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G:\FNS\CNT\Webpage\Archived Webpages\CACFP\2024\"/>
    </mc:Choice>
  </mc:AlternateContent>
  <xr:revisionPtr revIDLastSave="0" documentId="8_{8D927249-44FD-4451-A264-8F38FAF2401A}" xr6:coauthVersionLast="47" xr6:coauthVersionMax="47" xr10:uidLastSave="{00000000-0000-0000-0000-000000000000}"/>
  <bookViews>
    <workbookView xWindow="390" yWindow="390" windowWidth="18900" windowHeight="11055" tabRatio="697" xr2:uid="{00000000-000D-0000-FFFF-FFFF00000000}"/>
  </bookViews>
  <sheets>
    <sheet name="Instructions" sheetId="3" r:id="rId1"/>
    <sheet name="Budget Summary" sheetId="1" r:id="rId2"/>
    <sheet name="Administrative" sheetId="2" r:id="rId3"/>
    <sheet name="Operational" sheetId="5" r:id="rId4"/>
    <sheet name="NDS" sheetId="6" r:id="rId5"/>
  </sheets>
  <externalReferences>
    <externalReference r:id="rId6"/>
  </externalReferences>
  <definedNames>
    <definedName name="Group">'[1]CACFP Admin'!$O$523:$O$524</definedName>
    <definedName name="_xlnm.Print_Area" localSheetId="2">Administrative!$B$1:$M$292</definedName>
    <definedName name="_xlnm.Print_Area" localSheetId="1">'Budget Summary'!$B$1:$M$63</definedName>
    <definedName name="_xlnm.Print_Area" localSheetId="0">Instructions!$B$1:$O$15</definedName>
    <definedName name="_xlnm.Print_Area" localSheetId="4">NDS!$A$1:$L$47</definedName>
    <definedName name="_xlnm.Print_Area" localSheetId="3">Operational!$B$1:$M$430</definedName>
    <definedName name="Type">'[1]CACFP Admin'!$P$523:$P$526</definedName>
    <definedName name="Yes">'[1]CACFP Admin'!$N$523:$N$524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5" i="5" l="1"/>
  <c r="I185" i="5" s="1"/>
  <c r="G186" i="5"/>
  <c r="N9" i="1"/>
  <c r="H417" i="5"/>
  <c r="J339" i="5"/>
  <c r="I339" i="5" s="1"/>
  <c r="G187" i="5"/>
  <c r="G188" i="5"/>
  <c r="G189" i="5"/>
  <c r="G190" i="5"/>
  <c r="G191" i="5"/>
  <c r="G192" i="5"/>
  <c r="F62" i="1"/>
  <c r="J14" i="1" l="1"/>
  <c r="I417" i="5" l="1"/>
  <c r="H422" i="5"/>
  <c r="I422" i="5" s="1"/>
  <c r="H421" i="5"/>
  <c r="I421" i="5" s="1"/>
  <c r="H420" i="5"/>
  <c r="I420" i="5" s="1"/>
  <c r="H419" i="5"/>
  <c r="I419" i="5" s="1"/>
  <c r="H418" i="5"/>
  <c r="F396" i="5"/>
  <c r="M396" i="5" s="1"/>
  <c r="F395" i="5"/>
  <c r="M395" i="5" s="1"/>
  <c r="F394" i="5"/>
  <c r="M394" i="5" s="1"/>
  <c r="F393" i="5"/>
  <c r="M393" i="5" s="1"/>
  <c r="F392" i="5"/>
  <c r="M392" i="5" s="1"/>
  <c r="F391" i="5"/>
  <c r="M391" i="5" s="1"/>
  <c r="F390" i="5"/>
  <c r="M390" i="5" s="1"/>
  <c r="F389" i="5"/>
  <c r="M389" i="5" s="1"/>
  <c r="F388" i="5"/>
  <c r="M388" i="5" s="1"/>
  <c r="F387" i="5"/>
  <c r="M387" i="5" s="1"/>
  <c r="J349" i="5"/>
  <c r="I349" i="5" s="1"/>
  <c r="J348" i="5"/>
  <c r="I348" i="5" s="1"/>
  <c r="J347" i="5"/>
  <c r="I347" i="5" s="1"/>
  <c r="J346" i="5"/>
  <c r="I346" i="5" s="1"/>
  <c r="J345" i="5"/>
  <c r="I345" i="5" s="1"/>
  <c r="J344" i="5"/>
  <c r="I344" i="5" s="1"/>
  <c r="J343" i="5"/>
  <c r="I343" i="5" s="1"/>
  <c r="J342" i="5"/>
  <c r="I342" i="5" s="1"/>
  <c r="J341" i="5"/>
  <c r="I341" i="5" s="1"/>
  <c r="J340" i="5"/>
  <c r="I292" i="5"/>
  <c r="G47" i="1" s="1"/>
  <c r="I254" i="5"/>
  <c r="J254" i="5" s="1"/>
  <c r="E254" i="5"/>
  <c r="I253" i="5"/>
  <c r="J253" i="5" s="1"/>
  <c r="E253" i="5"/>
  <c r="I252" i="5"/>
  <c r="J252" i="5" s="1"/>
  <c r="E252" i="5"/>
  <c r="I251" i="5"/>
  <c r="J251" i="5" s="1"/>
  <c r="E251" i="5"/>
  <c r="I250" i="5"/>
  <c r="J250" i="5" s="1"/>
  <c r="E250" i="5"/>
  <c r="I249" i="5"/>
  <c r="J249" i="5" s="1"/>
  <c r="E249" i="5"/>
  <c r="I248" i="5"/>
  <c r="J248" i="5" s="1"/>
  <c r="E248" i="5"/>
  <c r="I247" i="5"/>
  <c r="J247" i="5" s="1"/>
  <c r="E247" i="5"/>
  <c r="I246" i="5"/>
  <c r="J246" i="5" s="1"/>
  <c r="E246" i="5"/>
  <c r="I245" i="5"/>
  <c r="J245" i="5" s="1"/>
  <c r="E245" i="5"/>
  <c r="H223" i="5"/>
  <c r="I223" i="5" s="1"/>
  <c r="H222" i="5"/>
  <c r="I222" i="5" s="1"/>
  <c r="H221" i="5"/>
  <c r="I221" i="5" s="1"/>
  <c r="H220" i="5"/>
  <c r="I220" i="5" s="1"/>
  <c r="H219" i="5"/>
  <c r="I219" i="5" s="1"/>
  <c r="H218" i="5"/>
  <c r="I218" i="5" s="1"/>
  <c r="H217" i="5"/>
  <c r="I217" i="5" s="1"/>
  <c r="H216" i="5"/>
  <c r="I216" i="5" s="1"/>
  <c r="H215" i="5"/>
  <c r="I215" i="5" s="1"/>
  <c r="I192" i="5"/>
  <c r="J192" i="5" s="1"/>
  <c r="I191" i="5"/>
  <c r="J191" i="5" s="1"/>
  <c r="I190" i="5"/>
  <c r="J190" i="5" s="1"/>
  <c r="I189" i="5"/>
  <c r="J189" i="5" s="1"/>
  <c r="I188" i="5"/>
  <c r="J188" i="5" s="1"/>
  <c r="I187" i="5"/>
  <c r="J187" i="5" s="1"/>
  <c r="I186" i="5"/>
  <c r="J186" i="5" s="1"/>
  <c r="J185" i="5"/>
  <c r="I418" i="5" l="1"/>
  <c r="H423" i="5"/>
  <c r="I340" i="5"/>
  <c r="I350" i="5" s="1"/>
  <c r="J350" i="5"/>
  <c r="G50" i="1"/>
  <c r="G49" i="1"/>
  <c r="I423" i="5"/>
  <c r="G53" i="1"/>
  <c r="M397" i="5"/>
  <c r="G52" i="1" s="1"/>
  <c r="J255" i="5"/>
  <c r="I255" i="5"/>
  <c r="G46" i="1" s="1"/>
  <c r="J193" i="5"/>
  <c r="I224" i="5"/>
  <c r="H224" i="5"/>
  <c r="G45" i="1" s="1"/>
  <c r="I193" i="5"/>
  <c r="G44" i="1" s="1"/>
  <c r="I42" i="5" l="1"/>
  <c r="I43" i="5"/>
  <c r="K43" i="5" s="1"/>
  <c r="M43" i="5" s="1"/>
  <c r="L43" i="5" s="1"/>
  <c r="I44" i="5"/>
  <c r="J106" i="5"/>
  <c r="E106" i="5"/>
  <c r="J105" i="5"/>
  <c r="E105" i="5"/>
  <c r="J104" i="5"/>
  <c r="E104" i="5"/>
  <c r="J103" i="5"/>
  <c r="E103" i="5"/>
  <c r="J102" i="5"/>
  <c r="E102" i="5"/>
  <c r="J101" i="5"/>
  <c r="E101" i="5"/>
  <c r="J100" i="5"/>
  <c r="E100" i="5"/>
  <c r="J99" i="5"/>
  <c r="E99" i="5"/>
  <c r="J98" i="5"/>
  <c r="E98" i="5"/>
  <c r="J97" i="5"/>
  <c r="E97" i="5"/>
  <c r="J96" i="5"/>
  <c r="E96" i="5"/>
  <c r="J95" i="5"/>
  <c r="E95" i="5"/>
  <c r="J94" i="5"/>
  <c r="E94" i="5"/>
  <c r="J93" i="5"/>
  <c r="E93" i="5"/>
  <c r="J85" i="5"/>
  <c r="E85" i="5"/>
  <c r="J84" i="5"/>
  <c r="E84" i="5"/>
  <c r="J83" i="5"/>
  <c r="E83" i="5"/>
  <c r="J82" i="5"/>
  <c r="E82" i="5"/>
  <c r="J81" i="5"/>
  <c r="E81" i="5"/>
  <c r="J80" i="5"/>
  <c r="E80" i="5"/>
  <c r="J79" i="5"/>
  <c r="E79" i="5"/>
  <c r="J78" i="5"/>
  <c r="E78" i="5"/>
  <c r="J77" i="5"/>
  <c r="E77" i="5"/>
  <c r="J76" i="5"/>
  <c r="E76" i="5"/>
  <c r="J75" i="5"/>
  <c r="E75" i="5"/>
  <c r="J74" i="5"/>
  <c r="E74" i="5"/>
  <c r="I54" i="5"/>
  <c r="I53" i="5"/>
  <c r="I52" i="5"/>
  <c r="I51" i="5"/>
  <c r="I50" i="5"/>
  <c r="I49" i="5"/>
  <c r="I48" i="5"/>
  <c r="I47" i="5"/>
  <c r="I46" i="5"/>
  <c r="I45" i="5"/>
  <c r="I28" i="5"/>
  <c r="I27" i="5"/>
  <c r="I26" i="5"/>
  <c r="I25" i="5"/>
  <c r="I24" i="5"/>
  <c r="I23" i="5"/>
  <c r="F127" i="5"/>
  <c r="F128" i="5"/>
  <c r="F129" i="5"/>
  <c r="F130" i="5"/>
  <c r="F131" i="5"/>
  <c r="F132" i="5"/>
  <c r="F133" i="5"/>
  <c r="F134" i="5"/>
  <c r="G253" i="2"/>
  <c r="M253" i="2" s="1"/>
  <c r="G252" i="2"/>
  <c r="M252" i="2" s="1"/>
  <c r="G251" i="2"/>
  <c r="M251" i="2" s="1"/>
  <c r="G250" i="2"/>
  <c r="M250" i="2" s="1"/>
  <c r="G249" i="2"/>
  <c r="M249" i="2" s="1"/>
  <c r="G248" i="2"/>
  <c r="M248" i="2" s="1"/>
  <c r="G247" i="2"/>
  <c r="M247" i="2" s="1"/>
  <c r="G246" i="2"/>
  <c r="M246" i="2" s="1"/>
  <c r="G245" i="2"/>
  <c r="M245" i="2" s="1"/>
  <c r="G244" i="2"/>
  <c r="M244" i="2" s="1"/>
  <c r="G243" i="2"/>
  <c r="M243" i="2" s="1"/>
  <c r="F223" i="2"/>
  <c r="M223" i="2" s="1"/>
  <c r="F222" i="2"/>
  <c r="M222" i="2" s="1"/>
  <c r="F221" i="2"/>
  <c r="M221" i="2" s="1"/>
  <c r="F220" i="2"/>
  <c r="M220" i="2" s="1"/>
  <c r="F219" i="2"/>
  <c r="M219" i="2" s="1"/>
  <c r="F218" i="2"/>
  <c r="M218" i="2" s="1"/>
  <c r="F217" i="2"/>
  <c r="M217" i="2" s="1"/>
  <c r="F216" i="2"/>
  <c r="M216" i="2" s="1"/>
  <c r="F197" i="2"/>
  <c r="H197" i="2" s="1"/>
  <c r="F196" i="2"/>
  <c r="H196" i="2" s="1"/>
  <c r="F195" i="2"/>
  <c r="H195" i="2" s="1"/>
  <c r="F194" i="2"/>
  <c r="H194" i="2" s="1"/>
  <c r="F193" i="2"/>
  <c r="H193" i="2" s="1"/>
  <c r="F192" i="2"/>
  <c r="H192" i="2" s="1"/>
  <c r="F191" i="2"/>
  <c r="H191" i="2" s="1"/>
  <c r="F190" i="2"/>
  <c r="H190" i="2" s="1"/>
  <c r="F189" i="2"/>
  <c r="F188" i="2"/>
  <c r="H188" i="2" s="1"/>
  <c r="I170" i="2"/>
  <c r="J170" i="2" s="1"/>
  <c r="I169" i="2"/>
  <c r="J169" i="2" s="1"/>
  <c r="I168" i="2"/>
  <c r="J168" i="2" s="1"/>
  <c r="I167" i="2"/>
  <c r="J167" i="2" s="1"/>
  <c r="I166" i="2"/>
  <c r="J166" i="2" s="1"/>
  <c r="I165" i="2"/>
  <c r="J165" i="2" s="1"/>
  <c r="I164" i="2"/>
  <c r="J164" i="2" s="1"/>
  <c r="I163" i="2"/>
  <c r="J163" i="2" s="1"/>
  <c r="I162" i="2"/>
  <c r="J162" i="2" s="1"/>
  <c r="I138" i="2"/>
  <c r="J138" i="2" s="1"/>
  <c r="E138" i="2"/>
  <c r="I137" i="2"/>
  <c r="J137" i="2" s="1"/>
  <c r="E137" i="2"/>
  <c r="I136" i="2"/>
  <c r="J136" i="2" s="1"/>
  <c r="E136" i="2"/>
  <c r="I135" i="2"/>
  <c r="J135" i="2" s="1"/>
  <c r="E135" i="2"/>
  <c r="I134" i="2"/>
  <c r="J134" i="2" s="1"/>
  <c r="E134" i="2"/>
  <c r="I133" i="2"/>
  <c r="J133" i="2" s="1"/>
  <c r="E133" i="2"/>
  <c r="I132" i="2"/>
  <c r="J132" i="2" s="1"/>
  <c r="E132" i="2"/>
  <c r="I131" i="2"/>
  <c r="J131" i="2" s="1"/>
  <c r="E131" i="2"/>
  <c r="K44" i="5" l="1"/>
  <c r="M44" i="5" s="1"/>
  <c r="L44" i="5" s="1"/>
  <c r="J86" i="5"/>
  <c r="E107" i="5"/>
  <c r="K42" i="5"/>
  <c r="M42" i="5" s="1"/>
  <c r="E86" i="5"/>
  <c r="J107" i="5"/>
  <c r="K23" i="5"/>
  <c r="M23" i="5" s="1"/>
  <c r="K24" i="5"/>
  <c r="M24" i="5" s="1"/>
  <c r="L24" i="5" s="1"/>
  <c r="K25" i="5"/>
  <c r="M25" i="5" s="1"/>
  <c r="L25" i="5" s="1"/>
  <c r="K26" i="5"/>
  <c r="M26" i="5" s="1"/>
  <c r="L26" i="5" s="1"/>
  <c r="K27" i="5"/>
  <c r="M27" i="5" s="1"/>
  <c r="L27" i="5" s="1"/>
  <c r="K28" i="5"/>
  <c r="M28" i="5" s="1"/>
  <c r="L28" i="5" s="1"/>
  <c r="K45" i="5"/>
  <c r="M45" i="5" s="1"/>
  <c r="L45" i="5" s="1"/>
  <c r="K46" i="5"/>
  <c r="M46" i="5" s="1"/>
  <c r="L46" i="5" s="1"/>
  <c r="K47" i="5"/>
  <c r="M47" i="5" s="1"/>
  <c r="L47" i="5" s="1"/>
  <c r="K48" i="5"/>
  <c r="M48" i="5" s="1"/>
  <c r="L48" i="5" s="1"/>
  <c r="K49" i="5"/>
  <c r="M49" i="5" s="1"/>
  <c r="L49" i="5" s="1"/>
  <c r="K50" i="5"/>
  <c r="M50" i="5" s="1"/>
  <c r="L50" i="5" s="1"/>
  <c r="K51" i="5"/>
  <c r="M51" i="5" s="1"/>
  <c r="L51" i="5" s="1"/>
  <c r="K52" i="5"/>
  <c r="M52" i="5" s="1"/>
  <c r="L52" i="5" s="1"/>
  <c r="K53" i="5"/>
  <c r="M53" i="5" s="1"/>
  <c r="L53" i="5" s="1"/>
  <c r="K54" i="5"/>
  <c r="M54" i="5" s="1"/>
  <c r="L54" i="5" s="1"/>
  <c r="M254" i="2"/>
  <c r="G29" i="1" s="1"/>
  <c r="F198" i="2"/>
  <c r="G27" i="1" s="1"/>
  <c r="M224" i="2"/>
  <c r="G28" i="1" s="1"/>
  <c r="H189" i="2"/>
  <c r="H198" i="2" s="1"/>
  <c r="J171" i="2"/>
  <c r="I171" i="2"/>
  <c r="G26" i="1" s="1"/>
  <c r="J139" i="2"/>
  <c r="I139" i="2"/>
  <c r="L42" i="5" l="1"/>
  <c r="L55" i="5" s="1"/>
  <c r="M55" i="5"/>
  <c r="M29" i="5"/>
  <c r="L23" i="5"/>
  <c r="L29" i="5" s="1"/>
  <c r="G25" i="1"/>
  <c r="G38" i="1"/>
  <c r="J107" i="2"/>
  <c r="E107" i="2"/>
  <c r="J106" i="2"/>
  <c r="E106" i="2"/>
  <c r="J105" i="2"/>
  <c r="E105" i="2"/>
  <c r="J104" i="2"/>
  <c r="E104" i="2"/>
  <c r="J103" i="2"/>
  <c r="E103" i="2"/>
  <c r="J102" i="2"/>
  <c r="E102" i="2"/>
  <c r="J101" i="2"/>
  <c r="E101" i="2"/>
  <c r="J100" i="2"/>
  <c r="E100" i="2"/>
  <c r="J99" i="2"/>
  <c r="E99" i="2"/>
  <c r="J98" i="2"/>
  <c r="E98" i="2"/>
  <c r="J97" i="2"/>
  <c r="E97" i="2"/>
  <c r="J96" i="2"/>
  <c r="E96" i="2"/>
  <c r="J95" i="2"/>
  <c r="E95" i="2"/>
  <c r="J94" i="2"/>
  <c r="E94" i="2"/>
  <c r="E83" i="2"/>
  <c r="J83" i="2"/>
  <c r="E84" i="2"/>
  <c r="J84" i="2"/>
  <c r="E85" i="2"/>
  <c r="J85" i="2"/>
  <c r="J86" i="2"/>
  <c r="E86" i="2"/>
  <c r="J82" i="2"/>
  <c r="E82" i="2"/>
  <c r="J81" i="2"/>
  <c r="E81" i="2"/>
  <c r="J80" i="2"/>
  <c r="E80" i="2"/>
  <c r="J79" i="2"/>
  <c r="E79" i="2"/>
  <c r="J78" i="2"/>
  <c r="E78" i="2"/>
  <c r="J77" i="2"/>
  <c r="E77" i="2"/>
  <c r="J76" i="2"/>
  <c r="E76" i="2"/>
  <c r="I49" i="2"/>
  <c r="I48" i="2"/>
  <c r="K48" i="2" s="1"/>
  <c r="M48" i="2" s="1"/>
  <c r="L48" i="2" s="1"/>
  <c r="I47" i="2"/>
  <c r="K47" i="2" s="1"/>
  <c r="M47" i="2" s="1"/>
  <c r="L47" i="2" s="1"/>
  <c r="I46" i="2"/>
  <c r="K46" i="2" s="1"/>
  <c r="M46" i="2" s="1"/>
  <c r="L46" i="2" s="1"/>
  <c r="I45" i="2"/>
  <c r="K45" i="2" s="1"/>
  <c r="M45" i="2" s="1"/>
  <c r="L45" i="2" s="1"/>
  <c r="I44" i="2"/>
  <c r="K44" i="2" s="1"/>
  <c r="M44" i="2" s="1"/>
  <c r="L44" i="2" s="1"/>
  <c r="I43" i="2"/>
  <c r="K43" i="2" s="1"/>
  <c r="M43" i="2" s="1"/>
  <c r="L43" i="2" s="1"/>
  <c r="I42" i="2"/>
  <c r="K42" i="2" s="1"/>
  <c r="M42" i="2" s="1"/>
  <c r="L42" i="2" s="1"/>
  <c r="I41" i="2"/>
  <c r="K41" i="2" s="1"/>
  <c r="M41" i="2" s="1"/>
  <c r="L41" i="2" s="1"/>
  <c r="I40" i="2"/>
  <c r="K40" i="2" s="1"/>
  <c r="M40" i="2" s="1"/>
  <c r="L40" i="2" s="1"/>
  <c r="I39" i="2"/>
  <c r="K39" i="2" s="1"/>
  <c r="M39" i="2" s="1"/>
  <c r="L39" i="2" s="1"/>
  <c r="I38" i="2"/>
  <c r="K38" i="2" s="1"/>
  <c r="M38" i="2" s="1"/>
  <c r="L38" i="2" s="1"/>
  <c r="I37" i="2"/>
  <c r="K37" i="2" s="1"/>
  <c r="M37" i="2" s="1"/>
  <c r="I27" i="2"/>
  <c r="I26" i="2"/>
  <c r="I24" i="2"/>
  <c r="I25" i="2"/>
  <c r="I28" i="2"/>
  <c r="I29" i="2"/>
  <c r="K26" i="2" l="1"/>
  <c r="M26" i="2" s="1"/>
  <c r="L26" i="2" s="1"/>
  <c r="K49" i="2"/>
  <c r="M49" i="2" s="1"/>
  <c r="M50" i="2" s="1"/>
  <c r="K27" i="2"/>
  <c r="M27" i="2" s="1"/>
  <c r="L27" i="2" s="1"/>
  <c r="L56" i="5"/>
  <c r="M56" i="5"/>
  <c r="K24" i="2"/>
  <c r="M24" i="2" s="1"/>
  <c r="L30" i="5"/>
  <c r="J108" i="2"/>
  <c r="E108" i="2"/>
  <c r="J87" i="2"/>
  <c r="E87" i="2"/>
  <c r="L37" i="2"/>
  <c r="K29" i="2"/>
  <c r="M29" i="2" s="1"/>
  <c r="L29" i="2" s="1"/>
  <c r="K28" i="2"/>
  <c r="M28" i="2" s="1"/>
  <c r="L28" i="2" s="1"/>
  <c r="K25" i="2"/>
  <c r="M25" i="2" s="1"/>
  <c r="L25" i="2" s="1"/>
  <c r="L49" i="2" l="1"/>
  <c r="L50" i="2" s="1"/>
  <c r="L24" i="2"/>
  <c r="L30" i="2" s="1"/>
  <c r="M30" i="2"/>
  <c r="G21" i="1"/>
  <c r="M30" i="5"/>
  <c r="L51" i="2" l="1"/>
  <c r="L31" i="2"/>
  <c r="M51" i="2"/>
  <c r="M31" i="2"/>
  <c r="G37" i="1"/>
  <c r="G39" i="1" s="1"/>
  <c r="F307" i="5" l="1"/>
  <c r="F308" i="5"/>
  <c r="G308" i="5" s="1"/>
  <c r="F309" i="5"/>
  <c r="G309" i="5" s="1"/>
  <c r="F310" i="5"/>
  <c r="G310" i="5" s="1"/>
  <c r="F311" i="5"/>
  <c r="G311" i="5" s="1"/>
  <c r="F312" i="5"/>
  <c r="G312" i="5" s="1"/>
  <c r="F313" i="5"/>
  <c r="G313" i="5" s="1"/>
  <c r="F314" i="5"/>
  <c r="G314" i="5" s="1"/>
  <c r="F315" i="5"/>
  <c r="G315" i="5" s="1"/>
  <c r="F316" i="5"/>
  <c r="G316" i="5" s="1"/>
  <c r="F317" i="5"/>
  <c r="G317" i="5" s="1"/>
  <c r="F318" i="5"/>
  <c r="G318" i="5" s="1"/>
  <c r="F319" i="5"/>
  <c r="G319" i="5" s="1"/>
  <c r="F367" i="5"/>
  <c r="G367" i="5" s="1"/>
  <c r="F368" i="5"/>
  <c r="G368" i="5" s="1"/>
  <c r="F369" i="5"/>
  <c r="G369" i="5" s="1"/>
  <c r="F370" i="5"/>
  <c r="G370" i="5" s="1"/>
  <c r="F371" i="5"/>
  <c r="G371" i="5" s="1"/>
  <c r="F372" i="5"/>
  <c r="G372" i="5" s="1"/>
  <c r="F373" i="5"/>
  <c r="G373" i="5" s="1"/>
  <c r="F374" i="5"/>
  <c r="G374" i="5" s="1"/>
  <c r="F375" i="5"/>
  <c r="G375" i="5" s="1"/>
  <c r="F135" i="5"/>
  <c r="F136" i="5"/>
  <c r="F137" i="5"/>
  <c r="F138" i="5"/>
  <c r="F152" i="5"/>
  <c r="F153" i="5"/>
  <c r="F154" i="5"/>
  <c r="F155" i="5"/>
  <c r="F156" i="5"/>
  <c r="F157" i="5"/>
  <c r="F158" i="5"/>
  <c r="F159" i="5"/>
  <c r="F160" i="5"/>
  <c r="F161" i="5"/>
  <c r="F162" i="5"/>
  <c r="F163" i="5"/>
  <c r="F273" i="2"/>
  <c r="H273" i="2" s="1"/>
  <c r="F274" i="2"/>
  <c r="H274" i="2" s="1"/>
  <c r="F275" i="2"/>
  <c r="H275" i="2" s="1"/>
  <c r="F276" i="2"/>
  <c r="H276" i="2" s="1"/>
  <c r="F277" i="2"/>
  <c r="H277" i="2" s="1"/>
  <c r="F278" i="2"/>
  <c r="H278" i="2" s="1"/>
  <c r="F279" i="2"/>
  <c r="H279" i="2" s="1"/>
  <c r="F280" i="2"/>
  <c r="H280" i="2" s="1"/>
  <c r="F281" i="2"/>
  <c r="H281" i="2" s="1"/>
  <c r="G20" i="1" l="1"/>
  <c r="L114" i="2"/>
  <c r="F139" i="5"/>
  <c r="F164" i="5"/>
  <c r="G43" i="1" s="1"/>
  <c r="F320" i="5"/>
  <c r="G48" i="1" s="1"/>
  <c r="G376" i="5"/>
  <c r="G307" i="5"/>
  <c r="G320" i="5" s="1"/>
  <c r="F376" i="5"/>
  <c r="G51" i="1" s="1"/>
  <c r="F282" i="2"/>
  <c r="I286" i="2" s="1"/>
  <c r="H282" i="2"/>
  <c r="G288" i="2" l="1"/>
  <c r="G22" i="1"/>
  <c r="G42" i="1"/>
  <c r="H62" i="1" s="1"/>
  <c r="H426" i="5"/>
  <c r="H428" i="5" s="1"/>
  <c r="G30" i="1"/>
  <c r="G31" i="1" s="1"/>
  <c r="D62" i="1" l="1"/>
  <c r="B62" i="1" s="1"/>
  <c r="G54" i="1"/>
  <c r="N54" i="1" s="1"/>
  <c r="L430" i="5" s="1"/>
  <c r="J62" i="1"/>
  <c r="N31" i="1"/>
  <c r="G33" i="1"/>
  <c r="G56" i="1" l="1"/>
  <c r="G58" i="1"/>
  <c r="M290" i="2"/>
  <c r="N58" i="1" l="1"/>
  <c r="M62" i="1" s="1"/>
  <c r="L62" i="1"/>
  <c r="M20" i="1"/>
  <c r="M50" i="1"/>
  <c r="M22" i="1"/>
  <c r="M56" i="1"/>
  <c r="M33" i="1"/>
  <c r="M58" i="1"/>
  <c r="M46" i="1"/>
  <c r="M27" i="1"/>
  <c r="M44" i="1"/>
  <c r="M49" i="1"/>
  <c r="M43" i="1"/>
  <c r="M42" i="1"/>
  <c r="M47" i="1"/>
  <c r="M48" i="1"/>
  <c r="M52" i="1"/>
  <c r="M45" i="1"/>
  <c r="M51" i="1"/>
  <c r="M38" i="1"/>
  <c r="M53" i="1"/>
  <c r="M30" i="1"/>
  <c r="M37" i="1"/>
  <c r="M29" i="1"/>
  <c r="M25" i="1"/>
  <c r="M21" i="1"/>
  <c r="M28" i="1"/>
  <c r="M26" i="1"/>
  <c r="M54" i="1"/>
  <c r="M31" i="1"/>
  <c r="M39" i="1"/>
</calcChain>
</file>

<file path=xl/sharedStrings.xml><?xml version="1.0" encoding="utf-8"?>
<sst xmlns="http://schemas.openxmlformats.org/spreadsheetml/2006/main" count="894" uniqueCount="415">
  <si>
    <t>(1)</t>
  </si>
  <si>
    <t>Line B6: Total Miscellaneous Administrative Expenses</t>
  </si>
  <si>
    <t>Indirect/Administrative Costs</t>
  </si>
  <si>
    <t>Line B:  Total Administrative Expenses (Add Lines B1 through B6):</t>
  </si>
  <si>
    <t>Line D7:  Total Utilities Expense</t>
  </si>
  <si>
    <t>Line D8: Operational Expense: Contracted Services</t>
  </si>
  <si>
    <t>Line D8:  Total Contracted Services Expense</t>
  </si>
  <si>
    <t>Line D9: Total Equipment Rental/Lease Expense</t>
  </si>
  <si>
    <t>Stove/Oven</t>
  </si>
  <si>
    <t>Microwave</t>
  </si>
  <si>
    <t>Dishwasher</t>
  </si>
  <si>
    <t>Delivery Van</t>
  </si>
  <si>
    <t>Line D11: Total Miscellaneous Operational Expenses</t>
  </si>
  <si>
    <t>Line D:  Total Operational Expenses (Add Lines D1 through D11):</t>
  </si>
  <si>
    <t>Copier Supplies</t>
  </si>
  <si>
    <t xml:space="preserve"> 2. Contracted Services</t>
  </si>
  <si>
    <t xml:space="preserve"> 1.  General Office Supply Expense</t>
  </si>
  <si>
    <t xml:space="preserve"> 3. Equipment Rental/Lease Expense</t>
  </si>
  <si>
    <t xml:space="preserve"> 4. Travel Expense</t>
  </si>
  <si>
    <t xml:space="preserve"> 5. Training Expense</t>
  </si>
  <si>
    <t xml:space="preserve"> 6. Misc. Administrative Expense</t>
  </si>
  <si>
    <t>B.   Total (Sum of Lines B1 - B6)</t>
  </si>
  <si>
    <t xml:space="preserve">  1. Food Supplies</t>
  </si>
  <si>
    <t xml:space="preserve">  5. General Office Supply Expense</t>
  </si>
  <si>
    <t xml:space="preserve">  6. Rent Expense</t>
  </si>
  <si>
    <t xml:space="preserve">  7. Utilities Expense</t>
  </si>
  <si>
    <t xml:space="preserve">  9. Equipment Rental/Lease Expense</t>
  </si>
  <si>
    <t>10. Training/Travel Expense</t>
  </si>
  <si>
    <t>11. Miscellaneous Operational Expense</t>
  </si>
  <si>
    <t>D.   Total (Sum of Line D1 - D11)</t>
  </si>
  <si>
    <t>To (date)</t>
  </si>
  <si>
    <t>Line D5:  Total Office Supply Expense</t>
  </si>
  <si>
    <t>Food Vendors</t>
  </si>
  <si>
    <t>Custodial</t>
  </si>
  <si>
    <t>Delivery</t>
  </si>
  <si>
    <t>Consultant/Temporary</t>
  </si>
  <si>
    <t>Maintenance</t>
  </si>
  <si>
    <t>Total Operational Expenses (Line C + Line D)</t>
  </si>
  <si>
    <t>A.</t>
  </si>
  <si>
    <t>B.</t>
  </si>
  <si>
    <t>C.</t>
  </si>
  <si>
    <t>D.</t>
  </si>
  <si>
    <t>Total Amount</t>
  </si>
  <si>
    <t>Budget Item</t>
  </si>
  <si>
    <t>Administrative Labor</t>
  </si>
  <si>
    <t>1.  Salaries + Required Employer Taxes</t>
  </si>
  <si>
    <t>2.  Benefits</t>
  </si>
  <si>
    <t>A.   Total (Lines A1 + A2)</t>
  </si>
  <si>
    <t xml:space="preserve">B. </t>
  </si>
  <si>
    <t>Other Administrative Expenses</t>
  </si>
  <si>
    <t xml:space="preserve">C. </t>
  </si>
  <si>
    <t>Operational Labor</t>
  </si>
  <si>
    <t>1. Salaries + Required Employer Taxes</t>
  </si>
  <si>
    <t>2. Benefits</t>
  </si>
  <si>
    <t>C.   Total (Line C1 + C2)</t>
  </si>
  <si>
    <t xml:space="preserve">D. </t>
  </si>
  <si>
    <t>Other Operational Expenses</t>
  </si>
  <si>
    <t xml:space="preserve">  2. Nonfood Supplies</t>
  </si>
  <si>
    <t xml:space="preserve">  3. Equipment Purchased $5,000 and Over</t>
  </si>
  <si>
    <t>E.</t>
  </si>
  <si>
    <t>Grand Total (Lines A+B+C+D)</t>
  </si>
  <si>
    <t>FOR DPI USE ONLY</t>
  </si>
  <si>
    <t>FOOD SERVICE PROGRAM ADMINISTRATIVE EXPENSES</t>
  </si>
  <si>
    <t>Columns</t>
  </si>
  <si>
    <t>1.</t>
  </si>
  <si>
    <t>2.</t>
  </si>
  <si>
    <t>3.</t>
  </si>
  <si>
    <t>4.</t>
  </si>
  <si>
    <t>5.</t>
  </si>
  <si>
    <t>6.</t>
  </si>
  <si>
    <t>7.</t>
  </si>
  <si>
    <t>8.</t>
  </si>
  <si>
    <t>9.</t>
  </si>
  <si>
    <t>10.</t>
  </si>
  <si>
    <t>11.</t>
  </si>
  <si>
    <t>Total Hours for Agency</t>
  </si>
  <si>
    <t>Total Hours for CACFP</t>
  </si>
  <si>
    <t>Monthly Cost to CACFP</t>
  </si>
  <si>
    <t>Totals</t>
  </si>
  <si>
    <t>Percent of total Hours Worked for CACFP</t>
  </si>
  <si>
    <t>CACFP (%)</t>
  </si>
  <si>
    <t>Employee (%)</t>
  </si>
  <si>
    <t>Health Insurance</t>
  </si>
  <si>
    <t>Dental Insurance</t>
  </si>
  <si>
    <t>Retirement</t>
  </si>
  <si>
    <t>Type of Equipment</t>
  </si>
  <si>
    <t>Purchase Date</t>
  </si>
  <si>
    <t>Total Cost</t>
  </si>
  <si>
    <t>Life Expectancy</t>
  </si>
  <si>
    <t>% Allocated to CACFP</t>
  </si>
  <si>
    <t>Location</t>
  </si>
  <si>
    <t>Total Annual Cost</t>
  </si>
  <si>
    <t>Cost/Unit</t>
  </si>
  <si>
    <t>Quantity</t>
  </si>
  <si>
    <t>Printer Supplies</t>
  </si>
  <si>
    <t>Annual Cost to CACFP</t>
  </si>
  <si>
    <t>Item</t>
  </si>
  <si>
    <t>Office Maintenance is included in rental or lease agreement.</t>
  </si>
  <si>
    <t>Utilities are included in rental or lease agreement.</t>
  </si>
  <si>
    <t>For rented or leased, please complete:</t>
  </si>
  <si>
    <t>RELATIONSHIP TO LESSEE</t>
  </si>
  <si>
    <t>ADDRESS</t>
  </si>
  <si>
    <t>CITY, STATE,  ZIP</t>
  </si>
  <si>
    <t>TELEPHONE NUMBER</t>
  </si>
  <si>
    <t xml:space="preserve">Indicate length of rent or lease agreement: </t>
  </si>
  <si>
    <t>From  (date)</t>
  </si>
  <si>
    <t>Utility Services</t>
  </si>
  <si>
    <t>Electricity</t>
  </si>
  <si>
    <t xml:space="preserve">Gas </t>
  </si>
  <si>
    <t>Water/Sewer</t>
  </si>
  <si>
    <t>Other (Specify):</t>
  </si>
  <si>
    <t>Type of Service</t>
  </si>
  <si>
    <t>Total Cost of Service</t>
  </si>
  <si>
    <t># of Contracted Months</t>
  </si>
  <si>
    <t>Postage Meter</t>
  </si>
  <si>
    <t>Copy Machine</t>
  </si>
  <si>
    <t>Number of Miles</t>
  </si>
  <si>
    <t>Mileage ($)</t>
  </si>
  <si>
    <t>Lodging ($)</t>
  </si>
  <si>
    <t>Rate used to compute miles:</t>
  </si>
  <si>
    <t>(Annual)</t>
  </si>
  <si>
    <t/>
  </si>
  <si>
    <t>Total Administrative Expenses (Line A + Line B)</t>
  </si>
  <si>
    <t>Does the total Administrative Expenses on the Detail equal the total Administrative Expenses on the Summary (Yes/No):</t>
  </si>
  <si>
    <t>CACFP Projected Cash-In-Lieu Reimbursement</t>
  </si>
  <si>
    <t xml:space="preserve">If YES: Date increase is effective  </t>
  </si>
  <si>
    <t>FOOD SERVICE PROGRAM OPERATIONAL EXPENSES</t>
  </si>
  <si>
    <t>Operational Labor (salaried employees only) &amp; Taxes</t>
  </si>
  <si>
    <t>Does the total Operational Expenses on the Detail equal the total Operational Expenses on the Summary (Yes/No):</t>
  </si>
  <si>
    <t>Month</t>
  </si>
  <si>
    <t>October</t>
  </si>
  <si>
    <t>November</t>
  </si>
  <si>
    <t>December</t>
  </si>
  <si>
    <t>January</t>
  </si>
  <si>
    <t>February</t>
  </si>
  <si>
    <t>March</t>
  </si>
  <si>
    <t>April</t>
  </si>
  <si>
    <t>May</t>
  </si>
  <si>
    <t>June</t>
  </si>
  <si>
    <t>July</t>
  </si>
  <si>
    <t>August</t>
  </si>
  <si>
    <t>September</t>
  </si>
  <si>
    <t>Monthly Food Cost</t>
  </si>
  <si>
    <t>Line D1:  Total Annual Food Expense</t>
  </si>
  <si>
    <t>Monthly Nonfood Supply Expense</t>
  </si>
  <si>
    <t>Line D2:  Annual Nonfood Supply Expense</t>
  </si>
  <si>
    <t>Line D4: Operational Expense: Equipment Purchased - Under $5,000</t>
  </si>
  <si>
    <t>Line D3:  Total Equipment Expense (over $5,000)</t>
  </si>
  <si>
    <t>Line D4:  Total Equipment Expense (under $5,000)</t>
  </si>
  <si>
    <t>Community Nutrition Team</t>
  </si>
  <si>
    <t>Child and Adult Care Food Program</t>
  </si>
  <si>
    <t xml:space="preserve">  4. Equipment Purchased Under $5,000</t>
  </si>
  <si>
    <t xml:space="preserve">Maximum CACFP $ Allowable for Admin. </t>
  </si>
  <si>
    <t>CACFP Projected Meal Reimbursement</t>
  </si>
  <si>
    <t>F.</t>
  </si>
  <si>
    <t>Budget Summary - Affiliated</t>
  </si>
  <si>
    <t xml:space="preserve">  8. Contracted Vendor Services</t>
  </si>
  <si>
    <t>Refrigerator</t>
  </si>
  <si>
    <t>% of Budget</t>
  </si>
  <si>
    <t>CACFP Expenditures</t>
  </si>
  <si>
    <t>Paid with CACFP Funds
(Yes/No)</t>
  </si>
  <si>
    <t xml:space="preserve">CACFP Funded Admin. % </t>
  </si>
  <si>
    <t>Revision #:</t>
  </si>
  <si>
    <t>Original</t>
  </si>
  <si>
    <t>Administrative Costs</t>
  </si>
  <si>
    <t>Operational Costs</t>
  </si>
  <si>
    <t>a) Food</t>
  </si>
  <si>
    <t>b) Other</t>
  </si>
  <si>
    <t>Includes lines D1: Food Costs &amp; D8a: Food Vendor Costs.</t>
  </si>
  <si>
    <t>Administrative Labor &amp; Taxes</t>
  </si>
  <si>
    <t>Annual Hours</t>
  </si>
  <si>
    <t>Annual Required Payroll Taxes</t>
  </si>
  <si>
    <t>Employee Name
(Last Name, First Name/Initial)</t>
  </si>
  <si>
    <t>Exempt from FLSA?</t>
  </si>
  <si>
    <t>Annual Salary/Wages Paid</t>
  </si>
  <si>
    <t>Total Required Employer Taxes Paid</t>
  </si>
  <si>
    <t>Total Required Employer Taxes Paid by CACFP</t>
  </si>
  <si>
    <t>Annual Salary and Taxes Costs to CACFP</t>
  </si>
  <si>
    <t>Sub Total page 2</t>
  </si>
  <si>
    <t>12
Total Wages</t>
  </si>
  <si>
    <t>Merit/COLA Pay:</t>
  </si>
  <si>
    <t>Percent of increase (range):</t>
  </si>
  <si>
    <t>Nature of Increase (cost of living or merit):</t>
  </si>
  <si>
    <t>Cost of living increase must be based on current, generally accepted statistical data. Merit increase must be a merit pay plan developed and approved by the Board of Directors at the beginning of the FFY.</t>
  </si>
  <si>
    <t>Annual Amt. Paid by Agency</t>
  </si>
  <si>
    <t>Annual CACFP Amount</t>
  </si>
  <si>
    <t>Agency (%)</t>
  </si>
  <si>
    <t>Additional Administrative Benefits</t>
  </si>
  <si>
    <t>Long-Term Disability</t>
  </si>
  <si>
    <t>Brief description of each benefit plan offered. If included in Employee Handbook attach that.</t>
  </si>
  <si>
    <t>(2)</t>
  </si>
  <si>
    <t>Description of retirement plan provided by the agency.</t>
  </si>
  <si>
    <t>(3)</t>
  </si>
  <si>
    <t>Verification of agency accounts established for retirement plan withholdings. Can provide a balance summary.</t>
  </si>
  <si>
    <t>Line A: Total Admin. Salaries and Benefits</t>
  </si>
  <si>
    <t xml:space="preserve">Employee Handbook: Include a copy of your employee equipment use policy in your employee handbook. </t>
  </si>
  <si>
    <t>Allocation Plan: The rationale used to support the allocation percentage used must be uploaded into the online application.</t>
  </si>
  <si>
    <t>Type of Supplies</t>
  </si>
  <si>
    <t>General Office Supplies</t>
  </si>
  <si>
    <t>Computer Supplies</t>
  </si>
  <si>
    <t>Office Supply List: If your agency uses the general item types (General, Copier, Printer) provide a detailed list of what specific items are classified under each topic. For example: General Office Supplies = pens, pencils, notepads; Printer Supplies = ink cartridges, paper; Copier Supplies = toner, paper; etc. Indicate an estimate of how much of each will be purchased in the upcoming year.</t>
  </si>
  <si>
    <t>Name(s) of Service Provider</t>
  </si>
  <si>
    <t xml:space="preserve">% Allocated </t>
  </si>
  <si>
    <t>Copies of all new and renewed equipment leases.</t>
  </si>
  <si>
    <t>Total CACFP Transportation Cost</t>
  </si>
  <si>
    <t>Other Subsistence Costs</t>
  </si>
  <si>
    <t>Rate Based</t>
  </si>
  <si>
    <t>Actual Costs</t>
  </si>
  <si>
    <t>Total per person</t>
  </si>
  <si>
    <t xml:space="preserve">Employee Name, Position, or Company Owned/Leased Vehicle
</t>
  </si>
  <si>
    <t xml:space="preserve">Travel Purpose </t>
  </si>
  <si>
    <t>Reimbursement</t>
  </si>
  <si>
    <t>Fuel Costs</t>
  </si>
  <si>
    <t>Routine Maint.
(Car wash, oil change, etc.)</t>
  </si>
  <si>
    <t>Major Maint.
($)</t>
  </si>
  <si>
    <t>Meals ($)</t>
  </si>
  <si>
    <t>Other Travel Costs (Specify Below)</t>
  </si>
  <si>
    <t>Specify Other Travel Costs below:</t>
  </si>
  <si>
    <t xml:space="preserve"> A copy of current travel policies.</t>
  </si>
  <si>
    <t>Line B3: Total Equipment Rental/Lease Expense</t>
  </si>
  <si>
    <t>Name of Conference/Workshop/
Training/Meeting
(Indicate if DPI training)</t>
  </si>
  <si>
    <t>Employee Name(s) or Positions and Number attending</t>
  </si>
  <si>
    <t>Actual</t>
  </si>
  <si>
    <t>Number of Nights</t>
  </si>
  <si>
    <t>Registration Fee (per person)</t>
  </si>
  <si>
    <t>Total to CACFP</t>
  </si>
  <si>
    <t>Vehicle Costs</t>
  </si>
  <si>
    <t>A copy of current travel policies.</t>
  </si>
  <si>
    <t>OTHER ADMINISTRATIVE EXPENSES</t>
  </si>
  <si>
    <t>Line B2: Administrative Expense: Contracted Services</t>
  </si>
  <si>
    <t>Line B2:  Total Contracted Services Expense</t>
  </si>
  <si>
    <t>Paid Directly with CACFP Funds (Y/N)</t>
  </si>
  <si>
    <t>Indicate (Y/N) if the position is exempt from the US Fair Labor Standards Act (FLSA).</t>
  </si>
  <si>
    <t xml:space="preserve">Annual Projected Tax Rate Used: </t>
  </si>
  <si>
    <t>12.</t>
  </si>
  <si>
    <t>Are these cost directly funded with CACFP Funding?</t>
  </si>
  <si>
    <t>Subtotal Page 1</t>
  </si>
  <si>
    <t>Brief description of each benefit plan offered. If included in Employee Handbook attach your agency's employee handbook.</t>
  </si>
  <si>
    <t>Annual Depr.</t>
  </si>
  <si>
    <t>Annual Depr. To CACFP</t>
  </si>
  <si>
    <t xml:space="preserve">Depreciation Schedule: Documentation for determining annual depreciation or depreciation schedule (if not using straight line). </t>
  </si>
  <si>
    <t>Equipment Inventory - Upload into the online application an updated equipment inventory list with all equipment and durable supplies with a useful life of more than a year that were funded with CACFP funds.</t>
  </si>
  <si>
    <t>(4)</t>
  </si>
  <si>
    <t>Type of Equipment (quantity)</t>
  </si>
  <si>
    <t xml:space="preserve">Include a copy of your employee equipment use policy along with your employee handbook. </t>
  </si>
  <si>
    <t>Allocation percentage: The rationale used to support the allocation percentage used must be uploaded into the online application.</t>
  </si>
  <si>
    <t>Other (specify):</t>
  </si>
  <si>
    <t>Line D5: Operational Expense:  Office Supplies</t>
  </si>
  <si>
    <t>(  )</t>
  </si>
  <si>
    <t>LESSOR NAME</t>
  </si>
  <si>
    <t>Total square footage of office space:</t>
  </si>
  <si>
    <t>Total square footage occupied by CACFP personnel</t>
  </si>
  <si>
    <t xml:space="preserve">% allocated to CACFP </t>
  </si>
  <si>
    <t>If less than 100%, upload allocation plan into online application.</t>
  </si>
  <si>
    <t>Instructions:  Please complete the respective information in area A &amp; B regarding your CACFP Kitchen Space. All support documentation requested is required to be uploaded into the online application.</t>
  </si>
  <si>
    <t>Indicate with an 'X' if the kitchen facility is:</t>
  </si>
  <si>
    <t>Total Operational kitchen facility rent/building costs</t>
  </si>
  <si>
    <t>Line D6: Projected Annual CACFP Kitchen Rent/Building Expense:</t>
  </si>
  <si>
    <t xml:space="preserve">Copy of agreement for current year. If not available contract from prior year. </t>
  </si>
  <si>
    <t>Line D10:  Total Program Operations Travel Expense</t>
  </si>
  <si>
    <t xml:space="preserve">Line D3: Operational Expense: Equipment Purchased - $5,000 and Over. </t>
  </si>
  <si>
    <t>List all equipment and other nonexpendable personal property with a useful life of more than one year and an acquisition cost that meets the regulatory definition of equipment, currently $5,000 that is currently be expensed or will be expensed with CACFP funds.</t>
  </si>
  <si>
    <t xml:space="preserve">Please complete for CACFP Funded employees who are eligible for agency benefits funded with CACFP reimbursement. Types of benefit fields can be overwritten by the user. </t>
  </si>
  <si>
    <t>Additional Operational Benefits</t>
  </si>
  <si>
    <t>Line D1: Operational Expense:  Food Supplies</t>
  </si>
  <si>
    <t>Line D2: Operational Expense:  Nonfood Supply (Kitchen Supplies)</t>
  </si>
  <si>
    <t>Office Supply List: If your agency uses the general item types (General, Copier, Printer) provide a detailed list of what specific items are classified under each topic. For example: General Office Supplies = pens, pencils, notepads; Printer Supplies = ink cartridges, paper; Copier Supplies = toner, paper; etc. Indicate an estimate of how much of each will be purchased in the upcoming CACFP budget year.</t>
  </si>
  <si>
    <t xml:space="preserve">This page is N/A as this cost item is not part of my Agency's CACFP. </t>
  </si>
  <si>
    <t>Line D9: Operational Expense: Equipment Rental/Lease</t>
  </si>
  <si>
    <t>Line D7: Operational Expense: Utilities (if not included in rent)</t>
  </si>
  <si>
    <t>Line A1: Administrative Expense:  Salaries and Required Employer Taxes</t>
  </si>
  <si>
    <t>Line C1: Operational Expense: Salaries and Required Employer Taxes</t>
  </si>
  <si>
    <r>
      <t>Line C2: Operational Expense: Benefits</t>
    </r>
    <r>
      <rPr>
        <sz val="9"/>
        <rFont val="Arial"/>
        <family val="2"/>
      </rPr>
      <t/>
    </r>
  </si>
  <si>
    <t>Line A2: Administrative Expense: Benefits</t>
  </si>
  <si>
    <t>Line B1: Administrative Expense:  General Office Supplies</t>
  </si>
  <si>
    <t>Line B1:  Total General Office Supply Expense</t>
  </si>
  <si>
    <t>Line B3: Administrative Expense: Equipment Rental/Lease</t>
  </si>
  <si>
    <t>Line B4: Administrative Expense: CACFP Administrative Travel</t>
  </si>
  <si>
    <t>Line D10: Operational Expense: CACFP Operations Travel</t>
  </si>
  <si>
    <t>Line B4:  Total CACFP Administrative Travel Expense</t>
  </si>
  <si>
    <t>Line B5: Administrative Expense: Travel for In-State/Out of State Training, Workshops, and Conferences</t>
  </si>
  <si>
    <t>Line B5:  Annual CACFP Administrative Training Expense</t>
  </si>
  <si>
    <t>Line D11: Operational Expense: Miscellaneous Operational CACFP Expenses</t>
  </si>
  <si>
    <t>Line B6: Administrative Expense: Miscellaneous CACFP Administrative Expenses</t>
  </si>
  <si>
    <t>Sources of Income for Funding CACFP Costs</t>
  </si>
  <si>
    <t>Amount of Funding Available for CACFP Costs</t>
  </si>
  <si>
    <t>Amount Paid with CACFP Funds</t>
  </si>
  <si>
    <t>PROJECTED</t>
  </si>
  <si>
    <t>Documentation Required to be Uploaded (Yes/No)</t>
  </si>
  <si>
    <t>Yes</t>
  </si>
  <si>
    <t>No</t>
  </si>
  <si>
    <t>Total CACFP Administrative Costs (A+B)</t>
  </si>
  <si>
    <t>Total CACFP Operational Costs (C+D)</t>
  </si>
  <si>
    <t>Line D6: Operational Expense:  Kitchen Rent/Building Costs</t>
  </si>
  <si>
    <t>Related Party
(Yes/No)</t>
  </si>
  <si>
    <t>Complete the yellow highlighted areas. The rest of this page is filled in with the data you provide on the Administrative and Operational tabs found at the bottom of this workbook.</t>
  </si>
  <si>
    <t>Total</t>
  </si>
  <si>
    <t>Financially Viable</t>
  </si>
  <si>
    <t>CACFP $ Balance</t>
  </si>
  <si>
    <t>Does the projected wage amounts reflected in this line item include an increase to the employees current actual wages for the prior program year (Yes/No)?</t>
  </si>
  <si>
    <t>(1) A copy of all job descriptions for the employees listed must be uploaded in the Control D section of the online application.</t>
  </si>
  <si>
    <r>
      <t xml:space="preserve">CACFP Detailed Budget Form (Attachment G)
</t>
    </r>
    <r>
      <rPr>
        <b/>
        <sz val="20"/>
        <rFont val="Lato"/>
        <family val="2"/>
      </rPr>
      <t xml:space="preserve">Budget Form for Sponsors of Affiliated Sites
</t>
    </r>
    <r>
      <rPr>
        <b/>
        <sz val="18"/>
        <rFont val="Lato"/>
        <family val="2"/>
      </rPr>
      <t>Part of the Online Application/Agreement to
Participate in the Child and Adult Care Food Program (CACFP)</t>
    </r>
  </si>
  <si>
    <t>Affiliated SO</t>
  </si>
  <si>
    <r>
      <rPr>
        <b/>
        <u/>
        <sz val="11"/>
        <rFont val="Lato"/>
        <family val="2"/>
      </rPr>
      <t>Requirement:</t>
    </r>
    <r>
      <rPr>
        <sz val="11"/>
        <rFont val="Lato"/>
        <family val="2"/>
      </rPr>
      <t xml:space="preserve">  All sponsoring organizations of affiliated (same legal entity) centers/sites must fully complete this Attachment G in it's electronic (Excel) form. The Attachment G supports the line items that are approved on the Budget Summary section of the online application. This form is good for the upcoming Program year and should be reviewed and updated annually during the application renewal time or sooner if substantial changes arise. CACFP funds can only be used for those line items that have received prior approval from the DPI. All costs must be necessary, reasonable and allowable per FNS Instruction 796-2 (rev. 4). The budget is considered to be approved once the application has been approved.</t>
    </r>
  </si>
  <si>
    <r>
      <t xml:space="preserve">Instructions: </t>
    </r>
    <r>
      <rPr>
        <sz val="11"/>
        <rFont val="Lato"/>
        <family val="2"/>
      </rPr>
      <t xml:space="preserve">On the "Budget Summary" tab (below) indicate, in the spaces highlighted in yellow, the total </t>
    </r>
    <r>
      <rPr>
        <b/>
        <u/>
        <sz val="11"/>
        <rFont val="Lato"/>
        <family val="2"/>
      </rPr>
      <t xml:space="preserve">projected </t>
    </r>
    <r>
      <rPr>
        <sz val="11"/>
        <rFont val="Lato"/>
        <family val="2"/>
      </rPr>
      <t xml:space="preserve">revenue that will be received to be used for all CACFP costs. On the "Administrative" tab, indicate the total projected administrative expenses that will be </t>
    </r>
    <r>
      <rPr>
        <u/>
        <sz val="11"/>
        <rFont val="Lato"/>
        <family val="2"/>
      </rPr>
      <t xml:space="preserve">paid directly </t>
    </r>
    <r>
      <rPr>
        <sz val="11"/>
        <rFont val="Lato"/>
        <family val="2"/>
      </rPr>
      <t>with CACFP reimbursement.</t>
    </r>
    <r>
      <rPr>
        <b/>
        <sz val="11"/>
        <rFont val="Lato"/>
        <family val="2"/>
      </rPr>
      <t xml:space="preserve"> The total projected administrative costs cannot exceed 15% of the projected CACFP Meal Reimbursement.</t>
    </r>
    <r>
      <rPr>
        <sz val="11"/>
        <rFont val="Lato"/>
        <family val="2"/>
      </rPr>
      <t xml:space="preserve"> On the "Operational" tab, indicate the total projected operational expenses that will be paid directly with CACFP reimbursement. If a cost does not apply to your Program do not complete the detailed page. All CACFP annual costs will be automatically calculated and carried over to the "Budget Summary" tab based on the projected figures that are entered. The required support documentation must be uploaded into the Control D section of the Online Application. Follow the guidance in GM 11 for additional assistance. Including:  instructions on amending the budget; ideas for allowable costs; reporting of actual costs.</t>
    </r>
  </si>
  <si>
    <r>
      <rPr>
        <b/>
        <u/>
        <sz val="11"/>
        <rFont val="Lato"/>
        <family val="2"/>
      </rPr>
      <t xml:space="preserve">Definitions: </t>
    </r>
    <r>
      <rPr>
        <sz val="11"/>
        <rFont val="Lato"/>
        <family val="2"/>
      </rPr>
      <t xml:space="preserve">
</t>
    </r>
    <r>
      <rPr>
        <u/>
        <sz val="11"/>
        <rFont val="Lato"/>
        <family val="2"/>
      </rPr>
      <t>CACFP Administrative Cost:</t>
    </r>
    <r>
      <rPr>
        <sz val="11"/>
        <rFont val="Lato"/>
        <family val="2"/>
      </rPr>
      <t xml:space="preserve"> Any cost(s) that are associated with the CACFP Administration duties. Including but not limited too: Recordkeeping, Monitoring, Claim submission, Accounting/Bookkeeping, Claim editing. 
</t>
    </r>
    <r>
      <rPr>
        <u/>
        <sz val="11"/>
        <rFont val="Lato"/>
        <family val="2"/>
      </rPr>
      <t>CACFP Operational Costs:</t>
    </r>
    <r>
      <rPr>
        <sz val="11"/>
        <rFont val="Lato"/>
        <family val="2"/>
      </rPr>
      <t xml:space="preserve"> Any cost(s) that are associated with the planning, preparing, delivery, and serving of the CACFP meals. Including but not limited too: Food costs, Kitchen supplies, Cooking, Menu planning, Food Vendors, transportation of meals to other sites. 
</t>
    </r>
    <r>
      <rPr>
        <u/>
        <sz val="11"/>
        <rFont val="Lato"/>
        <family val="2"/>
      </rPr>
      <t>Sponsor of Affiliated Centers:</t>
    </r>
    <r>
      <rPr>
        <sz val="11"/>
        <rFont val="Lato"/>
        <family val="2"/>
      </rPr>
      <t xml:space="preserve"> In Wisconsin, a center or site is considered to be the same legal entity as the sponsoring organization if either of the following two conditions are met: (1) the site’s group day care license/certification is issued to the same agency that is listed as the sponsoring organization on the DPI Online Application/Agreement; (2) the same board of directors or corporate officials that govern the sponsoring organization also directly govern and oversee the center/site. </t>
    </r>
  </si>
  <si>
    <t>Do not enter numbers in the spaces below. The totals are taken from the detail YOU enter in the Administrative and Operational tabs.</t>
  </si>
  <si>
    <t>Complete and upload this document FIRST before completing the online Budget Summary page.</t>
  </si>
  <si>
    <r>
      <rPr>
        <b/>
        <sz val="9"/>
        <rFont val="Lato"/>
        <family val="2"/>
      </rPr>
      <t>Annual Administrative and Organizational Budgeted Income and Expenses for Sponsors of Affiliated Sites:</t>
    </r>
    <r>
      <rPr>
        <sz val="9"/>
        <rFont val="Lato"/>
        <family val="2"/>
      </rPr>
      <t xml:space="preserve">  If your agency has more than one site participating in the Child and Adult Care Food Program (CACFP) for the program year, you are required to document all projected food service costs that your agency will incur as a result of operating the CACFP during program year (October 1 – September 30). All costs listed should be costs that are directly incurred by your organization as a result of participating in the CACFP. CACFP costs will exceed CACFP Reimbursement earned as CACFP funding is earned based on participation figures, not actual or budgeted costs. As a result you must indicate another source of income, by source and amount, that will be available to cover the excess CACFP cost balance. </t>
    </r>
    <r>
      <rPr>
        <b/>
        <sz val="9"/>
        <rFont val="Lato"/>
        <family val="2"/>
      </rPr>
      <t xml:space="preserve">Direct Funded: </t>
    </r>
    <r>
      <rPr>
        <sz val="9"/>
        <rFont val="Lato"/>
        <family val="2"/>
      </rPr>
      <t xml:space="preserve">Indicate with a </t>
    </r>
    <r>
      <rPr>
        <b/>
        <sz val="9"/>
        <color rgb="FFFF0000"/>
        <rFont val="Lato"/>
        <family val="2"/>
      </rPr>
      <t>YES</t>
    </r>
    <r>
      <rPr>
        <b/>
        <sz val="9"/>
        <rFont val="Lato"/>
        <family val="2"/>
      </rPr>
      <t xml:space="preserve"> </t>
    </r>
    <r>
      <rPr>
        <sz val="9"/>
        <rFont val="Lato"/>
        <family val="2"/>
      </rPr>
      <t xml:space="preserve">which of the CACFP expenses will be directly funded with the CACFP reimbursement that is earned. </t>
    </r>
    <r>
      <rPr>
        <b/>
        <sz val="9"/>
        <color rgb="FFFF0000"/>
        <rFont val="Lato"/>
        <family val="2"/>
      </rPr>
      <t>No more than 15% of your projected CACFP meal reimbursement can be used to fund administrative costs.</t>
    </r>
    <r>
      <rPr>
        <b/>
        <sz val="9"/>
        <rFont val="Lato"/>
        <family val="2"/>
      </rPr>
      <t xml:space="preserve"> Approval of this CACFP detailed budget (Attachment G) will occur with approval of the online application.  </t>
    </r>
    <r>
      <rPr>
        <sz val="9"/>
        <rFont val="Lato"/>
        <family val="2"/>
      </rPr>
      <t>Budget amendments can be made in accordance to Guidance Memo #11.</t>
    </r>
  </si>
  <si>
    <r>
      <t xml:space="preserve">Food Cost % of CACFP Meal Reimbursement </t>
    </r>
    <r>
      <rPr>
        <vertAlign val="superscript"/>
        <sz val="9"/>
        <rFont val="Lato"/>
        <family val="2"/>
      </rPr>
      <t>1</t>
    </r>
  </si>
  <si>
    <r>
      <t xml:space="preserve">Please complete all information for all CACFP employees that are responsible for the </t>
    </r>
    <r>
      <rPr>
        <u/>
        <sz val="9"/>
        <rFont val="Lato"/>
        <family val="2"/>
      </rPr>
      <t>Administrative</t>
    </r>
    <r>
      <rPr>
        <sz val="9"/>
        <rFont val="Lato"/>
        <family val="2"/>
      </rPr>
      <t xml:space="preserve"> job responsibilities of the CACFP (i.e. Monitoring; Claim; Bookkeeping).</t>
    </r>
  </si>
  <si>
    <r>
      <t xml:space="preserve">Employee Name: </t>
    </r>
    <r>
      <rPr>
        <sz val="9"/>
        <rFont val="Lato"/>
        <family val="2"/>
      </rPr>
      <t>Enter employee's name or position that directly works on the food program. Include all projected positions (even if vacant). For e</t>
    </r>
    <r>
      <rPr>
        <i/>
        <sz val="9"/>
        <rFont val="Lato"/>
        <family val="2"/>
      </rPr>
      <t>xample: Vacant (Director).</t>
    </r>
  </si>
  <si>
    <r>
      <t xml:space="preserve">Paid Directly with CACFP Funds: </t>
    </r>
    <r>
      <rPr>
        <sz val="9"/>
        <rFont val="Lato"/>
        <family val="2"/>
      </rPr>
      <t>Specify Yes or No if this employees wages will be directly funded with CACFP funds.</t>
    </r>
  </si>
  <si>
    <r>
      <t xml:space="preserve">Annual Salary Paid: </t>
    </r>
    <r>
      <rPr>
        <sz val="9"/>
        <rFont val="Lato"/>
        <family val="2"/>
      </rPr>
      <t>Enter annual salary/wage amount projected to be paid for employee in upcoming budget year.</t>
    </r>
  </si>
  <si>
    <r>
      <t xml:space="preserve">Total Hours for Agency:  </t>
    </r>
    <r>
      <rPr>
        <sz val="9"/>
        <rFont val="Lato"/>
        <family val="2"/>
      </rPr>
      <t xml:space="preserve">Enter projected total number of hours employee works for the agency </t>
    </r>
    <r>
      <rPr>
        <sz val="9"/>
        <color rgb="FFFF0000"/>
        <rFont val="Lato"/>
        <family val="2"/>
      </rPr>
      <t>in the CACFP budget year.</t>
    </r>
  </si>
  <si>
    <r>
      <t xml:space="preserve">Total Hours for CACFP:  </t>
    </r>
    <r>
      <rPr>
        <sz val="9"/>
        <rFont val="Lato"/>
        <family val="2"/>
      </rPr>
      <t xml:space="preserve">Enter total projected number of hours employee works for the CACFP </t>
    </r>
    <r>
      <rPr>
        <sz val="9"/>
        <color rgb="FFFF0000"/>
        <rFont val="Lato"/>
        <family val="2"/>
      </rPr>
      <t>in the CACFP budget year</t>
    </r>
    <r>
      <rPr>
        <sz val="9"/>
        <rFont val="Lato"/>
        <family val="2"/>
      </rPr>
      <t>.</t>
    </r>
  </si>
  <si>
    <r>
      <t>Percent of Time Worked for CACFP:</t>
    </r>
    <r>
      <rPr>
        <sz val="9"/>
        <color rgb="FFFF0000"/>
        <rFont val="Lato"/>
        <family val="2"/>
      </rPr>
      <t xml:space="preserve"> Automatically calculated.</t>
    </r>
    <r>
      <rPr>
        <sz val="9"/>
        <rFont val="Lato"/>
        <family val="2"/>
      </rPr>
      <t xml:space="preserve"> [Column 6 divided by Column 5]</t>
    </r>
  </si>
  <si>
    <r>
      <t>Total Required Employer Taxes:</t>
    </r>
    <r>
      <rPr>
        <sz val="9"/>
        <rFont val="Lato"/>
        <family val="2"/>
      </rPr>
      <t xml:space="preserve"> Enter projected total </t>
    </r>
    <r>
      <rPr>
        <b/>
        <sz val="9"/>
        <rFont val="Lato"/>
        <family val="2"/>
      </rPr>
      <t>required</t>
    </r>
    <r>
      <rPr>
        <sz val="9"/>
        <rFont val="Lato"/>
        <family val="2"/>
      </rPr>
      <t xml:space="preserve"> employer tax paid per year by your agency.  The required employer tax includes Worker's Compensation, Unemployment Insurance, Social Security Tax, and any other </t>
    </r>
    <r>
      <rPr>
        <b/>
        <sz val="9"/>
        <rFont val="Lato"/>
        <family val="2"/>
      </rPr>
      <t xml:space="preserve">required </t>
    </r>
    <r>
      <rPr>
        <sz val="9"/>
        <rFont val="Lato"/>
        <family val="2"/>
      </rPr>
      <t>tax.</t>
    </r>
  </si>
  <si>
    <r>
      <t>Total Required Employer Taxes Paid by CACFP:</t>
    </r>
    <r>
      <rPr>
        <sz val="9"/>
        <rFont val="Lato"/>
        <family val="2"/>
      </rPr>
      <t xml:space="preserve"> </t>
    </r>
    <r>
      <rPr>
        <sz val="9"/>
        <color rgb="FFFF0000"/>
        <rFont val="Lato"/>
        <family val="2"/>
      </rPr>
      <t xml:space="preserve">Automatically calculated. </t>
    </r>
    <r>
      <rPr>
        <sz val="9"/>
        <rFont val="Lato"/>
        <family val="2"/>
      </rPr>
      <t>[Column 8 x Column 7].</t>
    </r>
  </si>
  <si>
    <r>
      <t xml:space="preserve">Monthly Cost to CACFP: </t>
    </r>
    <r>
      <rPr>
        <sz val="9"/>
        <color rgb="FFFF0000"/>
        <rFont val="Lato"/>
        <family val="2"/>
      </rPr>
      <t>Automatically Calculated</t>
    </r>
    <r>
      <rPr>
        <sz val="9"/>
        <rFont val="Lato"/>
        <family val="2"/>
      </rPr>
      <t>.  [(Column 4 x Column 7) + Column 9]</t>
    </r>
  </si>
  <si>
    <r>
      <t xml:space="preserve">Annual Cost to CACFP: </t>
    </r>
    <r>
      <rPr>
        <sz val="9"/>
        <color rgb="FFFF0000"/>
        <rFont val="Lato"/>
        <family val="2"/>
      </rPr>
      <t>Automatically Calculated</t>
    </r>
    <r>
      <rPr>
        <sz val="9"/>
        <rFont val="Lato"/>
        <family val="2"/>
      </rPr>
      <t>.  Column 10 multiplied by 12 (12 months).</t>
    </r>
  </si>
  <si>
    <r>
      <t xml:space="preserve">Grand Total of Annual Cost to CACFP: </t>
    </r>
    <r>
      <rPr>
        <b/>
        <sz val="9"/>
        <color rgb="FFFF0000"/>
        <rFont val="Lato"/>
        <family val="2"/>
      </rPr>
      <t xml:space="preserve"> </t>
    </r>
    <r>
      <rPr>
        <sz val="9"/>
        <color rgb="FFFF0000"/>
        <rFont val="Lato"/>
        <family val="2"/>
      </rPr>
      <t>Automatically Calculated</t>
    </r>
    <r>
      <rPr>
        <sz val="9"/>
        <rFont val="Lato"/>
        <family val="2"/>
      </rPr>
      <t>. Sum of Column 10 and Column 11 respectively. Total reflected on each page.</t>
    </r>
  </si>
  <si>
    <r>
      <t xml:space="preserve">Additional Support Documentation required to be uploaded to the </t>
    </r>
    <r>
      <rPr>
        <b/>
        <i/>
        <u/>
        <sz val="9"/>
        <rFont val="Lato"/>
        <family val="2"/>
      </rPr>
      <t>Control D</t>
    </r>
    <r>
      <rPr>
        <b/>
        <u/>
        <sz val="9"/>
        <rFont val="Lato"/>
        <family val="2"/>
      </rPr>
      <t xml:space="preserve"> page on the online application:</t>
    </r>
  </si>
  <si>
    <r>
      <t xml:space="preserve">Employee Name: </t>
    </r>
    <r>
      <rPr>
        <sz val="9"/>
        <rFont val="Lato"/>
        <family val="2"/>
      </rPr>
      <t>Automatically entered per employees listed in A1. Can overwrite fields.</t>
    </r>
  </si>
  <si>
    <r>
      <t xml:space="preserve">Annual Amount Paid by Agency: </t>
    </r>
    <r>
      <rPr>
        <sz val="9"/>
        <color rgb="FFFF0000"/>
        <rFont val="Lato"/>
        <family val="2"/>
      </rPr>
      <t>Enter</t>
    </r>
    <r>
      <rPr>
        <sz val="9"/>
        <rFont val="Lato"/>
        <family val="2"/>
      </rPr>
      <t xml:space="preserve"> annual dollar amount projected to be paid per employee per benefit offered.</t>
    </r>
  </si>
  <si>
    <r>
      <t>Annual Amount Paid by CACFP:</t>
    </r>
    <r>
      <rPr>
        <sz val="9"/>
        <rFont val="Lato"/>
        <family val="2"/>
      </rPr>
      <t xml:space="preserve"> </t>
    </r>
    <r>
      <rPr>
        <sz val="9"/>
        <color rgb="FFFF0000"/>
        <rFont val="Lato"/>
        <family val="2"/>
      </rPr>
      <t>Automatically Calculated</t>
    </r>
    <r>
      <rPr>
        <sz val="9"/>
        <rFont val="Lato"/>
        <family val="2"/>
      </rPr>
      <t>. Annual dollar amount allocated to the CACFP per month for each benefit. Calculates Column 2 multiplied by Column 4.</t>
    </r>
  </si>
  <si>
    <r>
      <t xml:space="preserve">CACFP (% allocated): </t>
    </r>
    <r>
      <rPr>
        <sz val="9"/>
        <color rgb="FFFF0000"/>
        <rFont val="Lato"/>
        <family val="2"/>
      </rPr>
      <t>Enter</t>
    </r>
    <r>
      <rPr>
        <sz val="9"/>
        <rFont val="Lato"/>
        <family val="2"/>
      </rPr>
      <t xml:space="preserve"> percentage of employee's specific benefit allocated to the CACFP.</t>
    </r>
  </si>
  <si>
    <r>
      <t xml:space="preserve">Agency Paid (%): </t>
    </r>
    <r>
      <rPr>
        <sz val="9"/>
        <rFont val="Lato"/>
        <family val="2"/>
      </rPr>
      <t xml:space="preserve">Enter percentage of employee's respective benefit paid with </t>
    </r>
    <r>
      <rPr>
        <b/>
        <u/>
        <sz val="9"/>
        <rFont val="Lato"/>
        <family val="2"/>
      </rPr>
      <t>non-CACFP</t>
    </r>
    <r>
      <rPr>
        <sz val="9"/>
        <rFont val="Lato"/>
        <family val="2"/>
      </rPr>
      <t xml:space="preserve"> funds.</t>
    </r>
  </si>
  <si>
    <r>
      <t xml:space="preserve">Employee (% paid): </t>
    </r>
    <r>
      <rPr>
        <sz val="9"/>
        <rFont val="Lato"/>
        <family val="2"/>
      </rPr>
      <t>Enter percentage of this employee's benefit paid by employee.</t>
    </r>
  </si>
  <si>
    <r>
      <t xml:space="preserve">Annual Cost to CACFP:  </t>
    </r>
    <r>
      <rPr>
        <sz val="9"/>
        <color rgb="FFFF0000"/>
        <rFont val="Lato"/>
        <family val="2"/>
      </rPr>
      <t>Automatically Calculated</t>
    </r>
    <r>
      <rPr>
        <sz val="9"/>
        <rFont val="Lato"/>
        <family val="2"/>
      </rPr>
      <t>.  Sum of all Column 3.</t>
    </r>
  </si>
  <si>
    <r>
      <t>Type (Expendable) Supplies:</t>
    </r>
    <r>
      <rPr>
        <sz val="9"/>
        <rFont val="Lato"/>
        <family val="2"/>
      </rPr>
      <t xml:space="preserve">  Any personal property with a unit value less than $5,000 and useful life of one year that is </t>
    </r>
    <r>
      <rPr>
        <u/>
        <sz val="9"/>
        <rFont val="Lato"/>
        <family val="2"/>
      </rPr>
      <t>generally consumed in use</t>
    </r>
    <r>
      <rPr>
        <sz val="9"/>
        <rFont val="Lato"/>
        <family val="2"/>
      </rPr>
      <t xml:space="preserve">.  For example, General Office Supplies (pens, pencils, notepads), Computer Supplies (computer disks), Copier Supplies (paper, toner), Printer Supplies (ink cartridges, paper).  </t>
    </r>
    <r>
      <rPr>
        <b/>
        <sz val="9"/>
        <color rgb="FFFF0000"/>
        <rFont val="Lato"/>
        <family val="2"/>
      </rPr>
      <t>Please note: Agency cannot purchase more than a 90 days supply of any one single item.</t>
    </r>
  </si>
  <si>
    <r>
      <t xml:space="preserve">Quantity: </t>
    </r>
    <r>
      <rPr>
        <sz val="9"/>
        <rFont val="Lato"/>
        <family val="2"/>
      </rPr>
      <t xml:space="preserve">Estimate the number that is ordered during the </t>
    </r>
    <r>
      <rPr>
        <sz val="9"/>
        <color rgb="FFFF0000"/>
        <rFont val="Lato"/>
        <family val="2"/>
      </rPr>
      <t>CACFP budget</t>
    </r>
    <r>
      <rPr>
        <b/>
        <sz val="9"/>
        <color rgb="FFFF0000"/>
        <rFont val="Lato"/>
        <family val="2"/>
      </rPr>
      <t xml:space="preserve"> </t>
    </r>
    <r>
      <rPr>
        <sz val="9"/>
        <color rgb="FFFF0000"/>
        <rFont val="Lato"/>
        <family val="2"/>
      </rPr>
      <t>year</t>
    </r>
    <r>
      <rPr>
        <b/>
        <sz val="9"/>
        <rFont val="Lato"/>
        <family val="2"/>
      </rPr>
      <t>.</t>
    </r>
  </si>
  <si>
    <r>
      <t xml:space="preserve">Cost per Unit: </t>
    </r>
    <r>
      <rPr>
        <sz val="9"/>
        <color rgb="FFFF0000"/>
        <rFont val="Lato"/>
        <family val="2"/>
      </rPr>
      <t>Automatically Calculated</t>
    </r>
    <r>
      <rPr>
        <sz val="9"/>
        <rFont val="Lato"/>
        <family val="2"/>
      </rPr>
      <t>. [Column 4 divided by Column 2]</t>
    </r>
  </si>
  <si>
    <r>
      <t xml:space="preserve">Total Annual Cost: </t>
    </r>
    <r>
      <rPr>
        <sz val="9"/>
        <rFont val="Lato"/>
        <family val="2"/>
      </rPr>
      <t xml:space="preserve">Estimate the total cost spent a </t>
    </r>
    <r>
      <rPr>
        <b/>
        <sz val="9"/>
        <rFont val="Lato"/>
        <family val="2"/>
      </rPr>
      <t>year</t>
    </r>
    <r>
      <rPr>
        <sz val="9"/>
        <rFont val="Lato"/>
        <family val="2"/>
      </rPr>
      <t xml:space="preserve"> for each item listed.</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</si>
  <si>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</si>
  <si>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color rgb="FFFF0000"/>
        <rFont val="Lato"/>
        <family val="2"/>
      </rPr>
      <t>Automatically Calculated</t>
    </r>
    <r>
      <rPr>
        <sz val="9"/>
        <rFont val="Lato"/>
        <family val="2"/>
      </rPr>
      <t>. [Column 4 multiplied by Column 5]</t>
    </r>
  </si>
  <si>
    <r>
      <t xml:space="preserve">Monthly Cost to CACFP:  </t>
    </r>
    <r>
      <rPr>
        <sz val="9"/>
        <color rgb="FFFF0000"/>
        <rFont val="Lato"/>
        <family val="2"/>
      </rPr>
      <t>Automatically Calculated</t>
    </r>
    <r>
      <rPr>
        <sz val="9"/>
        <rFont val="Lato"/>
        <family val="2"/>
      </rPr>
      <t>. [Column 6 divided by 12 (12 months)]</t>
    </r>
  </si>
  <si>
    <r>
      <t>Type of Service:</t>
    </r>
    <r>
      <rPr>
        <sz val="9"/>
        <rFont val="Lato"/>
        <family val="2"/>
      </rPr>
      <t xml:space="preserve">  Indicate contracted or paid services for administrative functions not performed by any organization personnel. Most frequent examples are listed and can be overwritten to fit your agency. </t>
    </r>
    <r>
      <rPr>
        <b/>
        <sz val="9"/>
        <color rgb="FFFF0000"/>
        <rFont val="Lato"/>
        <family val="2"/>
      </rPr>
      <t>A bona fide agreement must be entered prior to services.</t>
    </r>
  </si>
  <si>
    <r>
      <t xml:space="preserve">Name(s) of Service Provider:  </t>
    </r>
    <r>
      <rPr>
        <sz val="9"/>
        <rFont val="Lato"/>
        <family val="2"/>
      </rPr>
      <t>Provide the name(s) of the provider that your agency will/has contracted for service.  If no contract has been executed as of the date of the budget indicate "in procurement" and submit a copy of contract once it is executed.</t>
    </r>
  </si>
  <si>
    <r>
      <t xml:space="preserve">Total Cost of Service: </t>
    </r>
    <r>
      <rPr>
        <sz val="9"/>
        <rFont val="Lato"/>
        <family val="2"/>
      </rPr>
      <t xml:space="preserve">Indicate the total </t>
    </r>
    <r>
      <rPr>
        <u/>
        <sz val="9"/>
        <rFont val="Lato"/>
        <family val="2"/>
      </rPr>
      <t xml:space="preserve">projected </t>
    </r>
    <r>
      <rPr>
        <sz val="9"/>
        <rFont val="Lato"/>
        <family val="2"/>
      </rPr>
      <t>amount paid for this service for the CACFP budget year.</t>
    </r>
  </si>
  <si>
    <r>
      <t>Number of Contract Months:</t>
    </r>
    <r>
      <rPr>
        <sz val="9"/>
        <rFont val="Lato"/>
        <family val="2"/>
      </rPr>
      <t xml:space="preserve">  This is the number of PAID contracted months for the CACFP budget year (should not be more than 12 months).</t>
    </r>
  </si>
  <si>
    <r>
      <t xml:space="preserve">Annual Cost to CACFP: </t>
    </r>
    <r>
      <rPr>
        <sz val="9"/>
        <rFont val="Lato"/>
        <family val="2"/>
      </rPr>
      <t xml:space="preserve"> </t>
    </r>
    <r>
      <rPr>
        <sz val="9"/>
        <color rgb="FFFF0000"/>
        <rFont val="Lato"/>
        <family val="2"/>
      </rPr>
      <t>Automatically Calculated</t>
    </r>
    <r>
      <rPr>
        <sz val="9"/>
        <rFont val="Lato"/>
        <family val="2"/>
      </rPr>
      <t>. Column 2 multiplied by Column 3.</t>
    </r>
  </si>
  <si>
    <r>
      <t xml:space="preserve">Monthly Cost to CACFP: </t>
    </r>
    <r>
      <rPr>
        <sz val="9"/>
        <rFont val="Lato"/>
        <family val="2"/>
      </rPr>
      <t xml:space="preserve"> </t>
    </r>
    <r>
      <rPr>
        <sz val="9"/>
        <color rgb="FFFF0000"/>
        <rFont val="Lato"/>
        <family val="2"/>
      </rPr>
      <t>Automatically Calculated</t>
    </r>
    <r>
      <rPr>
        <sz val="9"/>
        <rFont val="Lato"/>
        <family val="2"/>
      </rPr>
      <t>. Column 5 divided by Column 4.</t>
    </r>
  </si>
  <si>
    <r>
      <t>Related Party (Yes/No):</t>
    </r>
    <r>
      <rPr>
        <sz val="9"/>
        <rFont val="Lato"/>
        <family val="2"/>
      </rPr>
      <t xml:space="preserve"> Is the Contracted Service Provider related to either the Authorized Rep., Board Members, or employees of your agency? </t>
    </r>
  </si>
  <si>
    <r>
      <t>Support Documentation:</t>
    </r>
    <r>
      <rPr>
        <sz val="9"/>
        <rFont val="Lato"/>
        <family val="2"/>
      </rPr>
      <t xml:space="preserve"> Listed is the minimum support documentation that needs to be submitted prior to approval.  If contracted service is a renewal please submit the renewal agreement with any revised rates for the upcoming Program year. DPI approval of the uploaded documents in addition to the online budget constitutes specific prior written approval.</t>
    </r>
  </si>
  <si>
    <r>
      <t xml:space="preserve">Support Documentation to be uploaded to online application. </t>
    </r>
    <r>
      <rPr>
        <i/>
        <sz val="8"/>
        <rFont val="Lato"/>
        <family val="2"/>
      </rPr>
      <t>Specify documentation that has been uploaded.</t>
    </r>
  </si>
  <si>
    <r>
      <t>Type of Equipment:</t>
    </r>
    <r>
      <rPr>
        <sz val="9"/>
        <rFont val="Lato"/>
        <family val="2"/>
      </rPr>
      <t xml:space="preserve">  List all rented/leased equipment for direct use in the CACFP.  Please specify any "other" type of equipment that is either rented or leased.</t>
    </r>
  </si>
  <si>
    <r>
      <t>Total Annual Cost:</t>
    </r>
    <r>
      <rPr>
        <sz val="9"/>
        <rFont val="Lato"/>
        <family val="2"/>
      </rPr>
      <t xml:space="preserve">  Total cost that is projected to be incurred in a </t>
    </r>
    <r>
      <rPr>
        <b/>
        <sz val="9"/>
        <rFont val="Lato"/>
        <family val="2"/>
      </rPr>
      <t>year</t>
    </r>
    <r>
      <rPr>
        <sz val="9"/>
        <rFont val="Lato"/>
        <family val="2"/>
      </rPr>
      <t xml:space="preserve"> for each type of equipment listed.</t>
    </r>
  </si>
  <si>
    <r>
      <t xml:space="preserve">Monthly Cost to CACFP:  </t>
    </r>
    <r>
      <rPr>
        <sz val="9"/>
        <color rgb="FFFF0000"/>
        <rFont val="Lato"/>
        <family val="2"/>
      </rPr>
      <t>Automatically Calculated</t>
    </r>
    <r>
      <rPr>
        <sz val="9"/>
        <rFont val="Lato"/>
        <family val="2"/>
      </rPr>
      <t>. Column 4 divided by 12 (for 12 months).</t>
    </r>
  </si>
  <si>
    <r>
      <t>Description:</t>
    </r>
    <r>
      <rPr>
        <sz val="9"/>
        <rFont val="Lato"/>
        <family val="2"/>
      </rPr>
      <t xml:space="preserve">  CACFP Administrative Travel Expenses funded with CACFP funds. Examples would be travel related to CACFP monitoring, technical assistance visits, on-site center training. Travel to DPI Sponsored trainings/conferences should be listed under B5.</t>
    </r>
  </si>
  <si>
    <r>
      <t>Directions:</t>
    </r>
    <r>
      <rPr>
        <sz val="9"/>
        <rFont val="Lato"/>
        <family val="2"/>
      </rPr>
      <t xml:space="preserve"> 
Report by employee name or position, the</t>
    </r>
    <r>
      <rPr>
        <sz val="9"/>
        <color rgb="FFFF0000"/>
        <rFont val="Lato"/>
        <family val="2"/>
      </rPr>
      <t xml:space="preserve"> annual</t>
    </r>
    <r>
      <rPr>
        <sz val="9"/>
        <rFont val="Lato"/>
        <family val="2"/>
      </rPr>
      <t xml:space="preserve"> cost of all agency allowed travel costs that will be incurred as a result of conducting and completing the required CACFP job responsibilities to successfully administer the CACFP.  The costs should coincide with your agency's current travel policy. Please note that either a mileage allowance OR an actual cost can be paid but not both for the same travel function. </t>
    </r>
    <r>
      <rPr>
        <sz val="9"/>
        <color rgb="FFFF0000"/>
        <rFont val="Lato"/>
        <family val="2"/>
      </rPr>
      <t xml:space="preserve"> A copy of the agencies current travel policies must be uploaded into the online application.</t>
    </r>
  </si>
  <si>
    <r>
      <t>`</t>
    </r>
    <r>
      <rPr>
        <b/>
        <sz val="12"/>
        <color indexed="10"/>
        <rFont val="Lato"/>
        <family val="2"/>
      </rPr>
      <t xml:space="preserve"> </t>
    </r>
    <r>
      <rPr>
        <b/>
        <sz val="8"/>
        <color indexed="10"/>
        <rFont val="Lato"/>
        <family val="2"/>
      </rPr>
      <t>Don't forget to include the mileage rate.</t>
    </r>
  </si>
  <si>
    <r>
      <t>Description:</t>
    </r>
    <r>
      <rPr>
        <sz val="9"/>
        <rFont val="Lato"/>
        <family val="2"/>
      </rPr>
      <t xml:space="preserve">  Projected annual CACFP expenses incurred for attendance of any employee listed in A1 at</t>
    </r>
    <r>
      <rPr>
        <b/>
        <sz val="9"/>
        <rFont val="Lato"/>
        <family val="2"/>
      </rPr>
      <t xml:space="preserve"> any CACFP </t>
    </r>
    <r>
      <rPr>
        <sz val="9"/>
        <rFont val="Lato"/>
        <family val="2"/>
      </rPr>
      <t xml:space="preserve"> workshops, conferences, training, and meetings that will be attended by agency personnel.</t>
    </r>
  </si>
  <si>
    <r>
      <t>Directions:</t>
    </r>
    <r>
      <rPr>
        <sz val="9"/>
        <rFont val="Lato"/>
        <family val="2"/>
      </rPr>
      <t xml:space="preserve"> Specify for each attendee, the name of the in-state workshop/conference/trainings (indicate if any are a DPI provided training), list either the attendees names or the positions and number attending, transportation costs that will be incurred, total other subsistence costs (lodging and meals) that will be incurred (per attendee), and the total number of days of the workshop/conference/training/meeting and the registration fee required per attendee (if applicable). </t>
    </r>
    <r>
      <rPr>
        <b/>
        <sz val="9"/>
        <color rgb="FFFF0000"/>
        <rFont val="Lato"/>
        <family val="2"/>
      </rPr>
      <t xml:space="preserve">Remember: Prior Approval is required before attendance at any CACFP funded conference/training. </t>
    </r>
  </si>
  <si>
    <r>
      <t>Item:</t>
    </r>
    <r>
      <rPr>
        <sz val="9"/>
        <rFont val="Lato"/>
        <family val="2"/>
      </rPr>
      <t xml:space="preserve"> Please specify any additional administrative expenses that have not been listed.</t>
    </r>
  </si>
  <si>
    <r>
      <t>Total Annual Cost:</t>
    </r>
    <r>
      <rPr>
        <sz val="9"/>
        <rFont val="Lato"/>
        <family val="2"/>
      </rPr>
      <t xml:space="preserve"> Total cost that is projected to be incurred in a CACFP budget year on each item listed.</t>
    </r>
  </si>
  <si>
    <r>
      <t>Percent Allocated to CACFP:</t>
    </r>
    <r>
      <rPr>
        <sz val="9"/>
        <rFont val="Lato"/>
        <family val="2"/>
      </rPr>
      <t xml:space="preserve">  The Percentage that is allocated to CACFP.  Must be verified with documentation.</t>
    </r>
  </si>
  <si>
    <r>
      <t xml:space="preserve">Annual Cost to CACFP:  </t>
    </r>
    <r>
      <rPr>
        <sz val="9"/>
        <color rgb="FFFF0000"/>
        <rFont val="Lato"/>
        <family val="2"/>
      </rPr>
      <t>Automatically Calculated</t>
    </r>
    <r>
      <rPr>
        <sz val="9"/>
        <rFont val="Lato"/>
        <family val="2"/>
      </rPr>
      <t>. Column 2 multiplied by Column 3.</t>
    </r>
  </si>
  <si>
    <r>
      <t xml:space="preserve">Directly Funded: </t>
    </r>
    <r>
      <rPr>
        <sz val="9"/>
        <rFont val="Lato"/>
        <family val="2"/>
      </rPr>
      <t xml:space="preserve"> Indicate Yes or No if the item listed is going to be directly funded with CACFP Funds.</t>
    </r>
  </si>
  <si>
    <r>
      <t>Please complete all information for all CACFP employees that conduct the</t>
    </r>
    <r>
      <rPr>
        <sz val="9"/>
        <color rgb="FFFF0000"/>
        <rFont val="Lato"/>
        <family val="2"/>
      </rPr>
      <t xml:space="preserve"> operational</t>
    </r>
    <r>
      <rPr>
        <sz val="9"/>
        <rFont val="Lato"/>
        <family val="2"/>
      </rPr>
      <t xml:space="preserve"> job responsibilities.</t>
    </r>
  </si>
  <si>
    <r>
      <t xml:space="preserve">Annual Salary Paid: </t>
    </r>
    <r>
      <rPr>
        <sz val="9"/>
        <rFont val="Lato"/>
        <family val="2"/>
      </rPr>
      <t>Enter annual salary/wage amount projected to be paid for employee in upcoming</t>
    </r>
    <r>
      <rPr>
        <sz val="9"/>
        <color rgb="FFFF0000"/>
        <rFont val="Lato"/>
        <family val="2"/>
      </rPr>
      <t xml:space="preserve"> CACFP Budget year</t>
    </r>
    <r>
      <rPr>
        <sz val="9"/>
        <rFont val="Lato"/>
        <family val="2"/>
      </rPr>
      <t>.</t>
    </r>
  </si>
  <si>
    <r>
      <t>Percent of Time Worked for CACFP:</t>
    </r>
    <r>
      <rPr>
        <sz val="9"/>
        <rFont val="Lato"/>
        <family val="2"/>
      </rPr>
      <t xml:space="preserve"> </t>
    </r>
    <r>
      <rPr>
        <sz val="9"/>
        <color rgb="FFFF0000"/>
        <rFont val="Lato"/>
        <family val="2"/>
      </rPr>
      <t>Automatically calculated</t>
    </r>
    <r>
      <rPr>
        <sz val="9"/>
        <rFont val="Lato"/>
        <family val="2"/>
      </rPr>
      <t xml:space="preserve"> projected percentage of time employee works on CACFP.  [Column 6 divided by Column 5]</t>
    </r>
  </si>
  <si>
    <r>
      <t>Total Required Employer Taxes Paid by CACFP:</t>
    </r>
    <r>
      <rPr>
        <sz val="9"/>
        <rFont val="Lato"/>
        <family val="2"/>
      </rPr>
      <t xml:space="preserve"> </t>
    </r>
    <r>
      <rPr>
        <sz val="9"/>
        <color rgb="FFFF0000"/>
        <rFont val="Lato"/>
        <family val="2"/>
      </rPr>
      <t>Automatically calculated.</t>
    </r>
    <r>
      <rPr>
        <sz val="9"/>
        <rFont val="Lato"/>
        <family val="2"/>
      </rPr>
      <t xml:space="preserve"> [Column 8 x Column 7].</t>
    </r>
  </si>
  <si>
    <r>
      <t xml:space="preserve">Grand Total of Annual Cost to CACFP:  </t>
    </r>
    <r>
      <rPr>
        <sz val="9"/>
        <color rgb="FFFF0000"/>
        <rFont val="Lato"/>
        <family val="2"/>
      </rPr>
      <t>Automatically Calculated</t>
    </r>
    <r>
      <rPr>
        <sz val="9"/>
        <rFont val="Lato"/>
        <family val="2"/>
      </rPr>
      <t>. Sum of Column 10 and Column 11 respectively. Total reflected on each page.</t>
    </r>
  </si>
  <si>
    <r>
      <t xml:space="preserve">Employee Name:  </t>
    </r>
    <r>
      <rPr>
        <sz val="9"/>
        <rFont val="Lato"/>
        <family val="2"/>
      </rPr>
      <t xml:space="preserve">Enter employee's name that works directly with the CACFP and has benefits </t>
    </r>
    <r>
      <rPr>
        <sz val="9"/>
        <color rgb="FFFF0000"/>
        <rFont val="Lato"/>
        <family val="2"/>
      </rPr>
      <t>funded directly with CACFP funds.</t>
    </r>
  </si>
  <si>
    <r>
      <t xml:space="preserve">Annual Amount Paid by Agency: </t>
    </r>
    <r>
      <rPr>
        <sz val="9"/>
        <color rgb="FFFF0000"/>
        <rFont val="Lato"/>
        <family val="2"/>
      </rPr>
      <t>Enter</t>
    </r>
    <r>
      <rPr>
        <sz val="9"/>
        <rFont val="Lato"/>
        <family val="2"/>
      </rPr>
      <t xml:space="preserve"> </t>
    </r>
    <r>
      <rPr>
        <u/>
        <sz val="9"/>
        <rFont val="Lato"/>
        <family val="2"/>
      </rPr>
      <t xml:space="preserve">annual </t>
    </r>
    <r>
      <rPr>
        <sz val="9"/>
        <rFont val="Lato"/>
        <family val="2"/>
      </rPr>
      <t>dollar amount projected to be paid with CACFP funds per employee per benefit offered during the CACFP Budget year.</t>
    </r>
  </si>
  <si>
    <r>
      <t>Month:</t>
    </r>
    <r>
      <rPr>
        <sz val="9"/>
        <rFont val="Lato"/>
        <family val="2"/>
      </rPr>
      <t xml:space="preserve">  Month during the CACFP budget year.</t>
    </r>
  </si>
  <si>
    <r>
      <t>Monthly Food Cost:</t>
    </r>
    <r>
      <rPr>
        <sz val="9"/>
        <rFont val="Lato"/>
        <family val="2"/>
      </rPr>
      <t xml:space="preserve">  Total projected </t>
    </r>
    <r>
      <rPr>
        <b/>
        <sz val="9"/>
        <color rgb="FFFF0000"/>
        <rFont val="Lato"/>
        <family val="2"/>
      </rPr>
      <t>consumable</t>
    </r>
    <r>
      <rPr>
        <b/>
        <sz val="9"/>
        <rFont val="Lato"/>
        <family val="2"/>
      </rPr>
      <t xml:space="preserve"> </t>
    </r>
    <r>
      <rPr>
        <sz val="9"/>
        <rFont val="Lato"/>
        <family val="2"/>
      </rPr>
      <t xml:space="preserve">food costs for the month.
</t>
    </r>
    <r>
      <rPr>
        <i/>
        <sz val="9"/>
        <rFont val="Lato"/>
        <family val="2"/>
      </rPr>
      <t xml:space="preserve">Note: This cost category should not include the cost of paper products, kitchen supplies, or vended meals </t>
    </r>
    <r>
      <rPr>
        <b/>
        <i/>
        <sz val="9"/>
        <rFont val="Lato"/>
        <family val="2"/>
      </rPr>
      <t>only the projected cost of consumable food items (including snacks).</t>
    </r>
    <r>
      <rPr>
        <i/>
        <sz val="9"/>
        <rFont val="Lato"/>
        <family val="2"/>
      </rPr>
      <t xml:space="preserve"> The projected costs of paper products and kitchen supplies should be listed under "Nonfood Supplies" (Line D2) and the projected cost of vended meals should be listed under "Contracted Services" (Line D8). </t>
    </r>
  </si>
  <si>
    <r>
      <t>Percent Allocated to CACFP:</t>
    </r>
    <r>
      <rPr>
        <sz val="9"/>
        <rFont val="Lato"/>
        <family val="2"/>
      </rPr>
      <t xml:space="preserve">  The percentage of your agencies overall food cost that is allocated to the CACFP.  </t>
    </r>
    <r>
      <rPr>
        <i/>
        <sz val="9"/>
        <rFont val="Lato"/>
        <family val="2"/>
      </rPr>
      <t xml:space="preserve">Note: If your agency is a </t>
    </r>
    <r>
      <rPr>
        <i/>
        <u/>
        <sz val="9"/>
        <rFont val="Lato"/>
        <family val="2"/>
      </rPr>
      <t>Public School District</t>
    </r>
    <r>
      <rPr>
        <i/>
        <sz val="9"/>
        <rFont val="Lato"/>
        <family val="2"/>
      </rPr>
      <t xml:space="preserve"> that participates in the NSLP and SFSP a separate food inventory is not required, however, the allocation method must have received prior approval from DPI.</t>
    </r>
  </si>
  <si>
    <r>
      <t>Monthly Cost to CACFP:</t>
    </r>
    <r>
      <rPr>
        <sz val="9"/>
        <rFont val="Lato"/>
        <family val="2"/>
      </rPr>
      <t xml:space="preserve">  </t>
    </r>
    <r>
      <rPr>
        <sz val="9"/>
        <color rgb="FFFF0000"/>
        <rFont val="Lato"/>
        <family val="2"/>
      </rPr>
      <t>Automatically Calculated</t>
    </r>
    <r>
      <rPr>
        <sz val="9"/>
        <rFont val="Lato"/>
        <family val="2"/>
      </rPr>
      <t>.  Column 2 multiplied by Column 3.</t>
    </r>
  </si>
  <si>
    <r>
      <t>Month:</t>
    </r>
    <r>
      <rPr>
        <sz val="9"/>
        <rFont val="Lato"/>
        <family val="2"/>
      </rPr>
      <t xml:space="preserve">  Month during the CACFP Budget year.</t>
    </r>
  </si>
  <si>
    <r>
      <t>Monthly Nonfood Supply Cost:</t>
    </r>
    <r>
      <rPr>
        <sz val="9"/>
        <rFont val="Lato"/>
        <family val="2"/>
      </rPr>
      <t xml:space="preserve">  Total projected non-food supply costs (i.e. dish detergent, cleaning supplies, paper napkins, paper plates, etc.) for the month.</t>
    </r>
  </si>
  <si>
    <r>
      <t>Percent Allocated to CACFP:</t>
    </r>
    <r>
      <rPr>
        <sz val="9"/>
        <rFont val="Lato"/>
        <family val="2"/>
      </rPr>
      <t xml:space="preserve"> The percentage of your agencies overall non-food supply cost that is allocated to the CACFP.</t>
    </r>
  </si>
  <si>
    <r>
      <t xml:space="preserve">Type of Equipment: </t>
    </r>
    <r>
      <rPr>
        <sz val="9"/>
        <rFont val="Lato"/>
        <family val="2"/>
      </rPr>
      <t>List all equipment/non-expendables costing $5,000 or more that will be purchased and paid with CACFP funds.</t>
    </r>
  </si>
  <si>
    <r>
      <t xml:space="preserve">Total Cost: </t>
    </r>
    <r>
      <rPr>
        <sz val="9"/>
        <rFont val="Lato"/>
        <family val="2"/>
      </rPr>
      <t>Total projected/original acquisition cost of the item.</t>
    </r>
  </si>
  <si>
    <r>
      <t xml:space="preserve">Purchase Date: </t>
    </r>
    <r>
      <rPr>
        <sz val="9"/>
        <rFont val="Lato"/>
        <family val="2"/>
      </rPr>
      <t>Date in which the item will be/was purchased.</t>
    </r>
  </si>
  <si>
    <r>
      <t xml:space="preserve">Life Expectancy:  </t>
    </r>
    <r>
      <rPr>
        <sz val="9"/>
        <rFont val="Lato"/>
        <family val="2"/>
      </rPr>
      <t>The estimated life expectancy of the item purchased.</t>
    </r>
  </si>
  <si>
    <r>
      <t xml:space="preserve">Annual Depreciation:  </t>
    </r>
    <r>
      <rPr>
        <sz val="9"/>
        <color rgb="FFFF0000"/>
        <rFont val="Lato"/>
        <family val="2"/>
      </rPr>
      <t>Automatically Calculated</t>
    </r>
    <r>
      <rPr>
        <sz val="9"/>
        <rFont val="Lato"/>
        <family val="2"/>
      </rPr>
      <t>.  This is the amount of an asset that is "used up" over its total life expectancy. [Column 3 divided by Column 4]</t>
    </r>
  </si>
  <si>
    <r>
      <t>Percent Allocated to CACFP:</t>
    </r>
    <r>
      <rPr>
        <sz val="9"/>
        <rFont val="Lato"/>
        <family val="2"/>
      </rPr>
      <t xml:space="preserve">  Percent of time this purchased item will be used for CACFP. If less than 100%, upload allocation plan into online application.</t>
    </r>
  </si>
  <si>
    <r>
      <t xml:space="preserve">CACFP Annual Depreciation: </t>
    </r>
    <r>
      <rPr>
        <sz val="9"/>
        <rFont val="Lato"/>
        <family val="2"/>
      </rPr>
      <t xml:space="preserve"> </t>
    </r>
    <r>
      <rPr>
        <sz val="9"/>
        <color rgb="FFFF0000"/>
        <rFont val="Lato"/>
        <family val="2"/>
      </rPr>
      <t>Automatically Calculated.</t>
    </r>
    <r>
      <rPr>
        <sz val="9"/>
        <rFont val="Lato"/>
        <family val="2"/>
      </rPr>
      <t xml:space="preserve"> [Column 5 multiplied by Column 6]</t>
    </r>
  </si>
  <si>
    <r>
      <t xml:space="preserve">Monthly Cost to CACFP:  </t>
    </r>
    <r>
      <rPr>
        <sz val="9"/>
        <color rgb="FFFF0000"/>
        <rFont val="Lato"/>
        <family val="2"/>
      </rPr>
      <t>Automatically Calculated.</t>
    </r>
    <r>
      <rPr>
        <sz val="9"/>
        <rFont val="Lato"/>
        <family val="2"/>
      </rPr>
      <t xml:space="preserve"> [Column 7 divided by 12 (12 months)]</t>
    </r>
  </si>
  <si>
    <r>
      <t xml:space="preserve">Type of Equipment: </t>
    </r>
    <r>
      <rPr>
        <sz val="9"/>
        <rFont val="Lato"/>
        <family val="2"/>
      </rPr>
      <t>List all kitchen equipment/durable supplies costing under $5,000 per unit (i.e. fridge, stove, small appliances) claimed as a direct cost to CACFP.</t>
    </r>
  </si>
  <si>
    <r>
      <t xml:space="preserve">Purchase Date: </t>
    </r>
    <r>
      <rPr>
        <sz val="9"/>
        <rFont val="Lato"/>
        <family val="2"/>
      </rPr>
      <t>Date in which the item is projected to be purchased.</t>
    </r>
  </si>
  <si>
    <r>
      <t xml:space="preserve">Total Cost: </t>
    </r>
    <r>
      <rPr>
        <sz val="9"/>
        <rFont val="Lato"/>
        <family val="2"/>
      </rPr>
      <t>Total projected cost to purchase the item.</t>
    </r>
  </si>
  <si>
    <r>
      <t>Percent Allocated to CACFP:</t>
    </r>
    <r>
      <rPr>
        <sz val="9"/>
        <rFont val="Lato"/>
        <family val="2"/>
      </rPr>
      <t xml:space="preserve">  Percentage of time this purchased item will be used for CACFP. If less than 100%, upload allocation plan into online application.</t>
    </r>
  </si>
  <si>
    <r>
      <t xml:space="preserve">Annual Cost to CACFP:  </t>
    </r>
    <r>
      <rPr>
        <sz val="9"/>
        <color rgb="FFFF0000"/>
        <rFont val="Lato"/>
        <family val="2"/>
      </rPr>
      <t>Automatically Calculated.</t>
    </r>
    <r>
      <rPr>
        <sz val="9"/>
        <rFont val="Lato"/>
        <family val="2"/>
      </rPr>
      <t xml:space="preserve"> Column 3 multiplied by Column 4.</t>
    </r>
  </si>
  <si>
    <r>
      <t xml:space="preserve">Monthly Cost to CACFP: </t>
    </r>
    <r>
      <rPr>
        <sz val="9"/>
        <rFont val="Lato"/>
        <family val="2"/>
      </rPr>
      <t xml:space="preserve"> </t>
    </r>
    <r>
      <rPr>
        <sz val="9"/>
        <color rgb="FFFF0000"/>
        <rFont val="Lato"/>
        <family val="2"/>
      </rPr>
      <t>Automatically Calculated.</t>
    </r>
    <r>
      <rPr>
        <sz val="9"/>
        <rFont val="Lato"/>
        <family val="2"/>
      </rPr>
      <t xml:space="preserve"> Column 5 divided by 12 (12 months).</t>
    </r>
  </si>
  <si>
    <r>
      <t>Type (Expendable) Supplies:</t>
    </r>
    <r>
      <rPr>
        <sz val="9"/>
        <rFont val="Lato"/>
        <family val="2"/>
      </rPr>
      <t xml:space="preserve">  Any personal property with a unit value less than $5,000 and useful life of one year that is </t>
    </r>
    <r>
      <rPr>
        <u/>
        <sz val="9"/>
        <rFont val="Lato"/>
        <family val="2"/>
      </rPr>
      <t>generally consumed in use</t>
    </r>
    <r>
      <rPr>
        <sz val="9"/>
        <rFont val="Lato"/>
        <family val="2"/>
      </rPr>
      <t xml:space="preserve">. This category does not include Kitchen supplies. Kitchen supplies are recorded under D2: Nonfood Supplies. This category includes items used in the kitchen or allocated to the CACFP such as  General Office Supplies (pens, pencils, notepads), Printer/Copier Supplies (ink cartridges, paper).  </t>
    </r>
    <r>
      <rPr>
        <b/>
        <sz val="9"/>
        <color rgb="FFFF0000"/>
        <rFont val="Lato"/>
        <family val="2"/>
      </rPr>
      <t>Please note: Agency cannot purchase more than a 90 days supply of any one single item.</t>
    </r>
  </si>
  <si>
    <r>
      <t xml:space="preserve">Quantity: </t>
    </r>
    <r>
      <rPr>
        <sz val="9"/>
        <rFont val="Lato"/>
        <family val="2"/>
      </rPr>
      <t>Estimate the number that is ordered during the CACFP budget year</t>
    </r>
    <r>
      <rPr>
        <b/>
        <sz val="9"/>
        <rFont val="Lato"/>
        <family val="2"/>
      </rPr>
      <t>.</t>
    </r>
  </si>
  <si>
    <r>
      <rPr>
        <sz val="10"/>
        <color rgb="FFFF0000"/>
        <rFont val="Lato"/>
        <family val="2"/>
      </rPr>
      <t>Rented or Leased Kitchen Facility with a bona fide arms length transaction.</t>
    </r>
    <r>
      <rPr>
        <sz val="10"/>
        <rFont val="Lato"/>
        <family val="2"/>
      </rPr>
      <t xml:space="preserve">
If more than one office is leased, provide information on each. Upload a copy of each new or renewed lease into online application.</t>
    </r>
  </si>
  <si>
    <r>
      <t xml:space="preserve">Other items included in lease agreement </t>
    </r>
    <r>
      <rPr>
        <sz val="8"/>
        <rFont val="Lato"/>
        <family val="2"/>
      </rPr>
      <t>(please specify)</t>
    </r>
    <r>
      <rPr>
        <sz val="10"/>
        <rFont val="Lato"/>
        <family val="2"/>
      </rPr>
      <t>:</t>
    </r>
  </si>
  <si>
    <r>
      <rPr>
        <sz val="9"/>
        <color rgb="FFFF0000"/>
        <rFont val="Lato"/>
        <family val="2"/>
      </rPr>
      <t>Owned Facility:</t>
    </r>
    <r>
      <rPr>
        <sz val="9"/>
        <rFont val="Lato"/>
        <family val="2"/>
      </rPr>
      <t xml:space="preserve"> Partially or fully owned by the sponsoring organization, its owner, board of directors, or personnel. Upload an explanation that clearly details the method for determining the monthly fee charged to the CACFP which shows the amount charged is at or less than depreciated value of the original acquisition cost. Include in your support documentation a detailed listing of what is included in the amount. Supply at least three rental comparisons that show the amount charged to CACFP is reasonable. </t>
    </r>
    <r>
      <rPr>
        <b/>
        <sz val="9"/>
        <rFont val="Lato"/>
        <family val="2"/>
      </rPr>
      <t xml:space="preserve">These are not rental agreements. </t>
    </r>
  </si>
  <si>
    <r>
      <t xml:space="preserve">Utility Services:  </t>
    </r>
    <r>
      <rPr>
        <sz val="9"/>
        <rFont val="Lato"/>
        <family val="2"/>
      </rPr>
      <t>Include all utility services used for the food service operation.  Specify any "Other" utility charge that is not listed.</t>
    </r>
  </si>
  <si>
    <r>
      <t xml:space="preserve">Total Annual Cost: </t>
    </r>
    <r>
      <rPr>
        <sz val="9"/>
        <rFont val="Lato"/>
        <family val="2"/>
      </rPr>
      <t>Indicate the total projected amount paid for the listed service for the CACFP budget year.</t>
    </r>
  </si>
  <si>
    <r>
      <t>Annual Cost to CACFP:</t>
    </r>
    <r>
      <rPr>
        <sz val="9"/>
        <rFont val="Lato"/>
        <family val="2"/>
      </rPr>
      <t xml:space="preserve"> </t>
    </r>
    <r>
      <rPr>
        <sz val="9"/>
        <color rgb="FFFF0000"/>
        <rFont val="Lato"/>
        <family val="2"/>
      </rPr>
      <t xml:space="preserve"> Automatically Calculated</t>
    </r>
    <r>
      <rPr>
        <sz val="9"/>
        <rFont val="Lato"/>
        <family val="2"/>
      </rPr>
      <t>. Column 2 multiplied by Column 3.</t>
    </r>
  </si>
  <si>
    <r>
      <t>Monthly Cost to CACFP:</t>
    </r>
    <r>
      <rPr>
        <sz val="9"/>
        <rFont val="Lato"/>
        <family val="2"/>
      </rPr>
      <t xml:space="preserve">  </t>
    </r>
    <r>
      <rPr>
        <sz val="9"/>
        <color rgb="FFFF0000"/>
        <rFont val="Lato"/>
        <family val="2"/>
      </rPr>
      <t>Automatically Calculated</t>
    </r>
    <r>
      <rPr>
        <sz val="9"/>
        <rFont val="Lato"/>
        <family val="2"/>
      </rPr>
      <t>. Column 4 divided by 12 (for 12 months).</t>
    </r>
  </si>
  <si>
    <r>
      <t>Type of Service:</t>
    </r>
    <r>
      <rPr>
        <sz val="9"/>
        <rFont val="Lato"/>
        <family val="2"/>
      </rPr>
      <t xml:space="preserve">  Indicate contracted or paid services in the food service operations that are not performed by any organization personnel.  All services must be directly related to the CACFP.</t>
    </r>
  </si>
  <si>
    <r>
      <t xml:space="preserve">Name(s) of Service Provider:  </t>
    </r>
    <r>
      <rPr>
        <sz val="9"/>
        <rFont val="Lato"/>
        <family val="2"/>
      </rPr>
      <t>Provide the name(s) of the provider that your agency will/has contracted for service.  If no contract has been executed as of the date of the budget indicate "in procurement" and upload a copy of contract once it is executed.</t>
    </r>
  </si>
  <si>
    <r>
      <t>Number of Contract Months:</t>
    </r>
    <r>
      <rPr>
        <sz val="9"/>
        <rFont val="Lato"/>
        <family val="2"/>
      </rPr>
      <t xml:space="preserve">  This is the number of PAID contracted months for the Program year (should not be more than 12 months).</t>
    </r>
  </si>
  <si>
    <r>
      <t xml:space="preserve">Monthly Cost to CACFP: </t>
    </r>
    <r>
      <rPr>
        <sz val="9"/>
        <rFont val="Lato"/>
        <family val="2"/>
      </rPr>
      <t xml:space="preserve"> </t>
    </r>
    <r>
      <rPr>
        <sz val="9"/>
        <color rgb="FFFF0000"/>
        <rFont val="Lato"/>
        <family val="2"/>
      </rPr>
      <t>Automatically Calculated</t>
    </r>
    <r>
      <rPr>
        <sz val="9"/>
        <rFont val="Lato"/>
        <family val="2"/>
      </rPr>
      <t>. Column 7 divided by Column 5.</t>
    </r>
  </si>
  <si>
    <r>
      <t xml:space="preserve">Annual Cost to CACFP: </t>
    </r>
    <r>
      <rPr>
        <sz val="9"/>
        <rFont val="Lato"/>
        <family val="2"/>
      </rPr>
      <t xml:space="preserve"> </t>
    </r>
    <r>
      <rPr>
        <sz val="9"/>
        <color rgb="FFFF0000"/>
        <rFont val="Lato"/>
        <family val="2"/>
      </rPr>
      <t>Automatically Calculated</t>
    </r>
    <r>
      <rPr>
        <sz val="9"/>
        <rFont val="Lato"/>
        <family val="2"/>
      </rPr>
      <t>. Column 3 multiplied by Column 4.</t>
    </r>
  </si>
  <si>
    <r>
      <t xml:space="preserve">Support Documentation to be uploaded to online application. </t>
    </r>
    <r>
      <rPr>
        <i/>
        <sz val="8"/>
        <rFont val="Lato"/>
        <family val="2"/>
      </rPr>
      <t>Specify if other info has been uploaded.</t>
    </r>
  </si>
  <si>
    <r>
      <t>Type of Equipment:</t>
    </r>
    <r>
      <rPr>
        <sz val="9"/>
        <rFont val="Lato"/>
        <family val="2"/>
      </rPr>
      <t xml:space="preserve">  List all rented/leased equipment used in the food service operational facility.  Please specify any "other" type of equipment that is either rented or leased.</t>
    </r>
  </si>
  <si>
    <r>
      <t>Total Cost:</t>
    </r>
    <r>
      <rPr>
        <sz val="9"/>
        <rFont val="Lato"/>
        <family val="2"/>
      </rPr>
      <t xml:space="preserve">  Total cost that is projected to be incurred during a CACFP budget </t>
    </r>
    <r>
      <rPr>
        <b/>
        <sz val="9"/>
        <rFont val="Lato"/>
        <family val="2"/>
      </rPr>
      <t>year</t>
    </r>
    <r>
      <rPr>
        <sz val="9"/>
        <rFont val="Lato"/>
        <family val="2"/>
      </rPr>
      <t xml:space="preserve"> for each type of equipment listed.</t>
    </r>
  </si>
  <si>
    <r>
      <t>Percent Allocated to CACFP:</t>
    </r>
    <r>
      <rPr>
        <sz val="9"/>
        <rFont val="Lato"/>
        <family val="2"/>
      </rPr>
      <t xml:space="preserve">  The percentage that is allocated to CACFP.  Must be verified with documentation.</t>
    </r>
  </si>
  <si>
    <r>
      <t>Annual Cost to CACFP:</t>
    </r>
    <r>
      <rPr>
        <sz val="9"/>
        <rFont val="Lato"/>
        <family val="2"/>
      </rPr>
      <t xml:space="preserve">  </t>
    </r>
    <r>
      <rPr>
        <sz val="9"/>
        <color rgb="FFFF0000"/>
        <rFont val="Lato"/>
        <family val="2"/>
      </rPr>
      <t>Automatically Calculated</t>
    </r>
    <r>
      <rPr>
        <sz val="9"/>
        <rFont val="Lato"/>
        <family val="2"/>
      </rPr>
      <t>. Column 2 multiplied by Column 3.</t>
    </r>
  </si>
  <si>
    <r>
      <t xml:space="preserve">Related Party (Yes/No): </t>
    </r>
    <r>
      <rPr>
        <sz val="9"/>
        <rFont val="Lato"/>
        <family val="2"/>
      </rPr>
      <t xml:space="preserve">Indicate if the equipment is rented from a party that is related to the Authorized Rep, Board Member or any employee of the CACFP. </t>
    </r>
  </si>
  <si>
    <r>
      <t>Other (</t>
    </r>
    <r>
      <rPr>
        <i/>
        <sz val="8"/>
        <rFont val="Lato"/>
        <family val="2"/>
      </rPr>
      <t>specify</t>
    </r>
    <r>
      <rPr>
        <sz val="8"/>
        <rFont val="Lato"/>
        <family val="2"/>
      </rPr>
      <t>):</t>
    </r>
  </si>
  <si>
    <r>
      <t>Description:</t>
    </r>
    <r>
      <rPr>
        <sz val="9"/>
        <rFont val="Lato"/>
        <family val="2"/>
      </rPr>
      <t xml:space="preserve">  Travel expenses, funded with CACFP reimbursement, for grocery shopping and attendance at DPI trainings.</t>
    </r>
  </si>
  <si>
    <r>
      <t>Item:</t>
    </r>
    <r>
      <rPr>
        <sz val="9"/>
        <rFont val="Lato"/>
        <family val="2"/>
      </rPr>
      <t xml:space="preserve"> Please specify any additional operational expenses that have not been listed. </t>
    </r>
  </si>
  <si>
    <r>
      <t>Total Annual Cost:</t>
    </r>
    <r>
      <rPr>
        <sz val="9"/>
        <rFont val="Lato"/>
        <family val="2"/>
      </rPr>
      <t xml:space="preserve">  Total cost that is projected to be incurred in a </t>
    </r>
    <r>
      <rPr>
        <b/>
        <sz val="9"/>
        <rFont val="Lato"/>
        <family val="2"/>
      </rPr>
      <t>year</t>
    </r>
    <r>
      <rPr>
        <sz val="9"/>
        <rFont val="Lato"/>
        <family val="2"/>
      </rPr>
      <t xml:space="preserve"> on each item listed.</t>
    </r>
  </si>
  <si>
    <r>
      <t>Percent Allocated to CACFP:</t>
    </r>
    <r>
      <rPr>
        <sz val="9"/>
        <rFont val="Lato"/>
        <family val="2"/>
      </rPr>
      <t xml:space="preserve">  The Percentage that is allocated to CACFP. If less than 100%, upload allocation plan into online application.</t>
    </r>
  </si>
  <si>
    <r>
      <t xml:space="preserve">Annual Cost to CACFP:  </t>
    </r>
    <r>
      <rPr>
        <sz val="9"/>
        <color rgb="FFFF0000"/>
        <rFont val="Lato"/>
        <family val="2"/>
      </rPr>
      <t>Automatically Calculated</t>
    </r>
    <r>
      <rPr>
        <sz val="9"/>
        <rFont val="Lato"/>
        <family val="2"/>
      </rPr>
      <t>. [Column 2 multiplied by Column 3]</t>
    </r>
  </si>
  <si>
    <r>
      <t xml:space="preserve">Monthly Cost to CACFP:  </t>
    </r>
    <r>
      <rPr>
        <sz val="9"/>
        <color rgb="FFFF0000"/>
        <rFont val="Lato"/>
        <family val="2"/>
      </rPr>
      <t>Automatically Calculated</t>
    </r>
    <r>
      <rPr>
        <sz val="9"/>
        <rFont val="Lato"/>
        <family val="2"/>
      </rPr>
      <t>. [Column 4 divided by 12 (for 12 months)]</t>
    </r>
  </si>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</sst>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164" formatCode="0.00_);\(0.00\)"/>
    <numFmt numFmtId="165" formatCode="m/d/yy;@"/>
    <numFmt numFmtId="166" formatCode="0.0%"/>
    <numFmt numFmtId="167" formatCode="mm/dd/yy;@"/>
    <numFmt numFmtId="168" formatCode="0_);[Red]\(0\)"/>
    <numFmt numFmtId="169" formatCode="&quot;$&quot;#,##0.0000_);[Red]\(&quot;$&quot;#,##0.0000\)"/>
    <numFmt numFmtId="170" formatCode="0;[Red]0"/>
  </numFmts>
  <fonts count="51" x14ac:knownFonts="1">
    <font>
      <sz val="10"/>
      <name val="Arial"/>
    </font>
    <font>
      <sz val="8"/>
      <name val="Arial"/>
      <family val="2"/>
    </font>
    <font>
      <sz val="9"/>
      <name val="Arial"/>
      <family val="2"/>
    </font>
    <font>
      <sz val="10"/>
      <name val="Arial"/>
      <family val="2"/>
    </font>
    <font>
      <u/>
      <sz val="10"/>
      <color theme="10"/>
      <name val="Arial"/>
      <family val="2"/>
    </font>
    <font>
      <sz val="10"/>
      <name val="Lato"/>
      <family val="2"/>
    </font>
    <font>
      <b/>
      <u/>
      <sz val="25"/>
      <name val="Lato"/>
      <family val="2"/>
    </font>
    <font>
      <b/>
      <sz val="20"/>
      <name val="Lato"/>
      <family val="2"/>
    </font>
    <font>
      <b/>
      <sz val="18"/>
      <name val="Lato"/>
      <family val="2"/>
    </font>
    <font>
      <b/>
      <sz val="14"/>
      <name val="Lato"/>
      <family val="2"/>
    </font>
    <font>
      <b/>
      <sz val="12"/>
      <name val="Lato"/>
      <family val="2"/>
    </font>
    <font>
      <sz val="12"/>
      <name val="Lato"/>
      <family val="2"/>
    </font>
    <font>
      <u/>
      <sz val="11"/>
      <name val="Lato"/>
      <family val="2"/>
    </font>
    <font>
      <sz val="11"/>
      <name val="Lato"/>
      <family val="2"/>
    </font>
    <font>
      <b/>
      <sz val="10"/>
      <name val="Lato"/>
      <family val="2"/>
    </font>
    <font>
      <b/>
      <i/>
      <sz val="12"/>
      <color rgb="FFFF0000"/>
      <name val="Lato"/>
      <family val="2"/>
    </font>
    <font>
      <b/>
      <u/>
      <sz val="11"/>
      <name val="Lato"/>
      <family val="2"/>
    </font>
    <font>
      <b/>
      <sz val="11"/>
      <name val="Lato"/>
      <family val="2"/>
    </font>
    <font>
      <sz val="8"/>
      <name val="Lato"/>
      <family val="2"/>
    </font>
    <font>
      <b/>
      <sz val="8"/>
      <name val="Lato"/>
      <family val="2"/>
    </font>
    <font>
      <b/>
      <sz val="9"/>
      <name val="Lato"/>
      <family val="2"/>
    </font>
    <font>
      <sz val="8"/>
      <color rgb="FFFF0000"/>
      <name val="Lato"/>
      <family val="2"/>
    </font>
    <font>
      <sz val="9"/>
      <name val="Lato"/>
      <family val="2"/>
    </font>
    <font>
      <b/>
      <sz val="9"/>
      <color rgb="FFFF0000"/>
      <name val="Lato"/>
      <family val="2"/>
    </font>
    <font>
      <i/>
      <sz val="9"/>
      <name val="Lato"/>
      <family val="2"/>
    </font>
    <font>
      <sz val="9"/>
      <color rgb="FFFF0000"/>
      <name val="Lato"/>
      <family val="2"/>
    </font>
    <font>
      <i/>
      <sz val="8"/>
      <color rgb="FFFF0000"/>
      <name val="Lato"/>
      <family val="2"/>
    </font>
    <font>
      <b/>
      <u/>
      <sz val="9"/>
      <name val="Lato"/>
      <family val="2"/>
    </font>
    <font>
      <sz val="9"/>
      <color theme="10"/>
      <name val="Lato"/>
      <family val="2"/>
    </font>
    <font>
      <u/>
      <sz val="9"/>
      <color theme="10"/>
      <name val="Lato"/>
      <family val="2"/>
    </font>
    <font>
      <vertAlign val="superscript"/>
      <sz val="9"/>
      <name val="Lato"/>
      <family val="2"/>
    </font>
    <font>
      <vertAlign val="superscript"/>
      <sz val="8"/>
      <name val="Lato"/>
      <family val="2"/>
    </font>
    <font>
      <b/>
      <sz val="12"/>
      <color rgb="FFFF0000"/>
      <name val="Lato"/>
      <family val="2"/>
    </font>
    <font>
      <u/>
      <sz val="9"/>
      <name val="Lato"/>
      <family val="2"/>
    </font>
    <font>
      <sz val="9"/>
      <color indexed="10"/>
      <name val="Lato"/>
      <family val="2"/>
    </font>
    <font>
      <sz val="8"/>
      <color indexed="10"/>
      <name val="Lato"/>
      <family val="2"/>
    </font>
    <font>
      <i/>
      <sz val="8"/>
      <name val="Lato"/>
      <family val="2"/>
    </font>
    <font>
      <b/>
      <i/>
      <u/>
      <sz val="9"/>
      <name val="Lato"/>
      <family val="2"/>
    </font>
    <font>
      <b/>
      <sz val="8"/>
      <color rgb="FF000000"/>
      <name val="Lato"/>
      <family val="2"/>
    </font>
    <font>
      <sz val="12"/>
      <color indexed="10"/>
      <name val="Lato"/>
      <family val="2"/>
    </font>
    <font>
      <b/>
      <sz val="12"/>
      <color indexed="10"/>
      <name val="Lato"/>
      <family val="2"/>
    </font>
    <font>
      <b/>
      <sz val="8"/>
      <color indexed="10"/>
      <name val="Lato"/>
      <family val="2"/>
    </font>
    <font>
      <b/>
      <i/>
      <sz val="9"/>
      <name val="Lato"/>
      <family val="2"/>
    </font>
    <font>
      <i/>
      <u/>
      <sz val="9"/>
      <name val="Lato"/>
      <family val="2"/>
    </font>
    <font>
      <b/>
      <u/>
      <sz val="8"/>
      <name val="Lato"/>
      <family val="2"/>
    </font>
    <font>
      <sz val="11"/>
      <color rgb="FF000000"/>
      <name val="Lato"/>
      <family val="2"/>
    </font>
    <font>
      <b/>
      <sz val="10"/>
      <color theme="3"/>
      <name val="Lato"/>
      <family val="2"/>
    </font>
    <font>
      <sz val="10"/>
      <color rgb="FFFF0000"/>
      <name val="Lato"/>
      <family val="2"/>
    </font>
    <font>
      <b/>
      <sz val="10"/>
      <color indexed="10"/>
      <name val="Lato"/>
      <family val="2"/>
    </font>
    <font>
      <sz val="10"/>
      <color indexed="10"/>
      <name val="Lato"/>
      <family val="2"/>
    </font>
    <font>
      <b/>
      <i/>
      <sz val="8"/>
      <color rgb="FFFF0000"/>
      <name val="Lato"/>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n">
        <color indexed="64"/>
      </left>
      <right/>
      <top style="dashDot">
        <color indexed="64"/>
      </top>
      <bottom/>
      <diagonal/>
    </border>
    <border>
      <left/>
      <right style="dashDot">
        <color indexed="64"/>
      </right>
      <top style="dashDot">
        <color indexed="64"/>
      </top>
      <bottom/>
      <diagonal/>
    </border>
    <border>
      <left style="thin">
        <color indexed="64"/>
      </left>
      <right/>
      <top/>
      <bottom style="dashDot">
        <color indexed="64"/>
      </bottom>
      <diagonal/>
    </border>
    <border>
      <left/>
      <right style="dashDot">
        <color indexed="64"/>
      </right>
      <top/>
      <bottom style="dashDot">
        <color indexed="64"/>
      </bottom>
      <diagonal/>
    </border>
    <border>
      <left/>
      <right style="thick">
        <color indexed="64"/>
      </right>
      <top/>
      <bottom/>
      <diagonal/>
    </border>
    <border>
      <left style="thin">
        <color auto="1"/>
      </left>
      <right/>
      <top/>
      <bottom style="mediumDashDotDot">
        <color auto="1"/>
      </bottom>
      <diagonal/>
    </border>
    <border>
      <left/>
      <right/>
      <top/>
      <bottom style="mediumDashDotDot">
        <color auto="1"/>
      </bottom>
      <diagonal/>
    </border>
    <border>
      <left/>
      <right style="thin">
        <color auto="1"/>
      </right>
      <top/>
      <bottom style="mediumDashDotDot">
        <color auto="1"/>
      </bottom>
      <diagonal/>
    </border>
    <border>
      <left/>
      <right/>
      <top style="mediumDashDotDot">
        <color auto="1"/>
      </top>
      <bottom/>
      <diagonal/>
    </border>
    <border>
      <left/>
      <right style="thin">
        <color indexed="64"/>
      </right>
      <top style="mediumDashDotDot">
        <color auto="1"/>
      </top>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564">
    <xf numFmtId="0" fontId="0" fillId="0" borderId="0" xfId="0"/>
    <xf numFmtId="0" fontId="5" fillId="0" borderId="0" xfId="0" applyFont="1"/>
    <xf numFmtId="0" fontId="10" fillId="0" borderId="0" xfId="0" applyFont="1"/>
    <xf numFmtId="0" fontId="14" fillId="0" borderId="0" xfId="0" applyFont="1" applyAlignment="1">
      <alignment horizontal="right"/>
    </xf>
    <xf numFmtId="0" fontId="5" fillId="3" borderId="0" xfId="0" applyFont="1" applyFill="1"/>
    <xf numFmtId="0" fontId="6" fillId="3" borderId="0" xfId="0" applyFont="1" applyFill="1"/>
    <xf numFmtId="0" fontId="9" fillId="3" borderId="0" xfId="0" applyFont="1" applyFill="1"/>
    <xf numFmtId="0" fontId="7" fillId="3" borderId="0" xfId="0" applyFont="1" applyFill="1"/>
    <xf numFmtId="0" fontId="11" fillId="3" borderId="0" xfId="0" applyFont="1" applyFill="1" applyAlignment="1">
      <alignment vertical="top" wrapText="1"/>
    </xf>
    <xf numFmtId="0" fontId="10" fillId="0" borderId="0" xfId="0" applyFont="1" applyAlignment="1">
      <alignment horizontal="left"/>
    </xf>
    <xf numFmtId="0" fontId="5" fillId="6" borderId="0" xfId="0" applyFont="1" applyFill="1" applyAlignment="1">
      <alignment horizontal="left" vertical="top" wrapText="1"/>
    </xf>
    <xf numFmtId="0" fontId="5" fillId="6" borderId="0" xfId="0" applyFont="1" applyFill="1"/>
    <xf numFmtId="0" fontId="3" fillId="0" borderId="0" xfId="2"/>
    <xf numFmtId="0" fontId="18" fillId="3" borderId="0" xfId="0" applyFont="1" applyFill="1"/>
    <xf numFmtId="0" fontId="19" fillId="2" borderId="17" xfId="0" applyFont="1" applyFill="1" applyBorder="1" applyAlignment="1">
      <alignment horizontal="center"/>
    </xf>
    <xf numFmtId="0" fontId="18" fillId="2" borderId="2" xfId="0" applyFont="1" applyFill="1" applyBorder="1"/>
    <xf numFmtId="0" fontId="18" fillId="6" borderId="2" xfId="0" applyFont="1" applyFill="1" applyBorder="1"/>
    <xf numFmtId="0" fontId="20" fillId="2" borderId="2" xfId="0" applyFont="1" applyFill="1" applyBorder="1" applyAlignment="1">
      <alignment horizontal="right" vertical="center"/>
    </xf>
    <xf numFmtId="168" fontId="21" fillId="4" borderId="2" xfId="0" applyNumberFormat="1" applyFont="1" applyFill="1" applyBorder="1" applyAlignment="1" applyProtection="1">
      <alignment horizontal="center" vertical="center"/>
      <protection locked="0"/>
    </xf>
    <xf numFmtId="167" fontId="21" fillId="0" borderId="3" xfId="0" quotePrefix="1" applyNumberFormat="1" applyFont="1" applyBorder="1" applyAlignment="1" applyProtection="1">
      <alignment horizontal="center" vertical="center"/>
      <protection locked="0"/>
    </xf>
    <xf numFmtId="0" fontId="18" fillId="0" borderId="0" xfId="0" applyFont="1"/>
    <xf numFmtId="0" fontId="19" fillId="0" borderId="9"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left"/>
    </xf>
    <xf numFmtId="0" fontId="18" fillId="0" borderId="9" xfId="0" applyFont="1" applyBorder="1" applyAlignment="1">
      <alignment horizontal="center"/>
    </xf>
    <xf numFmtId="0" fontId="18" fillId="0" borderId="0" xfId="0" applyFont="1" applyAlignment="1">
      <alignment horizontal="left" vertical="top" wrapText="1"/>
    </xf>
    <xf numFmtId="0" fontId="18" fillId="0" borderId="10" xfId="0" applyFont="1" applyBorder="1"/>
    <xf numFmtId="0" fontId="20" fillId="0" borderId="5" xfId="0" applyFont="1" applyBorder="1" applyAlignment="1">
      <alignment horizontal="center"/>
    </xf>
    <xf numFmtId="0" fontId="20" fillId="0" borderId="16" xfId="0" applyFont="1" applyBorder="1" applyAlignment="1">
      <alignment horizontal="center"/>
    </xf>
    <xf numFmtId="0" fontId="22" fillId="0" borderId="4" xfId="0" applyFont="1" applyBorder="1" applyAlignment="1">
      <alignment horizontal="left"/>
    </xf>
    <xf numFmtId="40" fontId="18" fillId="0" borderId="0" xfId="0" applyNumberFormat="1" applyFont="1"/>
    <xf numFmtId="0" fontId="22" fillId="0" borderId="16" xfId="0" applyFont="1" applyBorder="1" applyAlignment="1">
      <alignment horizontal="center"/>
    </xf>
    <xf numFmtId="0" fontId="22" fillId="0" borderId="11" xfId="0" applyFont="1" applyBorder="1"/>
    <xf numFmtId="0" fontId="20" fillId="0" borderId="11" xfId="0" applyFont="1" applyBorder="1" applyAlignment="1">
      <alignment horizontal="right"/>
    </xf>
    <xf numFmtId="0" fontId="18" fillId="0" borderId="11" xfId="0" applyFont="1" applyBorder="1"/>
    <xf numFmtId="40" fontId="20" fillId="0" borderId="16" xfId="0" applyNumberFormat="1" applyFont="1" applyBorder="1" applyAlignment="1">
      <alignment horizontal="right"/>
    </xf>
    <xf numFmtId="0" fontId="22" fillId="0" borderId="9" xfId="0" applyFont="1" applyBorder="1" applyAlignment="1">
      <alignment horizontal="center"/>
    </xf>
    <xf numFmtId="0" fontId="22" fillId="0" borderId="0" xfId="0" applyFont="1"/>
    <xf numFmtId="0" fontId="20" fillId="0" borderId="0" xfId="0" applyFont="1" applyAlignment="1">
      <alignment horizontal="right"/>
    </xf>
    <xf numFmtId="40" fontId="20" fillId="0" borderId="0" xfId="0" applyNumberFormat="1" applyFont="1" applyAlignment="1">
      <alignment horizontal="right"/>
    </xf>
    <xf numFmtId="0" fontId="20" fillId="2" borderId="6" xfId="0" applyFont="1" applyFill="1" applyBorder="1" applyAlignment="1">
      <alignment horizontal="center" vertical="center" wrapText="1"/>
    </xf>
    <xf numFmtId="0" fontId="20" fillId="6" borderId="17" xfId="0" applyFont="1" applyFill="1" applyBorder="1" applyAlignment="1">
      <alignment horizontal="center"/>
    </xf>
    <xf numFmtId="0" fontId="20" fillId="6" borderId="2" xfId="0" applyFont="1" applyFill="1" applyBorder="1" applyAlignment="1">
      <alignment horizontal="center"/>
    </xf>
    <xf numFmtId="0" fontId="20" fillId="6" borderId="2" xfId="0" applyFont="1" applyFill="1" applyBorder="1"/>
    <xf numFmtId="0" fontId="22" fillId="6" borderId="2" xfId="0" applyFont="1" applyFill="1" applyBorder="1"/>
    <xf numFmtId="0" fontId="20" fillId="2" borderId="3" xfId="0" applyFont="1" applyFill="1" applyBorder="1" applyAlignment="1">
      <alignment horizontal="center"/>
    </xf>
    <xf numFmtId="0" fontId="20" fillId="0" borderId="4" xfId="0" applyFont="1" applyBorder="1" applyAlignment="1">
      <alignment horizontal="left"/>
    </xf>
    <xf numFmtId="0" fontId="22" fillId="6" borderId="9" xfId="0" applyFont="1" applyFill="1" applyBorder="1"/>
    <xf numFmtId="0" fontId="22" fillId="6" borderId="0" xfId="0" applyFont="1" applyFill="1"/>
    <xf numFmtId="0" fontId="20" fillId="6" borderId="11" xfId="0" applyFont="1" applyFill="1" applyBorder="1"/>
    <xf numFmtId="0" fontId="22" fillId="6" borderId="11" xfId="0" applyFont="1" applyFill="1" applyBorder="1"/>
    <xf numFmtId="40" fontId="22" fillId="2" borderId="10" xfId="0" applyNumberFormat="1" applyFont="1" applyFill="1" applyBorder="1"/>
    <xf numFmtId="0" fontId="22" fillId="0" borderId="5" xfId="0" applyFont="1" applyBorder="1" applyAlignment="1">
      <alignment horizontal="center"/>
    </xf>
    <xf numFmtId="10" fontId="22" fillId="0" borderId="6" xfId="0" applyNumberFormat="1" applyFont="1" applyBorder="1"/>
    <xf numFmtId="0" fontId="20" fillId="0" borderId="4" xfId="0" applyFont="1" applyBorder="1"/>
    <xf numFmtId="0" fontId="20" fillId="0" borderId="4" xfId="0" applyFont="1" applyBorder="1" applyAlignment="1">
      <alignment horizontal="right"/>
    </xf>
    <xf numFmtId="0" fontId="22" fillId="0" borderId="4" xfId="0" applyFont="1" applyBorder="1"/>
    <xf numFmtId="40" fontId="22" fillId="6" borderId="9" xfId="0" applyNumberFormat="1" applyFont="1" applyFill="1" applyBorder="1" applyAlignment="1">
      <alignment horizontal="right"/>
    </xf>
    <xf numFmtId="40" fontId="22" fillId="6" borderId="0" xfId="0" applyNumberFormat="1" applyFont="1" applyFill="1" applyAlignment="1">
      <alignment horizontal="right"/>
    </xf>
    <xf numFmtId="10" fontId="22" fillId="2" borderId="10" xfId="0" applyNumberFormat="1" applyFont="1" applyFill="1" applyBorder="1" applyAlignment="1">
      <alignment horizontal="center"/>
    </xf>
    <xf numFmtId="10" fontId="22" fillId="2" borderId="10" xfId="0" applyNumberFormat="1" applyFont="1" applyFill="1" applyBorder="1"/>
    <xf numFmtId="10" fontId="22" fillId="0" borderId="19" xfId="0" applyNumberFormat="1" applyFont="1" applyBorder="1"/>
    <xf numFmtId="40" fontId="20" fillId="6" borderId="16" xfId="0" applyNumberFormat="1" applyFont="1" applyFill="1" applyBorder="1" applyAlignment="1">
      <alignment horizontal="right"/>
    </xf>
    <xf numFmtId="10" fontId="22" fillId="2" borderId="19" xfId="0" applyNumberFormat="1" applyFont="1" applyFill="1" applyBorder="1" applyAlignment="1">
      <alignment horizontal="center"/>
    </xf>
    <xf numFmtId="0" fontId="20" fillId="0" borderId="5" xfId="0" applyFont="1" applyBorder="1" applyAlignment="1">
      <alignment horizontal="left"/>
    </xf>
    <xf numFmtId="40" fontId="20" fillId="6" borderId="17" xfId="0" applyNumberFormat="1" applyFont="1" applyFill="1" applyBorder="1" applyAlignment="1">
      <alignment horizontal="right"/>
    </xf>
    <xf numFmtId="10" fontId="20" fillId="2" borderId="3" xfId="0" applyNumberFormat="1" applyFont="1" applyFill="1" applyBorder="1" applyAlignment="1">
      <alignment horizontal="center"/>
    </xf>
    <xf numFmtId="40" fontId="22" fillId="6" borderId="9" xfId="0" applyNumberFormat="1" applyFont="1" applyFill="1" applyBorder="1"/>
    <xf numFmtId="10" fontId="22" fillId="0" borderId="1" xfId="0" applyNumberFormat="1" applyFont="1" applyBorder="1"/>
    <xf numFmtId="0" fontId="23" fillId="0" borderId="4" xfId="1" applyFont="1" applyBorder="1" applyAlignment="1" applyProtection="1">
      <alignment horizontal="left"/>
    </xf>
    <xf numFmtId="0" fontId="23" fillId="0" borderId="4" xfId="0" applyFont="1" applyBorder="1" applyAlignment="1">
      <alignment horizontal="left"/>
    </xf>
    <xf numFmtId="0" fontId="22" fillId="0" borderId="17" xfId="0" applyFont="1" applyBorder="1" applyAlignment="1">
      <alignment horizontal="center"/>
    </xf>
    <xf numFmtId="0" fontId="20" fillId="0" borderId="2" xfId="0" applyFont="1" applyBorder="1"/>
    <xf numFmtId="0" fontId="20" fillId="0" borderId="2" xfId="0" applyFont="1" applyBorder="1" applyAlignment="1">
      <alignment horizontal="right"/>
    </xf>
    <xf numFmtId="10" fontId="22" fillId="2" borderId="8" xfId="0" applyNumberFormat="1" applyFont="1" applyFill="1" applyBorder="1" applyAlignment="1">
      <alignment horizontal="center"/>
    </xf>
    <xf numFmtId="0" fontId="18" fillId="0" borderId="4" xfId="0" applyFont="1" applyBorder="1"/>
    <xf numFmtId="10" fontId="22" fillId="5" borderId="6" xfId="0" applyNumberFormat="1" applyFont="1" applyFill="1" applyBorder="1"/>
    <xf numFmtId="40" fontId="22" fillId="0" borderId="16" xfId="0" applyNumberFormat="1" applyFont="1" applyBorder="1" applyAlignment="1">
      <alignment horizontal="right"/>
    </xf>
    <xf numFmtId="40" fontId="22" fillId="0" borderId="11" xfId="0" applyNumberFormat="1" applyFont="1" applyBorder="1" applyAlignment="1">
      <alignment horizontal="right"/>
    </xf>
    <xf numFmtId="0" fontId="18" fillId="3" borderId="0" xfId="0" applyFont="1" applyFill="1" applyAlignment="1">
      <alignment vertical="center"/>
    </xf>
    <xf numFmtId="0" fontId="22" fillId="2" borderId="2"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8" fillId="0" borderId="0" xfId="0" applyFont="1" applyAlignment="1">
      <alignment vertical="center"/>
    </xf>
    <xf numFmtId="0" fontId="22" fillId="2" borderId="11" xfId="0" applyFont="1" applyFill="1" applyBorder="1" applyAlignment="1">
      <alignment horizontal="center"/>
    </xf>
    <xf numFmtId="0" fontId="22" fillId="2" borderId="8" xfId="0" applyFont="1" applyFill="1" applyBorder="1" applyAlignment="1">
      <alignment horizontal="center"/>
    </xf>
    <xf numFmtId="0" fontId="31" fillId="6" borderId="5" xfId="0" applyFont="1" applyFill="1" applyBorder="1" applyAlignment="1">
      <alignment horizontal="right"/>
    </xf>
    <xf numFmtId="0" fontId="22" fillId="6" borderId="4" xfId="0" applyFont="1" applyFill="1" applyBorder="1"/>
    <xf numFmtId="0" fontId="22" fillId="2" borderId="4" xfId="0" applyFont="1" applyFill="1" applyBorder="1"/>
    <xf numFmtId="0" fontId="22" fillId="2" borderId="11" xfId="0" applyFont="1" applyFill="1" applyBorder="1"/>
    <xf numFmtId="0" fontId="22" fillId="6" borderId="1" xfId="0" applyFont="1" applyFill="1" applyBorder="1"/>
    <xf numFmtId="0" fontId="18" fillId="3" borderId="0" xfId="0" applyFont="1" applyFill="1" applyAlignment="1">
      <alignment horizontal="center"/>
    </xf>
    <xf numFmtId="0" fontId="18" fillId="0" borderId="0" xfId="0" applyFont="1" applyAlignment="1">
      <alignment horizontal="center"/>
    </xf>
    <xf numFmtId="0" fontId="14" fillId="0" borderId="0" xfId="0" applyFont="1" applyAlignment="1">
      <alignment horizontal="center"/>
    </xf>
    <xf numFmtId="0" fontId="19" fillId="0" borderId="0" xfId="0" applyFont="1"/>
    <xf numFmtId="0" fontId="19" fillId="3" borderId="0" xfId="0" applyFont="1" applyFill="1"/>
    <xf numFmtId="0" fontId="20" fillId="0" borderId="0" xfId="0" applyFont="1"/>
    <xf numFmtId="0" fontId="21" fillId="0" borderId="0" xfId="0" applyFont="1" applyAlignment="1">
      <alignment vertical="top" wrapText="1"/>
    </xf>
    <xf numFmtId="0" fontId="20" fillId="0" borderId="0" xfId="0" applyFont="1" applyAlignment="1">
      <alignment horizontal="left"/>
    </xf>
    <xf numFmtId="0" fontId="20" fillId="0" borderId="0" xfId="0" quotePrefix="1" applyFont="1" applyAlignment="1">
      <alignment horizontal="center" vertical="top"/>
    </xf>
    <xf numFmtId="0" fontId="20" fillId="0" borderId="0" xfId="0" applyFont="1" applyAlignment="1">
      <alignment horizontal="left" vertical="top" wrapText="1"/>
    </xf>
    <xf numFmtId="0" fontId="18" fillId="3" borderId="0" xfId="0" applyFont="1" applyFill="1" applyAlignment="1">
      <alignment vertical="top"/>
    </xf>
    <xf numFmtId="0" fontId="22" fillId="0" borderId="0" xfId="0" applyFont="1" applyAlignment="1">
      <alignment vertical="top"/>
    </xf>
    <xf numFmtId="0" fontId="20" fillId="0" borderId="0" xfId="0" applyFont="1" applyAlignment="1">
      <alignment vertical="top"/>
    </xf>
    <xf numFmtId="0" fontId="19" fillId="3"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horizontal="right" wrapText="1"/>
    </xf>
    <xf numFmtId="10" fontId="34" fillId="7" borderId="33" xfId="0" applyNumberFormat="1" applyFont="1" applyFill="1" applyBorder="1" applyAlignment="1" applyProtection="1">
      <alignment horizontal="center" wrapText="1"/>
      <protection locked="0"/>
    </xf>
    <xf numFmtId="0" fontId="20" fillId="0" borderId="0" xfId="0" quotePrefix="1" applyFont="1" applyAlignment="1">
      <alignment horizontal="center"/>
    </xf>
    <xf numFmtId="0" fontId="19" fillId="0" borderId="0" xfId="0" quotePrefix="1" applyFont="1" applyAlignment="1">
      <alignment horizontal="center" vertical="top"/>
    </xf>
    <xf numFmtId="0" fontId="19" fillId="0" borderId="0" xfId="0" applyFont="1" applyAlignment="1">
      <alignment horizontal="left" vertical="top"/>
    </xf>
    <xf numFmtId="0" fontId="35" fillId="0" borderId="0" xfId="0" applyFont="1" applyAlignment="1">
      <alignment horizontal="left" vertical="top"/>
    </xf>
    <xf numFmtId="0" fontId="19" fillId="0" borderId="0" xfId="0" applyFont="1" applyAlignment="1">
      <alignment vertical="top" wrapText="1"/>
    </xf>
    <xf numFmtId="0" fontId="19" fillId="0" borderId="0" xfId="0" applyFont="1" applyAlignment="1">
      <alignment horizontal="left" vertical="top" wrapText="1"/>
    </xf>
    <xf numFmtId="0" fontId="19" fillId="3" borderId="0" xfId="0" applyFont="1" applyFill="1" applyAlignment="1">
      <alignment horizontal="left" vertical="top" wrapText="1"/>
    </xf>
    <xf numFmtId="0" fontId="18" fillId="0" borderId="19" xfId="0" applyFont="1" applyBorder="1"/>
    <xf numFmtId="0" fontId="18" fillId="0" borderId="9" xfId="0" applyFont="1" applyBorder="1" applyAlignment="1">
      <alignment horizontal="left"/>
    </xf>
    <xf numFmtId="0" fontId="18" fillId="0" borderId="10" xfId="0" applyFont="1" applyBorder="1" applyAlignment="1">
      <alignment horizontal="left"/>
    </xf>
    <xf numFmtId="0" fontId="18" fillId="0" borderId="0" xfId="0" applyFont="1" applyAlignment="1">
      <alignment horizontal="left"/>
    </xf>
    <xf numFmtId="0" fontId="18" fillId="0" borderId="18"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 xfId="0" applyFont="1" applyBorder="1" applyAlignment="1" applyProtection="1">
      <alignment horizontal="left"/>
      <protection locked="0"/>
    </xf>
    <xf numFmtId="0" fontId="18" fillId="0" borderId="1" xfId="0" applyFont="1" applyBorder="1" applyAlignment="1" applyProtection="1">
      <alignment horizontal="left"/>
      <protection locked="0"/>
    </xf>
    <xf numFmtId="0" fontId="18" fillId="0" borderId="6" xfId="0" applyFont="1" applyBorder="1" applyAlignment="1" applyProtection="1">
      <alignment horizontal="center"/>
      <protection locked="0"/>
    </xf>
    <xf numFmtId="0" fontId="18" fillId="0" borderId="1" xfId="0" applyFont="1" applyBorder="1" applyAlignment="1" applyProtection="1">
      <alignment horizontal="center"/>
      <protection locked="0"/>
    </xf>
    <xf numFmtId="40" fontId="18" fillId="0" borderId="6" xfId="0" applyNumberFormat="1" applyFont="1" applyBorder="1" applyAlignment="1" applyProtection="1">
      <alignment horizontal="center"/>
      <protection locked="0"/>
    </xf>
    <xf numFmtId="164" fontId="18" fillId="0" borderId="6" xfId="0" applyNumberFormat="1" applyFont="1" applyBorder="1" applyProtection="1">
      <protection locked="0"/>
    </xf>
    <xf numFmtId="10" fontId="18" fillId="0" borderId="6" xfId="0" applyNumberFormat="1" applyFont="1" applyBorder="1"/>
    <xf numFmtId="40" fontId="18" fillId="0" borderId="6" xfId="0" applyNumberFormat="1" applyFont="1" applyBorder="1" applyProtection="1">
      <protection locked="0"/>
    </xf>
    <xf numFmtId="40" fontId="18" fillId="0" borderId="6" xfId="0" applyNumberFormat="1" applyFont="1" applyBorder="1"/>
    <xf numFmtId="164" fontId="18" fillId="0" borderId="0" xfId="0" applyNumberFormat="1" applyFont="1"/>
    <xf numFmtId="10" fontId="18" fillId="0" borderId="0" xfId="0" applyNumberFormat="1" applyFont="1"/>
    <xf numFmtId="40" fontId="18" fillId="2" borderId="6" xfId="0" applyNumberFormat="1" applyFont="1" applyFill="1" applyBorder="1"/>
    <xf numFmtId="38" fontId="18" fillId="0" borderId="0" xfId="0" applyNumberFormat="1" applyFont="1" applyAlignment="1">
      <alignment horizontal="right" vertical="top"/>
    </xf>
    <xf numFmtId="0" fontId="18" fillId="0" borderId="6" xfId="0" applyFont="1" applyBorder="1" applyAlignment="1">
      <alignment horizontal="left" vertical="top" wrapText="1"/>
    </xf>
    <xf numFmtId="40" fontId="19" fillId="0" borderId="6" xfId="0" applyNumberFormat="1" applyFont="1" applyBorder="1"/>
    <xf numFmtId="0" fontId="18" fillId="0" borderId="5" xfId="0" applyFont="1" applyBorder="1" applyAlignment="1" applyProtection="1">
      <alignment wrapText="1"/>
      <protection locked="0"/>
    </xf>
    <xf numFmtId="0" fontId="18" fillId="0" borderId="6" xfId="0" applyFont="1" applyBorder="1" applyAlignment="1" applyProtection="1">
      <alignment wrapText="1"/>
      <protection locked="0"/>
    </xf>
    <xf numFmtId="0" fontId="18" fillId="0" borderId="0" xfId="0" applyFont="1" applyAlignment="1" applyProtection="1">
      <alignment wrapText="1"/>
      <protection locked="0"/>
    </xf>
    <xf numFmtId="0" fontId="18" fillId="0" borderId="2" xfId="0" applyFont="1" applyBorder="1"/>
    <xf numFmtId="40" fontId="18" fillId="0" borderId="2" xfId="0" applyNumberFormat="1" applyFont="1" applyBorder="1"/>
    <xf numFmtId="164" fontId="18" fillId="0" borderId="2" xfId="0" applyNumberFormat="1" applyFont="1" applyBorder="1"/>
    <xf numFmtId="10" fontId="18" fillId="0" borderId="2" xfId="0" applyNumberFormat="1" applyFont="1" applyBorder="1"/>
    <xf numFmtId="38" fontId="18" fillId="0" borderId="2" xfId="0" applyNumberFormat="1" applyFont="1" applyBorder="1" applyAlignment="1">
      <alignment horizontal="right" vertical="top"/>
    </xf>
    <xf numFmtId="0" fontId="18" fillId="0" borderId="3" xfId="0" applyFont="1" applyBorder="1"/>
    <xf numFmtId="0" fontId="18" fillId="2" borderId="6" xfId="0" applyFont="1" applyFill="1" applyBorder="1" applyAlignment="1">
      <alignment horizontal="left" wrapText="1"/>
    </xf>
    <xf numFmtId="0" fontId="18" fillId="0" borderId="18" xfId="0" applyFont="1" applyBorder="1" applyAlignment="1">
      <alignment horizontal="left" vertical="top" wrapText="1"/>
    </xf>
    <xf numFmtId="40" fontId="19" fillId="0" borderId="18" xfId="0" applyNumberFormat="1" applyFont="1" applyBorder="1"/>
    <xf numFmtId="0" fontId="19" fillId="0" borderId="17" xfId="0" applyFont="1" applyBorder="1"/>
    <xf numFmtId="0" fontId="18" fillId="0" borderId="2" xfId="0" applyFont="1" applyBorder="1" applyAlignment="1">
      <alignment horizontal="left" vertical="top" wrapText="1"/>
    </xf>
    <xf numFmtId="40" fontId="19" fillId="0" borderId="2" xfId="0" applyNumberFormat="1" applyFont="1" applyBorder="1"/>
    <xf numFmtId="40" fontId="19" fillId="0" borderId="3" xfId="0" applyNumberFormat="1" applyFont="1" applyBorder="1"/>
    <xf numFmtId="0" fontId="18" fillId="0" borderId="9" xfId="0" applyFont="1" applyBorder="1"/>
    <xf numFmtId="0" fontId="18" fillId="0" borderId="0" xfId="0" applyFont="1" applyAlignment="1">
      <alignment horizontal="right"/>
    </xf>
    <xf numFmtId="0" fontId="19" fillId="4" borderId="19" xfId="0" applyFont="1" applyFill="1" applyBorder="1" applyAlignment="1" applyProtection="1">
      <alignment horizontal="center"/>
      <protection locked="0"/>
    </xf>
    <xf numFmtId="165" fontId="19" fillId="4" borderId="11" xfId="0" applyNumberFormat="1" applyFont="1" applyFill="1" applyBorder="1" applyAlignment="1" applyProtection="1">
      <alignment horizontal="center"/>
      <protection locked="0"/>
    </xf>
    <xf numFmtId="10" fontId="19" fillId="4" borderId="11" xfId="0" applyNumberFormat="1"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27" fillId="0" borderId="0" xfId="0" applyFont="1"/>
    <xf numFmtId="0" fontId="22" fillId="0" borderId="0" xfId="0" applyFont="1" applyAlignment="1">
      <alignment horizontal="left" vertical="top" wrapText="1"/>
    </xf>
    <xf numFmtId="0" fontId="20" fillId="0" borderId="0" xfId="0" applyFont="1" applyAlignment="1">
      <alignment horizontal="center"/>
    </xf>
    <xf numFmtId="0" fontId="18" fillId="0" borderId="0" xfId="0" applyFont="1" applyAlignment="1">
      <alignment vertical="top"/>
    </xf>
    <xf numFmtId="0" fontId="20" fillId="0" borderId="0" xfId="0" applyFont="1" applyAlignment="1">
      <alignment horizontal="left" vertical="top"/>
    </xf>
    <xf numFmtId="0" fontId="20" fillId="0" borderId="11" xfId="0" applyFont="1" applyBorder="1"/>
    <xf numFmtId="0" fontId="18" fillId="0" borderId="12"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40" fontId="18" fillId="0" borderId="20" xfId="0" applyNumberFormat="1" applyFont="1" applyBorder="1" applyProtection="1">
      <protection locked="0"/>
    </xf>
    <xf numFmtId="166" fontId="18" fillId="0" borderId="6" xfId="0" applyNumberFormat="1" applyFont="1" applyBorder="1" applyProtection="1">
      <protection locked="0"/>
    </xf>
    <xf numFmtId="166" fontId="18" fillId="0" borderId="5" xfId="0" applyNumberFormat="1" applyFont="1" applyBorder="1" applyProtection="1">
      <protection locked="0"/>
    </xf>
    <xf numFmtId="166" fontId="18" fillId="0" borderId="21" xfId="0" applyNumberFormat="1" applyFont="1" applyBorder="1" applyProtection="1">
      <protection locked="0"/>
    </xf>
    <xf numFmtId="10" fontId="18" fillId="0" borderId="6" xfId="0" applyNumberFormat="1" applyFont="1" applyBorder="1" applyProtection="1">
      <protection locked="0"/>
    </xf>
    <xf numFmtId="10" fontId="18" fillId="0" borderId="5" xfId="0" applyNumberFormat="1" applyFont="1" applyBorder="1" applyProtection="1">
      <protection locked="0"/>
    </xf>
    <xf numFmtId="10" fontId="18" fillId="0" borderId="21" xfId="0" applyNumberFormat="1" applyFont="1" applyBorder="1" applyProtection="1">
      <protection locked="0"/>
    </xf>
    <xf numFmtId="0" fontId="18" fillId="0" borderId="2" xfId="0" applyFont="1" applyBorder="1" applyAlignment="1">
      <alignment horizontal="left" vertical="top"/>
    </xf>
    <xf numFmtId="40" fontId="18" fillId="0" borderId="3" xfId="0" applyNumberFormat="1" applyFont="1" applyBorder="1"/>
    <xf numFmtId="40" fontId="18" fillId="3" borderId="6" xfId="0" applyNumberFormat="1" applyFont="1" applyFill="1" applyBorder="1"/>
    <xf numFmtId="168" fontId="18" fillId="0" borderId="2" xfId="0" applyNumberFormat="1" applyFont="1" applyBorder="1"/>
    <xf numFmtId="168" fontId="18" fillId="0" borderId="3" xfId="0" applyNumberFormat="1" applyFont="1" applyBorder="1"/>
    <xf numFmtId="40" fontId="18" fillId="3" borderId="6" xfId="0" applyNumberFormat="1" applyFont="1" applyFill="1" applyBorder="1" applyAlignment="1">
      <alignment wrapText="1"/>
    </xf>
    <xf numFmtId="10" fontId="19" fillId="0" borderId="17" xfId="0" applyNumberFormat="1" applyFont="1" applyBorder="1"/>
    <xf numFmtId="10" fontId="19" fillId="0" borderId="2" xfId="0" applyNumberFormat="1" applyFont="1" applyBorder="1"/>
    <xf numFmtId="0" fontId="19" fillId="0" borderId="2" xfId="0" applyFont="1" applyBorder="1"/>
    <xf numFmtId="0" fontId="22" fillId="0" borderId="0" xfId="0" quotePrefix="1" applyFont="1" applyAlignment="1">
      <alignment horizontal="right"/>
    </xf>
    <xf numFmtId="0" fontId="22" fillId="0" borderId="0" xfId="0" applyFont="1" applyAlignment="1">
      <alignment horizontal="left" vertical="top"/>
    </xf>
    <xf numFmtId="0" fontId="18" fillId="0" borderId="17" xfId="0" applyFont="1" applyBorder="1" applyAlignment="1">
      <alignment horizontal="left"/>
    </xf>
    <xf numFmtId="0" fontId="18" fillId="0" borderId="2" xfId="0" applyFont="1" applyBorder="1" applyAlignment="1">
      <alignment horizontal="left"/>
    </xf>
    <xf numFmtId="0" fontId="18" fillId="0" borderId="0" xfId="0" applyFont="1" applyAlignment="1">
      <alignment horizontal="center" vertical="center" wrapText="1"/>
    </xf>
    <xf numFmtId="0" fontId="18" fillId="0" borderId="4" xfId="0" applyFont="1" applyBorder="1" applyAlignment="1" applyProtection="1">
      <alignment horizontal="left"/>
      <protection locked="0"/>
    </xf>
    <xf numFmtId="40" fontId="18" fillId="0" borderId="5" xfId="0" applyNumberFormat="1" applyFont="1" applyBorder="1"/>
    <xf numFmtId="10" fontId="18" fillId="0" borderId="6" xfId="0" applyNumberFormat="1" applyFont="1" applyBorder="1" applyAlignment="1" applyProtection="1">
      <alignment horizontal="center"/>
      <protection locked="0"/>
    </xf>
    <xf numFmtId="0" fontId="18" fillId="0" borderId="2" xfId="0" applyFont="1" applyBorder="1" applyAlignment="1">
      <alignment vertical="top" wrapText="1"/>
    </xf>
    <xf numFmtId="0" fontId="18" fillId="0" borderId="2" xfId="0" applyFont="1" applyBorder="1" applyAlignment="1">
      <alignment vertical="top"/>
    </xf>
    <xf numFmtId="10" fontId="20" fillId="0" borderId="2" xfId="0" applyNumberFormat="1" applyFont="1" applyBorder="1" applyAlignment="1">
      <alignment horizontal="right"/>
    </xf>
    <xf numFmtId="40" fontId="19" fillId="0" borderId="6" xfId="0" applyNumberFormat="1" applyFont="1" applyBorder="1" applyAlignment="1">
      <alignment wrapText="1"/>
    </xf>
    <xf numFmtId="0" fontId="18" fillId="0" borderId="0" xfId="0" applyFont="1" applyAlignment="1">
      <alignment vertical="top" wrapText="1"/>
    </xf>
    <xf numFmtId="10" fontId="19" fillId="0" borderId="0" xfId="0" applyNumberFormat="1" applyFont="1"/>
    <xf numFmtId="10" fontId="14" fillId="0" borderId="0" xfId="0" applyNumberFormat="1" applyFont="1" applyAlignment="1">
      <alignment horizontal="right"/>
    </xf>
    <xf numFmtId="40" fontId="19" fillId="0" borderId="0" xfId="0" applyNumberFormat="1" applyFont="1" applyAlignment="1">
      <alignment wrapText="1"/>
    </xf>
    <xf numFmtId="40" fontId="19" fillId="0" borderId="0" xfId="0" applyNumberFormat="1" applyFont="1"/>
    <xf numFmtId="0" fontId="22" fillId="0" borderId="0" xfId="0" quotePrefix="1" applyFont="1" applyAlignment="1">
      <alignment horizontal="right" vertical="top"/>
    </xf>
    <xf numFmtId="0" fontId="5" fillId="0" borderId="0" xfId="0" applyFont="1" applyAlignment="1">
      <alignment vertical="top"/>
    </xf>
    <xf numFmtId="0" fontId="19" fillId="0" borderId="0" xfId="0" applyFont="1" applyAlignment="1">
      <alignment horizontal="center"/>
    </xf>
    <xf numFmtId="0" fontId="18" fillId="0" borderId="17" xfId="0" applyFont="1" applyBorder="1" applyAlignment="1">
      <alignment horizontal="left" vertical="center"/>
    </xf>
    <xf numFmtId="0" fontId="18" fillId="0" borderId="3" xfId="0" applyFont="1" applyBorder="1" applyAlignment="1">
      <alignment vertical="center"/>
    </xf>
    <xf numFmtId="0" fontId="18" fillId="0" borderId="3" xfId="0" applyFont="1" applyBorder="1" applyAlignment="1">
      <alignment horizontal="left"/>
    </xf>
    <xf numFmtId="10" fontId="18" fillId="0" borderId="16" xfId="0" applyNumberFormat="1" applyFont="1" applyBorder="1" applyAlignment="1">
      <alignment horizontal="center" vertical="center" wrapText="1"/>
    </xf>
    <xf numFmtId="0" fontId="18" fillId="0" borderId="19" xfId="0" applyFont="1" applyBorder="1" applyAlignment="1">
      <alignment horizontal="center" vertical="center" wrapText="1"/>
    </xf>
    <xf numFmtId="40" fontId="35" fillId="0" borderId="8" xfId="0" applyNumberFormat="1" applyFont="1" applyBorder="1" applyProtection="1">
      <protection locked="0"/>
    </xf>
    <xf numFmtId="10" fontId="18" fillId="0" borderId="5" xfId="0" applyNumberFormat="1" applyFont="1" applyBorder="1" applyAlignment="1" applyProtection="1">
      <alignment horizontal="left"/>
      <protection locked="0"/>
    </xf>
    <xf numFmtId="40" fontId="35" fillId="0" borderId="6" xfId="0" applyNumberFormat="1" applyFont="1" applyBorder="1" applyProtection="1">
      <protection locked="0"/>
    </xf>
    <xf numFmtId="40" fontId="35" fillId="0" borderId="6" xfId="0" applyNumberFormat="1" applyFont="1" applyBorder="1" applyAlignment="1" applyProtection="1">
      <alignment horizontal="left"/>
      <protection locked="0"/>
    </xf>
    <xf numFmtId="0" fontId="5" fillId="0" borderId="0" xfId="0" quotePrefix="1" applyFont="1" applyAlignment="1">
      <alignment horizontal="right"/>
    </xf>
    <xf numFmtId="0" fontId="14" fillId="0" borderId="0" xfId="0" applyFont="1"/>
    <xf numFmtId="0" fontId="18" fillId="0" borderId="0" xfId="0" quotePrefix="1" applyFont="1" applyAlignment="1">
      <alignment horizontal="right"/>
    </xf>
    <xf numFmtId="0" fontId="38" fillId="0" borderId="0" xfId="0" applyFont="1" applyAlignment="1">
      <alignment horizontal="center"/>
    </xf>
    <xf numFmtId="10" fontId="19" fillId="0" borderId="2" xfId="0" applyNumberFormat="1" applyFont="1" applyBorder="1" applyAlignment="1">
      <alignment horizontal="right"/>
    </xf>
    <xf numFmtId="0" fontId="18" fillId="0" borderId="17" xfId="0" applyFont="1" applyBorder="1" applyAlignment="1">
      <alignment horizontal="center"/>
    </xf>
    <xf numFmtId="0" fontId="32" fillId="0" borderId="0" xfId="0" applyFont="1" applyAlignment="1" applyProtection="1">
      <alignment vertical="center"/>
      <protection locked="0"/>
    </xf>
    <xf numFmtId="0" fontId="21" fillId="0" borderId="0" xfId="0" applyFont="1" applyAlignment="1">
      <alignment vertical="center" wrapText="1"/>
    </xf>
    <xf numFmtId="0" fontId="18" fillId="0" borderId="18" xfId="0" applyFont="1" applyBorder="1"/>
    <xf numFmtId="0" fontId="18" fillId="3" borderId="6" xfId="0" applyFont="1" applyFill="1" applyBorder="1" applyAlignment="1">
      <alignment horizontal="center"/>
    </xf>
    <xf numFmtId="0" fontId="18" fillId="0" borderId="7" xfId="0" applyFont="1" applyBorder="1"/>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top" wrapText="1"/>
    </xf>
    <xf numFmtId="0" fontId="18" fillId="0" borderId="6" xfId="0" applyFont="1" applyBorder="1" applyAlignment="1" applyProtection="1">
      <alignment vertical="center" wrapText="1"/>
      <protection locked="0"/>
    </xf>
    <xf numFmtId="3" fontId="18" fillId="0" borderId="4" xfId="0" applyNumberFormat="1" applyFont="1" applyBorder="1" applyAlignment="1" applyProtection="1">
      <alignment vertical="center" wrapText="1"/>
      <protection locked="0"/>
    </xf>
    <xf numFmtId="40" fontId="18" fillId="0" borderId="6" xfId="0" applyNumberFormat="1" applyFont="1" applyBorder="1" applyAlignment="1">
      <alignment horizontal="center"/>
    </xf>
    <xf numFmtId="40" fontId="18" fillId="0" borderId="8" xfId="0" applyNumberFormat="1" applyFont="1" applyBorder="1" applyAlignment="1" applyProtection="1">
      <alignment horizontal="center" vertical="center" wrapText="1"/>
      <protection locked="0"/>
    </xf>
    <xf numFmtId="0" fontId="35" fillId="0" borderId="6" xfId="0" applyFont="1" applyBorder="1" applyAlignment="1" applyProtection="1">
      <alignment wrapText="1"/>
      <protection locked="0"/>
    </xf>
    <xf numFmtId="3" fontId="35" fillId="0" borderId="4" xfId="0" applyNumberFormat="1" applyFont="1" applyBorder="1" applyAlignment="1" applyProtection="1">
      <alignment wrapText="1"/>
      <protection locked="0"/>
    </xf>
    <xf numFmtId="10" fontId="20" fillId="0" borderId="0" xfId="0" applyNumberFormat="1" applyFont="1" applyAlignment="1">
      <alignment horizontal="right"/>
    </xf>
    <xf numFmtId="169" fontId="18" fillId="3" borderId="24" xfId="0" applyNumberFormat="1" applyFont="1" applyFill="1" applyBorder="1" applyProtection="1">
      <protection locked="0"/>
    </xf>
    <xf numFmtId="0" fontId="39" fillId="0" borderId="0" xfId="0" applyFont="1"/>
    <xf numFmtId="0" fontId="41" fillId="0" borderId="0" xfId="0" applyFont="1"/>
    <xf numFmtId="0" fontId="19" fillId="0" borderId="0" xfId="0" applyFont="1" applyAlignment="1">
      <alignment horizontal="right"/>
    </xf>
    <xf numFmtId="0" fontId="19" fillId="0" borderId="0" xfId="0" applyFont="1" applyAlignment="1">
      <alignment vertical="top"/>
    </xf>
    <xf numFmtId="0" fontId="18" fillId="0" borderId="0" xfId="0" applyFont="1" applyAlignment="1" applyProtection="1">
      <alignment horizontal="right" vertical="top"/>
      <protection locked="0"/>
    </xf>
    <xf numFmtId="0" fontId="19" fillId="0" borderId="0" xfId="0" applyFont="1" applyAlignment="1">
      <alignment vertical="center"/>
    </xf>
    <xf numFmtId="0" fontId="22" fillId="0" borderId="0" xfId="0" quotePrefix="1" applyFont="1" applyAlignment="1">
      <alignment horizontal="right" vertical="center"/>
    </xf>
    <xf numFmtId="0" fontId="22" fillId="0" borderId="0" xfId="0" applyFont="1" applyAlignment="1">
      <alignment horizontal="left"/>
    </xf>
    <xf numFmtId="8" fontId="18" fillId="0" borderId="0" xfId="0" applyNumberFormat="1" applyFont="1" applyProtection="1">
      <protection locked="0"/>
    </xf>
    <xf numFmtId="0" fontId="5" fillId="0" borderId="0" xfId="0" applyFont="1" applyAlignment="1">
      <alignment horizontal="left"/>
    </xf>
    <xf numFmtId="0" fontId="14" fillId="0" borderId="0" xfId="0" applyFont="1" applyProtection="1">
      <protection locked="0"/>
    </xf>
    <xf numFmtId="0" fontId="18" fillId="0" borderId="6" xfId="0" applyFont="1" applyBorder="1" applyAlignment="1" applyProtection="1">
      <alignment horizontal="left"/>
      <protection locked="0"/>
    </xf>
    <xf numFmtId="37" fontId="18" fillId="0" borderId="1" xfId="0" applyNumberFormat="1" applyFont="1" applyBorder="1" applyAlignment="1" applyProtection="1">
      <alignment horizontal="center" wrapText="1"/>
      <protection locked="0"/>
    </xf>
    <xf numFmtId="40" fontId="36" fillId="0" borderId="6" xfId="0" applyNumberFormat="1" applyFont="1" applyBorder="1" applyProtection="1">
      <protection locked="0"/>
    </xf>
    <xf numFmtId="38" fontId="18" fillId="0" borderId="6" xfId="0" applyNumberFormat="1" applyFont="1" applyBorder="1" applyAlignment="1" applyProtection="1">
      <alignment horizontal="center"/>
      <protection locked="0"/>
    </xf>
    <xf numFmtId="0" fontId="36" fillId="3" borderId="0" xfId="0" applyFont="1" applyFill="1"/>
    <xf numFmtId="0" fontId="36" fillId="0" borderId="0" xfId="0" applyFont="1"/>
    <xf numFmtId="38" fontId="18" fillId="0" borderId="6" xfId="0" applyNumberFormat="1" applyFont="1" applyBorder="1" applyProtection="1">
      <protection locked="0"/>
    </xf>
    <xf numFmtId="10" fontId="19" fillId="0" borderId="0" xfId="0" applyNumberFormat="1" applyFont="1" applyAlignment="1">
      <alignment wrapText="1"/>
    </xf>
    <xf numFmtId="0" fontId="19" fillId="0" borderId="0" xfId="0" applyFont="1" applyAlignment="1" applyProtection="1">
      <alignment vertical="top"/>
      <protection locked="0"/>
    </xf>
    <xf numFmtId="0" fontId="20" fillId="0" borderId="0" xfId="0" applyFont="1" applyAlignment="1">
      <alignment vertical="center"/>
    </xf>
    <xf numFmtId="0" fontId="18" fillId="0" borderId="5" xfId="0" applyFont="1" applyBorder="1" applyAlignment="1">
      <alignment horizontal="left"/>
    </xf>
    <xf numFmtId="0" fontId="18" fillId="0" borderId="4" xfId="0" applyFont="1" applyBorder="1" applyAlignment="1">
      <alignment horizontal="left"/>
    </xf>
    <xf numFmtId="40" fontId="35" fillId="0" borderId="6" xfId="0" applyNumberFormat="1" applyFont="1" applyBorder="1" applyAlignment="1" applyProtection="1">
      <alignment horizontal="center"/>
      <protection locked="0"/>
    </xf>
    <xf numFmtId="10" fontId="18" fillId="0" borderId="5" xfId="0" applyNumberFormat="1" applyFont="1" applyBorder="1" applyAlignment="1" applyProtection="1">
      <alignment horizontal="center"/>
      <protection locked="0"/>
    </xf>
    <xf numFmtId="0" fontId="35" fillId="0" borderId="5" xfId="0" applyFont="1" applyBorder="1" applyAlignment="1" applyProtection="1">
      <alignment horizontal="left"/>
      <protection locked="0"/>
    </xf>
    <xf numFmtId="0" fontId="14" fillId="0" borderId="0" xfId="0" quotePrefix="1" applyFont="1"/>
    <xf numFmtId="8" fontId="18" fillId="0" borderId="0" xfId="0" applyNumberFormat="1" applyFont="1" applyAlignment="1">
      <alignment horizontal="center"/>
    </xf>
    <xf numFmtId="8" fontId="14" fillId="0" borderId="0" xfId="0" applyNumberFormat="1" applyFont="1" applyAlignment="1">
      <alignment horizontal="center"/>
    </xf>
    <xf numFmtId="0" fontId="14" fillId="0" borderId="11" xfId="0" applyFont="1" applyBorder="1" applyAlignment="1">
      <alignment horizontal="center"/>
    </xf>
    <xf numFmtId="0" fontId="18" fillId="6" borderId="0" xfId="0" applyFont="1" applyFill="1"/>
    <xf numFmtId="10" fontId="34" fillId="3" borderId="33" xfId="0" applyNumberFormat="1" applyFont="1" applyFill="1" applyBorder="1" applyAlignment="1" applyProtection="1">
      <alignment horizontal="center" wrapText="1"/>
      <protection locked="0"/>
    </xf>
    <xf numFmtId="0" fontId="18" fillId="0" borderId="6" xfId="0" applyFont="1" applyBorder="1" applyProtection="1">
      <protection locked="0"/>
    </xf>
    <xf numFmtId="0" fontId="18" fillId="0" borderId="1" xfId="0" applyFont="1" applyBorder="1" applyProtection="1">
      <protection locked="0"/>
    </xf>
    <xf numFmtId="0" fontId="22" fillId="3" borderId="0" xfId="0" applyFont="1" applyFill="1"/>
    <xf numFmtId="40" fontId="18" fillId="0" borderId="3" xfId="0" applyNumberFormat="1" applyFont="1" applyBorder="1" applyProtection="1">
      <protection locked="0"/>
    </xf>
    <xf numFmtId="0" fontId="22" fillId="0" borderId="5" xfId="0" applyFont="1" applyBorder="1"/>
    <xf numFmtId="0" fontId="18" fillId="0" borderId="1" xfId="0" applyFont="1" applyBorder="1"/>
    <xf numFmtId="0" fontId="44" fillId="0" borderId="0" xfId="0" applyFont="1"/>
    <xf numFmtId="0" fontId="20"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5" fillId="0" borderId="0" xfId="0" applyFont="1" applyAlignment="1">
      <alignment horizontal="left" vertical="top"/>
    </xf>
    <xf numFmtId="0" fontId="18" fillId="0" borderId="8" xfId="0" applyFont="1" applyBorder="1" applyAlignment="1">
      <alignment horizontal="center" wrapText="1"/>
    </xf>
    <xf numFmtId="165" fontId="18" fillId="0" borderId="6" xfId="0" applyNumberFormat="1" applyFont="1" applyBorder="1" applyAlignment="1" applyProtection="1">
      <alignment horizontal="center"/>
      <protection locked="0"/>
    </xf>
    <xf numFmtId="170" fontId="18" fillId="0" borderId="6" xfId="0" applyNumberFormat="1" applyFont="1" applyBorder="1" applyAlignment="1" applyProtection="1">
      <alignment horizontal="center"/>
      <protection locked="0"/>
    </xf>
    <xf numFmtId="0" fontId="19" fillId="0" borderId="9" xfId="0" applyFont="1" applyBorder="1"/>
    <xf numFmtId="0" fontId="22" fillId="0" borderId="0" xfId="0" applyFont="1" applyAlignment="1">
      <alignment vertical="center"/>
    </xf>
    <xf numFmtId="0" fontId="18" fillId="6" borderId="0" xfId="0" applyFont="1" applyFill="1" applyAlignment="1">
      <alignment vertical="center"/>
    </xf>
    <xf numFmtId="0" fontId="5" fillId="0" borderId="0" xfId="0" applyFont="1" applyAlignment="1">
      <alignment vertical="center"/>
    </xf>
    <xf numFmtId="0" fontId="45" fillId="0" borderId="0" xfId="0" applyFont="1" applyAlignment="1">
      <alignment horizontal="left"/>
    </xf>
    <xf numFmtId="165" fontId="18" fillId="0" borderId="6" xfId="0" applyNumberFormat="1" applyFont="1" applyBorder="1" applyProtection="1">
      <protection locked="0"/>
    </xf>
    <xf numFmtId="0" fontId="5" fillId="0" borderId="2" xfId="0" applyFont="1" applyBorder="1"/>
    <xf numFmtId="0" fontId="22" fillId="0" borderId="0" xfId="0" applyFont="1" applyAlignment="1">
      <alignment vertical="top" wrapText="1"/>
    </xf>
    <xf numFmtId="0" fontId="18" fillId="0" borderId="0" xfId="0" quotePrefix="1" applyFont="1" applyAlignment="1">
      <alignment horizontal="right" vertical="top"/>
    </xf>
    <xf numFmtId="0" fontId="5" fillId="0" borderId="0" xfId="0" applyFont="1" applyAlignment="1">
      <alignment vertical="top" wrapText="1"/>
    </xf>
    <xf numFmtId="0" fontId="24" fillId="0" borderId="0" xfId="0" applyFont="1" applyAlignment="1">
      <alignment vertical="top" wrapText="1"/>
    </xf>
    <xf numFmtId="0" fontId="5" fillId="0" borderId="0" xfId="0" applyFont="1" applyAlignment="1">
      <alignment horizontal="right"/>
    </xf>
    <xf numFmtId="0" fontId="5" fillId="0" borderId="11" xfId="0" applyFont="1" applyBorder="1"/>
    <xf numFmtId="0" fontId="46" fillId="0" borderId="17" xfId="0" applyFont="1" applyBorder="1" applyAlignment="1" applyProtection="1">
      <alignment horizontal="center" vertical="center"/>
      <protection locked="0"/>
    </xf>
    <xf numFmtId="0" fontId="46" fillId="0" borderId="0" xfId="0" applyFont="1" applyAlignment="1" applyProtection="1">
      <alignment horizontal="center" vertical="top"/>
      <protection locked="0"/>
    </xf>
    <xf numFmtId="0" fontId="5" fillId="0" borderId="0" xfId="0" applyFont="1" applyAlignment="1">
      <alignment horizontal="left" vertical="top" wrapText="1"/>
    </xf>
    <xf numFmtId="0" fontId="48" fillId="0" borderId="9" xfId="0" applyFont="1" applyBorder="1" applyAlignment="1">
      <alignment horizontal="center" vertical="top"/>
    </xf>
    <xf numFmtId="0" fontId="18" fillId="0" borderId="0" xfId="0" applyFont="1" applyAlignment="1">
      <alignment wrapText="1"/>
    </xf>
    <xf numFmtId="0" fontId="18" fillId="0" borderId="10" xfId="0" applyFont="1" applyBorder="1" applyAlignment="1">
      <alignment wrapText="1"/>
    </xf>
    <xf numFmtId="0" fontId="5" fillId="0" borderId="0" xfId="0" applyFont="1" applyAlignment="1">
      <alignment horizontal="center"/>
    </xf>
    <xf numFmtId="0" fontId="5" fillId="0" borderId="0" xfId="0" applyFont="1" applyAlignment="1">
      <alignment wrapText="1"/>
    </xf>
    <xf numFmtId="165" fontId="49" fillId="0" borderId="0" xfId="0" applyNumberFormat="1" applyFont="1" applyProtection="1">
      <protection locked="0"/>
    </xf>
    <xf numFmtId="165" fontId="49" fillId="0" borderId="0" xfId="0" applyNumberFormat="1" applyFont="1" applyAlignment="1" applyProtection="1">
      <alignment horizontal="left"/>
      <protection locked="0"/>
    </xf>
    <xf numFmtId="0" fontId="49" fillId="0" borderId="0" xfId="0" applyFont="1" applyAlignment="1">
      <alignment horizontal="left"/>
    </xf>
    <xf numFmtId="0" fontId="5" fillId="0" borderId="39" xfId="0" applyFont="1" applyBorder="1"/>
    <xf numFmtId="0" fontId="49" fillId="0" borderId="40" xfId="0" applyFont="1" applyBorder="1" applyProtection="1">
      <protection locked="0"/>
    </xf>
    <xf numFmtId="0" fontId="5" fillId="0" borderId="40" xfId="0" applyFont="1" applyBorder="1" applyAlignment="1">
      <alignment horizontal="right"/>
    </xf>
    <xf numFmtId="0" fontId="49" fillId="0" borderId="40" xfId="0" applyFont="1" applyBorder="1" applyAlignment="1" applyProtection="1">
      <alignment horizontal="left"/>
      <protection locked="0"/>
    </xf>
    <xf numFmtId="0" fontId="49" fillId="0" borderId="40" xfId="0" applyFont="1" applyBorder="1" applyAlignment="1">
      <alignment horizontal="left"/>
    </xf>
    <xf numFmtId="0" fontId="18" fillId="0" borderId="40" xfId="0" applyFont="1" applyBorder="1"/>
    <xf numFmtId="0" fontId="18" fillId="0" borderId="41" xfId="0" applyFont="1" applyBorder="1"/>
    <xf numFmtId="0" fontId="46" fillId="0" borderId="9" xfId="0" applyFont="1" applyBorder="1" applyAlignment="1" applyProtection="1">
      <alignment horizontal="center" vertical="center"/>
      <protection locked="0"/>
    </xf>
    <xf numFmtId="0" fontId="41" fillId="0" borderId="16" xfId="0" applyFont="1" applyBorder="1" applyAlignment="1">
      <alignment horizontal="center" vertical="top"/>
    </xf>
    <xf numFmtId="0" fontId="22" fillId="0" borderId="11" xfId="0" applyFont="1" applyBorder="1" applyAlignment="1">
      <alignment vertical="top" wrapText="1"/>
    </xf>
    <xf numFmtId="38" fontId="49" fillId="0" borderId="11" xfId="0" applyNumberFormat="1" applyFont="1" applyBorder="1" applyAlignment="1" applyProtection="1">
      <alignment horizontal="right"/>
      <protection locked="0"/>
    </xf>
    <xf numFmtId="38" fontId="21" fillId="0" borderId="11" xfId="0" applyNumberFormat="1" applyFont="1" applyBorder="1" applyAlignment="1" applyProtection="1">
      <alignment horizontal="right"/>
      <protection locked="0"/>
    </xf>
    <xf numFmtId="8" fontId="5" fillId="0" borderId="0" xfId="0" applyNumberFormat="1" applyFont="1" applyAlignment="1">
      <alignment horizontal="right"/>
    </xf>
    <xf numFmtId="10" fontId="49" fillId="0" borderId="0" xfId="0" applyNumberFormat="1" applyFont="1" applyAlignment="1">
      <alignment horizontal="center"/>
    </xf>
    <xf numFmtId="0" fontId="18" fillId="0" borderId="5" xfId="0" applyFont="1" applyBorder="1"/>
    <xf numFmtId="10" fontId="35" fillId="0" borderId="6" xfId="0" applyNumberFormat="1" applyFont="1" applyBorder="1" applyProtection="1">
      <protection locked="0"/>
    </xf>
    <xf numFmtId="10" fontId="19" fillId="0" borderId="2" xfId="0" applyNumberFormat="1" applyFont="1" applyBorder="1" applyAlignment="1">
      <alignment wrapText="1"/>
    </xf>
    <xf numFmtId="0" fontId="18" fillId="0" borderId="0" xfId="0" applyFont="1" applyAlignment="1">
      <alignment horizontal="right" vertical="top"/>
    </xf>
    <xf numFmtId="0" fontId="18" fillId="0" borderId="17" xfId="0" applyFont="1" applyBorder="1" applyAlignment="1">
      <alignment horizontal="left" vertical="top"/>
    </xf>
    <xf numFmtId="0" fontId="18" fillId="0" borderId="3" xfId="0" applyFont="1" applyBorder="1" applyAlignment="1">
      <alignment vertical="top"/>
    </xf>
    <xf numFmtId="0" fontId="18" fillId="0" borderId="18" xfId="0" applyFont="1" applyBorder="1" applyAlignment="1">
      <alignment horizontal="left" vertical="top"/>
    </xf>
    <xf numFmtId="0" fontId="18" fillId="0" borderId="3" xfId="0" applyFont="1" applyBorder="1" applyAlignment="1">
      <alignment horizontal="left" vertical="top"/>
    </xf>
    <xf numFmtId="0" fontId="18" fillId="6" borderId="0" xfId="0" applyFont="1" applyFill="1" applyAlignment="1">
      <alignment vertical="top"/>
    </xf>
    <xf numFmtId="0" fontId="18" fillId="0" borderId="5" xfId="0" applyFont="1" applyBorder="1" applyProtection="1">
      <protection locked="0"/>
    </xf>
    <xf numFmtId="0" fontId="35" fillId="0" borderId="5" xfId="0" applyFont="1" applyBorder="1" applyProtection="1">
      <protection locked="0"/>
    </xf>
    <xf numFmtId="0" fontId="35" fillId="0" borderId="1" xfId="0" applyFont="1" applyBorder="1" applyProtection="1">
      <protection locked="0"/>
    </xf>
    <xf numFmtId="0" fontId="35" fillId="0" borderId="2" xfId="0" applyFont="1" applyBorder="1"/>
    <xf numFmtId="0" fontId="35" fillId="0" borderId="4" xfId="0" applyFont="1" applyBorder="1" applyAlignment="1" applyProtection="1">
      <alignment horizontal="left"/>
      <protection locked="0"/>
    </xf>
    <xf numFmtId="40" fontId="19" fillId="0" borderId="5" xfId="0" applyNumberFormat="1" applyFont="1" applyBorder="1" applyAlignment="1">
      <alignment wrapText="1"/>
    </xf>
    <xf numFmtId="0" fontId="19" fillId="0" borderId="2" xfId="0" applyFont="1" applyBorder="1" applyAlignment="1">
      <alignment horizontal="center"/>
    </xf>
    <xf numFmtId="8" fontId="18" fillId="0" borderId="0" xfId="0" applyNumberFormat="1" applyFont="1"/>
    <xf numFmtId="0" fontId="18" fillId="0" borderId="9" xfId="0" applyFont="1" applyBorder="1" applyAlignment="1">
      <alignment vertical="center" wrapText="1"/>
    </xf>
    <xf numFmtId="10" fontId="21" fillId="0" borderId="5" xfId="0" applyNumberFormat="1" applyFont="1" applyBorder="1" applyAlignment="1" applyProtection="1">
      <alignment horizontal="center"/>
      <protection locked="0"/>
    </xf>
    <xf numFmtId="40" fontId="18" fillId="0" borderId="5" xfId="0" applyNumberFormat="1" applyFont="1" applyBorder="1" applyAlignment="1">
      <alignment horizontal="right"/>
    </xf>
    <xf numFmtId="40" fontId="18" fillId="0" borderId="6" xfId="0" applyNumberFormat="1" applyFont="1" applyBorder="1" applyAlignment="1">
      <alignment horizontal="right"/>
    </xf>
    <xf numFmtId="40" fontId="50" fillId="0" borderId="9" xfId="0" applyNumberFormat="1" applyFont="1" applyBorder="1" applyAlignment="1">
      <alignment horizontal="left"/>
    </xf>
    <xf numFmtId="40" fontId="18" fillId="0" borderId="9" xfId="0" applyNumberFormat="1" applyFont="1" applyBorder="1" applyAlignment="1">
      <alignment horizontal="center"/>
    </xf>
    <xf numFmtId="10" fontId="19" fillId="0" borderId="2" xfId="0" applyNumberFormat="1" applyFont="1" applyBorder="1" applyAlignment="1">
      <alignment horizontal="left"/>
    </xf>
    <xf numFmtId="40" fontId="19" fillId="0" borderId="5" xfId="0" applyNumberFormat="1" applyFont="1" applyBorder="1" applyAlignment="1">
      <alignment horizontal="right" wrapText="1"/>
    </xf>
    <xf numFmtId="40" fontId="19" fillId="0" borderId="6" xfId="0" applyNumberFormat="1" applyFont="1" applyBorder="1" applyAlignment="1">
      <alignment horizontal="right"/>
    </xf>
    <xf numFmtId="40" fontId="19" fillId="0" borderId="9" xfId="0" applyNumberFormat="1" applyFont="1" applyBorder="1" applyAlignment="1">
      <alignment horizontal="center"/>
    </xf>
    <xf numFmtId="0" fontId="18" fillId="0" borderId="0" xfId="0" applyFont="1" applyProtection="1">
      <protection locked="0"/>
    </xf>
    <xf numFmtId="0" fontId="13" fillId="0" borderId="0" xfId="0" applyFont="1" applyAlignment="1">
      <alignment horizontal="left" vertical="center" wrapText="1"/>
    </xf>
    <xf numFmtId="0" fontId="16" fillId="0" borderId="0" xfId="0" applyFont="1" applyAlignment="1">
      <alignment horizontal="left" vertical="center" wrapText="1"/>
    </xf>
    <xf numFmtId="0" fontId="6" fillId="0" borderId="0" xfId="0" applyFont="1" applyAlignment="1">
      <alignment horizontal="center" vertical="center" wrapText="1"/>
    </xf>
    <xf numFmtId="0" fontId="15" fillId="0" borderId="0" xfId="2" applyFont="1" applyAlignment="1">
      <alignment horizontal="center"/>
    </xf>
    <xf numFmtId="0" fontId="22" fillId="6" borderId="11" xfId="0" applyFont="1" applyFill="1" applyBorder="1" applyAlignment="1">
      <alignment horizontal="center"/>
    </xf>
    <xf numFmtId="0" fontId="22" fillId="6" borderId="19" xfId="0" applyFont="1" applyFill="1" applyBorder="1" applyAlignment="1">
      <alignment horizontal="center"/>
    </xf>
    <xf numFmtId="0" fontId="22" fillId="6" borderId="0" xfId="0" applyFont="1" applyFill="1" applyAlignment="1">
      <alignment horizontal="center"/>
    </xf>
    <xf numFmtId="0" fontId="22" fillId="6" borderId="10" xfId="0" applyFont="1" applyFill="1" applyBorder="1" applyAlignment="1">
      <alignment horizontal="center"/>
    </xf>
    <xf numFmtId="0" fontId="22" fillId="6" borderId="2" xfId="0" applyFont="1" applyFill="1" applyBorder="1" applyAlignment="1">
      <alignment horizontal="center"/>
    </xf>
    <xf numFmtId="0" fontId="22" fillId="6" borderId="3" xfId="0" applyFont="1" applyFill="1" applyBorder="1" applyAlignment="1">
      <alignment horizontal="center"/>
    </xf>
    <xf numFmtId="0" fontId="20" fillId="0" borderId="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40" fontId="20" fillId="0" borderId="16" xfId="0" applyNumberFormat="1" applyFont="1" applyBorder="1" applyAlignment="1">
      <alignment horizontal="right"/>
    </xf>
    <xf numFmtId="40" fontId="20" fillId="0" borderId="11" xfId="0" applyNumberFormat="1" applyFont="1" applyBorder="1" applyAlignment="1">
      <alignment horizontal="right"/>
    </xf>
    <xf numFmtId="40" fontId="20" fillId="0" borderId="19" xfId="0" applyNumberFormat="1" applyFont="1" applyBorder="1" applyAlignment="1">
      <alignment horizontal="right"/>
    </xf>
    <xf numFmtId="40" fontId="22" fillId="4" borderId="5" xfId="0" applyNumberFormat="1" applyFont="1" applyFill="1" applyBorder="1" applyAlignment="1" applyProtection="1">
      <alignment horizontal="right"/>
      <protection locked="0"/>
    </xf>
    <xf numFmtId="40" fontId="22" fillId="4" borderId="4" xfId="0" applyNumberFormat="1" applyFont="1" applyFill="1" applyBorder="1" applyAlignment="1" applyProtection="1">
      <alignment horizontal="right"/>
      <protection locked="0"/>
    </xf>
    <xf numFmtId="40" fontId="22" fillId="4" borderId="1" xfId="0" applyNumberFormat="1" applyFont="1" applyFill="1" applyBorder="1" applyAlignment="1" applyProtection="1">
      <alignment horizontal="right"/>
      <protection locked="0"/>
    </xf>
    <xf numFmtId="0" fontId="22" fillId="0" borderId="4" xfId="0" applyFont="1" applyBorder="1" applyAlignment="1">
      <alignment horizontal="left"/>
    </xf>
    <xf numFmtId="0" fontId="25" fillId="4" borderId="4" xfId="0" applyFont="1" applyFill="1" applyBorder="1" applyAlignment="1" applyProtection="1">
      <alignment horizontal="left" wrapText="1"/>
      <protection locked="0"/>
    </xf>
    <xf numFmtId="0" fontId="25" fillId="4" borderId="11" xfId="0" applyFont="1" applyFill="1" applyBorder="1" applyAlignment="1" applyProtection="1">
      <alignment horizontal="left" wrapText="1"/>
      <protection locked="0"/>
    </xf>
    <xf numFmtId="0" fontId="22" fillId="0" borderId="6" xfId="0" applyFont="1" applyBorder="1" applyAlignment="1">
      <alignment horizontal="center"/>
    </xf>
    <xf numFmtId="0" fontId="28" fillId="0" borderId="6" xfId="1" applyFont="1" applyFill="1" applyBorder="1" applyAlignment="1" applyProtection="1">
      <alignment horizontal="center"/>
    </xf>
    <xf numFmtId="0" fontId="20" fillId="4" borderId="6" xfId="0" applyFont="1" applyFill="1" applyBorder="1" applyAlignment="1" applyProtection="1">
      <alignment horizontal="center"/>
      <protection locked="0"/>
    </xf>
    <xf numFmtId="0" fontId="22" fillId="6" borderId="18" xfId="0" applyFont="1" applyFill="1" applyBorder="1" applyAlignment="1">
      <alignment horizontal="center"/>
    </xf>
    <xf numFmtId="0" fontId="29" fillId="0" borderId="6" xfId="1" applyFont="1" applyFill="1" applyBorder="1" applyAlignment="1" applyProtection="1">
      <alignment horizontal="center"/>
    </xf>
    <xf numFmtId="0" fontId="22" fillId="2" borderId="17" xfId="0" applyFont="1" applyFill="1" applyBorder="1" applyAlignment="1">
      <alignment horizontal="center" vertical="center" wrapText="1"/>
    </xf>
    <xf numFmtId="0" fontId="22" fillId="2" borderId="3" xfId="0" applyFont="1" applyFill="1" applyBorder="1" applyAlignment="1">
      <alignment horizontal="center" vertical="center" wrapText="1"/>
    </xf>
    <xf numFmtId="40" fontId="22" fillId="2" borderId="16" xfId="0" applyNumberFormat="1" applyFont="1" applyFill="1" applyBorder="1" applyAlignment="1">
      <alignment horizontal="center"/>
    </xf>
    <xf numFmtId="40" fontId="22" fillId="2" borderId="19" xfId="0" applyNumberFormat="1" applyFont="1" applyFill="1" applyBorder="1" applyAlignment="1">
      <alignment horizontal="center"/>
    </xf>
    <xf numFmtId="0" fontId="20" fillId="2" borderId="16" xfId="0" applyFont="1" applyFill="1" applyBorder="1" applyAlignment="1">
      <alignment horizontal="center"/>
    </xf>
    <xf numFmtId="0" fontId="20" fillId="2" borderId="11" xfId="0" applyFont="1" applyFill="1" applyBorder="1" applyAlignment="1">
      <alignment horizontal="center"/>
    </xf>
    <xf numFmtId="0" fontId="20" fillId="2" borderId="19" xfId="0" applyFont="1" applyFill="1" applyBorder="1" applyAlignment="1">
      <alignment horizont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2" fillId="0" borderId="9"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0" fillId="6" borderId="16"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19" xfId="0" applyFont="1" applyFill="1" applyBorder="1" applyAlignment="1">
      <alignment horizontal="center" vertical="center"/>
    </xf>
    <xf numFmtId="0" fontId="24" fillId="0" borderId="9" xfId="0" applyFont="1" applyBorder="1" applyAlignment="1">
      <alignment horizontal="left" vertical="top" wrapText="1"/>
    </xf>
    <xf numFmtId="0" fontId="24" fillId="0" borderId="0" xfId="0" applyFont="1" applyAlignment="1">
      <alignment horizontal="left" vertical="top" wrapText="1"/>
    </xf>
    <xf numFmtId="0" fontId="24" fillId="0" borderId="10" xfId="0" applyFont="1" applyBorder="1" applyAlignment="1">
      <alignment horizontal="left" vertical="top" wrapText="1"/>
    </xf>
    <xf numFmtId="0" fontId="26" fillId="0" borderId="9" xfId="0" applyFont="1" applyBorder="1" applyAlignment="1">
      <alignment horizontal="center"/>
    </xf>
    <xf numFmtId="0" fontId="26" fillId="0" borderId="0" xfId="0" applyFont="1" applyAlignment="1">
      <alignment horizontal="center"/>
    </xf>
    <xf numFmtId="0" fontId="26" fillId="0" borderId="10" xfId="0" applyFont="1" applyBorder="1" applyAlignment="1">
      <alignment horizontal="center"/>
    </xf>
    <xf numFmtId="0" fontId="20" fillId="6" borderId="5"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6" borderId="0" xfId="0" applyFont="1" applyFill="1" applyAlignment="1">
      <alignment horizontal="center"/>
    </xf>
    <xf numFmtId="0" fontId="20" fillId="6" borderId="9" xfId="0" applyFont="1" applyFill="1" applyBorder="1" applyAlignment="1">
      <alignment horizontal="center"/>
    </xf>
    <xf numFmtId="0" fontId="20" fillId="6" borderId="17" xfId="0" applyFont="1" applyFill="1" applyBorder="1" applyAlignment="1">
      <alignment horizontal="center"/>
    </xf>
    <xf numFmtId="0" fontId="20" fillId="6" borderId="2" xfId="0" applyFont="1" applyFill="1" applyBorder="1" applyAlignment="1">
      <alignment horizontal="center"/>
    </xf>
    <xf numFmtId="40" fontId="22" fillId="0" borderId="6" xfId="0" applyNumberFormat="1" applyFont="1" applyBorder="1" applyAlignment="1">
      <alignment horizontal="right"/>
    </xf>
    <xf numFmtId="0" fontId="27" fillId="0" borderId="5" xfId="0" applyFont="1" applyBorder="1" applyAlignment="1">
      <alignment horizontal="center"/>
    </xf>
    <xf numFmtId="0" fontId="27" fillId="0" borderId="4" xfId="0" applyFont="1" applyBorder="1" applyAlignment="1">
      <alignment horizontal="center"/>
    </xf>
    <xf numFmtId="0" fontId="27" fillId="0" borderId="1" xfId="0" applyFont="1" applyBorder="1" applyAlignment="1">
      <alignment horizontal="center"/>
    </xf>
    <xf numFmtId="0" fontId="20" fillId="6" borderId="18" xfId="0" applyFont="1" applyFill="1" applyBorder="1" applyAlignment="1">
      <alignment horizontal="center"/>
    </xf>
    <xf numFmtId="0" fontId="24" fillId="2" borderId="16"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9" xfId="0" applyFont="1" applyFill="1" applyBorder="1" applyAlignment="1">
      <alignment horizontal="center" vertical="center"/>
    </xf>
    <xf numFmtId="0" fontId="20" fillId="6" borderId="16" xfId="0" applyFont="1" applyFill="1" applyBorder="1" applyAlignment="1">
      <alignment horizontal="center"/>
    </xf>
    <xf numFmtId="0" fontId="20" fillId="6" borderId="11" xfId="0" applyFont="1" applyFill="1" applyBorder="1" applyAlignment="1">
      <alignment horizontal="center"/>
    </xf>
    <xf numFmtId="10" fontId="22" fillId="2" borderId="16" xfId="0" applyNumberFormat="1" applyFont="1" applyFill="1" applyBorder="1" applyAlignment="1">
      <alignment horizontal="center"/>
    </xf>
    <xf numFmtId="10" fontId="22" fillId="2" borderId="19" xfId="0" applyNumberFormat="1" applyFont="1" applyFill="1" applyBorder="1" applyAlignment="1">
      <alignment horizontal="center"/>
    </xf>
    <xf numFmtId="40" fontId="22" fillId="0" borderId="5" xfId="0" applyNumberFormat="1" applyFont="1" applyBorder="1" applyAlignment="1">
      <alignment horizontal="right"/>
    </xf>
    <xf numFmtId="40" fontId="22" fillId="0" borderId="4" xfId="0" applyNumberFormat="1" applyFont="1" applyBorder="1" applyAlignment="1">
      <alignment horizontal="right"/>
    </xf>
    <xf numFmtId="40" fontId="20" fillId="0" borderId="5" xfId="0" applyNumberFormat="1" applyFont="1" applyBorder="1" applyAlignment="1">
      <alignment horizontal="right"/>
    </xf>
    <xf numFmtId="40" fontId="20" fillId="0" borderId="1" xfId="0" applyNumberFormat="1" applyFont="1" applyBorder="1" applyAlignment="1">
      <alignment horizontal="right"/>
    </xf>
    <xf numFmtId="0" fontId="28" fillId="0" borderId="4" xfId="1" applyFont="1" applyBorder="1" applyAlignment="1" applyProtection="1">
      <alignment horizontal="left"/>
    </xf>
    <xf numFmtId="0" fontId="28" fillId="0" borderId="1" xfId="1" applyFont="1" applyBorder="1" applyAlignment="1" applyProtection="1">
      <alignment horizontal="left"/>
    </xf>
    <xf numFmtId="0" fontId="20" fillId="0" borderId="4" xfId="0" applyFont="1" applyBorder="1" applyAlignment="1">
      <alignment horizontal="right"/>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xf>
    <xf numFmtId="40" fontId="20" fillId="0" borderId="6" xfId="0" applyNumberFormat="1" applyFont="1" applyBorder="1" applyAlignment="1">
      <alignment horizontal="right"/>
    </xf>
    <xf numFmtId="0" fontId="29" fillId="0" borderId="4" xfId="1" applyFont="1" applyBorder="1" applyAlignment="1" applyProtection="1">
      <alignment horizontal="left"/>
    </xf>
    <xf numFmtId="0" fontId="29" fillId="0" borderId="1" xfId="1" applyFont="1" applyBorder="1" applyAlignment="1" applyProtection="1">
      <alignment horizontal="left"/>
    </xf>
    <xf numFmtId="0" fontId="32" fillId="4" borderId="25" xfId="0" applyFont="1" applyFill="1" applyBorder="1" applyAlignment="1" applyProtection="1">
      <alignment horizontal="center" vertical="center"/>
      <protection locked="0"/>
    </xf>
    <xf numFmtId="0" fontId="32" fillId="4" borderId="30" xfId="0" applyFont="1" applyFill="1" applyBorder="1" applyAlignment="1" applyProtection="1">
      <alignment horizontal="center" vertical="center"/>
      <protection locked="0"/>
    </xf>
    <xf numFmtId="0" fontId="21" fillId="5" borderId="34"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22" fillId="0" borderId="0" xfId="0" applyFont="1" applyAlignment="1">
      <alignment horizontal="left" wrapText="1"/>
    </xf>
    <xf numFmtId="0" fontId="20" fillId="0" borderId="0" xfId="0" applyFont="1" applyAlignment="1">
      <alignment horizontal="left" vertical="top" wrapText="1"/>
    </xf>
    <xf numFmtId="0" fontId="18" fillId="0" borderId="5" xfId="0" applyFont="1" applyBorder="1" applyAlignment="1" applyProtection="1">
      <alignment horizontal="left"/>
      <protection locked="0"/>
    </xf>
    <xf numFmtId="0" fontId="18" fillId="0" borderId="1" xfId="0" applyFont="1" applyBorder="1" applyAlignment="1" applyProtection="1">
      <alignment horizontal="left"/>
      <protection locked="0"/>
    </xf>
    <xf numFmtId="0" fontId="18" fillId="0" borderId="5"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18" fillId="0" borderId="5" xfId="0" applyFont="1" applyBorder="1" applyAlignment="1">
      <alignment horizontal="left" wrapText="1"/>
    </xf>
    <xf numFmtId="0" fontId="18" fillId="0" borderId="1" xfId="0" applyFont="1" applyBorder="1" applyAlignment="1">
      <alignment horizontal="left" wrapText="1"/>
    </xf>
    <xf numFmtId="0" fontId="18" fillId="0" borderId="5" xfId="0" applyFont="1" applyBorder="1" applyAlignment="1" applyProtection="1">
      <alignment horizontal="left" wrapText="1"/>
      <protection locked="0"/>
    </xf>
    <xf numFmtId="0" fontId="18" fillId="0" borderId="2" xfId="0" applyFont="1" applyBorder="1" applyAlignment="1">
      <alignment horizontal="left" vertical="top" wrapText="1"/>
    </xf>
    <xf numFmtId="0" fontId="18" fillId="0" borderId="2" xfId="0" applyFont="1" applyBorder="1" applyAlignment="1">
      <alignment horizontal="left" vertical="top"/>
    </xf>
    <xf numFmtId="0" fontId="35" fillId="0" borderId="5" xfId="0" applyFont="1" applyBorder="1" applyAlignment="1" applyProtection="1">
      <alignment horizontal="left"/>
      <protection locked="0"/>
    </xf>
    <xf numFmtId="0" fontId="35" fillId="0" borderId="1" xfId="0" applyFont="1" applyBorder="1" applyAlignment="1" applyProtection="1">
      <alignment horizontal="left"/>
      <protection locked="0"/>
    </xf>
    <xf numFmtId="40" fontId="18" fillId="0" borderId="5" xfId="0" applyNumberFormat="1" applyFont="1" applyBorder="1" applyAlignment="1">
      <alignment horizontal="center"/>
    </xf>
    <xf numFmtId="40" fontId="18" fillId="0" borderId="1" xfId="0" applyNumberFormat="1" applyFont="1" applyBorder="1" applyAlignment="1">
      <alignment horizontal="center"/>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19" fillId="0" borderId="1" xfId="0" applyFont="1" applyBorder="1" applyAlignment="1">
      <alignment horizontal="center" vertical="top" wrapText="1"/>
    </xf>
    <xf numFmtId="0" fontId="18" fillId="3" borderId="5" xfId="0" applyFont="1" applyFill="1" applyBorder="1" applyAlignment="1">
      <alignment horizontal="center"/>
    </xf>
    <xf numFmtId="0" fontId="18" fillId="3" borderId="4" xfId="0" applyFont="1" applyFill="1" applyBorder="1" applyAlignment="1">
      <alignment horizontal="center"/>
    </xf>
    <xf numFmtId="0" fontId="18" fillId="0" borderId="5" xfId="0" applyFont="1" applyBorder="1" applyAlignment="1">
      <alignment horizontal="center"/>
    </xf>
    <xf numFmtId="0" fontId="18" fillId="0" borderId="1" xfId="0" applyFont="1" applyBorder="1" applyAlignment="1">
      <alignment horizontal="center"/>
    </xf>
    <xf numFmtId="0" fontId="18" fillId="0" borderId="22" xfId="0" applyFont="1" applyBorder="1" applyAlignment="1" applyProtection="1">
      <alignment horizontal="left" wrapText="1"/>
      <protection locked="0"/>
    </xf>
    <xf numFmtId="0" fontId="18" fillId="0" borderId="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18" fillId="0" borderId="16" xfId="0" applyFont="1" applyBorder="1" applyAlignment="1" applyProtection="1">
      <alignment horizontal="center"/>
      <protection locked="0"/>
    </xf>
    <xf numFmtId="0" fontId="18" fillId="0" borderId="19" xfId="0" applyFont="1" applyBorder="1" applyAlignment="1" applyProtection="1">
      <alignment horizontal="center"/>
      <protection locked="0"/>
    </xf>
    <xf numFmtId="40" fontId="14" fillId="0" borderId="11" xfId="0" applyNumberFormat="1" applyFont="1" applyBorder="1" applyAlignment="1">
      <alignment horizontal="center"/>
    </xf>
    <xf numFmtId="0" fontId="14" fillId="0" borderId="0" xfId="0" applyFont="1" applyAlignment="1">
      <alignment horizontal="center"/>
    </xf>
    <xf numFmtId="0" fontId="18" fillId="0" borderId="1" xfId="0" applyFont="1" applyBorder="1" applyAlignment="1" applyProtection="1">
      <alignment horizontal="left" wrapText="1"/>
      <protection locked="0"/>
    </xf>
    <xf numFmtId="0" fontId="22" fillId="0" borderId="0" xfId="0" applyFont="1" applyAlignment="1">
      <alignment horizontal="left" vertical="top" wrapText="1"/>
    </xf>
    <xf numFmtId="40" fontId="18" fillId="0" borderId="5" xfId="0" applyNumberFormat="1" applyFont="1" applyBorder="1" applyAlignment="1" applyProtection="1">
      <alignment horizontal="center"/>
      <protection locked="0"/>
    </xf>
    <xf numFmtId="40" fontId="18" fillId="0" borderId="1" xfId="0" applyNumberFormat="1" applyFont="1" applyBorder="1" applyAlignment="1" applyProtection="1">
      <alignment horizontal="center"/>
      <protection locked="0"/>
    </xf>
    <xf numFmtId="0" fontId="20" fillId="3" borderId="23" xfId="0" applyFont="1" applyFill="1" applyBorder="1" applyAlignment="1" applyProtection="1">
      <alignment horizontal="center"/>
      <protection locked="0"/>
    </xf>
    <xf numFmtId="0" fontId="20" fillId="3" borderId="4" xfId="0" applyFont="1" applyFill="1" applyBorder="1" applyAlignment="1" applyProtection="1">
      <alignment horizontal="center"/>
      <protection locked="0"/>
    </xf>
    <xf numFmtId="0" fontId="20" fillId="3" borderId="22" xfId="0" applyFont="1" applyFill="1" applyBorder="1" applyAlignment="1" applyProtection="1">
      <alignment horizontal="center"/>
      <protection locked="0"/>
    </xf>
    <xf numFmtId="0" fontId="36" fillId="0" borderId="16" xfId="0" applyFont="1" applyBorder="1" applyAlignment="1">
      <alignment horizontal="center" vertical="top" wrapText="1"/>
    </xf>
    <xf numFmtId="0" fontId="18" fillId="0" borderId="11" xfId="0" applyFont="1" applyBorder="1" applyAlignment="1">
      <alignment horizontal="center" vertical="top" wrapText="1"/>
    </xf>
    <xf numFmtId="0" fontId="18" fillId="0" borderId="19" xfId="0" applyFont="1" applyBorder="1" applyAlignment="1">
      <alignment horizontal="center" vertical="top" wrapText="1"/>
    </xf>
    <xf numFmtId="0" fontId="19" fillId="0" borderId="5" xfId="0" applyFont="1" applyBorder="1" applyAlignment="1">
      <alignment horizontal="center"/>
    </xf>
    <xf numFmtId="0" fontId="19" fillId="0" borderId="4" xfId="0" applyFont="1" applyBorder="1" applyAlignment="1">
      <alignment horizontal="center"/>
    </xf>
    <xf numFmtId="0" fontId="19" fillId="0" borderId="1" xfId="0" applyFont="1" applyBorder="1" applyAlignment="1">
      <alignment horizontal="center"/>
    </xf>
    <xf numFmtId="0" fontId="20" fillId="0" borderId="11" xfId="0" applyFont="1" applyBorder="1" applyAlignment="1">
      <alignment horizontal="left"/>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8" fontId="14" fillId="0" borderId="11" xfId="0" applyNumberFormat="1" applyFont="1" applyBorder="1" applyAlignment="1">
      <alignment horizontal="center"/>
    </xf>
    <xf numFmtId="0" fontId="18" fillId="0" borderId="17" xfId="0" applyFont="1" applyBorder="1" applyAlignment="1">
      <alignment horizontal="left"/>
    </xf>
    <xf numFmtId="0" fontId="18" fillId="0" borderId="3" xfId="0" applyFont="1" applyBorder="1" applyAlignment="1">
      <alignment horizontal="left"/>
    </xf>
    <xf numFmtId="40" fontId="19" fillId="0" borderId="5" xfId="0" applyNumberFormat="1" applyFont="1" applyBorder="1" applyAlignment="1">
      <alignment horizontal="center"/>
    </xf>
    <xf numFmtId="40" fontId="19" fillId="0" borderId="1" xfId="0" applyNumberFormat="1" applyFont="1" applyBorder="1" applyAlignment="1">
      <alignment horizontal="center"/>
    </xf>
    <xf numFmtId="40" fontId="18" fillId="0" borderId="16" xfId="0" applyNumberFormat="1" applyFont="1" applyBorder="1" applyAlignment="1">
      <alignment horizontal="center"/>
    </xf>
    <xf numFmtId="40" fontId="18" fillId="0" borderId="19" xfId="0" applyNumberFormat="1" applyFont="1" applyBorder="1" applyAlignment="1">
      <alignment horizontal="center"/>
    </xf>
    <xf numFmtId="40" fontId="19" fillId="0" borderId="4" xfId="0" applyNumberFormat="1" applyFont="1" applyBorder="1" applyAlignment="1">
      <alignment horizontal="center"/>
    </xf>
    <xf numFmtId="40" fontId="19" fillId="0" borderId="5" xfId="0" applyNumberFormat="1" applyFont="1" applyBorder="1" applyAlignment="1">
      <alignment horizontal="center" wrapText="1"/>
    </xf>
    <xf numFmtId="40" fontId="19" fillId="0" borderId="1" xfId="0" applyNumberFormat="1" applyFont="1" applyBorder="1" applyAlignment="1">
      <alignment horizontal="center" wrapText="1"/>
    </xf>
    <xf numFmtId="0" fontId="32" fillId="4" borderId="44" xfId="0" applyFont="1" applyFill="1" applyBorder="1" applyAlignment="1" applyProtection="1">
      <alignment horizontal="center" vertical="center"/>
      <protection locked="0"/>
    </xf>
    <xf numFmtId="0" fontId="32" fillId="4" borderId="45" xfId="0" applyFont="1" applyFill="1" applyBorder="1" applyAlignment="1" applyProtection="1">
      <alignment horizontal="center" vertical="center"/>
      <protection locked="0"/>
    </xf>
    <xf numFmtId="0" fontId="18" fillId="0" borderId="2" xfId="0" applyFont="1" applyBorder="1" applyAlignment="1">
      <alignment horizontal="left" wrapText="1"/>
    </xf>
    <xf numFmtId="0" fontId="18" fillId="0" borderId="0" xfId="0" applyFont="1" applyAlignment="1">
      <alignment horizontal="left" wrapText="1"/>
    </xf>
    <xf numFmtId="0" fontId="27" fillId="0" borderId="0" xfId="0" applyFont="1" applyAlignment="1">
      <alignment horizontal="left" vertical="top" wrapText="1"/>
    </xf>
    <xf numFmtId="0" fontId="18" fillId="0" borderId="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8" xfId="0" applyFont="1" applyBorder="1" applyAlignment="1">
      <alignment horizontal="center" vertical="center" wrapText="1"/>
    </xf>
    <xf numFmtId="10" fontId="20" fillId="0" borderId="2" xfId="0" applyNumberFormat="1" applyFont="1" applyBorder="1" applyAlignment="1">
      <alignment horizontal="right" wrapText="1"/>
    </xf>
    <xf numFmtId="10" fontId="20" fillId="0" borderId="3" xfId="0" applyNumberFormat="1" applyFont="1" applyBorder="1" applyAlignment="1">
      <alignment horizontal="right" wrapText="1"/>
    </xf>
    <xf numFmtId="0" fontId="20" fillId="0" borderId="0" xfId="0" applyFont="1" applyAlignment="1">
      <alignment horizontal="left" vertical="top"/>
    </xf>
    <xf numFmtId="0" fontId="18" fillId="0" borderId="5"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3" borderId="25" xfId="0" applyFont="1" applyFill="1" applyBorder="1" applyAlignment="1" applyProtection="1">
      <alignment horizontal="left" vertical="top" wrapText="1"/>
      <protection locked="0"/>
    </xf>
    <xf numFmtId="0" fontId="18" fillId="3" borderId="26" xfId="0" applyFont="1" applyFill="1" applyBorder="1" applyAlignment="1" applyProtection="1">
      <alignment horizontal="left" vertical="top" wrapText="1"/>
      <protection locked="0"/>
    </xf>
    <xf numFmtId="0" fontId="18" fillId="3" borderId="27" xfId="0" applyFont="1" applyFill="1" applyBorder="1" applyAlignment="1" applyProtection="1">
      <alignment horizontal="left" vertical="top" wrapText="1"/>
      <protection locked="0"/>
    </xf>
    <xf numFmtId="0" fontId="18" fillId="3" borderId="28" xfId="0" applyFont="1" applyFill="1" applyBorder="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18" fillId="3" borderId="29" xfId="0" applyFont="1" applyFill="1" applyBorder="1" applyAlignment="1" applyProtection="1">
      <alignment horizontal="left" vertical="top" wrapText="1"/>
      <protection locked="0"/>
    </xf>
    <xf numFmtId="0" fontId="18" fillId="3" borderId="30" xfId="0" applyFont="1" applyFill="1" applyBorder="1" applyAlignment="1" applyProtection="1">
      <alignment horizontal="left" vertical="top" wrapText="1"/>
      <protection locked="0"/>
    </xf>
    <xf numFmtId="0" fontId="18" fillId="3" borderId="31" xfId="0" applyFont="1" applyFill="1" applyBorder="1" applyAlignment="1" applyProtection="1">
      <alignment horizontal="left" vertical="top" wrapText="1"/>
      <protection locked="0"/>
    </xf>
    <xf numFmtId="0" fontId="18" fillId="3" borderId="32" xfId="0" applyFont="1" applyFill="1" applyBorder="1" applyAlignment="1" applyProtection="1">
      <alignment horizontal="left" vertical="top" wrapText="1"/>
      <protection locked="0"/>
    </xf>
    <xf numFmtId="0" fontId="35" fillId="0" borderId="5" xfId="0" applyFont="1" applyBorder="1" applyAlignment="1" applyProtection="1">
      <alignment horizontal="left" wrapText="1"/>
      <protection locked="0"/>
    </xf>
    <xf numFmtId="0" fontId="35" fillId="0" borderId="1" xfId="0" applyFont="1" applyBorder="1" applyAlignment="1" applyProtection="1">
      <alignment horizontal="left" wrapText="1"/>
      <protection locked="0"/>
    </xf>
    <xf numFmtId="0" fontId="18" fillId="3" borderId="1" xfId="0" applyFont="1" applyFill="1" applyBorder="1" applyAlignment="1">
      <alignment horizontal="center"/>
    </xf>
    <xf numFmtId="0" fontId="18" fillId="0" borderId="5" xfId="0" applyFont="1" applyBorder="1" applyAlignment="1">
      <alignment horizontal="left"/>
    </xf>
    <xf numFmtId="0" fontId="18" fillId="0" borderId="1" xfId="0" applyFont="1" applyBorder="1" applyAlignment="1">
      <alignment horizontal="left"/>
    </xf>
    <xf numFmtId="0" fontId="18" fillId="0" borderId="11" xfId="0" applyFont="1" applyBorder="1" applyAlignment="1">
      <alignment horizontal="center" vertical="center" wrapText="1"/>
    </xf>
    <xf numFmtId="0" fontId="18" fillId="0" borderId="16" xfId="0" applyFont="1" applyBorder="1" applyAlignment="1" applyProtection="1">
      <alignment horizontal="center" wrapText="1"/>
      <protection locked="0"/>
    </xf>
    <xf numFmtId="0" fontId="18" fillId="0" borderId="11" xfId="0" applyFont="1" applyBorder="1" applyAlignment="1" applyProtection="1">
      <alignment horizontal="center" wrapText="1"/>
      <protection locked="0"/>
    </xf>
    <xf numFmtId="0" fontId="18" fillId="0" borderId="19" xfId="0" applyFont="1" applyBorder="1" applyAlignment="1" applyProtection="1">
      <alignment horizontal="center" wrapText="1"/>
      <protection locked="0"/>
    </xf>
    <xf numFmtId="0" fontId="18" fillId="0" borderId="5" xfId="0" applyFont="1" applyBorder="1" applyAlignment="1" applyProtection="1">
      <alignment horizontal="center" wrapText="1"/>
      <protection locked="0"/>
    </xf>
    <xf numFmtId="0" fontId="18" fillId="0" borderId="4" xfId="0" applyFont="1" applyBorder="1" applyAlignment="1" applyProtection="1">
      <alignment horizontal="center" wrapText="1"/>
      <protection locked="0"/>
    </xf>
    <xf numFmtId="0" fontId="18" fillId="0" borderId="1" xfId="0" applyFont="1" applyBorder="1" applyAlignment="1" applyProtection="1">
      <alignment horizontal="center" wrapText="1"/>
      <protection locked="0"/>
    </xf>
    <xf numFmtId="0" fontId="18" fillId="0" borderId="22" xfId="0" applyFont="1" applyBorder="1" applyAlignment="1" applyProtection="1">
      <alignment horizontal="left" vertical="center" wrapText="1"/>
      <protection locked="0"/>
    </xf>
    <xf numFmtId="8" fontId="18" fillId="0" borderId="5" xfId="0" applyNumberFormat="1" applyFont="1" applyBorder="1" applyAlignment="1" applyProtection="1">
      <alignment horizontal="left"/>
      <protection locked="0"/>
    </xf>
    <xf numFmtId="8" fontId="18" fillId="0" borderId="1" xfId="0" applyNumberFormat="1" applyFont="1" applyBorder="1" applyAlignment="1" applyProtection="1">
      <alignment horizontal="left"/>
      <protection locked="0"/>
    </xf>
    <xf numFmtId="10" fontId="20" fillId="0" borderId="2" xfId="0" applyNumberFormat="1" applyFont="1" applyBorder="1" applyAlignment="1">
      <alignment horizontal="right"/>
    </xf>
    <xf numFmtId="10" fontId="20" fillId="0" borderId="3" xfId="0" applyNumberFormat="1" applyFont="1" applyBorder="1" applyAlignment="1">
      <alignment horizontal="right"/>
    </xf>
    <xf numFmtId="0" fontId="20" fillId="0" borderId="0" xfId="0" applyFont="1" applyAlignment="1">
      <alignment vertical="top" wrapText="1"/>
    </xf>
    <xf numFmtId="8" fontId="18" fillId="0" borderId="5" xfId="0" applyNumberFormat="1" applyFont="1" applyBorder="1" applyAlignment="1" applyProtection="1">
      <alignment horizontal="center"/>
      <protection locked="0"/>
    </xf>
    <xf numFmtId="8" fontId="18" fillId="0" borderId="1" xfId="0" applyNumberFormat="1" applyFont="1" applyBorder="1" applyAlignment="1" applyProtection="1">
      <alignment horizontal="center"/>
      <protection locked="0"/>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1"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18" fillId="0" borderId="11" xfId="0" applyFont="1" applyBorder="1" applyAlignment="1" applyProtection="1">
      <alignment horizontal="left" wrapText="1"/>
      <protection locked="0"/>
    </xf>
    <xf numFmtId="0" fontId="18" fillId="0" borderId="19" xfId="0" applyFont="1" applyBorder="1" applyAlignment="1" applyProtection="1">
      <alignment horizontal="left" wrapText="1"/>
      <protection locked="0"/>
    </xf>
    <xf numFmtId="0" fontId="18" fillId="0" borderId="11"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8" fillId="0" borderId="5" xfId="1" applyFont="1" applyFill="1" applyBorder="1" applyAlignment="1" applyProtection="1">
      <alignment horizontal="left" wrapText="1"/>
      <protection locked="0"/>
    </xf>
    <xf numFmtId="0" fontId="18" fillId="0" borderId="1" xfId="1" applyFont="1" applyFill="1" applyBorder="1" applyAlignment="1" applyProtection="1">
      <alignment horizontal="left" wrapText="1"/>
      <protection locked="0"/>
    </xf>
    <xf numFmtId="40" fontId="21" fillId="0" borderId="5" xfId="0" applyNumberFormat="1" applyFont="1" applyBorder="1" applyAlignment="1" applyProtection="1">
      <alignment horizontal="center"/>
      <protection locked="0"/>
    </xf>
    <xf numFmtId="40" fontId="21" fillId="0" borderId="1" xfId="0" applyNumberFormat="1" applyFont="1" applyBorder="1" applyAlignment="1" applyProtection="1">
      <alignment horizontal="center"/>
      <protection locked="0"/>
    </xf>
    <xf numFmtId="0" fontId="5" fillId="0" borderId="1" xfId="0" applyFont="1" applyBorder="1" applyProtection="1">
      <protection locked="0"/>
    </xf>
    <xf numFmtId="0" fontId="36" fillId="0" borderId="5"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10" fontId="47" fillId="0" borderId="4" xfId="0" applyNumberFormat="1" applyFont="1" applyBorder="1" applyAlignment="1" applyProtection="1">
      <alignment horizontal="left"/>
      <protection locked="0"/>
    </xf>
    <xf numFmtId="0" fontId="18" fillId="0" borderId="0" xfId="0" applyFont="1" applyAlignment="1">
      <alignment horizontal="left" vertical="top" wrapText="1"/>
    </xf>
    <xf numFmtId="8" fontId="5" fillId="0" borderId="4" xfId="0" applyNumberFormat="1" applyFont="1" applyBorder="1" applyAlignment="1">
      <alignment horizontal="center"/>
    </xf>
    <xf numFmtId="40" fontId="49" fillId="0" borderId="11" xfId="0" applyNumberFormat="1" applyFont="1" applyBorder="1" applyAlignment="1" applyProtection="1">
      <alignment horizontal="left"/>
      <protection locked="0"/>
    </xf>
    <xf numFmtId="0" fontId="23" fillId="4" borderId="44" xfId="0" applyFont="1" applyFill="1" applyBorder="1" applyAlignment="1" applyProtection="1">
      <alignment horizontal="center" vertical="center"/>
      <protection locked="0"/>
    </xf>
    <xf numFmtId="0" fontId="23" fillId="4" borderId="45" xfId="0" applyFont="1" applyFill="1" applyBorder="1" applyAlignment="1" applyProtection="1">
      <alignment horizontal="center" vertical="center"/>
      <protection locked="0"/>
    </xf>
    <xf numFmtId="0" fontId="23" fillId="4" borderId="25"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0" fontId="20" fillId="0" borderId="0" xfId="0" applyFont="1" applyAlignment="1">
      <alignment horizontal="left" wrapText="1"/>
    </xf>
    <xf numFmtId="0" fontId="20" fillId="0" borderId="0" xfId="0" applyFont="1" applyAlignment="1">
      <alignment horizontal="right" vertical="center" wrapText="1"/>
    </xf>
    <xf numFmtId="0" fontId="20" fillId="0" borderId="38" xfId="0" applyFont="1" applyBorder="1" applyAlignment="1">
      <alignment horizontal="right" vertical="center" wrapText="1"/>
    </xf>
  </cellXfs>
  <cellStyles count="3">
    <cellStyle name="Hyperlink" xfId="1" builtinId="8"/>
    <cellStyle name="Normal" xfId="0" builtinId="0"/>
    <cellStyle name="Normal 2" xfId="2" xr:uid="{3E6B9DF1-D06A-4646-9006-851E8B62AF41}"/>
  </cellStyles>
  <dxfs count="0"/>
  <tableStyles count="0" defaultTableStyle="TableStyleMedium9"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209550</xdr:colOff>
      <xdr:row>16</xdr:row>
      <xdr:rowOff>0</xdr:rowOff>
    </xdr:from>
    <xdr:to>
      <xdr:col>15</xdr:col>
      <xdr:colOff>285750</xdr:colOff>
      <xdr:row>17</xdr:row>
      <xdr:rowOff>38098</xdr:rowOff>
    </xdr:to>
    <xdr:sp macro="" textlink="">
      <xdr:nvSpPr>
        <xdr:cNvPr id="1158" name="Text Box 7">
          <a:extLst>
            <a:ext uri="{FF2B5EF4-FFF2-40B4-BE49-F238E27FC236}">
              <a16:creationId xmlns:a16="http://schemas.microsoft.com/office/drawing/2014/main" id="{00000000-0008-0000-0000-000086040000}"/>
            </a:ext>
          </a:extLst>
        </xdr:cNvPr>
        <xdr:cNvSpPr txBox="1">
          <a:spLocks noChangeArrowheads="1"/>
        </xdr:cNvSpPr>
      </xdr:nvSpPr>
      <xdr:spPr bwMode="auto">
        <a:xfrm>
          <a:off x="8743950" y="5105400"/>
          <a:ext cx="76200" cy="200025"/>
        </a:xfrm>
        <a:prstGeom prst="rect">
          <a:avLst/>
        </a:prstGeom>
        <a:noFill/>
        <a:ln w="9525" algn="ctr">
          <a:noFill/>
          <a:miter lim="800000"/>
          <a:headEnd/>
          <a:tailEnd/>
        </a:ln>
      </xdr:spPr>
    </xdr:sp>
    <xdr:clientData/>
  </xdr:twoCellAnchor>
  <xdr:twoCellAnchor editAs="oneCell">
    <xdr:from>
      <xdr:col>1</xdr:col>
      <xdr:colOff>123825</xdr:colOff>
      <xdr:row>0</xdr:row>
      <xdr:rowOff>85725</xdr:rowOff>
    </xdr:from>
    <xdr:to>
      <xdr:col>3</xdr:col>
      <xdr:colOff>495300</xdr:colOff>
      <xdr:row>4</xdr:row>
      <xdr:rowOff>38100</xdr:rowOff>
    </xdr:to>
    <xdr:pic>
      <xdr:nvPicPr>
        <xdr:cNvPr id="5" name="Picture 4">
          <a:extLst>
            <a:ext uri="{FF2B5EF4-FFF2-40B4-BE49-F238E27FC236}">
              <a16:creationId xmlns:a16="http://schemas.microsoft.com/office/drawing/2014/main" id="{A40376A1-CC90-430F-985A-AE05A873F3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85725"/>
          <a:ext cx="1590675"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104779</xdr:colOff>
      <xdr:row>185</xdr:row>
      <xdr:rowOff>104778</xdr:rowOff>
    </xdr:from>
    <xdr:to>
      <xdr:col>10</xdr:col>
      <xdr:colOff>695325</xdr:colOff>
      <xdr:row>186</xdr:row>
      <xdr:rowOff>257175</xdr:rowOff>
    </xdr:to>
    <xdr:sp macro="" textlink="">
      <xdr:nvSpPr>
        <xdr:cNvPr id="6" name="Bent-Up Arrow 5">
          <a:extLst>
            <a:ext uri="{FF2B5EF4-FFF2-40B4-BE49-F238E27FC236}">
              <a16:creationId xmlns:a16="http://schemas.microsoft.com/office/drawing/2014/main" id="{00000000-0008-0000-0200-000006000000}"/>
            </a:ext>
          </a:extLst>
        </xdr:cNvPr>
        <xdr:cNvSpPr/>
      </xdr:nvSpPr>
      <xdr:spPr>
        <a:xfrm rot="16200000">
          <a:off x="6434141" y="98255141"/>
          <a:ext cx="295272" cy="590546"/>
        </a:xfrm>
        <a:prstGeom prst="bentUpArrow">
          <a:avLst>
            <a:gd name="adj1" fmla="val 25000"/>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47625</xdr:colOff>
      <xdr:row>186</xdr:row>
      <xdr:rowOff>295275</xdr:rowOff>
    </xdr:from>
    <xdr:to>
      <xdr:col>12</xdr:col>
      <xdr:colOff>57150</xdr:colOff>
      <xdr:row>187</xdr:row>
      <xdr:rowOff>123824</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6229350" y="98736150"/>
          <a:ext cx="1790700" cy="25717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800" b="1">
              <a:solidFill>
                <a:schemeClr val="tx1"/>
              </a:solidFill>
            </a:rPr>
            <a:t>Don't</a:t>
          </a:r>
          <a:r>
            <a:rPr lang="en-US" sz="800" b="1" baseline="0">
              <a:solidFill>
                <a:schemeClr val="tx1"/>
              </a:solidFill>
            </a:rPr>
            <a:t> forget to answer this question</a:t>
          </a:r>
          <a:endParaRPr lang="en-US" sz="800" b="1">
            <a:solidFill>
              <a:schemeClr val="tx1"/>
            </a:solidFill>
          </a:endParaRPr>
        </a:p>
      </xdr:txBody>
    </xdr:sp>
    <xdr:clientData/>
  </xdr:twoCellAnchor>
  <xdr:twoCellAnchor>
    <xdr:from>
      <xdr:col>10</xdr:col>
      <xdr:colOff>104774</xdr:colOff>
      <xdr:row>187</xdr:row>
      <xdr:rowOff>209550</xdr:rowOff>
    </xdr:from>
    <xdr:to>
      <xdr:col>10</xdr:col>
      <xdr:colOff>742949</xdr:colOff>
      <xdr:row>196</xdr:row>
      <xdr:rowOff>276225</xdr:rowOff>
    </xdr:to>
    <xdr:sp macro="" textlink="">
      <xdr:nvSpPr>
        <xdr:cNvPr id="9" name="Right Brace 8">
          <a:extLst>
            <a:ext uri="{FF2B5EF4-FFF2-40B4-BE49-F238E27FC236}">
              <a16:creationId xmlns:a16="http://schemas.microsoft.com/office/drawing/2014/main" id="{00000000-0008-0000-0200-000009000000}"/>
            </a:ext>
          </a:extLst>
        </xdr:cNvPr>
        <xdr:cNvSpPr/>
      </xdr:nvSpPr>
      <xdr:spPr>
        <a:xfrm>
          <a:off x="6286499" y="99079050"/>
          <a:ext cx="638175" cy="3838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10</xdr:col>
      <xdr:colOff>819150</xdr:colOff>
      <xdr:row>188</xdr:row>
      <xdr:rowOff>133349</xdr:rowOff>
    </xdr:from>
    <xdr:to>
      <xdr:col>12</xdr:col>
      <xdr:colOff>866775</xdr:colOff>
      <xdr:row>196</xdr:row>
      <xdr:rowOff>38100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077075" y="44472224"/>
          <a:ext cx="1828800" cy="24193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Agency must have policy in</a:t>
          </a:r>
          <a:r>
            <a:rPr lang="en-US" sz="1100" baseline="0"/>
            <a:t> employee handbook , uploaded into the online application, about proper use of equipment owned/leased by the agency.  Approval of this policy by DPI, by approval of the online application, would constitute specific prior written approval for the rental of the equipment listed.</a:t>
          </a:r>
        </a:p>
        <a:p>
          <a:pPr algn="ctr"/>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184</xdr:row>
      <xdr:rowOff>28575</xdr:rowOff>
    </xdr:from>
    <xdr:to>
      <xdr:col>11</xdr:col>
      <xdr:colOff>666750</xdr:colOff>
      <xdr:row>192</xdr:row>
      <xdr:rowOff>0</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a:off x="7105650" y="31451550"/>
          <a:ext cx="647700" cy="2486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11</xdr:col>
      <xdr:colOff>733425</xdr:colOff>
      <xdr:row>184</xdr:row>
      <xdr:rowOff>19050</xdr:rowOff>
    </xdr:from>
    <xdr:to>
      <xdr:col>13</xdr:col>
      <xdr:colOff>0</xdr:colOff>
      <xdr:row>192</xdr:row>
      <xdr:rowOff>19050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820025" y="31442025"/>
          <a:ext cx="1104900" cy="2514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a:t>All equipment</a:t>
          </a:r>
          <a:r>
            <a:rPr lang="en-US" sz="1100" baseline="0"/>
            <a:t> over $5,000 must be depreciated. DPI approval of depreciation schedule uploaded into online application constitutes specific prior written approval.</a:t>
          </a:r>
        </a:p>
        <a:p>
          <a:pPr algn="ct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0</xdr:row>
      <xdr:rowOff>28575</xdr:rowOff>
    </xdr:from>
    <xdr:to>
      <xdr:col>12</xdr:col>
      <xdr:colOff>170590</xdr:colOff>
      <xdr:row>45</xdr:row>
      <xdr:rowOff>8617</xdr:rowOff>
    </xdr:to>
    <xdr:pic>
      <xdr:nvPicPr>
        <xdr:cNvPr id="2" name="Picture 1">
          <a:extLst>
            <a:ext uri="{FF2B5EF4-FFF2-40B4-BE49-F238E27FC236}">
              <a16:creationId xmlns:a16="http://schemas.microsoft.com/office/drawing/2014/main" id="{04339F19-9A2B-4084-A343-0996F611526A}"/>
            </a:ext>
          </a:extLst>
        </xdr:cNvPr>
        <xdr:cNvPicPr>
          <a:picLocks noChangeAspect="1"/>
        </xdr:cNvPicPr>
      </xdr:nvPicPr>
      <xdr:blipFill>
        <a:blip xmlns:r="http://schemas.openxmlformats.org/officeDocument/2006/relationships" r:embed="rId1"/>
        <a:stretch>
          <a:fillRect/>
        </a:stretch>
      </xdr:blipFill>
      <xdr:spPr>
        <a:xfrm>
          <a:off x="171450" y="28575"/>
          <a:ext cx="6876190" cy="72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PWV02\Shared\FNS\CACFP\CONTRACT\FFY%202024\Budget\CACFP_Detailed%20Budget_Unaffiliated_Admin%20Only_ATTACHMENT%20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ACFP Budget Summary"/>
      <sheetName val="CACFP Admin"/>
      <sheetName val="Addl. Benefits"/>
      <sheetName val="Building Cost Pool"/>
      <sheetName val="NDS"/>
    </sheetNames>
    <sheetDataSet>
      <sheetData sheetId="0"/>
      <sheetData sheetId="1"/>
      <sheetData sheetId="2">
        <row r="523">
          <cell r="N523" t="str">
            <v>Yes</v>
          </cell>
          <cell r="O523" t="str">
            <v>G</v>
          </cell>
          <cell r="P523" t="str">
            <v>Civic</v>
          </cell>
        </row>
        <row r="524">
          <cell r="N524" t="str">
            <v>No</v>
          </cell>
          <cell r="O524" t="str">
            <v>I</v>
          </cell>
          <cell r="P524" t="str">
            <v>Business</v>
          </cell>
        </row>
        <row r="525">
          <cell r="P525" t="str">
            <v>Technical</v>
          </cell>
        </row>
        <row r="526">
          <cell r="P526" t="str">
            <v>Professional</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350"/>
  <sheetViews>
    <sheetView showGridLines="0" tabSelected="1" zoomScaleNormal="100" zoomScaleSheetLayoutView="100" zoomScalePageLayoutView="80" workbookViewId="0">
      <selection activeCell="B13" sqref="B13:O13"/>
    </sheetView>
  </sheetViews>
  <sheetFormatPr defaultRowHeight="12.75" x14ac:dyDescent="0.2"/>
  <cols>
    <col min="1" max="1" width="9.140625" style="4"/>
    <col min="2" max="16384" width="9.140625" style="1"/>
  </cols>
  <sheetData>
    <row r="1" spans="2:46" ht="15" x14ac:dyDescent="0.2">
      <c r="E1" s="2" t="s">
        <v>149</v>
      </c>
      <c r="O1" s="3" t="s">
        <v>302</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2:46" ht="15" x14ac:dyDescent="0.2">
      <c r="E2" s="9" t="s">
        <v>150</v>
      </c>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x14ac:dyDescent="0.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2:46" x14ac:dyDescent="0.2">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row>
    <row r="5" spans="2:46" ht="15" x14ac:dyDescent="0.2">
      <c r="D5" s="351" t="s">
        <v>307</v>
      </c>
      <c r="E5" s="351"/>
      <c r="F5" s="351"/>
      <c r="G5" s="351"/>
      <c r="H5" s="351"/>
      <c r="I5" s="351"/>
      <c r="J5" s="351"/>
      <c r="K5" s="351"/>
      <c r="L5" s="351"/>
      <c r="M5" s="351"/>
      <c r="N5" s="351"/>
      <c r="O5" s="35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2:46" ht="29.25" customHeight="1" x14ac:dyDescent="0.2">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2:46" ht="61.5" customHeight="1" x14ac:dyDescent="0.4">
      <c r="B7" s="350" t="s">
        <v>301</v>
      </c>
      <c r="C7" s="350"/>
      <c r="D7" s="350"/>
      <c r="E7" s="350"/>
      <c r="F7" s="350"/>
      <c r="G7" s="350"/>
      <c r="H7" s="350"/>
      <c r="I7" s="350"/>
      <c r="J7" s="350"/>
      <c r="K7" s="350"/>
      <c r="L7" s="350"/>
      <c r="M7" s="350"/>
      <c r="N7" s="350"/>
      <c r="O7" s="350"/>
      <c r="P7" s="5"/>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2:46" ht="9" customHeight="1" x14ac:dyDescent="0.2">
      <c r="B8" s="350"/>
      <c r="C8" s="350"/>
      <c r="D8" s="350"/>
      <c r="E8" s="350"/>
      <c r="F8" s="350"/>
      <c r="G8" s="350"/>
      <c r="H8" s="350"/>
      <c r="I8" s="350"/>
      <c r="J8" s="350"/>
      <c r="K8" s="350"/>
      <c r="L8" s="350"/>
      <c r="M8" s="350"/>
      <c r="N8" s="350"/>
      <c r="O8" s="350"/>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2:46" ht="27.75" customHeight="1" x14ac:dyDescent="0.25">
      <c r="B9" s="350"/>
      <c r="C9" s="350"/>
      <c r="D9" s="350"/>
      <c r="E9" s="350"/>
      <c r="F9" s="350"/>
      <c r="G9" s="350"/>
      <c r="H9" s="350"/>
      <c r="I9" s="350"/>
      <c r="J9" s="350"/>
      <c r="K9" s="350"/>
      <c r="L9" s="350"/>
      <c r="M9" s="350"/>
      <c r="N9" s="350"/>
      <c r="O9" s="350"/>
      <c r="P9" s="6"/>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row>
    <row r="10" spans="2:46" ht="9" customHeight="1" x14ac:dyDescent="0.2">
      <c r="B10" s="350"/>
      <c r="C10" s="350"/>
      <c r="D10" s="350"/>
      <c r="E10" s="350"/>
      <c r="F10" s="350"/>
      <c r="G10" s="350"/>
      <c r="H10" s="350"/>
      <c r="I10" s="350"/>
      <c r="J10" s="350"/>
      <c r="K10" s="350"/>
      <c r="L10" s="350"/>
      <c r="M10" s="350"/>
      <c r="N10" s="350"/>
      <c r="O10" s="350"/>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2:46" ht="23.25" customHeight="1" x14ac:dyDescent="0.35">
      <c r="B11" s="350"/>
      <c r="C11" s="350"/>
      <c r="D11" s="350"/>
      <c r="E11" s="350"/>
      <c r="F11" s="350"/>
      <c r="G11" s="350"/>
      <c r="H11" s="350"/>
      <c r="I11" s="350"/>
      <c r="J11" s="350"/>
      <c r="K11" s="350"/>
      <c r="L11" s="350"/>
      <c r="M11" s="350"/>
      <c r="N11" s="350"/>
      <c r="O11" s="350"/>
      <c r="P11" s="7"/>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2:46" ht="6.75" customHeight="1" x14ac:dyDescent="0.2">
      <c r="B12" s="2"/>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2:46" ht="96.75" customHeight="1" x14ac:dyDescent="0.2">
      <c r="B13" s="348" t="s">
        <v>303</v>
      </c>
      <c r="C13" s="348"/>
      <c r="D13" s="348"/>
      <c r="E13" s="348"/>
      <c r="F13" s="348"/>
      <c r="G13" s="348"/>
      <c r="H13" s="348"/>
      <c r="I13" s="348"/>
      <c r="J13" s="348"/>
      <c r="K13" s="348"/>
      <c r="L13" s="348"/>
      <c r="M13" s="348"/>
      <c r="N13" s="348"/>
      <c r="O13" s="348"/>
      <c r="P13" s="8"/>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2:46" ht="129.75" customHeight="1" x14ac:dyDescent="0.2">
      <c r="B14" s="349" t="s">
        <v>304</v>
      </c>
      <c r="C14" s="348"/>
      <c r="D14" s="348"/>
      <c r="E14" s="348"/>
      <c r="F14" s="348"/>
      <c r="G14" s="348"/>
      <c r="H14" s="348"/>
      <c r="I14" s="348"/>
      <c r="J14" s="348"/>
      <c r="K14" s="348"/>
      <c r="L14" s="348"/>
      <c r="M14" s="348"/>
      <c r="N14" s="348"/>
      <c r="O14" s="348"/>
      <c r="P14" s="8"/>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2:46" ht="141.75" customHeight="1" x14ac:dyDescent="0.2">
      <c r="B15" s="348" t="s">
        <v>305</v>
      </c>
      <c r="C15" s="348"/>
      <c r="D15" s="348"/>
      <c r="E15" s="348"/>
      <c r="F15" s="348"/>
      <c r="G15" s="348"/>
      <c r="H15" s="348"/>
      <c r="I15" s="348"/>
      <c r="J15" s="348"/>
      <c r="K15" s="348"/>
      <c r="L15" s="348"/>
      <c r="M15" s="348"/>
      <c r="N15" s="348"/>
      <c r="O15" s="348"/>
      <c r="P15" s="8"/>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2:46" s="11" customFormat="1" ht="10.5" customHeight="1" x14ac:dyDescent="0.2">
      <c r="B16" s="10"/>
      <c r="C16" s="10"/>
      <c r="D16" s="10"/>
      <c r="E16" s="10"/>
      <c r="F16" s="10"/>
      <c r="G16" s="10"/>
      <c r="H16" s="10"/>
      <c r="I16" s="10"/>
      <c r="J16" s="10"/>
      <c r="K16" s="10"/>
    </row>
    <row r="17" s="11" customFormat="1" x14ac:dyDescent="0.2"/>
    <row r="18" s="11" customFormat="1" x14ac:dyDescent="0.2"/>
    <row r="19" s="11" customFormat="1" x14ac:dyDescent="0.2"/>
    <row r="20" s="11" customFormat="1" x14ac:dyDescent="0.2"/>
    <row r="21" s="11" customFormat="1" x14ac:dyDescent="0.2"/>
    <row r="22" s="11" customFormat="1" x14ac:dyDescent="0.2"/>
    <row r="23" s="11" customFormat="1" x14ac:dyDescent="0.2"/>
    <row r="24" s="11" customFormat="1" x14ac:dyDescent="0.2"/>
    <row r="25" s="11" customFormat="1" x14ac:dyDescent="0.2"/>
    <row r="26" s="11" customFormat="1" x14ac:dyDescent="0.2"/>
    <row r="27" s="11" customFormat="1" x14ac:dyDescent="0.2"/>
    <row r="28" s="11" customFormat="1" x14ac:dyDescent="0.2"/>
    <row r="29" s="11" customFormat="1" x14ac:dyDescent="0.2"/>
    <row r="30" s="11" customFormat="1" x14ac:dyDescent="0.2"/>
    <row r="31" s="11" customFormat="1" x14ac:dyDescent="0.2"/>
    <row r="32"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sheetData>
  <sheetProtection selectLockedCells="1" selectUnlockedCells="1"/>
  <mergeCells count="5">
    <mergeCell ref="B13:O13"/>
    <mergeCell ref="B14:O14"/>
    <mergeCell ref="B15:O15"/>
    <mergeCell ref="B7:O11"/>
    <mergeCell ref="D5:O5"/>
  </mergeCells>
  <phoneticPr fontId="1" type="noConversion"/>
  <printOptions horizontalCentered="1"/>
  <pageMargins left="0.38" right="0.17" top="0.5" bottom="0.25" header="0.25" footer="0.17"/>
  <pageSetup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X603"/>
  <sheetViews>
    <sheetView showGridLines="0" showRowColHeaders="0" zoomScaleNormal="100" zoomScaleSheetLayoutView="100" workbookViewId="0">
      <selection activeCell="M2" sqref="M2"/>
    </sheetView>
  </sheetViews>
  <sheetFormatPr defaultRowHeight="10.5" x14ac:dyDescent="0.15"/>
  <cols>
    <col min="1" max="1" width="9.140625" style="13"/>
    <col min="2" max="2" width="2.85546875" style="91" customWidth="1"/>
    <col min="3" max="6" width="9.140625" style="20"/>
    <col min="7" max="7" width="8" style="20" customWidth="1"/>
    <col min="8" max="8" width="10.7109375" style="20" customWidth="1"/>
    <col min="9" max="9" width="9.28515625" style="20" customWidth="1"/>
    <col min="10" max="10" width="8.28515625" style="20" customWidth="1"/>
    <col min="11" max="11" width="10.85546875" style="20" customWidth="1"/>
    <col min="12" max="12" width="12.5703125" style="20" customWidth="1"/>
    <col min="13" max="13" width="11.42578125" style="20" customWidth="1"/>
    <col min="14" max="14" width="9.28515625" style="20" hidden="1" customWidth="1"/>
    <col min="15" max="58" width="9.140625" style="13"/>
    <col min="59" max="16384" width="9.140625" style="20"/>
  </cols>
  <sheetData>
    <row r="1" spans="2:14" ht="13.5" customHeight="1" x14ac:dyDescent="0.2">
      <c r="B1" s="14"/>
      <c r="C1" s="15"/>
      <c r="D1" s="15"/>
      <c r="E1" s="15"/>
      <c r="F1" s="16"/>
      <c r="G1" s="358" t="s">
        <v>155</v>
      </c>
      <c r="H1" s="358"/>
      <c r="I1" s="358"/>
      <c r="J1" s="358"/>
      <c r="K1" s="17" t="s">
        <v>162</v>
      </c>
      <c r="L1" s="18" t="s">
        <v>163</v>
      </c>
      <c r="M1" s="19" t="s">
        <v>414</v>
      </c>
    </row>
    <row r="2" spans="2:14" ht="9.75" customHeight="1" x14ac:dyDescent="0.15">
      <c r="B2" s="21"/>
      <c r="C2" s="22"/>
      <c r="D2" s="22"/>
      <c r="E2" s="22"/>
      <c r="F2" s="22"/>
      <c r="G2" s="22"/>
      <c r="H2" s="22"/>
      <c r="I2" s="22"/>
      <c r="M2" s="23"/>
    </row>
    <row r="3" spans="2:14" ht="120.75" customHeight="1" x14ac:dyDescent="0.15">
      <c r="B3" s="385" t="s">
        <v>308</v>
      </c>
      <c r="C3" s="386"/>
      <c r="D3" s="386"/>
      <c r="E3" s="386"/>
      <c r="F3" s="386"/>
      <c r="G3" s="386"/>
      <c r="H3" s="386"/>
      <c r="I3" s="386"/>
      <c r="J3" s="386"/>
      <c r="K3" s="386"/>
      <c r="L3" s="386"/>
      <c r="M3" s="387"/>
    </row>
    <row r="4" spans="2:14" ht="24.75" customHeight="1" x14ac:dyDescent="0.15">
      <c r="B4" s="391" t="s">
        <v>295</v>
      </c>
      <c r="C4" s="392"/>
      <c r="D4" s="392"/>
      <c r="E4" s="392"/>
      <c r="F4" s="392"/>
      <c r="G4" s="392"/>
      <c r="H4" s="392"/>
      <c r="I4" s="392"/>
      <c r="J4" s="392"/>
      <c r="K4" s="392"/>
      <c r="L4" s="392"/>
      <c r="M4" s="393"/>
    </row>
    <row r="5" spans="2:14" ht="6" customHeight="1" x14ac:dyDescent="0.15">
      <c r="B5" s="24"/>
      <c r="C5" s="25"/>
      <c r="D5" s="25"/>
      <c r="E5" s="25"/>
      <c r="F5" s="25"/>
      <c r="G5" s="25"/>
      <c r="H5" s="25"/>
      <c r="I5" s="25"/>
      <c r="J5" s="25"/>
      <c r="M5" s="26"/>
    </row>
    <row r="6" spans="2:14" ht="12" customHeight="1" x14ac:dyDescent="0.15">
      <c r="B6" s="388" t="s">
        <v>287</v>
      </c>
      <c r="C6" s="389"/>
      <c r="D6" s="389"/>
      <c r="E6" s="389"/>
      <c r="F6" s="389"/>
      <c r="G6" s="389"/>
      <c r="H6" s="389"/>
      <c r="I6" s="389"/>
      <c r="J6" s="389"/>
      <c r="K6" s="389"/>
      <c r="L6" s="389"/>
      <c r="M6" s="390"/>
    </row>
    <row r="7" spans="2:14" ht="12" x14ac:dyDescent="0.2">
      <c r="B7" s="359" t="s">
        <v>284</v>
      </c>
      <c r="C7" s="360"/>
      <c r="D7" s="360"/>
      <c r="E7" s="360"/>
      <c r="F7" s="360"/>
      <c r="G7" s="360"/>
      <c r="H7" s="360"/>
      <c r="I7" s="360"/>
      <c r="J7" s="359" t="s">
        <v>285</v>
      </c>
      <c r="K7" s="360"/>
      <c r="L7" s="360"/>
      <c r="M7" s="361"/>
    </row>
    <row r="8" spans="2:14" ht="12" x14ac:dyDescent="0.2">
      <c r="B8" s="28" t="s">
        <v>38</v>
      </c>
      <c r="C8" s="368" t="s">
        <v>153</v>
      </c>
      <c r="D8" s="368"/>
      <c r="E8" s="368"/>
      <c r="F8" s="368"/>
      <c r="G8" s="368"/>
      <c r="H8" s="368"/>
      <c r="I8" s="368"/>
      <c r="J8" s="365"/>
      <c r="K8" s="366"/>
      <c r="L8" s="366"/>
      <c r="M8" s="367"/>
    </row>
    <row r="9" spans="2:14" ht="12" x14ac:dyDescent="0.2">
      <c r="B9" s="27" t="s">
        <v>39</v>
      </c>
      <c r="C9" s="368" t="s">
        <v>124</v>
      </c>
      <c r="D9" s="368"/>
      <c r="E9" s="368"/>
      <c r="F9" s="368"/>
      <c r="G9" s="368"/>
      <c r="H9" s="368"/>
      <c r="I9" s="368"/>
      <c r="J9" s="365"/>
      <c r="K9" s="366"/>
      <c r="L9" s="366"/>
      <c r="M9" s="367"/>
      <c r="N9" s="30">
        <f>SUM(J8:L9)</f>
        <v>0</v>
      </c>
    </row>
    <row r="10" spans="2:14" ht="12" customHeight="1" x14ac:dyDescent="0.2">
      <c r="B10" s="27" t="s">
        <v>40</v>
      </c>
      <c r="C10" s="369"/>
      <c r="D10" s="369"/>
      <c r="E10" s="369"/>
      <c r="F10" s="369"/>
      <c r="G10" s="369"/>
      <c r="H10" s="369"/>
      <c r="I10" s="369"/>
      <c r="J10" s="365"/>
      <c r="K10" s="366"/>
      <c r="L10" s="366"/>
      <c r="M10" s="367"/>
    </row>
    <row r="11" spans="2:14" ht="12" x14ac:dyDescent="0.2">
      <c r="B11" s="27" t="s">
        <v>41</v>
      </c>
      <c r="C11" s="369"/>
      <c r="D11" s="369"/>
      <c r="E11" s="369"/>
      <c r="F11" s="369"/>
      <c r="G11" s="369"/>
      <c r="H11" s="369"/>
      <c r="I11" s="369"/>
      <c r="J11" s="365"/>
      <c r="K11" s="366"/>
      <c r="L11" s="366"/>
      <c r="M11" s="367"/>
    </row>
    <row r="12" spans="2:14" ht="12" x14ac:dyDescent="0.2">
      <c r="B12" s="27" t="s">
        <v>59</v>
      </c>
      <c r="C12" s="369"/>
      <c r="D12" s="369"/>
      <c r="E12" s="369"/>
      <c r="F12" s="369"/>
      <c r="G12" s="369"/>
      <c r="H12" s="369"/>
      <c r="I12" s="369"/>
      <c r="J12" s="365"/>
      <c r="K12" s="366"/>
      <c r="L12" s="366"/>
      <c r="M12" s="367"/>
    </row>
    <row r="13" spans="2:14" ht="12" x14ac:dyDescent="0.2">
      <c r="B13" s="27" t="s">
        <v>154</v>
      </c>
      <c r="C13" s="370"/>
      <c r="D13" s="370"/>
      <c r="E13" s="370"/>
      <c r="F13" s="370"/>
      <c r="G13" s="370"/>
      <c r="H13" s="370"/>
      <c r="I13" s="370"/>
      <c r="J13" s="365"/>
      <c r="K13" s="366"/>
      <c r="L13" s="366"/>
      <c r="M13" s="367"/>
    </row>
    <row r="14" spans="2:14" ht="12" x14ac:dyDescent="0.2">
      <c r="B14" s="31"/>
      <c r="C14" s="32"/>
      <c r="D14" s="32"/>
      <c r="E14" s="32"/>
      <c r="F14" s="32"/>
      <c r="G14" s="32"/>
      <c r="H14" s="33" t="s">
        <v>42</v>
      </c>
      <c r="I14" s="34"/>
      <c r="J14" s="362">
        <f>SUM(J8:L13)</f>
        <v>0</v>
      </c>
      <c r="K14" s="363"/>
      <c r="L14" s="363"/>
      <c r="M14" s="364"/>
    </row>
    <row r="15" spans="2:14" ht="12" x14ac:dyDescent="0.2">
      <c r="B15" s="36"/>
      <c r="C15" s="37"/>
      <c r="D15" s="37"/>
      <c r="E15" s="37"/>
      <c r="F15" s="37"/>
      <c r="G15" s="37"/>
      <c r="H15" s="38"/>
      <c r="I15" s="39"/>
      <c r="J15" s="39"/>
      <c r="K15" s="39"/>
      <c r="L15" s="39"/>
      <c r="M15" s="26"/>
    </row>
    <row r="16" spans="2:14" x14ac:dyDescent="0.15">
      <c r="B16" s="394" t="s">
        <v>306</v>
      </c>
      <c r="C16" s="395"/>
      <c r="D16" s="395"/>
      <c r="E16" s="395"/>
      <c r="F16" s="395"/>
      <c r="G16" s="395"/>
      <c r="H16" s="395"/>
      <c r="I16" s="395"/>
      <c r="J16" s="395"/>
      <c r="K16" s="395"/>
      <c r="L16" s="395"/>
      <c r="M16" s="396"/>
    </row>
    <row r="17" spans="2:14" ht="36.75" customHeight="1" x14ac:dyDescent="0.15">
      <c r="B17" s="424" t="s">
        <v>43</v>
      </c>
      <c r="C17" s="425"/>
      <c r="D17" s="425"/>
      <c r="E17" s="425"/>
      <c r="F17" s="425"/>
      <c r="G17" s="399" t="s">
        <v>159</v>
      </c>
      <c r="H17" s="400"/>
      <c r="I17" s="399" t="s">
        <v>160</v>
      </c>
      <c r="J17" s="400"/>
      <c r="K17" s="397" t="s">
        <v>288</v>
      </c>
      <c r="L17" s="398"/>
      <c r="M17" s="40" t="s">
        <v>158</v>
      </c>
    </row>
    <row r="18" spans="2:14" ht="11.25" customHeight="1" x14ac:dyDescent="0.2">
      <c r="B18" s="406" t="s">
        <v>164</v>
      </c>
      <c r="C18" s="407"/>
      <c r="D18" s="407"/>
      <c r="E18" s="407"/>
      <c r="F18" s="408"/>
      <c r="G18" s="41"/>
      <c r="H18" s="42"/>
      <c r="I18" s="43"/>
      <c r="J18" s="43"/>
      <c r="K18" s="44"/>
      <c r="L18" s="44"/>
      <c r="M18" s="45"/>
    </row>
    <row r="19" spans="2:14" ht="11.25" customHeight="1" x14ac:dyDescent="0.2">
      <c r="B19" s="27" t="s">
        <v>38</v>
      </c>
      <c r="C19" s="46" t="s">
        <v>44</v>
      </c>
      <c r="D19" s="46"/>
      <c r="E19" s="46"/>
      <c r="F19" s="46"/>
      <c r="G19" s="47"/>
      <c r="H19" s="48"/>
      <c r="I19" s="49"/>
      <c r="J19" s="49"/>
      <c r="K19" s="50"/>
      <c r="L19" s="50"/>
      <c r="M19" s="51"/>
    </row>
    <row r="20" spans="2:14" ht="11.25" customHeight="1" x14ac:dyDescent="0.2">
      <c r="B20" s="52"/>
      <c r="C20" s="421" t="s">
        <v>45</v>
      </c>
      <c r="D20" s="421"/>
      <c r="E20" s="421"/>
      <c r="F20" s="422"/>
      <c r="G20" s="405">
        <f>Administrative!M31</f>
        <v>0</v>
      </c>
      <c r="H20" s="405"/>
      <c r="I20" s="373"/>
      <c r="J20" s="373"/>
      <c r="K20" s="372" t="s">
        <v>289</v>
      </c>
      <c r="L20" s="372"/>
      <c r="M20" s="53" t="e">
        <f>G20/G58</f>
        <v>#DIV/0!</v>
      </c>
    </row>
    <row r="21" spans="2:14" ht="11.25" customHeight="1" x14ac:dyDescent="0.2">
      <c r="B21" s="52"/>
      <c r="C21" s="421" t="s">
        <v>46</v>
      </c>
      <c r="D21" s="421"/>
      <c r="E21" s="421"/>
      <c r="F21" s="422"/>
      <c r="G21" s="405">
        <f>Administrative!E87+Administrative!J87+Administrative!E108+Administrative!J108</f>
        <v>0</v>
      </c>
      <c r="H21" s="405"/>
      <c r="I21" s="373"/>
      <c r="J21" s="373"/>
      <c r="K21" s="372" t="s">
        <v>289</v>
      </c>
      <c r="L21" s="372"/>
      <c r="M21" s="53" t="e">
        <f>G21/G58</f>
        <v>#DIV/0!</v>
      </c>
    </row>
    <row r="22" spans="2:14" ht="11.25" customHeight="1" x14ac:dyDescent="0.2">
      <c r="B22" s="52"/>
      <c r="C22" s="37"/>
      <c r="D22" s="54"/>
      <c r="E22" s="54"/>
      <c r="F22" s="55" t="s">
        <v>47</v>
      </c>
      <c r="G22" s="426">
        <f>SUM(G20:H21)</f>
        <v>0</v>
      </c>
      <c r="H22" s="426"/>
      <c r="I22" s="409"/>
      <c r="J22" s="403"/>
      <c r="K22" s="357"/>
      <c r="L22" s="374"/>
      <c r="M22" s="53" t="e">
        <f>G22/G58</f>
        <v>#DIV/0!</v>
      </c>
    </row>
    <row r="23" spans="2:14" ht="11.25" customHeight="1" x14ac:dyDescent="0.2">
      <c r="B23" s="52"/>
      <c r="C23" s="56"/>
      <c r="D23" s="56"/>
      <c r="E23" s="56"/>
      <c r="F23" s="56"/>
      <c r="G23" s="57"/>
      <c r="H23" s="58"/>
      <c r="I23" s="401"/>
      <c r="J23" s="401"/>
      <c r="K23" s="354"/>
      <c r="L23" s="354"/>
      <c r="M23" s="59"/>
    </row>
    <row r="24" spans="2:14" ht="11.25" customHeight="1" x14ac:dyDescent="0.2">
      <c r="B24" s="27" t="s">
        <v>48</v>
      </c>
      <c r="C24" s="46" t="s">
        <v>49</v>
      </c>
      <c r="D24" s="46"/>
      <c r="E24" s="46"/>
      <c r="F24" s="46"/>
      <c r="G24" s="57"/>
      <c r="H24" s="58"/>
      <c r="I24" s="401"/>
      <c r="J24" s="401"/>
      <c r="K24" s="354"/>
      <c r="L24" s="354"/>
      <c r="M24" s="60"/>
    </row>
    <row r="25" spans="2:14" ht="11.25" customHeight="1" x14ac:dyDescent="0.2">
      <c r="B25" s="52"/>
      <c r="C25" s="421" t="s">
        <v>16</v>
      </c>
      <c r="D25" s="421"/>
      <c r="E25" s="421"/>
      <c r="F25" s="422"/>
      <c r="G25" s="405">
        <f>Administrative!I139</f>
        <v>0</v>
      </c>
      <c r="H25" s="405"/>
      <c r="I25" s="373"/>
      <c r="J25" s="373"/>
      <c r="K25" s="372" t="s">
        <v>289</v>
      </c>
      <c r="L25" s="372"/>
      <c r="M25" s="53" t="e">
        <f>G25/G58</f>
        <v>#DIV/0!</v>
      </c>
    </row>
    <row r="26" spans="2:14" ht="11.25" customHeight="1" x14ac:dyDescent="0.2">
      <c r="B26" s="52"/>
      <c r="C26" s="421" t="s">
        <v>15</v>
      </c>
      <c r="D26" s="421"/>
      <c r="E26" s="421"/>
      <c r="F26" s="422"/>
      <c r="G26" s="405">
        <f>Administrative!I171</f>
        <v>0</v>
      </c>
      <c r="H26" s="405"/>
      <c r="I26" s="373"/>
      <c r="J26" s="373"/>
      <c r="K26" s="375" t="s">
        <v>289</v>
      </c>
      <c r="L26" s="375"/>
      <c r="M26" s="53" t="e">
        <f>G26/G58</f>
        <v>#DIV/0!</v>
      </c>
    </row>
    <row r="27" spans="2:14" ht="11.25" customHeight="1" x14ac:dyDescent="0.2">
      <c r="B27" s="52"/>
      <c r="C27" s="421" t="s">
        <v>17</v>
      </c>
      <c r="D27" s="421"/>
      <c r="E27" s="421"/>
      <c r="F27" s="422"/>
      <c r="G27" s="405">
        <f>Administrative!F198</f>
        <v>0</v>
      </c>
      <c r="H27" s="405"/>
      <c r="I27" s="373"/>
      <c r="J27" s="373"/>
      <c r="K27" s="372" t="s">
        <v>289</v>
      </c>
      <c r="L27" s="372"/>
      <c r="M27" s="53" t="e">
        <f>G27/G58</f>
        <v>#DIV/0!</v>
      </c>
    </row>
    <row r="28" spans="2:14" ht="11.25" customHeight="1" x14ac:dyDescent="0.2">
      <c r="B28" s="52"/>
      <c r="C28" s="421" t="s">
        <v>18</v>
      </c>
      <c r="D28" s="421"/>
      <c r="E28" s="421"/>
      <c r="F28" s="422"/>
      <c r="G28" s="405">
        <f>Administrative!M224</f>
        <v>0</v>
      </c>
      <c r="H28" s="405"/>
      <c r="I28" s="373"/>
      <c r="J28" s="373"/>
      <c r="K28" s="372" t="s">
        <v>289</v>
      </c>
      <c r="L28" s="372"/>
      <c r="M28" s="53" t="e">
        <f>G28/G58</f>
        <v>#DIV/0!</v>
      </c>
    </row>
    <row r="29" spans="2:14" ht="11.25" customHeight="1" x14ac:dyDescent="0.2">
      <c r="B29" s="52"/>
      <c r="C29" s="421" t="s">
        <v>19</v>
      </c>
      <c r="D29" s="421"/>
      <c r="E29" s="421"/>
      <c r="F29" s="422"/>
      <c r="G29" s="405">
        <f>Administrative!M254</f>
        <v>0</v>
      </c>
      <c r="H29" s="405"/>
      <c r="I29" s="373"/>
      <c r="J29" s="373"/>
      <c r="K29" s="372" t="s">
        <v>289</v>
      </c>
      <c r="L29" s="372"/>
      <c r="M29" s="53" t="e">
        <f>G29/G58</f>
        <v>#DIV/0!</v>
      </c>
    </row>
    <row r="30" spans="2:14" ht="11.25" customHeight="1" x14ac:dyDescent="0.2">
      <c r="B30" s="52"/>
      <c r="C30" s="421" t="s">
        <v>20</v>
      </c>
      <c r="D30" s="421"/>
      <c r="E30" s="421"/>
      <c r="F30" s="422"/>
      <c r="G30" s="405">
        <f>Administrative!F282</f>
        <v>0</v>
      </c>
      <c r="H30" s="405"/>
      <c r="I30" s="373"/>
      <c r="J30" s="373"/>
      <c r="K30" s="371" t="s">
        <v>290</v>
      </c>
      <c r="L30" s="371"/>
      <c r="M30" s="53" t="e">
        <f>G30/G58</f>
        <v>#DIV/0!</v>
      </c>
    </row>
    <row r="31" spans="2:14" ht="11.25" customHeight="1" x14ac:dyDescent="0.2">
      <c r="B31" s="52"/>
      <c r="C31" s="56"/>
      <c r="D31" s="54"/>
      <c r="E31" s="54"/>
      <c r="F31" s="55" t="s">
        <v>21</v>
      </c>
      <c r="G31" s="362">
        <f>SUM(G25:H30)</f>
        <v>0</v>
      </c>
      <c r="H31" s="363"/>
      <c r="I31" s="403"/>
      <c r="J31" s="404"/>
      <c r="K31" s="356"/>
      <c r="L31" s="357"/>
      <c r="M31" s="61" t="e">
        <f>G31/G58</f>
        <v>#DIV/0!</v>
      </c>
      <c r="N31" s="30">
        <f>G22+G31</f>
        <v>0</v>
      </c>
    </row>
    <row r="32" spans="2:14" ht="11.25" customHeight="1" x14ac:dyDescent="0.2">
      <c r="B32" s="52"/>
      <c r="C32" s="37"/>
      <c r="D32" s="54"/>
      <c r="E32" s="54"/>
      <c r="F32" s="55"/>
      <c r="G32" s="62"/>
      <c r="H32" s="50"/>
      <c r="I32" s="401"/>
      <c r="J32" s="401"/>
      <c r="K32" s="354"/>
      <c r="L32" s="354"/>
      <c r="M32" s="63"/>
    </row>
    <row r="33" spans="2:13" ht="11.25" customHeight="1" x14ac:dyDescent="0.2">
      <c r="B33" s="64" t="s">
        <v>291</v>
      </c>
      <c r="C33" s="56"/>
      <c r="D33" s="54"/>
      <c r="E33" s="54"/>
      <c r="F33" s="55"/>
      <c r="G33" s="419">
        <f>G22+G31</f>
        <v>0</v>
      </c>
      <c r="H33" s="420"/>
      <c r="I33" s="402"/>
      <c r="J33" s="401"/>
      <c r="K33" s="354"/>
      <c r="L33" s="355"/>
      <c r="M33" s="53" t="e">
        <f>G33/G58</f>
        <v>#DIV/0!</v>
      </c>
    </row>
    <row r="34" spans="2:13" ht="11.25" customHeight="1" x14ac:dyDescent="0.2">
      <c r="B34" s="52"/>
      <c r="C34" s="37"/>
      <c r="D34" s="54"/>
      <c r="E34" s="54"/>
      <c r="F34" s="55"/>
      <c r="G34" s="65"/>
      <c r="H34" s="44"/>
      <c r="I34" s="401"/>
      <c r="J34" s="401"/>
      <c r="K34" s="354"/>
      <c r="L34" s="354"/>
      <c r="M34" s="66"/>
    </row>
    <row r="35" spans="2:13" ht="11.25" customHeight="1" x14ac:dyDescent="0.2">
      <c r="B35" s="406" t="s">
        <v>165</v>
      </c>
      <c r="C35" s="360"/>
      <c r="D35" s="360"/>
      <c r="E35" s="360"/>
      <c r="F35" s="361"/>
      <c r="G35" s="57"/>
      <c r="H35" s="58"/>
      <c r="I35" s="401"/>
      <c r="J35" s="401"/>
      <c r="K35" s="354"/>
      <c r="L35" s="354"/>
      <c r="M35" s="59"/>
    </row>
    <row r="36" spans="2:13" ht="11.25" customHeight="1" x14ac:dyDescent="0.2">
      <c r="B36" s="27" t="s">
        <v>50</v>
      </c>
      <c r="C36" s="46" t="s">
        <v>51</v>
      </c>
      <c r="D36" s="46"/>
      <c r="E36" s="46"/>
      <c r="F36" s="46"/>
      <c r="G36" s="67"/>
      <c r="H36" s="48"/>
      <c r="I36" s="401"/>
      <c r="J36" s="401"/>
      <c r="K36" s="354"/>
      <c r="L36" s="354"/>
      <c r="M36" s="59"/>
    </row>
    <row r="37" spans="2:13" ht="11.25" customHeight="1" x14ac:dyDescent="0.2">
      <c r="B37" s="52"/>
      <c r="C37" s="421" t="s">
        <v>52</v>
      </c>
      <c r="D37" s="421"/>
      <c r="E37" s="421"/>
      <c r="F37" s="422"/>
      <c r="G37" s="405">
        <f>Operational!M30</f>
        <v>0</v>
      </c>
      <c r="H37" s="405"/>
      <c r="I37" s="373"/>
      <c r="J37" s="373"/>
      <c r="K37" s="372" t="s">
        <v>289</v>
      </c>
      <c r="L37" s="372"/>
      <c r="M37" s="68" t="e">
        <f>G37/G58</f>
        <v>#DIV/0!</v>
      </c>
    </row>
    <row r="38" spans="2:13" ht="11.25" customHeight="1" x14ac:dyDescent="0.2">
      <c r="B38" s="52"/>
      <c r="C38" s="421" t="s">
        <v>53</v>
      </c>
      <c r="D38" s="421"/>
      <c r="E38" s="421"/>
      <c r="F38" s="422"/>
      <c r="G38" s="405">
        <f>Operational!E86+Operational!J86+Operational!E107+Operational!J107</f>
        <v>0</v>
      </c>
      <c r="H38" s="405"/>
      <c r="I38" s="373"/>
      <c r="J38" s="373"/>
      <c r="K38" s="372" t="s">
        <v>289</v>
      </c>
      <c r="L38" s="372"/>
      <c r="M38" s="68" t="e">
        <f>G38/G58</f>
        <v>#DIV/0!</v>
      </c>
    </row>
    <row r="39" spans="2:13" ht="11.25" customHeight="1" x14ac:dyDescent="0.2">
      <c r="B39" s="52"/>
      <c r="C39" s="423" t="s">
        <v>54</v>
      </c>
      <c r="D39" s="423"/>
      <c r="E39" s="423"/>
      <c r="F39" s="423"/>
      <c r="G39" s="362">
        <f>SUM(G37:H38)</f>
        <v>0</v>
      </c>
      <c r="H39" s="363"/>
      <c r="I39" s="403"/>
      <c r="J39" s="404"/>
      <c r="K39" s="356"/>
      <c r="L39" s="357"/>
      <c r="M39" s="61" t="e">
        <f>G39/G58</f>
        <v>#DIV/0!</v>
      </c>
    </row>
    <row r="40" spans="2:13" ht="11.25" customHeight="1" x14ac:dyDescent="0.2">
      <c r="B40" s="52"/>
      <c r="C40" s="56"/>
      <c r="D40" s="56"/>
      <c r="E40" s="56"/>
      <c r="F40" s="56"/>
      <c r="G40" s="57"/>
      <c r="H40" s="58"/>
      <c r="I40" s="401"/>
      <c r="J40" s="401"/>
      <c r="K40" s="354"/>
      <c r="L40" s="354"/>
      <c r="M40" s="59"/>
    </row>
    <row r="41" spans="2:13" ht="11.25" customHeight="1" x14ac:dyDescent="0.2">
      <c r="B41" s="27" t="s">
        <v>55</v>
      </c>
      <c r="C41" s="46" t="s">
        <v>56</v>
      </c>
      <c r="D41" s="46"/>
      <c r="E41" s="46"/>
      <c r="F41" s="46"/>
      <c r="G41" s="67"/>
      <c r="H41" s="48"/>
      <c r="I41" s="401"/>
      <c r="J41" s="401"/>
      <c r="K41" s="354"/>
      <c r="L41" s="354"/>
      <c r="M41" s="59"/>
    </row>
    <row r="42" spans="2:13" ht="11.25" customHeight="1" x14ac:dyDescent="0.2">
      <c r="B42" s="52"/>
      <c r="C42" s="421" t="s">
        <v>22</v>
      </c>
      <c r="D42" s="421"/>
      <c r="E42" s="421"/>
      <c r="F42" s="422"/>
      <c r="G42" s="417">
        <f>Operational!F139</f>
        <v>0</v>
      </c>
      <c r="H42" s="418"/>
      <c r="I42" s="373"/>
      <c r="J42" s="373"/>
      <c r="K42" s="371" t="s">
        <v>290</v>
      </c>
      <c r="L42" s="371"/>
      <c r="M42" s="68" t="e">
        <f>G42/G58</f>
        <v>#DIV/0!</v>
      </c>
    </row>
    <row r="43" spans="2:13" ht="11.25" customHeight="1" x14ac:dyDescent="0.2">
      <c r="B43" s="52"/>
      <c r="C43" s="421" t="s">
        <v>57</v>
      </c>
      <c r="D43" s="421"/>
      <c r="E43" s="421"/>
      <c r="F43" s="422"/>
      <c r="G43" s="417">
        <f>Operational!F164</f>
        <v>0</v>
      </c>
      <c r="H43" s="418"/>
      <c r="I43" s="373"/>
      <c r="J43" s="373"/>
      <c r="K43" s="371" t="s">
        <v>290</v>
      </c>
      <c r="L43" s="371"/>
      <c r="M43" s="68" t="e">
        <f>G43/G58</f>
        <v>#DIV/0!</v>
      </c>
    </row>
    <row r="44" spans="2:13" ht="11.25" customHeight="1" x14ac:dyDescent="0.2">
      <c r="B44" s="52"/>
      <c r="C44" s="421" t="s">
        <v>58</v>
      </c>
      <c r="D44" s="421"/>
      <c r="E44" s="421"/>
      <c r="F44" s="422"/>
      <c r="G44" s="417">
        <f>Operational!I193</f>
        <v>0</v>
      </c>
      <c r="H44" s="418"/>
      <c r="I44" s="373"/>
      <c r="J44" s="373"/>
      <c r="K44" s="372" t="s">
        <v>289</v>
      </c>
      <c r="L44" s="372"/>
      <c r="M44" s="68" t="e">
        <f>G44/G58</f>
        <v>#DIV/0!</v>
      </c>
    </row>
    <row r="45" spans="2:13" ht="11.25" customHeight="1" x14ac:dyDescent="0.2">
      <c r="B45" s="52"/>
      <c r="C45" s="421" t="s">
        <v>151</v>
      </c>
      <c r="D45" s="421"/>
      <c r="E45" s="421"/>
      <c r="F45" s="422"/>
      <c r="G45" s="417">
        <f>Operational!H224</f>
        <v>0</v>
      </c>
      <c r="H45" s="418"/>
      <c r="I45" s="373"/>
      <c r="J45" s="373"/>
      <c r="K45" s="372" t="s">
        <v>289</v>
      </c>
      <c r="L45" s="372"/>
      <c r="M45" s="68" t="e">
        <f>G45/G58</f>
        <v>#DIV/0!</v>
      </c>
    </row>
    <row r="46" spans="2:13" ht="11.25" customHeight="1" x14ac:dyDescent="0.2">
      <c r="B46" s="52"/>
      <c r="C46" s="421" t="s">
        <v>23</v>
      </c>
      <c r="D46" s="421"/>
      <c r="E46" s="421"/>
      <c r="F46" s="422"/>
      <c r="G46" s="417">
        <f>Operational!I255</f>
        <v>0</v>
      </c>
      <c r="H46" s="418"/>
      <c r="I46" s="373"/>
      <c r="J46" s="373"/>
      <c r="K46" s="372" t="s">
        <v>289</v>
      </c>
      <c r="L46" s="372"/>
      <c r="M46" s="68" t="e">
        <f>G46/G58</f>
        <v>#DIV/0!</v>
      </c>
    </row>
    <row r="47" spans="2:13" ht="11.25" customHeight="1" x14ac:dyDescent="0.2">
      <c r="B47" s="52"/>
      <c r="C47" s="421" t="s">
        <v>24</v>
      </c>
      <c r="D47" s="421"/>
      <c r="E47" s="421"/>
      <c r="F47" s="422"/>
      <c r="G47" s="417">
        <f>Operational!I292</f>
        <v>0</v>
      </c>
      <c r="H47" s="418"/>
      <c r="I47" s="373"/>
      <c r="J47" s="373"/>
      <c r="K47" s="372" t="s">
        <v>289</v>
      </c>
      <c r="L47" s="372"/>
      <c r="M47" s="68" t="e">
        <f>G47/G58</f>
        <v>#DIV/0!</v>
      </c>
    </row>
    <row r="48" spans="2:13" ht="11.25" customHeight="1" x14ac:dyDescent="0.2">
      <c r="B48" s="52"/>
      <c r="C48" s="421" t="s">
        <v>25</v>
      </c>
      <c r="D48" s="421"/>
      <c r="E48" s="421"/>
      <c r="F48" s="422"/>
      <c r="G48" s="417">
        <f>Operational!F320</f>
        <v>0</v>
      </c>
      <c r="H48" s="418"/>
      <c r="I48" s="373"/>
      <c r="J48" s="373"/>
      <c r="K48" s="371" t="s">
        <v>290</v>
      </c>
      <c r="L48" s="371"/>
      <c r="M48" s="68" t="e">
        <f>G48/G58</f>
        <v>#DIV/0!</v>
      </c>
    </row>
    <row r="49" spans="1:622" ht="11.25" customHeight="1" x14ac:dyDescent="0.2">
      <c r="B49" s="52"/>
      <c r="C49" s="421" t="s">
        <v>156</v>
      </c>
      <c r="D49" s="421"/>
      <c r="E49" s="421"/>
      <c r="F49" s="69" t="s">
        <v>166</v>
      </c>
      <c r="G49" s="417">
        <f>Operational!J339</f>
        <v>0</v>
      </c>
      <c r="H49" s="418"/>
      <c r="I49" s="373"/>
      <c r="J49" s="373"/>
      <c r="K49" s="372" t="s">
        <v>289</v>
      </c>
      <c r="L49" s="372"/>
      <c r="M49" s="68" t="e">
        <f>G49/G58</f>
        <v>#DIV/0!</v>
      </c>
    </row>
    <row r="50" spans="1:622" ht="11.25" customHeight="1" x14ac:dyDescent="0.2">
      <c r="B50" s="52"/>
      <c r="C50" s="29"/>
      <c r="D50" s="29"/>
      <c r="E50" s="29"/>
      <c r="F50" s="70" t="s">
        <v>167</v>
      </c>
      <c r="G50" s="417">
        <f>SUM(Operational!J340:J349)</f>
        <v>0</v>
      </c>
      <c r="H50" s="418"/>
      <c r="I50" s="373"/>
      <c r="J50" s="373"/>
      <c r="K50" s="372" t="s">
        <v>289</v>
      </c>
      <c r="L50" s="372"/>
      <c r="M50" s="68" t="e">
        <f>G50/G58</f>
        <v>#DIV/0!</v>
      </c>
    </row>
    <row r="51" spans="1:622" ht="11.25" customHeight="1" x14ac:dyDescent="0.2">
      <c r="B51" s="52"/>
      <c r="C51" s="421" t="s">
        <v>26</v>
      </c>
      <c r="D51" s="421"/>
      <c r="E51" s="421"/>
      <c r="F51" s="422"/>
      <c r="G51" s="417">
        <f>Operational!F376</f>
        <v>0</v>
      </c>
      <c r="H51" s="418"/>
      <c r="I51" s="373"/>
      <c r="J51" s="373"/>
      <c r="K51" s="372" t="s">
        <v>289</v>
      </c>
      <c r="L51" s="372"/>
      <c r="M51" s="68" t="e">
        <f>G51/G58</f>
        <v>#DIV/0!</v>
      </c>
    </row>
    <row r="52" spans="1:622" ht="11.25" customHeight="1" x14ac:dyDescent="0.2">
      <c r="B52" s="52"/>
      <c r="C52" s="421" t="s">
        <v>27</v>
      </c>
      <c r="D52" s="421"/>
      <c r="E52" s="421"/>
      <c r="F52" s="422"/>
      <c r="G52" s="417">
        <f>Operational!M397</f>
        <v>0</v>
      </c>
      <c r="H52" s="418"/>
      <c r="I52" s="373"/>
      <c r="J52" s="373"/>
      <c r="K52" s="372" t="s">
        <v>289</v>
      </c>
      <c r="L52" s="372"/>
      <c r="M52" s="68" t="e">
        <f>G52/G58</f>
        <v>#DIV/0!</v>
      </c>
    </row>
    <row r="53" spans="1:622" ht="11.25" customHeight="1" x14ac:dyDescent="0.2">
      <c r="B53" s="52"/>
      <c r="C53" s="427" t="s">
        <v>28</v>
      </c>
      <c r="D53" s="427"/>
      <c r="E53" s="427"/>
      <c r="F53" s="428"/>
      <c r="G53" s="417">
        <f>Operational!H423</f>
        <v>0</v>
      </c>
      <c r="H53" s="418"/>
      <c r="I53" s="373"/>
      <c r="J53" s="373"/>
      <c r="K53" s="371" t="s">
        <v>290</v>
      </c>
      <c r="L53" s="371"/>
      <c r="M53" s="68" t="e">
        <f>G53/G58</f>
        <v>#DIV/0!</v>
      </c>
    </row>
    <row r="54" spans="1:622" ht="11.25" customHeight="1" x14ac:dyDescent="0.2">
      <c r="B54" s="71"/>
      <c r="C54" s="37"/>
      <c r="D54" s="72"/>
      <c r="E54" s="72"/>
      <c r="F54" s="73" t="s">
        <v>29</v>
      </c>
      <c r="G54" s="362">
        <f>SUM(G42:H53)</f>
        <v>0</v>
      </c>
      <c r="H54" s="363"/>
      <c r="I54" s="403"/>
      <c r="J54" s="404"/>
      <c r="K54" s="356"/>
      <c r="L54" s="357"/>
      <c r="M54" s="61" t="e">
        <f>G54/G58</f>
        <v>#DIV/0!</v>
      </c>
      <c r="N54" s="30">
        <f>G39+G54</f>
        <v>0</v>
      </c>
    </row>
    <row r="55" spans="1:622" s="75" customFormat="1" ht="11.25" customHeight="1" x14ac:dyDescent="0.2">
      <c r="A55" s="13"/>
      <c r="B55" s="52"/>
      <c r="C55" s="56"/>
      <c r="D55" s="54"/>
      <c r="E55" s="54"/>
      <c r="F55" s="55"/>
      <c r="G55" s="35"/>
      <c r="H55" s="32"/>
      <c r="I55" s="402"/>
      <c r="J55" s="401"/>
      <c r="K55" s="354"/>
      <c r="L55" s="355"/>
      <c r="M55" s="74"/>
      <c r="N55" s="20"/>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row>
    <row r="56" spans="1:622" s="75" customFormat="1" ht="11.25" customHeight="1" x14ac:dyDescent="0.2">
      <c r="A56" s="13"/>
      <c r="B56" s="64" t="s">
        <v>292</v>
      </c>
      <c r="C56" s="56"/>
      <c r="D56" s="54"/>
      <c r="E56" s="54"/>
      <c r="F56" s="55"/>
      <c r="G56" s="419">
        <f>G39+G54</f>
        <v>0</v>
      </c>
      <c r="H56" s="420"/>
      <c r="I56" s="402"/>
      <c r="J56" s="401"/>
      <c r="K56" s="354"/>
      <c r="L56" s="355"/>
      <c r="M56" s="76" t="e">
        <f>G56/G58</f>
        <v>#DIV/0!</v>
      </c>
      <c r="N56" s="20"/>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c r="JE56" s="20"/>
      <c r="JF56" s="20"/>
      <c r="JG56" s="20"/>
      <c r="JH56" s="20"/>
      <c r="JI56" s="20"/>
      <c r="JJ56" s="20"/>
      <c r="JK56" s="20"/>
      <c r="JL56" s="20"/>
      <c r="JM56" s="20"/>
      <c r="JN56" s="20"/>
      <c r="JO56" s="20"/>
      <c r="JP56" s="20"/>
      <c r="JQ56" s="20"/>
      <c r="JR56" s="20"/>
      <c r="JS56" s="20"/>
      <c r="JT56" s="20"/>
      <c r="JU56" s="20"/>
      <c r="JV56" s="20"/>
      <c r="JW56" s="20"/>
      <c r="JX56" s="20"/>
      <c r="JY56" s="20"/>
      <c r="JZ56" s="20"/>
      <c r="KA56" s="20"/>
      <c r="KB56" s="20"/>
      <c r="KC56" s="20"/>
      <c r="KD56" s="20"/>
      <c r="KE56" s="20"/>
      <c r="KF56" s="20"/>
      <c r="KG56" s="20"/>
      <c r="KH56" s="20"/>
      <c r="KI56" s="20"/>
      <c r="KJ56" s="20"/>
      <c r="KK56" s="20"/>
      <c r="KL56" s="20"/>
      <c r="KM56" s="20"/>
      <c r="KN56" s="20"/>
      <c r="KO56" s="20"/>
      <c r="KP56" s="20"/>
      <c r="KQ56" s="20"/>
      <c r="KR56" s="20"/>
      <c r="KS56" s="20"/>
      <c r="KT56" s="20"/>
      <c r="KU56" s="20"/>
      <c r="KV56" s="20"/>
      <c r="KW56" s="20"/>
      <c r="KX56" s="20"/>
      <c r="KY56" s="20"/>
      <c r="KZ56" s="20"/>
      <c r="LA56" s="20"/>
      <c r="LB56" s="20"/>
      <c r="LC56" s="20"/>
      <c r="LD56" s="20"/>
      <c r="LE56" s="20"/>
      <c r="LF56" s="20"/>
      <c r="LG56" s="20"/>
      <c r="LH56" s="20"/>
      <c r="LI56" s="20"/>
      <c r="LJ56" s="20"/>
      <c r="LK56" s="20"/>
      <c r="LL56" s="20"/>
      <c r="L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c r="MP56" s="20"/>
      <c r="MQ56" s="20"/>
      <c r="MR56" s="20"/>
      <c r="MS56" s="20"/>
      <c r="MT56" s="20"/>
      <c r="MU56" s="20"/>
      <c r="MV56" s="20"/>
      <c r="MW56" s="20"/>
      <c r="MX56" s="20"/>
      <c r="MY56" s="20"/>
      <c r="MZ56" s="20"/>
      <c r="NA56" s="20"/>
      <c r="NB56" s="20"/>
      <c r="NC56" s="20"/>
      <c r="ND56" s="20"/>
      <c r="NE56" s="20"/>
      <c r="NF56" s="20"/>
      <c r="NG56" s="20"/>
      <c r="NH56" s="20"/>
      <c r="NI56" s="20"/>
      <c r="NJ56" s="20"/>
      <c r="NK56" s="20"/>
      <c r="NL56" s="20"/>
      <c r="NM56" s="20"/>
      <c r="NN56" s="20"/>
      <c r="NO56" s="20"/>
      <c r="NP56" s="20"/>
      <c r="NQ56" s="20"/>
      <c r="NR56" s="20"/>
      <c r="NS56" s="20"/>
      <c r="NT56" s="20"/>
      <c r="NU56" s="20"/>
      <c r="NV56" s="20"/>
      <c r="NW56" s="20"/>
      <c r="NX56" s="20"/>
      <c r="NY56" s="20"/>
      <c r="NZ56" s="20"/>
      <c r="OA56" s="20"/>
      <c r="OB56" s="20"/>
      <c r="OC56" s="20"/>
      <c r="OD56" s="20"/>
      <c r="OE56" s="20"/>
      <c r="OF56" s="20"/>
      <c r="OG56" s="20"/>
      <c r="OH56" s="20"/>
      <c r="OI56" s="20"/>
      <c r="OJ56" s="20"/>
      <c r="OK56" s="20"/>
      <c r="OL56" s="20"/>
      <c r="OM56" s="20"/>
      <c r="ON56" s="20"/>
      <c r="OO56" s="20"/>
      <c r="OP56" s="20"/>
      <c r="OQ56" s="20"/>
      <c r="OR56" s="20"/>
      <c r="OS56" s="20"/>
      <c r="OT56" s="20"/>
      <c r="OU56" s="20"/>
      <c r="OV56" s="20"/>
      <c r="OW56" s="20"/>
      <c r="OX56" s="20"/>
      <c r="OY56" s="20"/>
      <c r="OZ56" s="20"/>
      <c r="PA56" s="20"/>
      <c r="PB56" s="20"/>
      <c r="PC56" s="20"/>
      <c r="PD56" s="20"/>
      <c r="PE56" s="20"/>
      <c r="PF56" s="20"/>
      <c r="PG56" s="20"/>
      <c r="PH56" s="20"/>
      <c r="PI56" s="20"/>
      <c r="PJ56" s="20"/>
      <c r="PK56" s="20"/>
      <c r="PL56" s="20"/>
      <c r="PM56" s="20"/>
      <c r="PN56" s="20"/>
      <c r="PO56" s="20"/>
      <c r="PP56" s="20"/>
      <c r="PQ56" s="20"/>
      <c r="PR56" s="20"/>
      <c r="PS56" s="20"/>
      <c r="PT56" s="20"/>
      <c r="PU56" s="20"/>
      <c r="PV56" s="20"/>
      <c r="PW56" s="20"/>
      <c r="PX56" s="20"/>
      <c r="PY56" s="20"/>
      <c r="PZ56" s="20"/>
      <c r="QA56" s="20"/>
      <c r="QB56" s="20"/>
      <c r="QC56" s="20"/>
      <c r="QD56" s="20"/>
      <c r="QE56" s="20"/>
      <c r="QF56" s="20"/>
      <c r="QG56" s="20"/>
      <c r="QH56" s="20"/>
      <c r="QI56" s="20"/>
      <c r="QJ56" s="20"/>
      <c r="QK56" s="20"/>
      <c r="QL56" s="20"/>
      <c r="QM56" s="20"/>
      <c r="QN56" s="20"/>
      <c r="QO56" s="20"/>
      <c r="QP56" s="20"/>
      <c r="QQ56" s="20"/>
      <c r="QR56" s="20"/>
      <c r="QS56" s="20"/>
      <c r="QT56" s="20"/>
      <c r="QU56" s="20"/>
      <c r="QV56" s="20"/>
      <c r="QW56" s="20"/>
      <c r="QX56" s="20"/>
      <c r="QY56" s="20"/>
      <c r="QZ56" s="20"/>
      <c r="RA56" s="20"/>
      <c r="RB56" s="20"/>
      <c r="RC56" s="20"/>
      <c r="RD56" s="20"/>
      <c r="RE56" s="20"/>
      <c r="RF56" s="20"/>
      <c r="RG56" s="20"/>
      <c r="RH56" s="20"/>
      <c r="RI56" s="20"/>
      <c r="RJ56" s="20"/>
      <c r="RK56" s="20"/>
      <c r="RL56" s="20"/>
      <c r="RM56" s="20"/>
      <c r="RN56" s="20"/>
      <c r="RO56" s="20"/>
      <c r="RP56" s="20"/>
      <c r="RQ56" s="20"/>
      <c r="RR56" s="20"/>
      <c r="RS56" s="20"/>
      <c r="RT56" s="20"/>
      <c r="RU56" s="20"/>
      <c r="RV56" s="20"/>
      <c r="RW56" s="20"/>
      <c r="RX56" s="20"/>
      <c r="RY56" s="20"/>
      <c r="RZ56" s="20"/>
      <c r="SA56" s="20"/>
      <c r="SB56" s="20"/>
      <c r="SC56" s="20"/>
      <c r="SD56" s="20"/>
      <c r="SE56" s="20"/>
      <c r="SF56" s="20"/>
      <c r="SG56" s="20"/>
      <c r="SH56" s="20"/>
      <c r="SI56" s="20"/>
      <c r="SJ56" s="20"/>
      <c r="SK56" s="20"/>
      <c r="SL56" s="20"/>
      <c r="SM56" s="20"/>
      <c r="SN56" s="20"/>
      <c r="SO56" s="20"/>
      <c r="SP56" s="20"/>
      <c r="SQ56" s="20"/>
      <c r="SR56" s="20"/>
      <c r="SS56" s="20"/>
      <c r="ST56" s="20"/>
      <c r="SU56" s="20"/>
      <c r="SV56" s="20"/>
      <c r="SW56" s="20"/>
      <c r="SX56" s="20"/>
      <c r="SY56" s="20"/>
      <c r="SZ56" s="20"/>
      <c r="TA56" s="20"/>
      <c r="TB56" s="20"/>
      <c r="TC56" s="20"/>
      <c r="TD56" s="20"/>
      <c r="TE56" s="20"/>
      <c r="TF56" s="20"/>
      <c r="TG56" s="20"/>
      <c r="TH56" s="20"/>
      <c r="TI56" s="20"/>
      <c r="TJ56" s="20"/>
      <c r="TK56" s="20"/>
      <c r="TL56" s="20"/>
      <c r="TM56" s="20"/>
      <c r="TN56" s="20"/>
      <c r="TO56" s="20"/>
      <c r="TP56" s="20"/>
      <c r="TQ56" s="20"/>
      <c r="TR56" s="20"/>
      <c r="TS56" s="20"/>
      <c r="TT56" s="20"/>
      <c r="TU56" s="20"/>
      <c r="TV56" s="20"/>
      <c r="TW56" s="20"/>
      <c r="TX56" s="20"/>
      <c r="TY56" s="20"/>
      <c r="TZ56" s="20"/>
      <c r="UA56" s="20"/>
      <c r="UB56" s="20"/>
      <c r="UC56" s="20"/>
      <c r="UD56" s="20"/>
      <c r="UE56" s="20"/>
      <c r="UF56" s="20"/>
      <c r="UG56" s="20"/>
      <c r="UH56" s="20"/>
      <c r="UI56" s="20"/>
      <c r="UJ56" s="20"/>
      <c r="UK56" s="20"/>
      <c r="UL56" s="20"/>
      <c r="UM56" s="20"/>
      <c r="UN56" s="20"/>
      <c r="UO56" s="20"/>
      <c r="UP56" s="20"/>
      <c r="UQ56" s="20"/>
      <c r="UR56" s="20"/>
      <c r="US56" s="20"/>
      <c r="UT56" s="20"/>
      <c r="UU56" s="20"/>
      <c r="UV56" s="20"/>
      <c r="UW56" s="20"/>
      <c r="UX56" s="20"/>
      <c r="UY56" s="20"/>
      <c r="UZ56" s="20"/>
      <c r="VA56" s="20"/>
      <c r="VB56" s="20"/>
      <c r="VC56" s="20"/>
      <c r="VD56" s="20"/>
      <c r="VE56" s="20"/>
      <c r="VF56" s="20"/>
      <c r="VG56" s="20"/>
      <c r="VH56" s="20"/>
      <c r="VI56" s="20"/>
      <c r="VJ56" s="20"/>
      <c r="VK56" s="20"/>
      <c r="VL56" s="20"/>
      <c r="VM56" s="20"/>
      <c r="VN56" s="20"/>
      <c r="VO56" s="20"/>
      <c r="VP56" s="20"/>
      <c r="VQ56" s="20"/>
      <c r="VR56" s="20"/>
      <c r="VS56" s="20"/>
      <c r="VT56" s="20"/>
      <c r="VU56" s="20"/>
      <c r="VV56" s="20"/>
      <c r="VW56" s="20"/>
      <c r="VX56" s="20"/>
      <c r="VY56" s="20"/>
      <c r="VZ56" s="20"/>
      <c r="WA56" s="20"/>
      <c r="WB56" s="20"/>
      <c r="WC56" s="20"/>
      <c r="WD56" s="20"/>
      <c r="WE56" s="20"/>
      <c r="WF56" s="20"/>
      <c r="WG56" s="20"/>
      <c r="WH56" s="20"/>
      <c r="WI56" s="20"/>
      <c r="WJ56" s="20"/>
      <c r="WK56" s="20"/>
      <c r="WL56" s="20"/>
      <c r="WM56" s="20"/>
      <c r="WN56" s="20"/>
      <c r="WO56" s="20"/>
      <c r="WP56" s="20"/>
      <c r="WQ56" s="20"/>
      <c r="WR56" s="20"/>
      <c r="WS56" s="20"/>
      <c r="WT56" s="20"/>
      <c r="WU56" s="20"/>
      <c r="WV56" s="20"/>
      <c r="WW56" s="20"/>
      <c r="WX56" s="20"/>
    </row>
    <row r="57" spans="1:622" ht="11.25" customHeight="1" x14ac:dyDescent="0.2">
      <c r="B57" s="31"/>
      <c r="C57" s="32"/>
      <c r="D57" s="32"/>
      <c r="E57" s="32"/>
      <c r="F57" s="32"/>
      <c r="G57" s="77"/>
      <c r="H57" s="78"/>
      <c r="I57" s="402"/>
      <c r="J57" s="401"/>
      <c r="K57" s="354"/>
      <c r="L57" s="355"/>
      <c r="M57" s="74"/>
    </row>
    <row r="58" spans="1:622" ht="11.25" customHeight="1" x14ac:dyDescent="0.2">
      <c r="B58" s="27" t="s">
        <v>59</v>
      </c>
      <c r="C58" s="46" t="s">
        <v>60</v>
      </c>
      <c r="D58" s="46"/>
      <c r="E58" s="46"/>
      <c r="F58" s="46"/>
      <c r="G58" s="419">
        <f>G22+G31+G39+G54</f>
        <v>0</v>
      </c>
      <c r="H58" s="420"/>
      <c r="I58" s="413"/>
      <c r="J58" s="414"/>
      <c r="K58" s="352"/>
      <c r="L58" s="353"/>
      <c r="M58" s="76" t="e">
        <f>G58/G58</f>
        <v>#DIV/0!</v>
      </c>
      <c r="N58" s="30">
        <f>N9-G58</f>
        <v>0</v>
      </c>
    </row>
    <row r="59" spans="1:622" ht="12" x14ac:dyDescent="0.2">
      <c r="B59" s="380" t="s">
        <v>61</v>
      </c>
      <c r="C59" s="381"/>
      <c r="D59" s="381"/>
      <c r="E59" s="381"/>
      <c r="F59" s="381"/>
      <c r="G59" s="381"/>
      <c r="H59" s="381"/>
      <c r="I59" s="381"/>
      <c r="J59" s="381"/>
      <c r="K59" s="381"/>
      <c r="L59" s="381"/>
      <c r="M59" s="382"/>
    </row>
    <row r="60" spans="1:622" ht="12.75" customHeight="1" x14ac:dyDescent="0.15">
      <c r="B60" s="410" t="s">
        <v>164</v>
      </c>
      <c r="C60" s="411"/>
      <c r="D60" s="411"/>
      <c r="E60" s="411"/>
      <c r="F60" s="411"/>
      <c r="G60" s="412"/>
      <c r="H60" s="410" t="s">
        <v>165</v>
      </c>
      <c r="I60" s="411"/>
      <c r="J60" s="411"/>
      <c r="K60" s="412"/>
      <c r="L60" s="383" t="s">
        <v>296</v>
      </c>
      <c r="M60" s="384"/>
    </row>
    <row r="61" spans="1:622" s="82" customFormat="1" ht="35.25" customHeight="1" x14ac:dyDescent="0.2">
      <c r="A61" s="79"/>
      <c r="B61" s="376" t="s">
        <v>161</v>
      </c>
      <c r="C61" s="377"/>
      <c r="D61" s="376" t="s">
        <v>286</v>
      </c>
      <c r="E61" s="377"/>
      <c r="F61" s="376" t="s">
        <v>152</v>
      </c>
      <c r="G61" s="377"/>
      <c r="H61" s="376" t="s">
        <v>309</v>
      </c>
      <c r="I61" s="377"/>
      <c r="J61" s="376" t="s">
        <v>286</v>
      </c>
      <c r="K61" s="377"/>
      <c r="L61" s="80" t="s">
        <v>297</v>
      </c>
      <c r="M61" s="81" t="s">
        <v>298</v>
      </c>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row>
    <row r="62" spans="1:622" ht="11.25" customHeight="1" x14ac:dyDescent="0.2">
      <c r="B62" s="415" t="e">
        <f>D62/J8</f>
        <v>#DIV/0!</v>
      </c>
      <c r="C62" s="416"/>
      <c r="D62" s="378">
        <f>SUMIF(I20:I31,"Yes",G20:H31)</f>
        <v>0</v>
      </c>
      <c r="E62" s="379"/>
      <c r="F62" s="378">
        <f>J8*15%</f>
        <v>0</v>
      </c>
      <c r="G62" s="379"/>
      <c r="H62" s="415" t="e">
        <f>(G42+G49)/J8</f>
        <v>#DIV/0!</v>
      </c>
      <c r="I62" s="416"/>
      <c r="J62" s="378">
        <f>SUMIF(I37:I54,"Yes",G37:H54)</f>
        <v>0</v>
      </c>
      <c r="K62" s="379"/>
      <c r="L62" s="83" t="str">
        <f>IF((J14-G58)&gt;-1, "Yes","No")</f>
        <v>Yes</v>
      </c>
      <c r="M62" s="84" t="str">
        <f>IF(N58&lt;1, "No","Yes")</f>
        <v>No</v>
      </c>
    </row>
    <row r="63" spans="1:622" ht="12" x14ac:dyDescent="0.2">
      <c r="B63" s="85">
        <v>1</v>
      </c>
      <c r="C63" s="86" t="s">
        <v>168</v>
      </c>
      <c r="D63" s="87"/>
      <c r="E63" s="87"/>
      <c r="F63" s="87"/>
      <c r="G63" s="87"/>
      <c r="H63" s="87"/>
      <c r="I63" s="87"/>
      <c r="J63" s="88"/>
      <c r="K63" s="88"/>
      <c r="L63" s="50"/>
      <c r="M63" s="89"/>
    </row>
    <row r="64" spans="1:622" s="13" customFormat="1" x14ac:dyDescent="0.15">
      <c r="B64" s="90"/>
    </row>
    <row r="65" spans="2:2" s="13" customFormat="1" x14ac:dyDescent="0.15">
      <c r="B65" s="90"/>
    </row>
    <row r="66" spans="2:2" s="13" customFormat="1" x14ac:dyDescent="0.15">
      <c r="B66" s="90"/>
    </row>
    <row r="67" spans="2:2" s="13" customFormat="1" x14ac:dyDescent="0.15">
      <c r="B67" s="90"/>
    </row>
    <row r="68" spans="2:2" s="13" customFormat="1" x14ac:dyDescent="0.15">
      <c r="B68" s="90"/>
    </row>
    <row r="69" spans="2:2" s="13" customFormat="1" x14ac:dyDescent="0.15">
      <c r="B69" s="90"/>
    </row>
    <row r="70" spans="2:2" s="13" customFormat="1" x14ac:dyDescent="0.15">
      <c r="B70" s="90"/>
    </row>
    <row r="71" spans="2:2" s="13" customFormat="1" x14ac:dyDescent="0.15">
      <c r="B71" s="90"/>
    </row>
    <row r="72" spans="2:2" s="13" customFormat="1" x14ac:dyDescent="0.15">
      <c r="B72" s="90"/>
    </row>
    <row r="73" spans="2:2" s="13" customFormat="1" x14ac:dyDescent="0.15">
      <c r="B73" s="90"/>
    </row>
    <row r="74" spans="2:2" s="13" customFormat="1" x14ac:dyDescent="0.15">
      <c r="B74" s="90"/>
    </row>
    <row r="75" spans="2:2" s="13" customFormat="1" x14ac:dyDescent="0.15">
      <c r="B75" s="90"/>
    </row>
    <row r="76" spans="2:2" s="13" customFormat="1" x14ac:dyDescent="0.15">
      <c r="B76" s="90"/>
    </row>
    <row r="77" spans="2:2" s="13" customFormat="1" x14ac:dyDescent="0.15">
      <c r="B77" s="90"/>
    </row>
    <row r="78" spans="2:2" s="13" customFormat="1" x14ac:dyDescent="0.15">
      <c r="B78" s="90"/>
    </row>
    <row r="79" spans="2:2" s="13" customFormat="1" x14ac:dyDescent="0.15">
      <c r="B79" s="90"/>
    </row>
    <row r="80" spans="2:2" s="13" customFormat="1" x14ac:dyDescent="0.15">
      <c r="B80" s="90"/>
    </row>
    <row r="81" spans="2:2" s="13" customFormat="1" x14ac:dyDescent="0.15">
      <c r="B81" s="90"/>
    </row>
    <row r="82" spans="2:2" s="13" customFormat="1" x14ac:dyDescent="0.15">
      <c r="B82" s="90"/>
    </row>
    <row r="83" spans="2:2" s="13" customFormat="1" x14ac:dyDescent="0.15">
      <c r="B83" s="90"/>
    </row>
    <row r="84" spans="2:2" s="13" customFormat="1" x14ac:dyDescent="0.15">
      <c r="B84" s="90"/>
    </row>
    <row r="85" spans="2:2" s="13" customFormat="1" x14ac:dyDescent="0.15">
      <c r="B85" s="90"/>
    </row>
    <row r="86" spans="2:2" s="13" customFormat="1" x14ac:dyDescent="0.15">
      <c r="B86" s="90"/>
    </row>
    <row r="87" spans="2:2" s="13" customFormat="1" x14ac:dyDescent="0.15">
      <c r="B87" s="90"/>
    </row>
    <row r="88" spans="2:2" s="13" customFormat="1" x14ac:dyDescent="0.15">
      <c r="B88" s="90"/>
    </row>
    <row r="89" spans="2:2" s="13" customFormat="1" x14ac:dyDescent="0.15">
      <c r="B89" s="90"/>
    </row>
    <row r="90" spans="2:2" s="13" customFormat="1" x14ac:dyDescent="0.15">
      <c r="B90" s="90"/>
    </row>
    <row r="91" spans="2:2" s="13" customFormat="1" x14ac:dyDescent="0.15">
      <c r="B91" s="90"/>
    </row>
    <row r="92" spans="2:2" s="13" customFormat="1" x14ac:dyDescent="0.15">
      <c r="B92" s="90"/>
    </row>
    <row r="93" spans="2:2" s="13" customFormat="1" x14ac:dyDescent="0.15">
      <c r="B93" s="90"/>
    </row>
    <row r="94" spans="2:2" s="13" customFormat="1" x14ac:dyDescent="0.15">
      <c r="B94" s="90"/>
    </row>
    <row r="95" spans="2:2" s="13" customFormat="1" x14ac:dyDescent="0.15">
      <c r="B95" s="90"/>
    </row>
    <row r="96" spans="2:2" s="13" customFormat="1" x14ac:dyDescent="0.15">
      <c r="B96" s="90"/>
    </row>
    <row r="97" spans="2:2" s="13" customFormat="1" x14ac:dyDescent="0.15">
      <c r="B97" s="90"/>
    </row>
    <row r="98" spans="2:2" s="13" customFormat="1" x14ac:dyDescent="0.15">
      <c r="B98" s="90"/>
    </row>
    <row r="99" spans="2:2" s="13" customFormat="1" x14ac:dyDescent="0.15">
      <c r="B99" s="90"/>
    </row>
    <row r="100" spans="2:2" s="13" customFormat="1" x14ac:dyDescent="0.15">
      <c r="B100" s="90"/>
    </row>
    <row r="101" spans="2:2" s="13" customFormat="1" x14ac:dyDescent="0.15">
      <c r="B101" s="90"/>
    </row>
    <row r="102" spans="2:2" s="13" customFormat="1" x14ac:dyDescent="0.15">
      <c r="B102" s="90"/>
    </row>
    <row r="103" spans="2:2" s="13" customFormat="1" x14ac:dyDescent="0.15">
      <c r="B103" s="90"/>
    </row>
    <row r="104" spans="2:2" s="13" customFormat="1" x14ac:dyDescent="0.15">
      <c r="B104" s="90"/>
    </row>
    <row r="105" spans="2:2" s="13" customFormat="1" x14ac:dyDescent="0.15">
      <c r="B105" s="90"/>
    </row>
    <row r="106" spans="2:2" s="13" customFormat="1" x14ac:dyDescent="0.15">
      <c r="B106" s="90"/>
    </row>
    <row r="107" spans="2:2" s="13" customFormat="1" x14ac:dyDescent="0.15">
      <c r="B107" s="90"/>
    </row>
    <row r="108" spans="2:2" s="13" customFormat="1" x14ac:dyDescent="0.15">
      <c r="B108" s="90"/>
    </row>
    <row r="109" spans="2:2" s="13" customFormat="1" x14ac:dyDescent="0.15">
      <c r="B109" s="90"/>
    </row>
    <row r="110" spans="2:2" s="13" customFormat="1" x14ac:dyDescent="0.15">
      <c r="B110" s="90"/>
    </row>
    <row r="111" spans="2:2" s="13" customFormat="1" x14ac:dyDescent="0.15">
      <c r="B111" s="90"/>
    </row>
    <row r="112" spans="2:2" s="13" customFormat="1" x14ac:dyDescent="0.15">
      <c r="B112" s="90"/>
    </row>
    <row r="113" spans="2:2" s="13" customFormat="1" x14ac:dyDescent="0.15">
      <c r="B113" s="90"/>
    </row>
    <row r="114" spans="2:2" s="13" customFormat="1" x14ac:dyDescent="0.15">
      <c r="B114" s="90"/>
    </row>
    <row r="115" spans="2:2" s="13" customFormat="1" x14ac:dyDescent="0.15">
      <c r="B115" s="90"/>
    </row>
    <row r="116" spans="2:2" s="13" customFormat="1" x14ac:dyDescent="0.15">
      <c r="B116" s="90"/>
    </row>
    <row r="117" spans="2:2" s="13" customFormat="1" x14ac:dyDescent="0.15">
      <c r="B117" s="90"/>
    </row>
    <row r="118" spans="2:2" s="13" customFormat="1" x14ac:dyDescent="0.15">
      <c r="B118" s="90"/>
    </row>
    <row r="119" spans="2:2" s="13" customFormat="1" x14ac:dyDescent="0.15">
      <c r="B119" s="90"/>
    </row>
    <row r="120" spans="2:2" s="13" customFormat="1" x14ac:dyDescent="0.15">
      <c r="B120" s="90"/>
    </row>
    <row r="121" spans="2:2" s="13" customFormat="1" x14ac:dyDescent="0.15">
      <c r="B121" s="90"/>
    </row>
    <row r="122" spans="2:2" s="13" customFormat="1" x14ac:dyDescent="0.15">
      <c r="B122" s="90"/>
    </row>
    <row r="123" spans="2:2" s="13" customFormat="1" x14ac:dyDescent="0.15">
      <c r="B123" s="90"/>
    </row>
    <row r="124" spans="2:2" s="13" customFormat="1" x14ac:dyDescent="0.15">
      <c r="B124" s="90"/>
    </row>
    <row r="125" spans="2:2" s="13" customFormat="1" x14ac:dyDescent="0.15">
      <c r="B125" s="90"/>
    </row>
    <row r="126" spans="2:2" s="13" customFormat="1" x14ac:dyDescent="0.15">
      <c r="B126" s="90"/>
    </row>
    <row r="127" spans="2:2" s="13" customFormat="1" x14ac:dyDescent="0.15">
      <c r="B127" s="90"/>
    </row>
    <row r="128" spans="2:2" s="13" customFormat="1" x14ac:dyDescent="0.15">
      <c r="B128" s="90"/>
    </row>
    <row r="129" spans="2:2" s="13" customFormat="1" x14ac:dyDescent="0.15">
      <c r="B129" s="90"/>
    </row>
    <row r="130" spans="2:2" s="13" customFormat="1" x14ac:dyDescent="0.15">
      <c r="B130" s="90"/>
    </row>
    <row r="131" spans="2:2" s="13" customFormat="1" x14ac:dyDescent="0.15">
      <c r="B131" s="90"/>
    </row>
    <row r="132" spans="2:2" s="13" customFormat="1" x14ac:dyDescent="0.15">
      <c r="B132" s="90"/>
    </row>
    <row r="133" spans="2:2" s="13" customFormat="1" x14ac:dyDescent="0.15">
      <c r="B133" s="90"/>
    </row>
    <row r="134" spans="2:2" s="13" customFormat="1" x14ac:dyDescent="0.15">
      <c r="B134" s="90"/>
    </row>
    <row r="135" spans="2:2" s="13" customFormat="1" x14ac:dyDescent="0.15">
      <c r="B135" s="90"/>
    </row>
    <row r="136" spans="2:2" s="13" customFormat="1" x14ac:dyDescent="0.15">
      <c r="B136" s="90"/>
    </row>
    <row r="137" spans="2:2" s="13" customFormat="1" x14ac:dyDescent="0.15">
      <c r="B137" s="90"/>
    </row>
    <row r="138" spans="2:2" s="13" customFormat="1" x14ac:dyDescent="0.15">
      <c r="B138" s="90"/>
    </row>
    <row r="139" spans="2:2" s="13" customFormat="1" x14ac:dyDescent="0.15">
      <c r="B139" s="90"/>
    </row>
    <row r="140" spans="2:2" s="13" customFormat="1" x14ac:dyDescent="0.15">
      <c r="B140" s="90"/>
    </row>
    <row r="141" spans="2:2" s="13" customFormat="1" x14ac:dyDescent="0.15">
      <c r="B141" s="90"/>
    </row>
    <row r="142" spans="2:2" s="13" customFormat="1" x14ac:dyDescent="0.15">
      <c r="B142" s="90"/>
    </row>
    <row r="143" spans="2:2" s="13" customFormat="1" x14ac:dyDescent="0.15">
      <c r="B143" s="90"/>
    </row>
    <row r="144" spans="2:2" s="13" customFormat="1" x14ac:dyDescent="0.15">
      <c r="B144" s="90"/>
    </row>
    <row r="145" spans="2:2" s="13" customFormat="1" x14ac:dyDescent="0.15">
      <c r="B145" s="90"/>
    </row>
    <row r="146" spans="2:2" s="13" customFormat="1" x14ac:dyDescent="0.15">
      <c r="B146" s="90"/>
    </row>
    <row r="147" spans="2:2" s="13" customFormat="1" x14ac:dyDescent="0.15">
      <c r="B147" s="90"/>
    </row>
    <row r="148" spans="2:2" s="13" customFormat="1" x14ac:dyDescent="0.15">
      <c r="B148" s="90"/>
    </row>
    <row r="149" spans="2:2" s="13" customFormat="1" x14ac:dyDescent="0.15">
      <c r="B149" s="90"/>
    </row>
    <row r="150" spans="2:2" s="13" customFormat="1" x14ac:dyDescent="0.15">
      <c r="B150" s="90"/>
    </row>
    <row r="151" spans="2:2" s="13" customFormat="1" x14ac:dyDescent="0.15">
      <c r="B151" s="90"/>
    </row>
    <row r="152" spans="2:2" s="13" customFormat="1" x14ac:dyDescent="0.15">
      <c r="B152" s="90"/>
    </row>
    <row r="153" spans="2:2" s="13" customFormat="1" x14ac:dyDescent="0.15">
      <c r="B153" s="90"/>
    </row>
    <row r="154" spans="2:2" s="13" customFormat="1" x14ac:dyDescent="0.15">
      <c r="B154" s="90"/>
    </row>
    <row r="155" spans="2:2" s="13" customFormat="1" x14ac:dyDescent="0.15">
      <c r="B155" s="90"/>
    </row>
    <row r="156" spans="2:2" s="13" customFormat="1" x14ac:dyDescent="0.15">
      <c r="B156" s="90"/>
    </row>
    <row r="157" spans="2:2" s="13" customFormat="1" x14ac:dyDescent="0.15">
      <c r="B157" s="90"/>
    </row>
    <row r="158" spans="2:2" s="13" customFormat="1" x14ac:dyDescent="0.15">
      <c r="B158" s="90"/>
    </row>
    <row r="159" spans="2:2" s="13" customFormat="1" x14ac:dyDescent="0.15">
      <c r="B159" s="90"/>
    </row>
    <row r="160" spans="2:2" s="13" customFormat="1" x14ac:dyDescent="0.15">
      <c r="B160" s="90"/>
    </row>
    <row r="161" spans="2:2" s="13" customFormat="1" x14ac:dyDescent="0.15">
      <c r="B161" s="90"/>
    </row>
    <row r="162" spans="2:2" s="13" customFormat="1" x14ac:dyDescent="0.15">
      <c r="B162" s="90"/>
    </row>
    <row r="163" spans="2:2" s="13" customFormat="1" x14ac:dyDescent="0.15">
      <c r="B163" s="90"/>
    </row>
    <row r="164" spans="2:2" s="13" customFormat="1" x14ac:dyDescent="0.15">
      <c r="B164" s="90"/>
    </row>
    <row r="165" spans="2:2" s="13" customFormat="1" x14ac:dyDescent="0.15">
      <c r="B165" s="90"/>
    </row>
    <row r="166" spans="2:2" s="13" customFormat="1" x14ac:dyDescent="0.15">
      <c r="B166" s="90"/>
    </row>
    <row r="167" spans="2:2" s="13" customFormat="1" x14ac:dyDescent="0.15">
      <c r="B167" s="90"/>
    </row>
    <row r="168" spans="2:2" s="13" customFormat="1" x14ac:dyDescent="0.15">
      <c r="B168" s="90"/>
    </row>
    <row r="169" spans="2:2" s="13" customFormat="1" x14ac:dyDescent="0.15">
      <c r="B169" s="90"/>
    </row>
    <row r="170" spans="2:2" s="13" customFormat="1" x14ac:dyDescent="0.15">
      <c r="B170" s="90"/>
    </row>
    <row r="171" spans="2:2" s="13" customFormat="1" x14ac:dyDescent="0.15">
      <c r="B171" s="90"/>
    </row>
    <row r="172" spans="2:2" s="13" customFormat="1" x14ac:dyDescent="0.15">
      <c r="B172" s="90"/>
    </row>
    <row r="173" spans="2:2" s="13" customFormat="1" x14ac:dyDescent="0.15">
      <c r="B173" s="90"/>
    </row>
    <row r="174" spans="2:2" s="13" customFormat="1" x14ac:dyDescent="0.15">
      <c r="B174" s="90"/>
    </row>
    <row r="175" spans="2:2" s="13" customFormat="1" x14ac:dyDescent="0.15">
      <c r="B175" s="90"/>
    </row>
    <row r="176" spans="2:2" s="13" customFormat="1" x14ac:dyDescent="0.15">
      <c r="B176" s="90"/>
    </row>
    <row r="177" spans="2:2" s="13" customFormat="1" x14ac:dyDescent="0.15">
      <c r="B177" s="90"/>
    </row>
    <row r="178" spans="2:2" s="13" customFormat="1" x14ac:dyDescent="0.15">
      <c r="B178" s="90"/>
    </row>
    <row r="179" spans="2:2" s="13" customFormat="1" x14ac:dyDescent="0.15">
      <c r="B179" s="90"/>
    </row>
    <row r="180" spans="2:2" s="13" customFormat="1" x14ac:dyDescent="0.15">
      <c r="B180" s="90"/>
    </row>
    <row r="181" spans="2:2" s="13" customFormat="1" x14ac:dyDescent="0.15">
      <c r="B181" s="90"/>
    </row>
    <row r="182" spans="2:2" s="13" customFormat="1" x14ac:dyDescent="0.15">
      <c r="B182" s="90"/>
    </row>
    <row r="183" spans="2:2" s="13" customFormat="1" x14ac:dyDescent="0.15">
      <c r="B183" s="90"/>
    </row>
    <row r="184" spans="2:2" s="13" customFormat="1" x14ac:dyDescent="0.15">
      <c r="B184" s="90"/>
    </row>
    <row r="185" spans="2:2" s="13" customFormat="1" x14ac:dyDescent="0.15">
      <c r="B185" s="90"/>
    </row>
    <row r="186" spans="2:2" s="13" customFormat="1" x14ac:dyDescent="0.15">
      <c r="B186" s="90"/>
    </row>
    <row r="187" spans="2:2" s="13" customFormat="1" x14ac:dyDescent="0.15">
      <c r="B187" s="90"/>
    </row>
    <row r="188" spans="2:2" s="13" customFormat="1" x14ac:dyDescent="0.15">
      <c r="B188" s="90"/>
    </row>
    <row r="189" spans="2:2" s="13" customFormat="1" x14ac:dyDescent="0.15">
      <c r="B189" s="90"/>
    </row>
    <row r="190" spans="2:2" s="13" customFormat="1" x14ac:dyDescent="0.15">
      <c r="B190" s="90"/>
    </row>
    <row r="191" spans="2:2" s="13" customFormat="1" x14ac:dyDescent="0.15">
      <c r="B191" s="90"/>
    </row>
    <row r="192" spans="2:2" s="13" customFormat="1" x14ac:dyDescent="0.15">
      <c r="B192" s="90"/>
    </row>
    <row r="193" spans="2:2" s="13" customFormat="1" x14ac:dyDescent="0.15">
      <c r="B193" s="90"/>
    </row>
    <row r="194" spans="2:2" s="13" customFormat="1" x14ac:dyDescent="0.15">
      <c r="B194" s="90"/>
    </row>
    <row r="195" spans="2:2" s="13" customFormat="1" x14ac:dyDescent="0.15">
      <c r="B195" s="90"/>
    </row>
    <row r="196" spans="2:2" s="13" customFormat="1" x14ac:dyDescent="0.15">
      <c r="B196" s="90"/>
    </row>
    <row r="197" spans="2:2" s="13" customFormat="1" x14ac:dyDescent="0.15">
      <c r="B197" s="90"/>
    </row>
    <row r="198" spans="2:2" s="13" customFormat="1" x14ac:dyDescent="0.15">
      <c r="B198" s="90"/>
    </row>
    <row r="199" spans="2:2" s="13" customFormat="1" x14ac:dyDescent="0.15">
      <c r="B199" s="90"/>
    </row>
    <row r="200" spans="2:2" s="13" customFormat="1" x14ac:dyDescent="0.15">
      <c r="B200" s="90"/>
    </row>
    <row r="201" spans="2:2" s="13" customFormat="1" x14ac:dyDescent="0.15">
      <c r="B201" s="90"/>
    </row>
    <row r="202" spans="2:2" s="13" customFormat="1" x14ac:dyDescent="0.15">
      <c r="B202" s="90"/>
    </row>
    <row r="203" spans="2:2" s="13" customFormat="1" x14ac:dyDescent="0.15">
      <c r="B203" s="90"/>
    </row>
    <row r="204" spans="2:2" s="13" customFormat="1" x14ac:dyDescent="0.15">
      <c r="B204" s="90"/>
    </row>
    <row r="205" spans="2:2" s="13" customFormat="1" x14ac:dyDescent="0.15">
      <c r="B205" s="90"/>
    </row>
    <row r="206" spans="2:2" s="13" customFormat="1" x14ac:dyDescent="0.15">
      <c r="B206" s="90"/>
    </row>
    <row r="207" spans="2:2" s="13" customFormat="1" x14ac:dyDescent="0.15">
      <c r="B207" s="90"/>
    </row>
    <row r="208" spans="2:2" s="13" customFormat="1" x14ac:dyDescent="0.15">
      <c r="B208" s="90"/>
    </row>
    <row r="209" spans="2:2" s="13" customFormat="1" x14ac:dyDescent="0.15">
      <c r="B209" s="90"/>
    </row>
    <row r="210" spans="2:2" s="13" customFormat="1" x14ac:dyDescent="0.15">
      <c r="B210" s="90"/>
    </row>
    <row r="211" spans="2:2" s="13" customFormat="1" x14ac:dyDescent="0.15">
      <c r="B211" s="90"/>
    </row>
    <row r="212" spans="2:2" s="13" customFormat="1" x14ac:dyDescent="0.15">
      <c r="B212" s="90"/>
    </row>
    <row r="213" spans="2:2" s="13" customFormat="1" x14ac:dyDescent="0.15">
      <c r="B213" s="90"/>
    </row>
    <row r="214" spans="2:2" s="13" customFormat="1" x14ac:dyDescent="0.15">
      <c r="B214" s="90"/>
    </row>
    <row r="215" spans="2:2" s="13" customFormat="1" x14ac:dyDescent="0.15">
      <c r="B215" s="90"/>
    </row>
    <row r="216" spans="2:2" s="13" customFormat="1" x14ac:dyDescent="0.15">
      <c r="B216" s="90"/>
    </row>
    <row r="217" spans="2:2" s="13" customFormat="1" x14ac:dyDescent="0.15">
      <c r="B217" s="90"/>
    </row>
    <row r="218" spans="2:2" s="13" customFormat="1" x14ac:dyDescent="0.15">
      <c r="B218" s="90"/>
    </row>
    <row r="219" spans="2:2" s="13" customFormat="1" x14ac:dyDescent="0.15">
      <c r="B219" s="90"/>
    </row>
    <row r="220" spans="2:2" s="13" customFormat="1" x14ac:dyDescent="0.15">
      <c r="B220" s="90"/>
    </row>
    <row r="221" spans="2:2" s="13" customFormat="1" x14ac:dyDescent="0.15">
      <c r="B221" s="90"/>
    </row>
    <row r="222" spans="2:2" s="13" customFormat="1" x14ac:dyDescent="0.15">
      <c r="B222" s="90"/>
    </row>
    <row r="223" spans="2:2" s="13" customFormat="1" x14ac:dyDescent="0.15">
      <c r="B223" s="90"/>
    </row>
    <row r="224" spans="2:2" s="13" customFormat="1" x14ac:dyDescent="0.15">
      <c r="B224" s="90"/>
    </row>
    <row r="225" spans="2:2" s="13" customFormat="1" x14ac:dyDescent="0.15">
      <c r="B225" s="90"/>
    </row>
    <row r="226" spans="2:2" s="13" customFormat="1" x14ac:dyDescent="0.15">
      <c r="B226" s="90"/>
    </row>
    <row r="227" spans="2:2" s="13" customFormat="1" x14ac:dyDescent="0.15">
      <c r="B227" s="90"/>
    </row>
    <row r="228" spans="2:2" s="13" customFormat="1" x14ac:dyDescent="0.15">
      <c r="B228" s="90"/>
    </row>
    <row r="229" spans="2:2" s="13" customFormat="1" x14ac:dyDescent="0.15">
      <c r="B229" s="90"/>
    </row>
    <row r="230" spans="2:2" s="13" customFormat="1" x14ac:dyDescent="0.15">
      <c r="B230" s="90"/>
    </row>
    <row r="231" spans="2:2" s="13" customFormat="1" x14ac:dyDescent="0.15">
      <c r="B231" s="90"/>
    </row>
    <row r="232" spans="2:2" s="13" customFormat="1" x14ac:dyDescent="0.15">
      <c r="B232" s="90"/>
    </row>
    <row r="233" spans="2:2" s="13" customFormat="1" x14ac:dyDescent="0.15">
      <c r="B233" s="90"/>
    </row>
    <row r="234" spans="2:2" s="13" customFormat="1" x14ac:dyDescent="0.15">
      <c r="B234" s="90"/>
    </row>
    <row r="235" spans="2:2" s="13" customFormat="1" x14ac:dyDescent="0.15">
      <c r="B235" s="90"/>
    </row>
    <row r="236" spans="2:2" s="13" customFormat="1" x14ac:dyDescent="0.15">
      <c r="B236" s="90"/>
    </row>
    <row r="237" spans="2:2" s="13" customFormat="1" x14ac:dyDescent="0.15">
      <c r="B237" s="90"/>
    </row>
    <row r="238" spans="2:2" s="13" customFormat="1" x14ac:dyDescent="0.15">
      <c r="B238" s="90"/>
    </row>
    <row r="239" spans="2:2" s="13" customFormat="1" x14ac:dyDescent="0.15">
      <c r="B239" s="90"/>
    </row>
    <row r="240" spans="2:2" s="13" customFormat="1" x14ac:dyDescent="0.15">
      <c r="B240" s="90"/>
    </row>
    <row r="241" spans="2:2" s="13" customFormat="1" x14ac:dyDescent="0.15">
      <c r="B241" s="90"/>
    </row>
    <row r="242" spans="2:2" s="13" customFormat="1" x14ac:dyDescent="0.15">
      <c r="B242" s="90"/>
    </row>
    <row r="243" spans="2:2" s="13" customFormat="1" x14ac:dyDescent="0.15">
      <c r="B243" s="90"/>
    </row>
    <row r="244" spans="2:2" s="13" customFormat="1" x14ac:dyDescent="0.15">
      <c r="B244" s="90"/>
    </row>
    <row r="245" spans="2:2" s="13" customFormat="1" x14ac:dyDescent="0.15">
      <c r="B245" s="90"/>
    </row>
    <row r="246" spans="2:2" s="13" customFormat="1" x14ac:dyDescent="0.15">
      <c r="B246" s="90"/>
    </row>
    <row r="247" spans="2:2" s="13" customFormat="1" x14ac:dyDescent="0.15">
      <c r="B247" s="90"/>
    </row>
    <row r="248" spans="2:2" s="13" customFormat="1" x14ac:dyDescent="0.15">
      <c r="B248" s="90"/>
    </row>
    <row r="249" spans="2:2" s="13" customFormat="1" x14ac:dyDescent="0.15">
      <c r="B249" s="90"/>
    </row>
    <row r="250" spans="2:2" s="13" customFormat="1" x14ac:dyDescent="0.15">
      <c r="B250" s="90"/>
    </row>
    <row r="251" spans="2:2" s="13" customFormat="1" x14ac:dyDescent="0.15">
      <c r="B251" s="90"/>
    </row>
    <row r="252" spans="2:2" s="13" customFormat="1" x14ac:dyDescent="0.15">
      <c r="B252" s="90"/>
    </row>
    <row r="253" spans="2:2" s="13" customFormat="1" x14ac:dyDescent="0.15">
      <c r="B253" s="90"/>
    </row>
    <row r="254" spans="2:2" s="13" customFormat="1" x14ac:dyDescent="0.15">
      <c r="B254" s="90"/>
    </row>
    <row r="255" spans="2:2" s="13" customFormat="1" x14ac:dyDescent="0.15">
      <c r="B255" s="90"/>
    </row>
    <row r="256" spans="2:2" s="13" customFormat="1" x14ac:dyDescent="0.15">
      <c r="B256" s="90"/>
    </row>
    <row r="257" spans="2:2" s="13" customFormat="1" x14ac:dyDescent="0.15">
      <c r="B257" s="90"/>
    </row>
    <row r="258" spans="2:2" s="13" customFormat="1" x14ac:dyDescent="0.15">
      <c r="B258" s="90"/>
    </row>
    <row r="259" spans="2:2" s="13" customFormat="1" x14ac:dyDescent="0.15">
      <c r="B259" s="90"/>
    </row>
    <row r="260" spans="2:2" s="13" customFormat="1" x14ac:dyDescent="0.15">
      <c r="B260" s="90"/>
    </row>
    <row r="261" spans="2:2" s="13" customFormat="1" x14ac:dyDescent="0.15">
      <c r="B261" s="90"/>
    </row>
    <row r="262" spans="2:2" s="13" customFormat="1" x14ac:dyDescent="0.15">
      <c r="B262" s="90"/>
    </row>
    <row r="263" spans="2:2" s="13" customFormat="1" x14ac:dyDescent="0.15">
      <c r="B263" s="90"/>
    </row>
    <row r="264" spans="2:2" s="13" customFormat="1" x14ac:dyDescent="0.15">
      <c r="B264" s="90"/>
    </row>
    <row r="265" spans="2:2" s="13" customFormat="1" x14ac:dyDescent="0.15">
      <c r="B265" s="90"/>
    </row>
    <row r="266" spans="2:2" s="13" customFormat="1" x14ac:dyDescent="0.15">
      <c r="B266" s="90"/>
    </row>
    <row r="267" spans="2:2" s="13" customFormat="1" x14ac:dyDescent="0.15">
      <c r="B267" s="90"/>
    </row>
    <row r="268" spans="2:2" s="13" customFormat="1" x14ac:dyDescent="0.15">
      <c r="B268" s="90"/>
    </row>
    <row r="269" spans="2:2" s="13" customFormat="1" x14ac:dyDescent="0.15">
      <c r="B269" s="90"/>
    </row>
    <row r="270" spans="2:2" s="13" customFormat="1" x14ac:dyDescent="0.15">
      <c r="B270" s="90"/>
    </row>
    <row r="271" spans="2:2" s="13" customFormat="1" x14ac:dyDescent="0.15">
      <c r="B271" s="90"/>
    </row>
    <row r="272" spans="2:2" s="13" customFormat="1" x14ac:dyDescent="0.15">
      <c r="B272" s="90"/>
    </row>
    <row r="273" spans="2:2" s="13" customFormat="1" x14ac:dyDescent="0.15">
      <c r="B273" s="90"/>
    </row>
    <row r="274" spans="2:2" s="13" customFormat="1" x14ac:dyDescent="0.15">
      <c r="B274" s="90"/>
    </row>
    <row r="275" spans="2:2" s="13" customFormat="1" x14ac:dyDescent="0.15">
      <c r="B275" s="90"/>
    </row>
    <row r="276" spans="2:2" s="13" customFormat="1" x14ac:dyDescent="0.15">
      <c r="B276" s="90"/>
    </row>
    <row r="277" spans="2:2" s="13" customFormat="1" x14ac:dyDescent="0.15">
      <c r="B277" s="90"/>
    </row>
    <row r="278" spans="2:2" s="13" customFormat="1" x14ac:dyDescent="0.15">
      <c r="B278" s="90"/>
    </row>
    <row r="279" spans="2:2" s="13" customFormat="1" x14ac:dyDescent="0.15">
      <c r="B279" s="90"/>
    </row>
    <row r="280" spans="2:2" s="13" customFormat="1" x14ac:dyDescent="0.15">
      <c r="B280" s="90"/>
    </row>
    <row r="281" spans="2:2" s="13" customFormat="1" x14ac:dyDescent="0.15">
      <c r="B281" s="90"/>
    </row>
    <row r="282" spans="2:2" s="13" customFormat="1" x14ac:dyDescent="0.15">
      <c r="B282" s="90"/>
    </row>
    <row r="283" spans="2:2" s="13" customFormat="1" x14ac:dyDescent="0.15">
      <c r="B283" s="90"/>
    </row>
    <row r="284" spans="2:2" s="13" customFormat="1" x14ac:dyDescent="0.15">
      <c r="B284" s="90"/>
    </row>
    <row r="285" spans="2:2" s="13" customFormat="1" x14ac:dyDescent="0.15">
      <c r="B285" s="90"/>
    </row>
    <row r="286" spans="2:2" s="13" customFormat="1" x14ac:dyDescent="0.15">
      <c r="B286" s="90"/>
    </row>
    <row r="287" spans="2:2" s="13" customFormat="1" x14ac:dyDescent="0.15">
      <c r="B287" s="90"/>
    </row>
    <row r="288" spans="2:2" s="13" customFormat="1" x14ac:dyDescent="0.15">
      <c r="B288" s="90"/>
    </row>
    <row r="289" spans="2:2" s="13" customFormat="1" x14ac:dyDescent="0.15">
      <c r="B289" s="90"/>
    </row>
    <row r="290" spans="2:2" s="13" customFormat="1" x14ac:dyDescent="0.15">
      <c r="B290" s="90"/>
    </row>
    <row r="291" spans="2:2" s="13" customFormat="1" x14ac:dyDescent="0.15">
      <c r="B291" s="90"/>
    </row>
    <row r="292" spans="2:2" s="13" customFormat="1" x14ac:dyDescent="0.15">
      <c r="B292" s="90"/>
    </row>
    <row r="293" spans="2:2" s="13" customFormat="1" x14ac:dyDescent="0.15">
      <c r="B293" s="90"/>
    </row>
    <row r="294" spans="2:2" s="13" customFormat="1" x14ac:dyDescent="0.15">
      <c r="B294" s="90"/>
    </row>
    <row r="295" spans="2:2" s="13" customFormat="1" x14ac:dyDescent="0.15">
      <c r="B295" s="90"/>
    </row>
    <row r="296" spans="2:2" s="13" customFormat="1" x14ac:dyDescent="0.15">
      <c r="B296" s="90"/>
    </row>
    <row r="297" spans="2:2" s="13" customFormat="1" x14ac:dyDescent="0.15">
      <c r="B297" s="90"/>
    </row>
    <row r="298" spans="2:2" s="13" customFormat="1" x14ac:dyDescent="0.15">
      <c r="B298" s="90"/>
    </row>
    <row r="299" spans="2:2" s="13" customFormat="1" x14ac:dyDescent="0.15">
      <c r="B299" s="90"/>
    </row>
    <row r="300" spans="2:2" s="13" customFormat="1" x14ac:dyDescent="0.15">
      <c r="B300" s="90"/>
    </row>
    <row r="301" spans="2:2" s="13" customFormat="1" x14ac:dyDescent="0.15">
      <c r="B301" s="90"/>
    </row>
    <row r="302" spans="2:2" s="13" customFormat="1" x14ac:dyDescent="0.15">
      <c r="B302" s="90"/>
    </row>
    <row r="303" spans="2:2" s="13" customFormat="1" x14ac:dyDescent="0.15">
      <c r="B303" s="90"/>
    </row>
    <row r="304" spans="2:2" s="13" customFormat="1" x14ac:dyDescent="0.15">
      <c r="B304" s="90"/>
    </row>
    <row r="305" spans="2:2" s="13" customFormat="1" x14ac:dyDescent="0.15">
      <c r="B305" s="90"/>
    </row>
    <row r="306" spans="2:2" s="13" customFormat="1" x14ac:dyDescent="0.15">
      <c r="B306" s="90"/>
    </row>
    <row r="307" spans="2:2" s="13" customFormat="1" x14ac:dyDescent="0.15">
      <c r="B307" s="90"/>
    </row>
    <row r="308" spans="2:2" s="13" customFormat="1" x14ac:dyDescent="0.15">
      <c r="B308" s="90"/>
    </row>
    <row r="309" spans="2:2" s="13" customFormat="1" x14ac:dyDescent="0.15">
      <c r="B309" s="90"/>
    </row>
    <row r="310" spans="2:2" s="13" customFormat="1" x14ac:dyDescent="0.15">
      <c r="B310" s="90"/>
    </row>
    <row r="311" spans="2:2" s="13" customFormat="1" x14ac:dyDescent="0.15">
      <c r="B311" s="90"/>
    </row>
    <row r="312" spans="2:2" s="13" customFormat="1" x14ac:dyDescent="0.15">
      <c r="B312" s="90"/>
    </row>
    <row r="313" spans="2:2" s="13" customFormat="1" x14ac:dyDescent="0.15">
      <c r="B313" s="90"/>
    </row>
    <row r="314" spans="2:2" s="13" customFormat="1" x14ac:dyDescent="0.15">
      <c r="B314" s="90"/>
    </row>
    <row r="315" spans="2:2" s="13" customFormat="1" x14ac:dyDescent="0.15">
      <c r="B315" s="90"/>
    </row>
    <row r="316" spans="2:2" s="13" customFormat="1" x14ac:dyDescent="0.15">
      <c r="B316" s="90"/>
    </row>
    <row r="317" spans="2:2" s="13" customFormat="1" x14ac:dyDescent="0.15">
      <c r="B317" s="90"/>
    </row>
    <row r="318" spans="2:2" s="13" customFormat="1" x14ac:dyDescent="0.15">
      <c r="B318" s="90"/>
    </row>
    <row r="319" spans="2:2" s="13" customFormat="1" x14ac:dyDescent="0.15">
      <c r="B319" s="90"/>
    </row>
    <row r="320" spans="2:2" s="13" customFormat="1" x14ac:dyDescent="0.15">
      <c r="B320" s="90"/>
    </row>
    <row r="321" spans="2:2" s="13" customFormat="1" x14ac:dyDescent="0.15">
      <c r="B321" s="90"/>
    </row>
    <row r="322" spans="2:2" s="13" customFormat="1" x14ac:dyDescent="0.15">
      <c r="B322" s="90"/>
    </row>
    <row r="323" spans="2:2" s="13" customFormat="1" x14ac:dyDescent="0.15">
      <c r="B323" s="90"/>
    </row>
    <row r="324" spans="2:2" s="13" customFormat="1" x14ac:dyDescent="0.15">
      <c r="B324" s="90"/>
    </row>
    <row r="325" spans="2:2" s="13" customFormat="1" x14ac:dyDescent="0.15">
      <c r="B325" s="90"/>
    </row>
    <row r="326" spans="2:2" s="13" customFormat="1" x14ac:dyDescent="0.15">
      <c r="B326" s="90"/>
    </row>
    <row r="327" spans="2:2" s="13" customFormat="1" x14ac:dyDescent="0.15">
      <c r="B327" s="90"/>
    </row>
    <row r="328" spans="2:2" s="13" customFormat="1" x14ac:dyDescent="0.15">
      <c r="B328" s="90"/>
    </row>
    <row r="329" spans="2:2" s="13" customFormat="1" x14ac:dyDescent="0.15">
      <c r="B329" s="90"/>
    </row>
    <row r="330" spans="2:2" s="13" customFormat="1" x14ac:dyDescent="0.15">
      <c r="B330" s="90"/>
    </row>
    <row r="331" spans="2:2" s="13" customFormat="1" x14ac:dyDescent="0.15">
      <c r="B331" s="90"/>
    </row>
    <row r="332" spans="2:2" s="13" customFormat="1" x14ac:dyDescent="0.15">
      <c r="B332" s="90"/>
    </row>
    <row r="333" spans="2:2" s="13" customFormat="1" x14ac:dyDescent="0.15">
      <c r="B333" s="90"/>
    </row>
    <row r="334" spans="2:2" s="13" customFormat="1" x14ac:dyDescent="0.15">
      <c r="B334" s="90"/>
    </row>
    <row r="335" spans="2:2" s="13" customFormat="1" x14ac:dyDescent="0.15">
      <c r="B335" s="90"/>
    </row>
    <row r="336" spans="2:2" s="13" customFormat="1" x14ac:dyDescent="0.15">
      <c r="B336" s="90"/>
    </row>
    <row r="337" spans="2:2" s="13" customFormat="1" x14ac:dyDescent="0.15">
      <c r="B337" s="90"/>
    </row>
    <row r="338" spans="2:2" s="13" customFormat="1" x14ac:dyDescent="0.15">
      <c r="B338" s="90"/>
    </row>
    <row r="339" spans="2:2" s="13" customFormat="1" x14ac:dyDescent="0.15">
      <c r="B339" s="90"/>
    </row>
    <row r="340" spans="2:2" s="13" customFormat="1" x14ac:dyDescent="0.15">
      <c r="B340" s="90"/>
    </row>
    <row r="341" spans="2:2" s="13" customFormat="1" x14ac:dyDescent="0.15">
      <c r="B341" s="90"/>
    </row>
    <row r="342" spans="2:2" s="13" customFormat="1" x14ac:dyDescent="0.15">
      <c r="B342" s="90"/>
    </row>
    <row r="343" spans="2:2" s="13" customFormat="1" x14ac:dyDescent="0.15">
      <c r="B343" s="90"/>
    </row>
    <row r="344" spans="2:2" s="13" customFormat="1" x14ac:dyDescent="0.15">
      <c r="B344" s="90"/>
    </row>
    <row r="345" spans="2:2" s="13" customFormat="1" x14ac:dyDescent="0.15">
      <c r="B345" s="90"/>
    </row>
    <row r="346" spans="2:2" s="13" customFormat="1" x14ac:dyDescent="0.15">
      <c r="B346" s="90"/>
    </row>
    <row r="347" spans="2:2" s="13" customFormat="1" x14ac:dyDescent="0.15">
      <c r="B347" s="90"/>
    </row>
    <row r="348" spans="2:2" s="13" customFormat="1" x14ac:dyDescent="0.15">
      <c r="B348" s="90"/>
    </row>
    <row r="349" spans="2:2" s="13" customFormat="1" x14ac:dyDescent="0.15">
      <c r="B349" s="90"/>
    </row>
    <row r="350" spans="2:2" s="13" customFormat="1" x14ac:dyDescent="0.15">
      <c r="B350" s="90"/>
    </row>
    <row r="351" spans="2:2" s="13" customFormat="1" x14ac:dyDescent="0.15">
      <c r="B351" s="90"/>
    </row>
    <row r="352" spans="2:2" s="13" customFormat="1" x14ac:dyDescent="0.15">
      <c r="B352" s="90"/>
    </row>
    <row r="353" spans="2:2" s="13" customFormat="1" x14ac:dyDescent="0.15">
      <c r="B353" s="90"/>
    </row>
    <row r="354" spans="2:2" s="13" customFormat="1" x14ac:dyDescent="0.15">
      <c r="B354" s="90"/>
    </row>
    <row r="355" spans="2:2" s="13" customFormat="1" x14ac:dyDescent="0.15">
      <c r="B355" s="90"/>
    </row>
    <row r="356" spans="2:2" s="13" customFormat="1" x14ac:dyDescent="0.15">
      <c r="B356" s="90"/>
    </row>
    <row r="357" spans="2:2" s="13" customFormat="1" x14ac:dyDescent="0.15">
      <c r="B357" s="90"/>
    </row>
    <row r="358" spans="2:2" s="13" customFormat="1" x14ac:dyDescent="0.15">
      <c r="B358" s="90"/>
    </row>
    <row r="359" spans="2:2" s="13" customFormat="1" x14ac:dyDescent="0.15">
      <c r="B359" s="90"/>
    </row>
    <row r="360" spans="2:2" s="13" customFormat="1" x14ac:dyDescent="0.15">
      <c r="B360" s="90"/>
    </row>
    <row r="361" spans="2:2" s="13" customFormat="1" x14ac:dyDescent="0.15">
      <c r="B361" s="90"/>
    </row>
    <row r="362" spans="2:2" s="13" customFormat="1" x14ac:dyDescent="0.15">
      <c r="B362" s="90"/>
    </row>
    <row r="363" spans="2:2" s="13" customFormat="1" x14ac:dyDescent="0.15">
      <c r="B363" s="90"/>
    </row>
    <row r="364" spans="2:2" s="13" customFormat="1" x14ac:dyDescent="0.15">
      <c r="B364" s="90"/>
    </row>
    <row r="365" spans="2:2" s="13" customFormat="1" x14ac:dyDescent="0.15">
      <c r="B365" s="90"/>
    </row>
    <row r="366" spans="2:2" s="13" customFormat="1" x14ac:dyDescent="0.15">
      <c r="B366" s="90"/>
    </row>
    <row r="367" spans="2:2" s="13" customFormat="1" x14ac:dyDescent="0.15">
      <c r="B367" s="90"/>
    </row>
    <row r="368" spans="2:2" s="13" customFormat="1" x14ac:dyDescent="0.15">
      <c r="B368" s="90"/>
    </row>
    <row r="369" spans="2:2" s="13" customFormat="1" x14ac:dyDescent="0.15">
      <c r="B369" s="90"/>
    </row>
    <row r="370" spans="2:2" s="13" customFormat="1" x14ac:dyDescent="0.15">
      <c r="B370" s="90"/>
    </row>
    <row r="371" spans="2:2" s="13" customFormat="1" x14ac:dyDescent="0.15">
      <c r="B371" s="90"/>
    </row>
    <row r="372" spans="2:2" s="13" customFormat="1" x14ac:dyDescent="0.15">
      <c r="B372" s="90"/>
    </row>
    <row r="373" spans="2:2" s="13" customFormat="1" x14ac:dyDescent="0.15">
      <c r="B373" s="90"/>
    </row>
    <row r="374" spans="2:2" s="13" customFormat="1" x14ac:dyDescent="0.15">
      <c r="B374" s="90"/>
    </row>
    <row r="375" spans="2:2" s="13" customFormat="1" x14ac:dyDescent="0.15">
      <c r="B375" s="90"/>
    </row>
    <row r="376" spans="2:2" s="13" customFormat="1" x14ac:dyDescent="0.15">
      <c r="B376" s="90"/>
    </row>
    <row r="377" spans="2:2" s="13" customFormat="1" x14ac:dyDescent="0.15">
      <c r="B377" s="90"/>
    </row>
    <row r="378" spans="2:2" s="13" customFormat="1" x14ac:dyDescent="0.15">
      <c r="B378" s="90"/>
    </row>
    <row r="379" spans="2:2" s="13" customFormat="1" x14ac:dyDescent="0.15">
      <c r="B379" s="90"/>
    </row>
    <row r="380" spans="2:2" s="13" customFormat="1" x14ac:dyDescent="0.15">
      <c r="B380" s="90"/>
    </row>
    <row r="381" spans="2:2" s="13" customFormat="1" x14ac:dyDescent="0.15">
      <c r="B381" s="90"/>
    </row>
    <row r="382" spans="2:2" s="13" customFormat="1" x14ac:dyDescent="0.15">
      <c r="B382" s="90"/>
    </row>
    <row r="383" spans="2:2" s="13" customFormat="1" x14ac:dyDescent="0.15">
      <c r="B383" s="90"/>
    </row>
    <row r="384" spans="2:2" s="13" customFormat="1" x14ac:dyDescent="0.15">
      <c r="B384" s="90"/>
    </row>
    <row r="385" spans="2:2" s="13" customFormat="1" x14ac:dyDescent="0.15">
      <c r="B385" s="90"/>
    </row>
    <row r="386" spans="2:2" s="13" customFormat="1" x14ac:dyDescent="0.15">
      <c r="B386" s="90"/>
    </row>
    <row r="387" spans="2:2" s="13" customFormat="1" x14ac:dyDescent="0.15">
      <c r="B387" s="90"/>
    </row>
    <row r="388" spans="2:2" s="13" customFormat="1" x14ac:dyDescent="0.15">
      <c r="B388" s="90"/>
    </row>
    <row r="389" spans="2:2" s="13" customFormat="1" x14ac:dyDescent="0.15">
      <c r="B389" s="90"/>
    </row>
    <row r="390" spans="2:2" s="13" customFormat="1" x14ac:dyDescent="0.15">
      <c r="B390" s="90"/>
    </row>
    <row r="391" spans="2:2" s="13" customFormat="1" x14ac:dyDescent="0.15">
      <c r="B391" s="90"/>
    </row>
    <row r="392" spans="2:2" s="13" customFormat="1" x14ac:dyDescent="0.15">
      <c r="B392" s="90"/>
    </row>
    <row r="393" spans="2:2" s="13" customFormat="1" x14ac:dyDescent="0.15">
      <c r="B393" s="90"/>
    </row>
    <row r="394" spans="2:2" s="13" customFormat="1" x14ac:dyDescent="0.15">
      <c r="B394" s="90"/>
    </row>
    <row r="395" spans="2:2" s="13" customFormat="1" x14ac:dyDescent="0.15">
      <c r="B395" s="90"/>
    </row>
    <row r="396" spans="2:2" s="13" customFormat="1" x14ac:dyDescent="0.15">
      <c r="B396" s="90"/>
    </row>
    <row r="397" spans="2:2" s="13" customFormat="1" x14ac:dyDescent="0.15">
      <c r="B397" s="90"/>
    </row>
    <row r="398" spans="2:2" s="13" customFormat="1" x14ac:dyDescent="0.15">
      <c r="B398" s="90"/>
    </row>
    <row r="399" spans="2:2" s="13" customFormat="1" x14ac:dyDescent="0.15">
      <c r="B399" s="90"/>
    </row>
    <row r="400" spans="2:2" s="13" customFormat="1" x14ac:dyDescent="0.15">
      <c r="B400" s="90"/>
    </row>
    <row r="401" spans="2:2" s="13" customFormat="1" x14ac:dyDescent="0.15">
      <c r="B401" s="90"/>
    </row>
    <row r="402" spans="2:2" s="13" customFormat="1" x14ac:dyDescent="0.15">
      <c r="B402" s="90"/>
    </row>
    <row r="403" spans="2:2" s="13" customFormat="1" x14ac:dyDescent="0.15">
      <c r="B403" s="90"/>
    </row>
    <row r="404" spans="2:2" s="13" customFormat="1" x14ac:dyDescent="0.15">
      <c r="B404" s="90"/>
    </row>
    <row r="405" spans="2:2" s="13" customFormat="1" x14ac:dyDescent="0.15">
      <c r="B405" s="90"/>
    </row>
    <row r="406" spans="2:2" s="13" customFormat="1" x14ac:dyDescent="0.15">
      <c r="B406" s="90"/>
    </row>
    <row r="407" spans="2:2" s="13" customFormat="1" x14ac:dyDescent="0.15">
      <c r="B407" s="90"/>
    </row>
    <row r="408" spans="2:2" s="13" customFormat="1" x14ac:dyDescent="0.15">
      <c r="B408" s="90"/>
    </row>
    <row r="409" spans="2:2" s="13" customFormat="1" x14ac:dyDescent="0.15">
      <c r="B409" s="90"/>
    </row>
    <row r="410" spans="2:2" s="13" customFormat="1" x14ac:dyDescent="0.15">
      <c r="B410" s="90"/>
    </row>
    <row r="411" spans="2:2" s="13" customFormat="1" x14ac:dyDescent="0.15">
      <c r="B411" s="90"/>
    </row>
    <row r="412" spans="2:2" s="13" customFormat="1" x14ac:dyDescent="0.15">
      <c r="B412" s="90"/>
    </row>
    <row r="413" spans="2:2" s="13" customFormat="1" x14ac:dyDescent="0.15">
      <c r="B413" s="90"/>
    </row>
    <row r="414" spans="2:2" s="13" customFormat="1" x14ac:dyDescent="0.15">
      <c r="B414" s="90"/>
    </row>
    <row r="415" spans="2:2" s="13" customFormat="1" x14ac:dyDescent="0.15">
      <c r="B415" s="90"/>
    </row>
    <row r="416" spans="2:2" s="13" customFormat="1" x14ac:dyDescent="0.15">
      <c r="B416" s="90"/>
    </row>
    <row r="417" spans="2:2" s="13" customFormat="1" x14ac:dyDescent="0.15">
      <c r="B417" s="90"/>
    </row>
    <row r="418" spans="2:2" s="13" customFormat="1" x14ac:dyDescent="0.15">
      <c r="B418" s="90"/>
    </row>
    <row r="419" spans="2:2" s="13" customFormat="1" x14ac:dyDescent="0.15">
      <c r="B419" s="90"/>
    </row>
    <row r="420" spans="2:2" s="13" customFormat="1" x14ac:dyDescent="0.15">
      <c r="B420" s="90"/>
    </row>
    <row r="421" spans="2:2" s="13" customFormat="1" x14ac:dyDescent="0.15">
      <c r="B421" s="90"/>
    </row>
    <row r="422" spans="2:2" s="13" customFormat="1" x14ac:dyDescent="0.15">
      <c r="B422" s="90"/>
    </row>
    <row r="423" spans="2:2" s="13" customFormat="1" x14ac:dyDescent="0.15">
      <c r="B423" s="90"/>
    </row>
    <row r="424" spans="2:2" s="13" customFormat="1" x14ac:dyDescent="0.15">
      <c r="B424" s="90"/>
    </row>
    <row r="425" spans="2:2" s="13" customFormat="1" x14ac:dyDescent="0.15">
      <c r="B425" s="90"/>
    </row>
    <row r="426" spans="2:2" s="13" customFormat="1" x14ac:dyDescent="0.15">
      <c r="B426" s="90"/>
    </row>
    <row r="427" spans="2:2" s="13" customFormat="1" x14ac:dyDescent="0.15">
      <c r="B427" s="90"/>
    </row>
    <row r="428" spans="2:2" s="13" customFormat="1" x14ac:dyDescent="0.15">
      <c r="B428" s="90"/>
    </row>
    <row r="429" spans="2:2" s="13" customFormat="1" x14ac:dyDescent="0.15">
      <c r="B429" s="90"/>
    </row>
    <row r="430" spans="2:2" s="13" customFormat="1" x14ac:dyDescent="0.15">
      <c r="B430" s="90"/>
    </row>
    <row r="431" spans="2:2" s="13" customFormat="1" x14ac:dyDescent="0.15">
      <c r="B431" s="90"/>
    </row>
    <row r="432" spans="2:2" s="13" customFormat="1" x14ac:dyDescent="0.15">
      <c r="B432" s="90"/>
    </row>
    <row r="433" spans="2:2" s="13" customFormat="1" x14ac:dyDescent="0.15">
      <c r="B433" s="90"/>
    </row>
    <row r="434" spans="2:2" s="13" customFormat="1" x14ac:dyDescent="0.15">
      <c r="B434" s="90"/>
    </row>
    <row r="435" spans="2:2" s="13" customFormat="1" x14ac:dyDescent="0.15">
      <c r="B435" s="90"/>
    </row>
    <row r="436" spans="2:2" s="13" customFormat="1" x14ac:dyDescent="0.15">
      <c r="B436" s="90"/>
    </row>
    <row r="437" spans="2:2" s="13" customFormat="1" x14ac:dyDescent="0.15">
      <c r="B437" s="90"/>
    </row>
    <row r="438" spans="2:2" s="13" customFormat="1" x14ac:dyDescent="0.15">
      <c r="B438" s="90"/>
    </row>
    <row r="439" spans="2:2" s="13" customFormat="1" x14ac:dyDescent="0.15">
      <c r="B439" s="90"/>
    </row>
    <row r="440" spans="2:2" s="13" customFormat="1" x14ac:dyDescent="0.15">
      <c r="B440" s="90"/>
    </row>
    <row r="441" spans="2:2" s="13" customFormat="1" x14ac:dyDescent="0.15">
      <c r="B441" s="90"/>
    </row>
    <row r="442" spans="2:2" s="13" customFormat="1" x14ac:dyDescent="0.15">
      <c r="B442" s="90"/>
    </row>
    <row r="443" spans="2:2" s="13" customFormat="1" x14ac:dyDescent="0.15">
      <c r="B443" s="90"/>
    </row>
    <row r="444" spans="2:2" s="13" customFormat="1" x14ac:dyDescent="0.15">
      <c r="B444" s="90"/>
    </row>
    <row r="445" spans="2:2" s="13" customFormat="1" x14ac:dyDescent="0.15">
      <c r="B445" s="90"/>
    </row>
    <row r="446" spans="2:2" s="13" customFormat="1" x14ac:dyDescent="0.15">
      <c r="B446" s="90"/>
    </row>
    <row r="447" spans="2:2" s="13" customFormat="1" x14ac:dyDescent="0.15">
      <c r="B447" s="90"/>
    </row>
    <row r="448" spans="2:2" s="13" customFormat="1" x14ac:dyDescent="0.15">
      <c r="B448" s="90"/>
    </row>
    <row r="449" spans="2:2" s="13" customFormat="1" x14ac:dyDescent="0.15">
      <c r="B449" s="90"/>
    </row>
    <row r="450" spans="2:2" s="13" customFormat="1" x14ac:dyDescent="0.15">
      <c r="B450" s="90"/>
    </row>
    <row r="451" spans="2:2" s="13" customFormat="1" x14ac:dyDescent="0.15">
      <c r="B451" s="90"/>
    </row>
    <row r="452" spans="2:2" s="13" customFormat="1" x14ac:dyDescent="0.15">
      <c r="B452" s="90"/>
    </row>
    <row r="453" spans="2:2" s="13" customFormat="1" x14ac:dyDescent="0.15">
      <c r="B453" s="90"/>
    </row>
    <row r="454" spans="2:2" s="13" customFormat="1" x14ac:dyDescent="0.15">
      <c r="B454" s="90"/>
    </row>
    <row r="455" spans="2:2" s="13" customFormat="1" x14ac:dyDescent="0.15">
      <c r="B455" s="90"/>
    </row>
    <row r="456" spans="2:2" s="13" customFormat="1" x14ac:dyDescent="0.15">
      <c r="B456" s="90"/>
    </row>
    <row r="457" spans="2:2" s="13" customFormat="1" x14ac:dyDescent="0.15">
      <c r="B457" s="90"/>
    </row>
    <row r="458" spans="2:2" s="13" customFormat="1" x14ac:dyDescent="0.15">
      <c r="B458" s="90"/>
    </row>
    <row r="459" spans="2:2" s="13" customFormat="1" x14ac:dyDescent="0.15">
      <c r="B459" s="90"/>
    </row>
    <row r="460" spans="2:2" s="13" customFormat="1" x14ac:dyDescent="0.15">
      <c r="B460" s="90"/>
    </row>
    <row r="461" spans="2:2" s="13" customFormat="1" x14ac:dyDescent="0.15">
      <c r="B461" s="90"/>
    </row>
    <row r="462" spans="2:2" s="13" customFormat="1" x14ac:dyDescent="0.15">
      <c r="B462" s="90"/>
    </row>
    <row r="463" spans="2:2" s="13" customFormat="1" x14ac:dyDescent="0.15">
      <c r="B463" s="90"/>
    </row>
    <row r="464" spans="2:2" s="13" customFormat="1" x14ac:dyDescent="0.15">
      <c r="B464" s="90"/>
    </row>
    <row r="465" spans="2:2" s="13" customFormat="1" x14ac:dyDescent="0.15">
      <c r="B465" s="90"/>
    </row>
    <row r="466" spans="2:2" s="13" customFormat="1" x14ac:dyDescent="0.15">
      <c r="B466" s="90"/>
    </row>
    <row r="467" spans="2:2" s="13" customFormat="1" x14ac:dyDescent="0.15">
      <c r="B467" s="90"/>
    </row>
    <row r="468" spans="2:2" s="13" customFormat="1" x14ac:dyDescent="0.15">
      <c r="B468" s="90"/>
    </row>
    <row r="469" spans="2:2" s="13" customFormat="1" x14ac:dyDescent="0.15">
      <c r="B469" s="90"/>
    </row>
    <row r="470" spans="2:2" s="13" customFormat="1" x14ac:dyDescent="0.15">
      <c r="B470" s="90"/>
    </row>
    <row r="471" spans="2:2" s="13" customFormat="1" x14ac:dyDescent="0.15">
      <c r="B471" s="90"/>
    </row>
    <row r="472" spans="2:2" s="13" customFormat="1" x14ac:dyDescent="0.15">
      <c r="B472" s="90"/>
    </row>
    <row r="473" spans="2:2" s="13" customFormat="1" x14ac:dyDescent="0.15">
      <c r="B473" s="90"/>
    </row>
    <row r="474" spans="2:2" s="13" customFormat="1" x14ac:dyDescent="0.15">
      <c r="B474" s="90"/>
    </row>
    <row r="475" spans="2:2" s="13" customFormat="1" x14ac:dyDescent="0.15">
      <c r="B475" s="90"/>
    </row>
    <row r="476" spans="2:2" s="13" customFormat="1" x14ac:dyDescent="0.15">
      <c r="B476" s="90"/>
    </row>
    <row r="477" spans="2:2" s="13" customFormat="1" x14ac:dyDescent="0.15">
      <c r="B477" s="90"/>
    </row>
    <row r="478" spans="2:2" s="13" customFormat="1" x14ac:dyDescent="0.15">
      <c r="B478" s="90"/>
    </row>
    <row r="479" spans="2:2" s="13" customFormat="1" x14ac:dyDescent="0.15">
      <c r="B479" s="90"/>
    </row>
    <row r="480" spans="2:2" s="13" customFormat="1" x14ac:dyDescent="0.15">
      <c r="B480" s="90"/>
    </row>
    <row r="481" spans="2:2" s="13" customFormat="1" x14ac:dyDescent="0.15">
      <c r="B481" s="90"/>
    </row>
    <row r="482" spans="2:2" s="13" customFormat="1" x14ac:dyDescent="0.15">
      <c r="B482" s="90"/>
    </row>
    <row r="483" spans="2:2" s="13" customFormat="1" x14ac:dyDescent="0.15">
      <c r="B483" s="90"/>
    </row>
    <row r="484" spans="2:2" s="13" customFormat="1" x14ac:dyDescent="0.15">
      <c r="B484" s="90"/>
    </row>
    <row r="485" spans="2:2" s="13" customFormat="1" x14ac:dyDescent="0.15">
      <c r="B485" s="90"/>
    </row>
    <row r="486" spans="2:2" s="13" customFormat="1" x14ac:dyDescent="0.15">
      <c r="B486" s="90"/>
    </row>
    <row r="487" spans="2:2" s="13" customFormat="1" x14ac:dyDescent="0.15">
      <c r="B487" s="90"/>
    </row>
    <row r="488" spans="2:2" s="13" customFormat="1" x14ac:dyDescent="0.15">
      <c r="B488" s="90"/>
    </row>
    <row r="489" spans="2:2" s="13" customFormat="1" x14ac:dyDescent="0.15">
      <c r="B489" s="90"/>
    </row>
    <row r="490" spans="2:2" s="13" customFormat="1" x14ac:dyDescent="0.15">
      <c r="B490" s="90"/>
    </row>
    <row r="491" spans="2:2" s="13" customFormat="1" x14ac:dyDescent="0.15">
      <c r="B491" s="90"/>
    </row>
    <row r="492" spans="2:2" s="13" customFormat="1" x14ac:dyDescent="0.15">
      <c r="B492" s="90"/>
    </row>
    <row r="493" spans="2:2" s="13" customFormat="1" x14ac:dyDescent="0.15">
      <c r="B493" s="90"/>
    </row>
    <row r="494" spans="2:2" s="13" customFormat="1" x14ac:dyDescent="0.15">
      <c r="B494" s="90"/>
    </row>
    <row r="495" spans="2:2" s="13" customFormat="1" x14ac:dyDescent="0.15">
      <c r="B495" s="90"/>
    </row>
    <row r="496" spans="2:2" s="13" customFormat="1" x14ac:dyDescent="0.15">
      <c r="B496" s="90"/>
    </row>
    <row r="497" spans="2:2" s="13" customFormat="1" x14ac:dyDescent="0.15">
      <c r="B497" s="90"/>
    </row>
    <row r="498" spans="2:2" s="13" customFormat="1" x14ac:dyDescent="0.15">
      <c r="B498" s="90"/>
    </row>
    <row r="499" spans="2:2" s="13" customFormat="1" x14ac:dyDescent="0.15">
      <c r="B499" s="90"/>
    </row>
    <row r="500" spans="2:2" s="13" customFormat="1" x14ac:dyDescent="0.15">
      <c r="B500" s="90"/>
    </row>
    <row r="501" spans="2:2" s="13" customFormat="1" x14ac:dyDescent="0.15">
      <c r="B501" s="90"/>
    </row>
    <row r="502" spans="2:2" s="13" customFormat="1" x14ac:dyDescent="0.15">
      <c r="B502" s="90"/>
    </row>
    <row r="503" spans="2:2" s="13" customFormat="1" x14ac:dyDescent="0.15">
      <c r="B503" s="90"/>
    </row>
    <row r="504" spans="2:2" s="13" customFormat="1" x14ac:dyDescent="0.15">
      <c r="B504" s="90"/>
    </row>
    <row r="505" spans="2:2" s="13" customFormat="1" x14ac:dyDescent="0.15">
      <c r="B505" s="90"/>
    </row>
    <row r="506" spans="2:2" s="13" customFormat="1" x14ac:dyDescent="0.15">
      <c r="B506" s="90"/>
    </row>
    <row r="507" spans="2:2" s="13" customFormat="1" x14ac:dyDescent="0.15">
      <c r="B507" s="90"/>
    </row>
    <row r="508" spans="2:2" s="13" customFormat="1" x14ac:dyDescent="0.15">
      <c r="B508" s="90"/>
    </row>
    <row r="509" spans="2:2" s="13" customFormat="1" x14ac:dyDescent="0.15">
      <c r="B509" s="90"/>
    </row>
    <row r="510" spans="2:2" s="13" customFormat="1" x14ac:dyDescent="0.15">
      <c r="B510" s="90"/>
    </row>
    <row r="511" spans="2:2" s="13" customFormat="1" x14ac:dyDescent="0.15">
      <c r="B511" s="90"/>
    </row>
    <row r="512" spans="2:2" s="13" customFormat="1" x14ac:dyDescent="0.15">
      <c r="B512" s="90"/>
    </row>
    <row r="513" spans="2:2" s="13" customFormat="1" x14ac:dyDescent="0.15">
      <c r="B513" s="90"/>
    </row>
    <row r="514" spans="2:2" s="13" customFormat="1" x14ac:dyDescent="0.15">
      <c r="B514" s="90"/>
    </row>
    <row r="515" spans="2:2" s="13" customFormat="1" x14ac:dyDescent="0.15">
      <c r="B515" s="90"/>
    </row>
    <row r="516" spans="2:2" s="13" customFormat="1" x14ac:dyDescent="0.15">
      <c r="B516" s="90"/>
    </row>
    <row r="517" spans="2:2" s="13" customFormat="1" x14ac:dyDescent="0.15">
      <c r="B517" s="90"/>
    </row>
    <row r="518" spans="2:2" s="13" customFormat="1" x14ac:dyDescent="0.15">
      <c r="B518" s="90"/>
    </row>
    <row r="519" spans="2:2" s="13" customFormat="1" x14ac:dyDescent="0.15">
      <c r="B519" s="90"/>
    </row>
    <row r="520" spans="2:2" s="13" customFormat="1" x14ac:dyDescent="0.15">
      <c r="B520" s="90"/>
    </row>
    <row r="521" spans="2:2" s="13" customFormat="1" x14ac:dyDescent="0.15">
      <c r="B521" s="90"/>
    </row>
    <row r="522" spans="2:2" s="13" customFormat="1" x14ac:dyDescent="0.15">
      <c r="B522" s="90"/>
    </row>
    <row r="523" spans="2:2" s="13" customFormat="1" x14ac:dyDescent="0.15">
      <c r="B523" s="90"/>
    </row>
    <row r="524" spans="2:2" s="13" customFormat="1" x14ac:dyDescent="0.15">
      <c r="B524" s="90"/>
    </row>
    <row r="525" spans="2:2" s="13" customFormat="1" x14ac:dyDescent="0.15">
      <c r="B525" s="90"/>
    </row>
    <row r="526" spans="2:2" s="13" customFormat="1" x14ac:dyDescent="0.15">
      <c r="B526" s="90"/>
    </row>
    <row r="527" spans="2:2" s="13" customFormat="1" x14ac:dyDescent="0.15">
      <c r="B527" s="90"/>
    </row>
    <row r="528" spans="2:2" s="13" customFormat="1" x14ac:dyDescent="0.15">
      <c r="B528" s="90"/>
    </row>
    <row r="529" spans="2:2" s="13" customFormat="1" x14ac:dyDescent="0.15">
      <c r="B529" s="90"/>
    </row>
    <row r="530" spans="2:2" s="13" customFormat="1" x14ac:dyDescent="0.15">
      <c r="B530" s="90"/>
    </row>
    <row r="531" spans="2:2" s="13" customFormat="1" x14ac:dyDescent="0.15">
      <c r="B531" s="90"/>
    </row>
    <row r="532" spans="2:2" s="13" customFormat="1" x14ac:dyDescent="0.15">
      <c r="B532" s="90"/>
    </row>
    <row r="533" spans="2:2" s="13" customFormat="1" x14ac:dyDescent="0.15">
      <c r="B533" s="90"/>
    </row>
    <row r="534" spans="2:2" s="13" customFormat="1" x14ac:dyDescent="0.15">
      <c r="B534" s="90"/>
    </row>
    <row r="535" spans="2:2" s="13" customFormat="1" x14ac:dyDescent="0.15">
      <c r="B535" s="90"/>
    </row>
    <row r="536" spans="2:2" s="13" customFormat="1" x14ac:dyDescent="0.15">
      <c r="B536" s="90"/>
    </row>
    <row r="537" spans="2:2" s="13" customFormat="1" x14ac:dyDescent="0.15">
      <c r="B537" s="90"/>
    </row>
    <row r="538" spans="2:2" s="13" customFormat="1" x14ac:dyDescent="0.15">
      <c r="B538" s="90"/>
    </row>
    <row r="539" spans="2:2" s="13" customFormat="1" x14ac:dyDescent="0.15">
      <c r="B539" s="90"/>
    </row>
    <row r="540" spans="2:2" s="13" customFormat="1" x14ac:dyDescent="0.15">
      <c r="B540" s="90"/>
    </row>
    <row r="541" spans="2:2" s="13" customFormat="1" x14ac:dyDescent="0.15">
      <c r="B541" s="90"/>
    </row>
    <row r="542" spans="2:2" s="13" customFormat="1" x14ac:dyDescent="0.15">
      <c r="B542" s="90"/>
    </row>
    <row r="543" spans="2:2" s="13" customFormat="1" x14ac:dyDescent="0.15">
      <c r="B543" s="90"/>
    </row>
    <row r="544" spans="2:2" s="13" customFormat="1" x14ac:dyDescent="0.15">
      <c r="B544" s="90"/>
    </row>
    <row r="545" spans="2:2" s="13" customFormat="1" x14ac:dyDescent="0.15">
      <c r="B545" s="90"/>
    </row>
    <row r="546" spans="2:2" s="13" customFormat="1" x14ac:dyDescent="0.15">
      <c r="B546" s="90"/>
    </row>
    <row r="547" spans="2:2" s="13" customFormat="1" x14ac:dyDescent="0.15">
      <c r="B547" s="90"/>
    </row>
    <row r="548" spans="2:2" s="13" customFormat="1" x14ac:dyDescent="0.15">
      <c r="B548" s="90"/>
    </row>
    <row r="549" spans="2:2" s="13" customFormat="1" x14ac:dyDescent="0.15">
      <c r="B549" s="90"/>
    </row>
    <row r="550" spans="2:2" s="13" customFormat="1" x14ac:dyDescent="0.15">
      <c r="B550" s="90"/>
    </row>
    <row r="551" spans="2:2" s="13" customFormat="1" x14ac:dyDescent="0.15">
      <c r="B551" s="90"/>
    </row>
    <row r="552" spans="2:2" s="13" customFormat="1" x14ac:dyDescent="0.15">
      <c r="B552" s="90"/>
    </row>
    <row r="553" spans="2:2" s="13" customFormat="1" x14ac:dyDescent="0.15">
      <c r="B553" s="90"/>
    </row>
    <row r="554" spans="2:2" s="13" customFormat="1" x14ac:dyDescent="0.15">
      <c r="B554" s="90"/>
    </row>
    <row r="555" spans="2:2" s="13" customFormat="1" x14ac:dyDescent="0.15">
      <c r="B555" s="90"/>
    </row>
    <row r="556" spans="2:2" s="13" customFormat="1" x14ac:dyDescent="0.15">
      <c r="B556" s="90"/>
    </row>
    <row r="557" spans="2:2" s="13" customFormat="1" x14ac:dyDescent="0.15">
      <c r="B557" s="90"/>
    </row>
    <row r="558" spans="2:2" s="13" customFormat="1" x14ac:dyDescent="0.15">
      <c r="B558" s="90"/>
    </row>
    <row r="559" spans="2:2" s="13" customFormat="1" x14ac:dyDescent="0.15">
      <c r="B559" s="90"/>
    </row>
    <row r="560" spans="2:2" s="13" customFormat="1" x14ac:dyDescent="0.15">
      <c r="B560" s="90"/>
    </row>
    <row r="561" spans="2:2" s="13" customFormat="1" x14ac:dyDescent="0.15">
      <c r="B561" s="90"/>
    </row>
    <row r="562" spans="2:2" s="13" customFormat="1" x14ac:dyDescent="0.15">
      <c r="B562" s="90"/>
    </row>
    <row r="563" spans="2:2" s="13" customFormat="1" x14ac:dyDescent="0.15">
      <c r="B563" s="90"/>
    </row>
    <row r="564" spans="2:2" s="13" customFormat="1" x14ac:dyDescent="0.15">
      <c r="B564" s="90"/>
    </row>
    <row r="565" spans="2:2" s="13" customFormat="1" x14ac:dyDescent="0.15">
      <c r="B565" s="90"/>
    </row>
    <row r="566" spans="2:2" s="13" customFormat="1" x14ac:dyDescent="0.15">
      <c r="B566" s="90"/>
    </row>
    <row r="567" spans="2:2" s="13" customFormat="1" x14ac:dyDescent="0.15">
      <c r="B567" s="90"/>
    </row>
    <row r="568" spans="2:2" s="13" customFormat="1" x14ac:dyDescent="0.15">
      <c r="B568" s="90"/>
    </row>
    <row r="569" spans="2:2" s="13" customFormat="1" x14ac:dyDescent="0.15">
      <c r="B569" s="90"/>
    </row>
    <row r="570" spans="2:2" s="13" customFormat="1" x14ac:dyDescent="0.15">
      <c r="B570" s="90"/>
    </row>
    <row r="571" spans="2:2" s="13" customFormat="1" x14ac:dyDescent="0.15">
      <c r="B571" s="90"/>
    </row>
    <row r="572" spans="2:2" s="13" customFormat="1" x14ac:dyDescent="0.15">
      <c r="B572" s="90"/>
    </row>
    <row r="573" spans="2:2" s="13" customFormat="1" x14ac:dyDescent="0.15">
      <c r="B573" s="90"/>
    </row>
    <row r="574" spans="2:2" s="13" customFormat="1" x14ac:dyDescent="0.15">
      <c r="B574" s="90"/>
    </row>
    <row r="575" spans="2:2" s="13" customFormat="1" x14ac:dyDescent="0.15">
      <c r="B575" s="90"/>
    </row>
    <row r="576" spans="2:2" s="13" customFormat="1" x14ac:dyDescent="0.15">
      <c r="B576" s="90"/>
    </row>
    <row r="577" spans="2:2" s="13" customFormat="1" x14ac:dyDescent="0.15">
      <c r="B577" s="90"/>
    </row>
    <row r="578" spans="2:2" s="13" customFormat="1" x14ac:dyDescent="0.15">
      <c r="B578" s="90"/>
    </row>
    <row r="579" spans="2:2" s="13" customFormat="1" x14ac:dyDescent="0.15">
      <c r="B579" s="90"/>
    </row>
    <row r="580" spans="2:2" s="13" customFormat="1" x14ac:dyDescent="0.15">
      <c r="B580" s="90"/>
    </row>
    <row r="581" spans="2:2" s="13" customFormat="1" x14ac:dyDescent="0.15">
      <c r="B581" s="90"/>
    </row>
    <row r="582" spans="2:2" s="13" customFormat="1" x14ac:dyDescent="0.15">
      <c r="B582" s="90"/>
    </row>
    <row r="583" spans="2:2" s="13" customFormat="1" x14ac:dyDescent="0.15">
      <c r="B583" s="90"/>
    </row>
    <row r="584" spans="2:2" s="13" customFormat="1" x14ac:dyDescent="0.15">
      <c r="B584" s="90"/>
    </row>
    <row r="585" spans="2:2" s="13" customFormat="1" x14ac:dyDescent="0.15">
      <c r="B585" s="90"/>
    </row>
    <row r="586" spans="2:2" s="13" customFormat="1" x14ac:dyDescent="0.15">
      <c r="B586" s="90"/>
    </row>
    <row r="587" spans="2:2" s="13" customFormat="1" x14ac:dyDescent="0.15">
      <c r="B587" s="90"/>
    </row>
    <row r="588" spans="2:2" s="13" customFormat="1" x14ac:dyDescent="0.15">
      <c r="B588" s="90"/>
    </row>
    <row r="589" spans="2:2" s="13" customFormat="1" x14ac:dyDescent="0.15">
      <c r="B589" s="90"/>
    </row>
    <row r="590" spans="2:2" s="13" customFormat="1" x14ac:dyDescent="0.15">
      <c r="B590" s="90"/>
    </row>
    <row r="591" spans="2:2" s="13" customFormat="1" x14ac:dyDescent="0.15">
      <c r="B591" s="90"/>
    </row>
    <row r="592" spans="2:2" s="13" customFormat="1" x14ac:dyDescent="0.15">
      <c r="B592" s="90"/>
    </row>
    <row r="593" spans="2:2" s="13" customFormat="1" x14ac:dyDescent="0.15">
      <c r="B593" s="90"/>
    </row>
    <row r="594" spans="2:2" s="13" customFormat="1" x14ac:dyDescent="0.15">
      <c r="B594" s="90"/>
    </row>
    <row r="595" spans="2:2" s="13" customFormat="1" x14ac:dyDescent="0.15">
      <c r="B595" s="90"/>
    </row>
    <row r="596" spans="2:2" s="13" customFormat="1" x14ac:dyDescent="0.15">
      <c r="B596" s="90"/>
    </row>
    <row r="597" spans="2:2" s="13" customFormat="1" x14ac:dyDescent="0.15">
      <c r="B597" s="90"/>
    </row>
    <row r="598" spans="2:2" s="13" customFormat="1" x14ac:dyDescent="0.15">
      <c r="B598" s="90"/>
    </row>
    <row r="599" spans="2:2" s="13" customFormat="1" x14ac:dyDescent="0.15">
      <c r="B599" s="90"/>
    </row>
    <row r="600" spans="2:2" s="13" customFormat="1" x14ac:dyDescent="0.15">
      <c r="B600" s="90"/>
    </row>
    <row r="601" spans="2:2" s="13" customFormat="1" x14ac:dyDescent="0.15">
      <c r="B601" s="90"/>
    </row>
    <row r="602" spans="2:2" s="13" customFormat="1" x14ac:dyDescent="0.15">
      <c r="B602" s="90"/>
    </row>
    <row r="603" spans="2:2" s="13" customFormat="1" x14ac:dyDescent="0.15">
      <c r="B603" s="90"/>
    </row>
  </sheetData>
  <sheetProtection algorithmName="SHA-512" hashValue="jInSePDQI/C8hTaqFSVHeAx40zEUg9om+e72KBpDALf+5DgzAVMKxc66arivPHU5bYd0mhaE1+cFAEcfFNSpgA==" saltValue="psk7BjyILM3RfeojCGrqBg==" spinCount="100000" sheet="1" objects="1" scenarios="1"/>
  <mergeCells count="169">
    <mergeCell ref="G17:H17"/>
    <mergeCell ref="B17:F17"/>
    <mergeCell ref="G22:H22"/>
    <mergeCell ref="G20:H20"/>
    <mergeCell ref="G58:H58"/>
    <mergeCell ref="G56:H56"/>
    <mergeCell ref="G54:H54"/>
    <mergeCell ref="G53:H53"/>
    <mergeCell ref="C53:F53"/>
    <mergeCell ref="C47:F47"/>
    <mergeCell ref="C48:F48"/>
    <mergeCell ref="C49:E49"/>
    <mergeCell ref="C51:F51"/>
    <mergeCell ref="C52:F52"/>
    <mergeCell ref="C42:F42"/>
    <mergeCell ref="C43:F43"/>
    <mergeCell ref="C44:F44"/>
    <mergeCell ref="C45:F45"/>
    <mergeCell ref="C46:F46"/>
    <mergeCell ref="G39:H39"/>
    <mergeCell ref="G42:H42"/>
    <mergeCell ref="G49:H49"/>
    <mergeCell ref="G45:H45"/>
    <mergeCell ref="G43:H43"/>
    <mergeCell ref="G44:H44"/>
    <mergeCell ref="C20:F20"/>
    <mergeCell ref="C21:F21"/>
    <mergeCell ref="C25:F25"/>
    <mergeCell ref="C26:F26"/>
    <mergeCell ref="C27:F27"/>
    <mergeCell ref="C28:F28"/>
    <mergeCell ref="C29:F29"/>
    <mergeCell ref="C30:F30"/>
    <mergeCell ref="G29:H29"/>
    <mergeCell ref="G27:H27"/>
    <mergeCell ref="G26:H26"/>
    <mergeCell ref="G21:H21"/>
    <mergeCell ref="G25:H25"/>
    <mergeCell ref="K20:L20"/>
    <mergeCell ref="K24:L24"/>
    <mergeCell ref="B60:G60"/>
    <mergeCell ref="B62:C62"/>
    <mergeCell ref="B61:C61"/>
    <mergeCell ref="H61:I61"/>
    <mergeCell ref="H62:I62"/>
    <mergeCell ref="F61:G61"/>
    <mergeCell ref="F62:G62"/>
    <mergeCell ref="D61:E61"/>
    <mergeCell ref="D62:E62"/>
    <mergeCell ref="G52:H52"/>
    <mergeCell ref="G48:H48"/>
    <mergeCell ref="G47:H47"/>
    <mergeCell ref="G46:H46"/>
    <mergeCell ref="G38:H38"/>
    <mergeCell ref="G37:H37"/>
    <mergeCell ref="B35:F35"/>
    <mergeCell ref="G33:H33"/>
    <mergeCell ref="C37:F37"/>
    <mergeCell ref="C38:F38"/>
    <mergeCell ref="C39:F39"/>
    <mergeCell ref="G51:H51"/>
    <mergeCell ref="G50:H50"/>
    <mergeCell ref="B18:F18"/>
    <mergeCell ref="I26:J26"/>
    <mergeCell ref="I25:J25"/>
    <mergeCell ref="I21:J21"/>
    <mergeCell ref="I20:J20"/>
    <mergeCell ref="I24:J24"/>
    <mergeCell ref="I23:J23"/>
    <mergeCell ref="I22:J22"/>
    <mergeCell ref="H60:K60"/>
    <mergeCell ref="I43:J43"/>
    <mergeCell ref="I42:J42"/>
    <mergeCell ref="I41:J41"/>
    <mergeCell ref="I40:J40"/>
    <mergeCell ref="I39:J39"/>
    <mergeCell ref="I38:J38"/>
    <mergeCell ref="I37:J37"/>
    <mergeCell ref="I58:J58"/>
    <mergeCell ref="I57:J57"/>
    <mergeCell ref="I56:J56"/>
    <mergeCell ref="I55:J55"/>
    <mergeCell ref="I54:J54"/>
    <mergeCell ref="I53:J53"/>
    <mergeCell ref="I52:J52"/>
    <mergeCell ref="I51:J51"/>
    <mergeCell ref="J61:K61"/>
    <mergeCell ref="J62:K62"/>
    <mergeCell ref="B59:M59"/>
    <mergeCell ref="L60:M60"/>
    <mergeCell ref="B3:M3"/>
    <mergeCell ref="B6:M6"/>
    <mergeCell ref="B4:M4"/>
    <mergeCell ref="B16:M16"/>
    <mergeCell ref="K17:L17"/>
    <mergeCell ref="I17:J17"/>
    <mergeCell ref="I36:J36"/>
    <mergeCell ref="I35:J35"/>
    <mergeCell ref="I34:J34"/>
    <mergeCell ref="I33:J33"/>
    <mergeCell ref="I32:J32"/>
    <mergeCell ref="I31:J31"/>
    <mergeCell ref="I30:J30"/>
    <mergeCell ref="I29:J29"/>
    <mergeCell ref="I28:J28"/>
    <mergeCell ref="I27:J27"/>
    <mergeCell ref="G28:H28"/>
    <mergeCell ref="G31:H31"/>
    <mergeCell ref="G30:H30"/>
    <mergeCell ref="I44:J44"/>
    <mergeCell ref="I50:J50"/>
    <mergeCell ref="I49:J49"/>
    <mergeCell ref="I48:J48"/>
    <mergeCell ref="I47:J47"/>
    <mergeCell ref="I46:J46"/>
    <mergeCell ref="I45:J45"/>
    <mergeCell ref="K23:L23"/>
    <mergeCell ref="K22:L22"/>
    <mergeCell ref="K21:L21"/>
    <mergeCell ref="K30:L30"/>
    <mergeCell ref="K29:L29"/>
    <mergeCell ref="K28:L28"/>
    <mergeCell ref="K27:L27"/>
    <mergeCell ref="K26:L26"/>
    <mergeCell ref="K25:L25"/>
    <mergeCell ref="K36:L36"/>
    <mergeCell ref="K35:L35"/>
    <mergeCell ref="K34:L34"/>
    <mergeCell ref="K33:L33"/>
    <mergeCell ref="K32:L32"/>
    <mergeCell ref="K31:L31"/>
    <mergeCell ref="K46:L46"/>
    <mergeCell ref="K45:L45"/>
    <mergeCell ref="K44:L44"/>
    <mergeCell ref="K40:L40"/>
    <mergeCell ref="K39:L39"/>
    <mergeCell ref="K38:L38"/>
    <mergeCell ref="K37:L37"/>
    <mergeCell ref="K53:L53"/>
    <mergeCell ref="K52:L52"/>
    <mergeCell ref="K51:L51"/>
    <mergeCell ref="K50:L50"/>
    <mergeCell ref="K49:L49"/>
    <mergeCell ref="K48:L48"/>
    <mergeCell ref="K47:L47"/>
    <mergeCell ref="K58:L58"/>
    <mergeCell ref="K57:L57"/>
    <mergeCell ref="K56:L56"/>
    <mergeCell ref="K55:L55"/>
    <mergeCell ref="K54:L54"/>
    <mergeCell ref="G1:J1"/>
    <mergeCell ref="J7:M7"/>
    <mergeCell ref="J14:M14"/>
    <mergeCell ref="J13:M13"/>
    <mergeCell ref="J12:M12"/>
    <mergeCell ref="J11:M11"/>
    <mergeCell ref="J10:M10"/>
    <mergeCell ref="J9:M9"/>
    <mergeCell ref="J8:M8"/>
    <mergeCell ref="B7:I7"/>
    <mergeCell ref="C8:I8"/>
    <mergeCell ref="C9:I9"/>
    <mergeCell ref="C10:I10"/>
    <mergeCell ref="C13:I13"/>
    <mergeCell ref="C12:I12"/>
    <mergeCell ref="C11:I11"/>
    <mergeCell ref="K43:L43"/>
    <mergeCell ref="K42:L42"/>
    <mergeCell ref="K41:L41"/>
  </mergeCells>
  <phoneticPr fontId="1" type="noConversion"/>
  <hyperlinks>
    <hyperlink ref="C20:F20" location="Administrative!A3" display="1.  Salaries + Required Employer Taxes" xr:uid="{00000000-0004-0000-0100-000000000000}"/>
    <hyperlink ref="C21:F21" location="Administrative!A61" display="2.  Benefits" xr:uid="{00000000-0004-0000-0100-000001000000}"/>
    <hyperlink ref="C25:F25" location="Administrative!A118" display=" 1.  General Office Supply Expense" xr:uid="{00000000-0004-0000-0100-000002000000}"/>
    <hyperlink ref="C26:F26" location="Administrative!A147" display=" 2. Contracted Services" xr:uid="{00000000-0004-0000-0100-000003000000}"/>
    <hyperlink ref="C27:F27" location="Administrative!A176" display=" 3. Equipment Rental/Lease Expense" xr:uid="{00000000-0004-0000-0100-000004000000}"/>
    <hyperlink ref="C28:F28" location="Administrative!A204" display=" 4. Travel Expense" xr:uid="{00000000-0004-0000-0100-000005000000}"/>
    <hyperlink ref="C29:F29" location="Administrative!A233" display=" 5. Training Expense" xr:uid="{00000000-0004-0000-0100-000006000000}"/>
    <hyperlink ref="C30:F30" location="Administrative!A261" display=" 6. Misc. Administrative Expense" xr:uid="{00000000-0004-0000-0100-000007000000}"/>
    <hyperlink ref="C37:F37" location="Operational!A3" display="1. Salaries + Required Employer Taxes" xr:uid="{00000000-0004-0000-0100-000008000000}"/>
    <hyperlink ref="C38:F38" location="Operational!A59" display="2. Benefits" xr:uid="{00000000-0004-0000-0100-000009000000}"/>
    <hyperlink ref="C42:F42" location="Operational!A115" display="  1. Food Supplies" xr:uid="{00000000-0004-0000-0100-00000A000000}"/>
    <hyperlink ref="C43:F43" location="Operational!A142" display="  2. Nonfood Supplies" xr:uid="{00000000-0004-0000-0100-00000B000000}"/>
    <hyperlink ref="C44:F44" location="Operational!A168" display="  3. Equipment Purchased $5,000 and Over" xr:uid="{00000000-0004-0000-0100-00000C000000}"/>
    <hyperlink ref="C45:F45" location="Operational!A202" display="  4. Equipment Purchased Under $5,000" xr:uid="{00000000-0004-0000-0100-00000D000000}"/>
    <hyperlink ref="C46:F46" location="Operational!A232" display="  5. General Office Supply Expense" xr:uid="{00000000-0004-0000-0100-00000E000000}"/>
    <hyperlink ref="C47:F47" location="Operational!A261" display="  6. Rent Expense" xr:uid="{00000000-0004-0000-0100-00000F000000}"/>
    <hyperlink ref="C48:F48" location="Operational!A296" display="  7. Utilities Expense" xr:uid="{00000000-0004-0000-0100-000010000000}"/>
    <hyperlink ref="C49:E49" location="Operational!A324" display="  8. Contracted Vendor Services" xr:uid="{00000000-0004-0000-0100-000011000000}"/>
    <hyperlink ref="C51:F51" location="Operational!A354" display="  9. Equipment Rental/Lease Expense" xr:uid="{00000000-0004-0000-0100-000012000000}"/>
    <hyperlink ref="C52:F52" location="Operational!A381" display="10. Training/Travel Expense" xr:uid="{00000000-0004-0000-0100-000013000000}"/>
    <hyperlink ref="C53:F53" location="Operational!A406" display="11. Miscellaneous Operational Expense" xr:uid="{00000000-0004-0000-0100-000014000000}"/>
    <hyperlink ref="K20" location="Administrative!A57" display="Yes" xr:uid="{00000000-0004-0000-0100-000015000000}"/>
    <hyperlink ref="K21" location="Administrative!A110" display="Yes" xr:uid="{00000000-0004-0000-0100-000016000000}"/>
    <hyperlink ref="K25" location="Administrative!A141" display="Yes" xr:uid="{00000000-0004-0000-0100-000017000000}"/>
    <hyperlink ref="K26" location="Administrative!A161" display="Yes" xr:uid="{00000000-0004-0000-0100-000018000000}"/>
    <hyperlink ref="K27" location="Administrative!A200" display="Yes" xr:uid="{00000000-0004-0000-0100-000019000000}"/>
    <hyperlink ref="K28" location="Administrative!A228" display="Yes" xr:uid="{00000000-0004-0000-0100-00001A000000}"/>
    <hyperlink ref="K29" location="Administrative!A257" display="Yes" xr:uid="{00000000-0004-0000-0100-00001B000000}"/>
    <hyperlink ref="K37" location="Operational!A36" display="Yes" xr:uid="{00000000-0004-0000-0100-00001C000000}"/>
    <hyperlink ref="K38" location="Operational!A109" display="Yes" xr:uid="{00000000-0004-0000-0100-00001D000000}"/>
    <hyperlink ref="K44" location="Operational!A195" display="Yes" xr:uid="{00000000-0004-0000-0100-00001E000000}"/>
    <hyperlink ref="K45" location="Operational!A226" display="Yes" xr:uid="{00000000-0004-0000-0100-00001F000000}"/>
    <hyperlink ref="K46" location="Operational!A257" display="Yes" xr:uid="{00000000-0004-0000-0100-000020000000}"/>
    <hyperlink ref="K47" location="Operational!B262" display="Yes" xr:uid="{00000000-0004-0000-0100-000021000000}"/>
    <hyperlink ref="K49" location="Operational!K338" display="Yes" xr:uid="{00000000-0004-0000-0100-000022000000}"/>
    <hyperlink ref="K50" location="Operational!K338" display="Yes" xr:uid="{00000000-0004-0000-0100-000023000000}"/>
    <hyperlink ref="K51" location="Operational!H366" display="Yes" xr:uid="{00000000-0004-0000-0100-000024000000}"/>
    <hyperlink ref="K52" location="Operational!A409" display="Yes" xr:uid="{00000000-0004-0000-0100-000025000000}"/>
    <hyperlink ref="F49" location="Operational!A339" display="a) Food" xr:uid="{00000000-0004-0000-0100-000026000000}"/>
    <hyperlink ref="K26:L26" location="Administrative!K162" display="Yes" xr:uid="{00000000-0004-0000-0100-000027000000}"/>
    <hyperlink ref="K52:L52" location="Operational!A401" display="Yes" xr:uid="{00000000-0004-0000-0100-000028000000}"/>
  </hyperlinks>
  <printOptions horizontalCentered="1" verticalCentered="1"/>
  <pageMargins left="0.5" right="0.5" top="0.35" bottom="0.5" header="0.23" footer="0.5"/>
  <pageSetup scale="85" orientation="portrait" r:id="rId1"/>
  <headerFooter alignWithMargins="0">
    <oddHeader>&amp;L&amp;"Arial,Bold"&amp;8CACFP Detailed Budget (Attachment G) - Sponsors of Affiliated Sites&amp;R&amp;"Arial,Bold"&amp;8Form Revision: 10/1/22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Q291"/>
  <sheetViews>
    <sheetView showGridLines="0" showRowColHeaders="0" showRuler="0" zoomScaleNormal="100" zoomScaleSheetLayoutView="100" workbookViewId="0">
      <selection activeCell="E11" sqref="E11"/>
    </sheetView>
  </sheetViews>
  <sheetFormatPr defaultRowHeight="10.5" x14ac:dyDescent="0.15"/>
  <cols>
    <col min="1" max="1" width="4.5703125" style="13" customWidth="1"/>
    <col min="2" max="2" width="6.7109375" style="20" customWidth="1"/>
    <col min="3" max="3" width="13.28515625" style="20" customWidth="1"/>
    <col min="4" max="4" width="12.85546875" style="20" customWidth="1"/>
    <col min="5" max="5" width="7.28515625" style="20" customWidth="1"/>
    <col min="6" max="6" width="12.140625" style="20" customWidth="1"/>
    <col min="7" max="7" width="9" style="20" customWidth="1"/>
    <col min="8" max="8" width="9.28515625" style="20" customWidth="1"/>
    <col min="9" max="9" width="8.5703125" style="20" customWidth="1"/>
    <col min="10" max="10" width="11" style="20" customWidth="1"/>
    <col min="11" max="11" width="13.5703125" style="20" customWidth="1"/>
    <col min="12" max="12" width="13.140625" style="20" customWidth="1"/>
    <col min="13" max="13" width="14.42578125" style="20" customWidth="1"/>
    <col min="14" max="69" width="9.140625" style="13"/>
    <col min="70" max="16384" width="9.140625" style="20"/>
  </cols>
  <sheetData>
    <row r="1" spans="2:15" ht="13.5" thickBot="1" x14ac:dyDescent="0.25">
      <c r="B1" s="466" t="s">
        <v>62</v>
      </c>
      <c r="C1" s="466"/>
      <c r="D1" s="466"/>
      <c r="E1" s="466"/>
      <c r="F1" s="466"/>
      <c r="G1" s="466"/>
      <c r="H1" s="466"/>
      <c r="I1" s="466"/>
      <c r="J1" s="466"/>
      <c r="K1" s="466"/>
      <c r="L1" s="466"/>
      <c r="M1" s="93"/>
      <c r="N1" s="94"/>
      <c r="O1" s="94"/>
    </row>
    <row r="2" spans="2:15" ht="11.25" customHeight="1" x14ac:dyDescent="0.15">
      <c r="K2" s="429"/>
      <c r="L2" s="431" t="s">
        <v>267</v>
      </c>
      <c r="M2" s="432"/>
    </row>
    <row r="3" spans="2:15" ht="12.75" thickBot="1" x14ac:dyDescent="0.25">
      <c r="B3" s="95" t="s">
        <v>270</v>
      </c>
      <c r="C3" s="37"/>
      <c r="D3" s="37"/>
      <c r="K3" s="430"/>
      <c r="L3" s="433"/>
      <c r="M3" s="434"/>
    </row>
    <row r="4" spans="2:15" ht="12.75" customHeight="1" x14ac:dyDescent="0.2">
      <c r="B4" s="37"/>
      <c r="C4" s="95" t="s">
        <v>169</v>
      </c>
      <c r="D4" s="37"/>
      <c r="L4" s="96"/>
      <c r="M4" s="96"/>
    </row>
    <row r="5" spans="2:15" ht="26.25" customHeight="1" x14ac:dyDescent="0.2">
      <c r="B5" s="1"/>
      <c r="C5" s="435" t="s">
        <v>310</v>
      </c>
      <c r="D5" s="435"/>
      <c r="E5" s="435"/>
      <c r="F5" s="435"/>
      <c r="G5" s="435"/>
      <c r="H5" s="435"/>
      <c r="I5" s="435"/>
      <c r="J5" s="435"/>
      <c r="K5" s="435"/>
      <c r="L5" s="435"/>
      <c r="M5" s="435"/>
    </row>
    <row r="6" spans="2:15" ht="11.25" customHeight="1" x14ac:dyDescent="0.2">
      <c r="B6" s="97" t="s">
        <v>63</v>
      </c>
      <c r="C6" s="37"/>
      <c r="D6" s="37"/>
      <c r="E6" s="37"/>
      <c r="F6" s="37"/>
      <c r="G6" s="37"/>
      <c r="H6" s="37"/>
      <c r="I6" s="37"/>
      <c r="J6" s="37"/>
      <c r="K6" s="37"/>
      <c r="L6" s="37"/>
      <c r="M6" s="37"/>
    </row>
    <row r="7" spans="2:15" ht="24" customHeight="1" x14ac:dyDescent="0.15">
      <c r="B7" s="98" t="s">
        <v>64</v>
      </c>
      <c r="C7" s="436" t="s">
        <v>311</v>
      </c>
      <c r="D7" s="436"/>
      <c r="E7" s="436"/>
      <c r="F7" s="436"/>
      <c r="G7" s="436"/>
      <c r="H7" s="436"/>
      <c r="I7" s="436"/>
      <c r="J7" s="436"/>
      <c r="K7" s="436"/>
      <c r="L7" s="436"/>
      <c r="M7" s="436"/>
      <c r="N7" s="100"/>
      <c r="O7" s="100"/>
    </row>
    <row r="8" spans="2:15" ht="12" x14ac:dyDescent="0.2">
      <c r="B8" s="98" t="s">
        <v>65</v>
      </c>
      <c r="C8" s="95" t="s">
        <v>312</v>
      </c>
      <c r="D8" s="101"/>
      <c r="E8" s="101"/>
      <c r="F8" s="101"/>
      <c r="G8" s="101"/>
      <c r="H8" s="101"/>
      <c r="I8" s="101"/>
      <c r="J8" s="101"/>
      <c r="K8" s="101"/>
      <c r="L8" s="101"/>
      <c r="M8" s="101"/>
      <c r="N8" s="100"/>
      <c r="O8" s="100"/>
    </row>
    <row r="9" spans="2:15" ht="12" x14ac:dyDescent="0.2">
      <c r="B9" s="98" t="s">
        <v>66</v>
      </c>
      <c r="C9" s="95" t="s">
        <v>232</v>
      </c>
      <c r="D9" s="101"/>
      <c r="E9" s="101"/>
      <c r="F9" s="101"/>
      <c r="G9" s="101"/>
      <c r="H9" s="101"/>
      <c r="I9" s="101"/>
      <c r="J9" s="101"/>
      <c r="K9" s="101"/>
      <c r="L9" s="101"/>
      <c r="M9" s="101"/>
      <c r="N9" s="100"/>
      <c r="O9" s="100"/>
    </row>
    <row r="10" spans="2:15" ht="12" x14ac:dyDescent="0.15">
      <c r="B10" s="98" t="s">
        <v>67</v>
      </c>
      <c r="C10" s="102" t="s">
        <v>313</v>
      </c>
      <c r="D10" s="101"/>
      <c r="E10" s="101"/>
      <c r="F10" s="101"/>
      <c r="G10" s="101"/>
      <c r="H10" s="101"/>
      <c r="I10" s="101"/>
      <c r="J10" s="101"/>
      <c r="K10" s="101"/>
      <c r="L10" s="101"/>
      <c r="M10" s="101"/>
      <c r="N10" s="100"/>
      <c r="O10" s="100"/>
    </row>
    <row r="11" spans="2:15" ht="12" x14ac:dyDescent="0.15">
      <c r="B11" s="98" t="s">
        <v>68</v>
      </c>
      <c r="C11" s="102" t="s">
        <v>314</v>
      </c>
      <c r="D11" s="101"/>
      <c r="E11" s="101"/>
      <c r="F11" s="101"/>
      <c r="G11" s="101"/>
      <c r="H11" s="101"/>
      <c r="I11" s="101"/>
      <c r="J11" s="101"/>
      <c r="K11" s="101"/>
      <c r="L11" s="101"/>
      <c r="M11" s="101"/>
      <c r="N11" s="100"/>
      <c r="O11" s="100"/>
    </row>
    <row r="12" spans="2:15" ht="12.75" customHeight="1" x14ac:dyDescent="0.15">
      <c r="B12" s="98" t="s">
        <v>69</v>
      </c>
      <c r="C12" s="102" t="s">
        <v>315</v>
      </c>
      <c r="D12" s="101"/>
      <c r="E12" s="101"/>
      <c r="F12" s="101"/>
      <c r="G12" s="101"/>
      <c r="H12" s="101"/>
      <c r="I12" s="101"/>
      <c r="J12" s="101"/>
      <c r="K12" s="101"/>
      <c r="L12" s="101"/>
      <c r="M12" s="101"/>
      <c r="N12" s="103"/>
      <c r="O12" s="100"/>
    </row>
    <row r="13" spans="2:15" ht="13.5" customHeight="1" thickBot="1" x14ac:dyDescent="0.25">
      <c r="B13" s="98" t="s">
        <v>70</v>
      </c>
      <c r="C13" s="102" t="s">
        <v>316</v>
      </c>
      <c r="D13" s="37"/>
      <c r="E13" s="37"/>
      <c r="F13" s="37"/>
      <c r="G13" s="37"/>
      <c r="H13" s="37"/>
      <c r="I13" s="37"/>
      <c r="J13" s="37"/>
      <c r="K13" s="37"/>
      <c r="L13" s="37"/>
      <c r="M13" s="104"/>
      <c r="N13" s="100"/>
      <c r="O13" s="100"/>
    </row>
    <row r="14" spans="2:15" ht="36" customHeight="1" thickTop="1" thickBot="1" x14ac:dyDescent="0.25">
      <c r="B14" s="98" t="s">
        <v>71</v>
      </c>
      <c r="C14" s="436" t="s">
        <v>317</v>
      </c>
      <c r="D14" s="436"/>
      <c r="E14" s="436"/>
      <c r="F14" s="436"/>
      <c r="G14" s="436"/>
      <c r="H14" s="436"/>
      <c r="I14" s="436"/>
      <c r="J14" s="436"/>
      <c r="K14" s="436"/>
      <c r="L14" s="105" t="s">
        <v>233</v>
      </c>
      <c r="M14" s="106"/>
      <c r="N14" s="100"/>
      <c r="O14" s="100"/>
    </row>
    <row r="15" spans="2:15" ht="12.75" thickTop="1" x14ac:dyDescent="0.15">
      <c r="B15" s="98" t="s">
        <v>72</v>
      </c>
      <c r="C15" s="102" t="s">
        <v>318</v>
      </c>
      <c r="D15" s="101"/>
      <c r="E15" s="101"/>
      <c r="F15" s="101"/>
      <c r="G15" s="101"/>
      <c r="H15" s="101"/>
      <c r="I15" s="101"/>
      <c r="J15" s="101"/>
      <c r="K15" s="101"/>
      <c r="L15" s="101"/>
      <c r="M15" s="101"/>
      <c r="N15" s="100"/>
      <c r="O15" s="100"/>
    </row>
    <row r="16" spans="2:15" ht="12" customHeight="1" x14ac:dyDescent="0.15">
      <c r="B16" s="98" t="s">
        <v>73</v>
      </c>
      <c r="C16" s="102" t="s">
        <v>319</v>
      </c>
      <c r="D16" s="101"/>
      <c r="E16" s="101"/>
      <c r="F16" s="101"/>
      <c r="G16" s="101"/>
      <c r="H16" s="101"/>
      <c r="I16" s="101"/>
      <c r="J16" s="101"/>
      <c r="K16" s="101"/>
      <c r="L16" s="101"/>
      <c r="M16" s="101"/>
      <c r="N16" s="103"/>
      <c r="O16" s="103"/>
    </row>
    <row r="17" spans="2:15" ht="12" customHeight="1" x14ac:dyDescent="0.2">
      <c r="B17" s="98" t="s">
        <v>74</v>
      </c>
      <c r="C17" s="102" t="s">
        <v>320</v>
      </c>
      <c r="D17" s="102"/>
      <c r="E17" s="102"/>
      <c r="F17" s="102"/>
      <c r="G17" s="102"/>
      <c r="H17" s="102"/>
      <c r="I17" s="102"/>
      <c r="J17" s="102"/>
      <c r="K17" s="37"/>
      <c r="L17" s="37"/>
      <c r="M17" s="104"/>
      <c r="N17" s="103"/>
      <c r="O17" s="103"/>
    </row>
    <row r="18" spans="2:15" ht="11.25" customHeight="1" x14ac:dyDescent="0.2">
      <c r="B18" s="107" t="s">
        <v>234</v>
      </c>
      <c r="C18" s="102" t="s">
        <v>321</v>
      </c>
      <c r="D18" s="102"/>
      <c r="E18" s="102"/>
      <c r="F18" s="102"/>
      <c r="G18" s="102"/>
      <c r="H18" s="102"/>
      <c r="I18" s="102"/>
      <c r="J18" s="102"/>
      <c r="K18" s="104"/>
      <c r="L18" s="104"/>
      <c r="M18" s="104"/>
      <c r="N18" s="103"/>
      <c r="O18" s="103"/>
    </row>
    <row r="19" spans="2:15" ht="11.25" customHeight="1" x14ac:dyDescent="0.15">
      <c r="B19" s="108"/>
      <c r="C19" s="109"/>
      <c r="D19" s="109"/>
      <c r="E19" s="109"/>
      <c r="F19" s="109"/>
      <c r="G19" s="109"/>
      <c r="H19" s="110"/>
      <c r="I19" s="109"/>
      <c r="J19" s="109"/>
      <c r="K19" s="109"/>
      <c r="L19" s="109"/>
      <c r="M19" s="111"/>
      <c r="N19" s="103"/>
      <c r="O19" s="103"/>
    </row>
    <row r="20" spans="2:15" ht="12.75" customHeight="1" x14ac:dyDescent="0.15">
      <c r="B20" s="108"/>
      <c r="C20" s="112"/>
      <c r="D20" s="112"/>
      <c r="E20" s="112"/>
      <c r="F20" s="112"/>
      <c r="G20" s="112"/>
      <c r="H20" s="112"/>
      <c r="I20" s="112"/>
      <c r="J20" s="112"/>
      <c r="K20" s="112"/>
      <c r="L20" s="112"/>
      <c r="M20" s="112"/>
      <c r="N20" s="113"/>
      <c r="O20" s="113"/>
    </row>
    <row r="21" spans="2:15" ht="12" x14ac:dyDescent="0.2">
      <c r="B21" s="480"/>
      <c r="C21" s="480"/>
      <c r="D21" s="480"/>
      <c r="E21" s="34"/>
      <c r="F21" s="114"/>
      <c r="G21" s="477" t="s">
        <v>170</v>
      </c>
      <c r="H21" s="478"/>
      <c r="I21" s="479"/>
      <c r="J21" s="477" t="s">
        <v>171</v>
      </c>
      <c r="K21" s="479"/>
      <c r="L21" s="477" t="s">
        <v>78</v>
      </c>
      <c r="M21" s="479"/>
    </row>
    <row r="22" spans="2:15" ht="11.25" customHeight="1" x14ac:dyDescent="0.15">
      <c r="B22" s="115">
        <v>1</v>
      </c>
      <c r="C22" s="116"/>
      <c r="D22" s="117">
        <v>2</v>
      </c>
      <c r="E22" s="118">
        <v>3</v>
      </c>
      <c r="F22" s="119">
        <v>4</v>
      </c>
      <c r="G22" s="119">
        <v>5</v>
      </c>
      <c r="H22" s="119">
        <v>6</v>
      </c>
      <c r="I22" s="119">
        <v>7</v>
      </c>
      <c r="J22" s="119">
        <v>8</v>
      </c>
      <c r="K22" s="119">
        <v>9</v>
      </c>
      <c r="L22" s="119">
        <v>10</v>
      </c>
      <c r="M22" s="119">
        <v>11</v>
      </c>
    </row>
    <row r="23" spans="2:15" ht="51" customHeight="1" x14ac:dyDescent="0.15">
      <c r="B23" s="458" t="s">
        <v>172</v>
      </c>
      <c r="C23" s="459"/>
      <c r="D23" s="120" t="s">
        <v>231</v>
      </c>
      <c r="E23" s="120" t="s">
        <v>173</v>
      </c>
      <c r="F23" s="120" t="s">
        <v>174</v>
      </c>
      <c r="G23" s="120" t="s">
        <v>75</v>
      </c>
      <c r="H23" s="120" t="s">
        <v>76</v>
      </c>
      <c r="I23" s="120" t="s">
        <v>79</v>
      </c>
      <c r="J23" s="120" t="s">
        <v>175</v>
      </c>
      <c r="K23" s="120" t="s">
        <v>176</v>
      </c>
      <c r="L23" s="120" t="s">
        <v>77</v>
      </c>
      <c r="M23" s="120" t="s">
        <v>177</v>
      </c>
    </row>
    <row r="24" spans="2:15" ht="25.5" customHeight="1" x14ac:dyDescent="0.15">
      <c r="B24" s="437"/>
      <c r="C24" s="438"/>
      <c r="D24" s="124"/>
      <c r="E24" s="125"/>
      <c r="F24" s="126"/>
      <c r="G24" s="127">
        <v>5.0000000000000004E-6</v>
      </c>
      <c r="H24" s="127">
        <v>5.0000000000000004E-6</v>
      </c>
      <c r="I24" s="128">
        <f t="shared" ref="I24:I29" si="0">H24/G24</f>
        <v>1</v>
      </c>
      <c r="J24" s="129"/>
      <c r="K24" s="130">
        <f>J24*I24</f>
        <v>0</v>
      </c>
      <c r="L24" s="130">
        <f>M24/12</f>
        <v>0</v>
      </c>
      <c r="M24" s="130">
        <f t="shared" ref="M24:M29" si="1">(F24*I24)+K24</f>
        <v>0</v>
      </c>
    </row>
    <row r="25" spans="2:15" ht="25.5" customHeight="1" x14ac:dyDescent="0.15">
      <c r="B25" s="443"/>
      <c r="C25" s="438"/>
      <c r="D25" s="124"/>
      <c r="E25" s="125"/>
      <c r="F25" s="126"/>
      <c r="G25" s="127">
        <v>5.0000000000000004E-6</v>
      </c>
      <c r="H25" s="127">
        <v>5.0000000000000004E-6</v>
      </c>
      <c r="I25" s="128">
        <f t="shared" si="0"/>
        <v>1</v>
      </c>
      <c r="J25" s="129"/>
      <c r="K25" s="130">
        <f t="shared" ref="K25:K29" si="2">J25*I25</f>
        <v>0</v>
      </c>
      <c r="L25" s="130">
        <f t="shared" ref="L25:L28" si="3">M25/12</f>
        <v>0</v>
      </c>
      <c r="M25" s="130">
        <f t="shared" si="1"/>
        <v>0</v>
      </c>
    </row>
    <row r="26" spans="2:15" ht="25.5" customHeight="1" x14ac:dyDescent="0.15">
      <c r="B26" s="437"/>
      <c r="C26" s="438"/>
      <c r="D26" s="124"/>
      <c r="E26" s="125"/>
      <c r="F26" s="126"/>
      <c r="G26" s="127">
        <v>5.0000000000000004E-6</v>
      </c>
      <c r="H26" s="127">
        <v>5.0000000000000004E-6</v>
      </c>
      <c r="I26" s="128">
        <f t="shared" si="0"/>
        <v>1</v>
      </c>
      <c r="J26" s="129"/>
      <c r="K26" s="130">
        <f t="shared" si="2"/>
        <v>0</v>
      </c>
      <c r="L26" s="130">
        <f t="shared" si="3"/>
        <v>0</v>
      </c>
      <c r="M26" s="130">
        <f t="shared" si="1"/>
        <v>0</v>
      </c>
    </row>
    <row r="27" spans="2:15" ht="25.5" customHeight="1" x14ac:dyDescent="0.15">
      <c r="B27" s="437"/>
      <c r="C27" s="438"/>
      <c r="D27" s="124"/>
      <c r="E27" s="125"/>
      <c r="F27" s="126"/>
      <c r="G27" s="127">
        <v>5.0000000000000004E-6</v>
      </c>
      <c r="H27" s="127">
        <v>5.0000000000000004E-6</v>
      </c>
      <c r="I27" s="128">
        <f t="shared" si="0"/>
        <v>1</v>
      </c>
      <c r="J27" s="129"/>
      <c r="K27" s="130">
        <f t="shared" si="2"/>
        <v>0</v>
      </c>
      <c r="L27" s="130">
        <f t="shared" si="3"/>
        <v>0</v>
      </c>
      <c r="M27" s="130">
        <f t="shared" si="1"/>
        <v>0</v>
      </c>
    </row>
    <row r="28" spans="2:15" ht="25.5" customHeight="1" x14ac:dyDescent="0.15">
      <c r="B28" s="437"/>
      <c r="C28" s="438"/>
      <c r="D28" s="124"/>
      <c r="E28" s="125"/>
      <c r="F28" s="126"/>
      <c r="G28" s="127">
        <v>5.0000000000000004E-6</v>
      </c>
      <c r="H28" s="127">
        <v>5.0000000000000004E-6</v>
      </c>
      <c r="I28" s="128">
        <f t="shared" si="0"/>
        <v>1</v>
      </c>
      <c r="J28" s="129"/>
      <c r="K28" s="130">
        <f t="shared" si="2"/>
        <v>0</v>
      </c>
      <c r="L28" s="130">
        <f t="shared" si="3"/>
        <v>0</v>
      </c>
      <c r="M28" s="130">
        <f t="shared" si="1"/>
        <v>0</v>
      </c>
    </row>
    <row r="29" spans="2:15" ht="25.5" customHeight="1" x14ac:dyDescent="0.15">
      <c r="B29" s="437"/>
      <c r="C29" s="438"/>
      <c r="D29" s="124"/>
      <c r="E29" s="125"/>
      <c r="F29" s="126"/>
      <c r="G29" s="127">
        <v>5.0000000000000004E-6</v>
      </c>
      <c r="H29" s="127">
        <v>5.0000000000000004E-6</v>
      </c>
      <c r="I29" s="128">
        <f t="shared" si="0"/>
        <v>1</v>
      </c>
      <c r="J29" s="129"/>
      <c r="K29" s="130">
        <f t="shared" si="2"/>
        <v>0</v>
      </c>
      <c r="L29" s="130">
        <f>M29/12</f>
        <v>0</v>
      </c>
      <c r="M29" s="130">
        <f t="shared" si="1"/>
        <v>0</v>
      </c>
    </row>
    <row r="30" spans="2:15" ht="15.75" customHeight="1" x14ac:dyDescent="0.15">
      <c r="B30" s="91"/>
      <c r="C30" s="91"/>
      <c r="D30" s="30"/>
      <c r="E30" s="131"/>
      <c r="F30" s="131"/>
      <c r="G30" s="132"/>
      <c r="H30" s="30"/>
      <c r="K30" s="133" t="s">
        <v>236</v>
      </c>
      <c r="L30" s="133">
        <f>SUM(L24:L29)</f>
        <v>0</v>
      </c>
      <c r="M30" s="133">
        <f>SUM(M24:M29)</f>
        <v>0</v>
      </c>
    </row>
    <row r="31" spans="2:15" ht="25.5" customHeight="1" x14ac:dyDescent="0.15">
      <c r="D31" s="30"/>
      <c r="E31" s="131"/>
      <c r="F31" s="131"/>
      <c r="G31" s="132"/>
      <c r="H31" s="134"/>
      <c r="K31" s="135" t="s">
        <v>179</v>
      </c>
      <c r="L31" s="136">
        <f>L30+L50</f>
        <v>0</v>
      </c>
      <c r="M31" s="136">
        <f>M30+M50</f>
        <v>0</v>
      </c>
    </row>
    <row r="33" spans="2:13" x14ac:dyDescent="0.15">
      <c r="B33" s="108"/>
      <c r="C33" s="112"/>
      <c r="D33" s="112"/>
      <c r="E33" s="112"/>
      <c r="F33" s="112"/>
      <c r="G33" s="112"/>
      <c r="H33" s="112"/>
      <c r="I33" s="112"/>
      <c r="J33" s="112"/>
      <c r="K33" s="112"/>
      <c r="L33" s="112"/>
      <c r="M33" s="112"/>
    </row>
    <row r="34" spans="2:13" ht="12" x14ac:dyDescent="0.2">
      <c r="B34" s="480"/>
      <c r="C34" s="480"/>
      <c r="D34" s="480"/>
      <c r="E34" s="34"/>
      <c r="F34" s="114"/>
      <c r="G34" s="477" t="s">
        <v>170</v>
      </c>
      <c r="H34" s="478"/>
      <c r="I34" s="479"/>
      <c r="J34" s="477" t="s">
        <v>171</v>
      </c>
      <c r="K34" s="479"/>
      <c r="L34" s="477" t="s">
        <v>78</v>
      </c>
      <c r="M34" s="479"/>
    </row>
    <row r="35" spans="2:13" x14ac:dyDescent="0.15">
      <c r="B35" s="115">
        <v>1</v>
      </c>
      <c r="C35" s="116"/>
      <c r="D35" s="117">
        <v>2</v>
      </c>
      <c r="E35" s="118">
        <v>3</v>
      </c>
      <c r="F35" s="119">
        <v>4</v>
      </c>
      <c r="G35" s="119">
        <v>5</v>
      </c>
      <c r="H35" s="119">
        <v>6</v>
      </c>
      <c r="I35" s="119">
        <v>7</v>
      </c>
      <c r="J35" s="119">
        <v>8</v>
      </c>
      <c r="K35" s="119">
        <v>9</v>
      </c>
      <c r="L35" s="119">
        <v>10</v>
      </c>
      <c r="M35" s="119">
        <v>11</v>
      </c>
    </row>
    <row r="36" spans="2:13" ht="51" customHeight="1" x14ac:dyDescent="0.15">
      <c r="B36" s="458" t="s">
        <v>172</v>
      </c>
      <c r="C36" s="459"/>
      <c r="D36" s="120" t="s">
        <v>231</v>
      </c>
      <c r="E36" s="120" t="s">
        <v>173</v>
      </c>
      <c r="F36" s="120" t="s">
        <v>174</v>
      </c>
      <c r="G36" s="120" t="s">
        <v>75</v>
      </c>
      <c r="H36" s="120" t="s">
        <v>76</v>
      </c>
      <c r="I36" s="120" t="s">
        <v>79</v>
      </c>
      <c r="J36" s="120" t="s">
        <v>175</v>
      </c>
      <c r="K36" s="120" t="s">
        <v>176</v>
      </c>
      <c r="L36" s="120" t="s">
        <v>77</v>
      </c>
      <c r="M36" s="120" t="s">
        <v>177</v>
      </c>
    </row>
    <row r="37" spans="2:13" ht="25.5" customHeight="1" x14ac:dyDescent="0.15">
      <c r="B37" s="443"/>
      <c r="C37" s="467"/>
      <c r="D37" s="137"/>
      <c r="E37" s="138"/>
      <c r="F37" s="129"/>
      <c r="G37" s="127">
        <v>5.0000000000000004E-6</v>
      </c>
      <c r="H37" s="127">
        <v>5.0000000000000004E-6</v>
      </c>
      <c r="I37" s="128">
        <f t="shared" ref="I37:I49" si="4">H37/G37</f>
        <v>1</v>
      </c>
      <c r="J37" s="129"/>
      <c r="K37" s="130">
        <f t="shared" ref="K37:K49" si="5">J37*I37</f>
        <v>0</v>
      </c>
      <c r="L37" s="130">
        <f>M37/12</f>
        <v>0</v>
      </c>
      <c r="M37" s="130">
        <f>(F37*I37)+K37</f>
        <v>0</v>
      </c>
    </row>
    <row r="38" spans="2:13" ht="25.5" customHeight="1" x14ac:dyDescent="0.15">
      <c r="B38" s="443"/>
      <c r="C38" s="467"/>
      <c r="D38" s="137"/>
      <c r="E38" s="138"/>
      <c r="F38" s="129"/>
      <c r="G38" s="127">
        <v>5.0000000000000004E-6</v>
      </c>
      <c r="H38" s="127">
        <v>5.0000000000000004E-6</v>
      </c>
      <c r="I38" s="128">
        <f t="shared" si="4"/>
        <v>1</v>
      </c>
      <c r="J38" s="129"/>
      <c r="K38" s="130">
        <f t="shared" si="5"/>
        <v>0</v>
      </c>
      <c r="L38" s="130">
        <f t="shared" ref="L38:L49" si="6">M38/12</f>
        <v>0</v>
      </c>
      <c r="M38" s="130">
        <f t="shared" ref="M38:M48" si="7">(F38*I38)+K38</f>
        <v>0</v>
      </c>
    </row>
    <row r="39" spans="2:13" ht="25.5" customHeight="1" x14ac:dyDescent="0.15">
      <c r="B39" s="443"/>
      <c r="C39" s="467"/>
      <c r="D39" s="137"/>
      <c r="E39" s="138"/>
      <c r="F39" s="129"/>
      <c r="G39" s="127">
        <v>5.0000000000000004E-6</v>
      </c>
      <c r="H39" s="127">
        <v>5.0000000000000004E-6</v>
      </c>
      <c r="I39" s="128">
        <f t="shared" si="4"/>
        <v>1</v>
      </c>
      <c r="J39" s="129"/>
      <c r="K39" s="130">
        <f t="shared" si="5"/>
        <v>0</v>
      </c>
      <c r="L39" s="130">
        <f t="shared" si="6"/>
        <v>0</v>
      </c>
      <c r="M39" s="130">
        <f t="shared" si="7"/>
        <v>0</v>
      </c>
    </row>
    <row r="40" spans="2:13" ht="25.5" customHeight="1" x14ac:dyDescent="0.15">
      <c r="B40" s="443"/>
      <c r="C40" s="467"/>
      <c r="D40" s="137"/>
      <c r="E40" s="138"/>
      <c r="F40" s="129"/>
      <c r="G40" s="127">
        <v>5.0000000000000004E-6</v>
      </c>
      <c r="H40" s="127">
        <v>5.0000000000000004E-6</v>
      </c>
      <c r="I40" s="128">
        <f t="shared" si="4"/>
        <v>1</v>
      </c>
      <c r="J40" s="129"/>
      <c r="K40" s="130">
        <f t="shared" si="5"/>
        <v>0</v>
      </c>
      <c r="L40" s="130">
        <f t="shared" si="6"/>
        <v>0</v>
      </c>
      <c r="M40" s="130">
        <f t="shared" si="7"/>
        <v>0</v>
      </c>
    </row>
    <row r="41" spans="2:13" ht="25.5" customHeight="1" x14ac:dyDescent="0.15">
      <c r="B41" s="443"/>
      <c r="C41" s="467"/>
      <c r="D41" s="137"/>
      <c r="E41" s="138"/>
      <c r="F41" s="129"/>
      <c r="G41" s="127">
        <v>5.0000000000000004E-6</v>
      </c>
      <c r="H41" s="127">
        <v>5.0000000000000004E-6</v>
      </c>
      <c r="I41" s="128">
        <f t="shared" si="4"/>
        <v>1</v>
      </c>
      <c r="J41" s="129"/>
      <c r="K41" s="130">
        <f t="shared" si="5"/>
        <v>0</v>
      </c>
      <c r="L41" s="130">
        <f t="shared" si="6"/>
        <v>0</v>
      </c>
      <c r="M41" s="130">
        <f t="shared" si="7"/>
        <v>0</v>
      </c>
    </row>
    <row r="42" spans="2:13" ht="25.5" customHeight="1" x14ac:dyDescent="0.15">
      <c r="B42" s="443"/>
      <c r="C42" s="467"/>
      <c r="D42" s="137"/>
      <c r="E42" s="138"/>
      <c r="F42" s="129"/>
      <c r="G42" s="127">
        <v>5.0000000000000004E-6</v>
      </c>
      <c r="H42" s="127">
        <v>5.0000000000000004E-6</v>
      </c>
      <c r="I42" s="128">
        <f t="shared" si="4"/>
        <v>1</v>
      </c>
      <c r="J42" s="129"/>
      <c r="K42" s="130">
        <f t="shared" si="5"/>
        <v>0</v>
      </c>
      <c r="L42" s="130">
        <f t="shared" si="6"/>
        <v>0</v>
      </c>
      <c r="M42" s="130">
        <f t="shared" si="7"/>
        <v>0</v>
      </c>
    </row>
    <row r="43" spans="2:13" ht="25.5" customHeight="1" x14ac:dyDescent="0.15">
      <c r="B43" s="443"/>
      <c r="C43" s="467"/>
      <c r="D43" s="137"/>
      <c r="E43" s="138"/>
      <c r="F43" s="129"/>
      <c r="G43" s="127">
        <v>5.0000000000000004E-6</v>
      </c>
      <c r="H43" s="127">
        <v>5.0000000000000004E-6</v>
      </c>
      <c r="I43" s="128">
        <f t="shared" si="4"/>
        <v>1</v>
      </c>
      <c r="J43" s="129"/>
      <c r="K43" s="130">
        <f t="shared" si="5"/>
        <v>0</v>
      </c>
      <c r="L43" s="130">
        <f t="shared" si="6"/>
        <v>0</v>
      </c>
      <c r="M43" s="130">
        <f t="shared" si="7"/>
        <v>0</v>
      </c>
    </row>
    <row r="44" spans="2:13" ht="25.5" customHeight="1" x14ac:dyDescent="0.15">
      <c r="B44" s="443"/>
      <c r="C44" s="467"/>
      <c r="D44" s="137"/>
      <c r="E44" s="138"/>
      <c r="F44" s="129"/>
      <c r="G44" s="127">
        <v>5.0000000000000004E-6</v>
      </c>
      <c r="H44" s="127">
        <v>5.0000000000000004E-6</v>
      </c>
      <c r="I44" s="128">
        <f t="shared" si="4"/>
        <v>1</v>
      </c>
      <c r="J44" s="129"/>
      <c r="K44" s="130">
        <f t="shared" si="5"/>
        <v>0</v>
      </c>
      <c r="L44" s="130">
        <f t="shared" si="6"/>
        <v>0</v>
      </c>
      <c r="M44" s="130">
        <f t="shared" si="7"/>
        <v>0</v>
      </c>
    </row>
    <row r="45" spans="2:13" ht="25.5" customHeight="1" x14ac:dyDescent="0.15">
      <c r="B45" s="443"/>
      <c r="C45" s="467"/>
      <c r="D45" s="137"/>
      <c r="E45" s="138"/>
      <c r="F45" s="129"/>
      <c r="G45" s="127">
        <v>5.0000000000000004E-6</v>
      </c>
      <c r="H45" s="127">
        <v>5.0000000000000004E-6</v>
      </c>
      <c r="I45" s="128">
        <f t="shared" si="4"/>
        <v>1</v>
      </c>
      <c r="J45" s="129"/>
      <c r="K45" s="130">
        <f t="shared" si="5"/>
        <v>0</v>
      </c>
      <c r="L45" s="130">
        <f t="shared" si="6"/>
        <v>0</v>
      </c>
      <c r="M45" s="130">
        <f t="shared" si="7"/>
        <v>0</v>
      </c>
    </row>
    <row r="46" spans="2:13" ht="25.5" customHeight="1" x14ac:dyDescent="0.15">
      <c r="B46" s="443"/>
      <c r="C46" s="467"/>
      <c r="D46" s="137"/>
      <c r="E46" s="138"/>
      <c r="F46" s="129"/>
      <c r="G46" s="127">
        <v>5.0000000000000004E-6</v>
      </c>
      <c r="H46" s="127">
        <v>5.0000000000000004E-6</v>
      </c>
      <c r="I46" s="128">
        <f t="shared" si="4"/>
        <v>1</v>
      </c>
      <c r="J46" s="129"/>
      <c r="K46" s="130">
        <f t="shared" si="5"/>
        <v>0</v>
      </c>
      <c r="L46" s="130">
        <f t="shared" si="6"/>
        <v>0</v>
      </c>
      <c r="M46" s="130">
        <f t="shared" si="7"/>
        <v>0</v>
      </c>
    </row>
    <row r="47" spans="2:13" ht="25.5" customHeight="1" x14ac:dyDescent="0.15">
      <c r="B47" s="443"/>
      <c r="C47" s="467"/>
      <c r="D47" s="137"/>
      <c r="E47" s="138"/>
      <c r="F47" s="129"/>
      <c r="G47" s="127">
        <v>5.0000000000000004E-6</v>
      </c>
      <c r="H47" s="127">
        <v>5.0000000000000004E-6</v>
      </c>
      <c r="I47" s="128">
        <f t="shared" si="4"/>
        <v>1</v>
      </c>
      <c r="J47" s="129"/>
      <c r="K47" s="130">
        <f t="shared" si="5"/>
        <v>0</v>
      </c>
      <c r="L47" s="130">
        <f t="shared" si="6"/>
        <v>0</v>
      </c>
      <c r="M47" s="130">
        <f t="shared" si="7"/>
        <v>0</v>
      </c>
    </row>
    <row r="48" spans="2:13" ht="25.5" customHeight="1" x14ac:dyDescent="0.15">
      <c r="B48" s="443"/>
      <c r="C48" s="467"/>
      <c r="D48" s="137"/>
      <c r="E48" s="138"/>
      <c r="F48" s="129"/>
      <c r="G48" s="127">
        <v>5.0000000000000004E-6</v>
      </c>
      <c r="H48" s="127">
        <v>5.0000000000000004E-6</v>
      </c>
      <c r="I48" s="128">
        <f t="shared" si="4"/>
        <v>1</v>
      </c>
      <c r="J48" s="129"/>
      <c r="K48" s="130">
        <f t="shared" si="5"/>
        <v>0</v>
      </c>
      <c r="L48" s="130">
        <f t="shared" si="6"/>
        <v>0</v>
      </c>
      <c r="M48" s="130">
        <f t="shared" si="7"/>
        <v>0</v>
      </c>
    </row>
    <row r="49" spans="2:13" ht="25.5" customHeight="1" x14ac:dyDescent="0.15">
      <c r="B49" s="443"/>
      <c r="C49" s="467"/>
      <c r="D49" s="139"/>
      <c r="E49" s="138"/>
      <c r="F49" s="129"/>
      <c r="G49" s="127">
        <v>5.0000000000000004E-6</v>
      </c>
      <c r="H49" s="127">
        <v>5.0000000000000004E-6</v>
      </c>
      <c r="I49" s="128">
        <f t="shared" si="4"/>
        <v>1</v>
      </c>
      <c r="J49" s="129"/>
      <c r="K49" s="130">
        <f t="shared" si="5"/>
        <v>0</v>
      </c>
      <c r="L49" s="130">
        <f t="shared" si="6"/>
        <v>0</v>
      </c>
      <c r="M49" s="130">
        <f>(F49*I49)+K49</f>
        <v>0</v>
      </c>
    </row>
    <row r="50" spans="2:13" ht="15.75" customHeight="1" x14ac:dyDescent="0.15">
      <c r="B50" s="140"/>
      <c r="C50" s="140"/>
      <c r="D50" s="141"/>
      <c r="E50" s="141"/>
      <c r="F50" s="142"/>
      <c r="G50" s="142"/>
      <c r="H50" s="143"/>
      <c r="I50" s="144"/>
      <c r="J50" s="145"/>
      <c r="K50" s="146" t="s">
        <v>178</v>
      </c>
      <c r="L50" s="133">
        <f>SUM(L37:L49)</f>
        <v>0</v>
      </c>
      <c r="M50" s="133">
        <f>SUM(M37:M49)</f>
        <v>0</v>
      </c>
    </row>
    <row r="51" spans="2:13" ht="25.5" customHeight="1" x14ac:dyDescent="0.15">
      <c r="D51" s="30"/>
      <c r="E51" s="30"/>
      <c r="F51" s="131"/>
      <c r="G51" s="131"/>
      <c r="H51" s="132"/>
      <c r="I51" s="134"/>
      <c r="K51" s="147" t="s">
        <v>179</v>
      </c>
      <c r="L51" s="148">
        <f>L30+L50</f>
        <v>0</v>
      </c>
      <c r="M51" s="148">
        <f>M30+M50</f>
        <v>0</v>
      </c>
    </row>
    <row r="52" spans="2:13" ht="12.75" customHeight="1" x14ac:dyDescent="0.15">
      <c r="B52" s="149" t="s">
        <v>180</v>
      </c>
      <c r="C52" s="140"/>
      <c r="D52" s="141"/>
      <c r="E52" s="141"/>
      <c r="F52" s="142"/>
      <c r="G52" s="142"/>
      <c r="H52" s="143"/>
      <c r="I52" s="144"/>
      <c r="J52" s="140"/>
      <c r="K52" s="150"/>
      <c r="L52" s="151"/>
      <c r="M52" s="152"/>
    </row>
    <row r="53" spans="2:13" ht="12.75" customHeight="1" x14ac:dyDescent="0.15">
      <c r="B53" s="153"/>
      <c r="L53" s="154" t="s">
        <v>299</v>
      </c>
      <c r="M53" s="155"/>
    </row>
    <row r="54" spans="2:13" x14ac:dyDescent="0.15">
      <c r="B54" s="153"/>
      <c r="D54" s="154" t="s">
        <v>125</v>
      </c>
      <c r="E54" s="156"/>
      <c r="G54" s="154" t="s">
        <v>181</v>
      </c>
      <c r="H54" s="157"/>
      <c r="K54" s="154" t="s">
        <v>182</v>
      </c>
      <c r="L54" s="158"/>
      <c r="M54" s="26"/>
    </row>
    <row r="55" spans="2:13" ht="12" customHeight="1" x14ac:dyDescent="0.15">
      <c r="B55" s="474" t="s">
        <v>183</v>
      </c>
      <c r="C55" s="475"/>
      <c r="D55" s="475"/>
      <c r="E55" s="475"/>
      <c r="F55" s="475"/>
      <c r="G55" s="475"/>
      <c r="H55" s="475"/>
      <c r="I55" s="475"/>
      <c r="J55" s="475"/>
      <c r="K55" s="475"/>
      <c r="L55" s="475"/>
      <c r="M55" s="476"/>
    </row>
    <row r="56" spans="2:13" ht="5.25" customHeight="1" x14ac:dyDescent="0.15"/>
    <row r="57" spans="2:13" ht="12" x14ac:dyDescent="0.2">
      <c r="B57" s="159" t="s">
        <v>322</v>
      </c>
    </row>
    <row r="58" spans="2:13" ht="12" x14ac:dyDescent="0.2">
      <c r="B58" s="37" t="s">
        <v>300</v>
      </c>
    </row>
    <row r="59" spans="2:13" ht="12" x14ac:dyDescent="0.2">
      <c r="B59" s="37"/>
    </row>
    <row r="60" spans="2:13" ht="11.25" thickBot="1" x14ac:dyDescent="0.2"/>
    <row r="61" spans="2:13" ht="12.75" customHeight="1" x14ac:dyDescent="0.15">
      <c r="B61" s="102" t="s">
        <v>273</v>
      </c>
      <c r="C61" s="102"/>
      <c r="D61" s="104"/>
      <c r="E61" s="104"/>
      <c r="F61" s="104"/>
      <c r="G61" s="104"/>
      <c r="H61" s="104"/>
      <c r="I61" s="104"/>
      <c r="J61" s="104"/>
      <c r="K61" s="429"/>
      <c r="L61" s="431" t="s">
        <v>267</v>
      </c>
      <c r="M61" s="432"/>
    </row>
    <row r="62" spans="2:13" ht="12.75" customHeight="1" thickBot="1" x14ac:dyDescent="0.2">
      <c r="B62" s="104"/>
      <c r="C62" s="468" t="s">
        <v>262</v>
      </c>
      <c r="D62" s="468"/>
      <c r="E62" s="468"/>
      <c r="F62" s="468"/>
      <c r="G62" s="468"/>
      <c r="H62" s="468"/>
      <c r="I62" s="468"/>
      <c r="J62" s="468"/>
      <c r="K62" s="430"/>
      <c r="L62" s="433"/>
      <c r="M62" s="434"/>
    </row>
    <row r="63" spans="2:13" ht="15.75" customHeight="1" x14ac:dyDescent="0.15">
      <c r="B63" s="104"/>
      <c r="C63" s="468"/>
      <c r="D63" s="468"/>
      <c r="E63" s="468"/>
      <c r="F63" s="468"/>
      <c r="G63" s="468"/>
      <c r="H63" s="468"/>
      <c r="I63" s="468"/>
      <c r="J63" s="468"/>
      <c r="K63" s="104"/>
      <c r="L63" s="104"/>
      <c r="M63" s="104"/>
    </row>
    <row r="64" spans="2:13" ht="11.25" customHeight="1" x14ac:dyDescent="0.2">
      <c r="B64" s="161" t="s">
        <v>63</v>
      </c>
      <c r="C64" s="37"/>
    </row>
    <row r="65" spans="2:13" ht="12" customHeight="1" x14ac:dyDescent="0.15">
      <c r="B65" s="98" t="s">
        <v>64</v>
      </c>
      <c r="C65" s="102" t="s">
        <v>323</v>
      </c>
      <c r="D65" s="162"/>
      <c r="E65" s="162"/>
      <c r="F65" s="162"/>
      <c r="G65" s="162"/>
      <c r="H65" s="162"/>
      <c r="I65" s="162"/>
      <c r="J65" s="162"/>
    </row>
    <row r="66" spans="2:13" ht="12" x14ac:dyDescent="0.15">
      <c r="B66" s="98" t="s">
        <v>65</v>
      </c>
      <c r="C66" s="102" t="s">
        <v>324</v>
      </c>
      <c r="D66" s="162"/>
      <c r="E66" s="162"/>
      <c r="F66" s="162"/>
      <c r="G66" s="162"/>
      <c r="H66" s="162"/>
      <c r="I66" s="162"/>
      <c r="J66" s="162"/>
      <c r="K66" s="162"/>
      <c r="L66" s="162"/>
    </row>
    <row r="67" spans="2:13" ht="26.25" customHeight="1" x14ac:dyDescent="0.15">
      <c r="B67" s="98" t="s">
        <v>66</v>
      </c>
      <c r="C67" s="436" t="s">
        <v>325</v>
      </c>
      <c r="D67" s="436"/>
      <c r="E67" s="436"/>
      <c r="F67" s="436"/>
      <c r="G67" s="436"/>
      <c r="H67" s="436"/>
      <c r="I67" s="436"/>
      <c r="J67" s="436"/>
      <c r="K67" s="436"/>
      <c r="L67" s="436"/>
      <c r="M67" s="436"/>
    </row>
    <row r="68" spans="2:13" ht="12" x14ac:dyDescent="0.15">
      <c r="B68" s="98" t="s">
        <v>67</v>
      </c>
      <c r="C68" s="102" t="s">
        <v>326</v>
      </c>
      <c r="D68" s="162"/>
      <c r="E68" s="162"/>
      <c r="F68" s="162"/>
      <c r="G68" s="162"/>
      <c r="H68" s="162"/>
      <c r="I68" s="162"/>
      <c r="J68" s="162"/>
      <c r="K68" s="162"/>
      <c r="L68" s="162"/>
    </row>
    <row r="69" spans="2:13" ht="12" x14ac:dyDescent="0.15">
      <c r="B69" s="98" t="s">
        <v>68</v>
      </c>
      <c r="C69" s="102" t="s">
        <v>327</v>
      </c>
      <c r="D69" s="162"/>
      <c r="E69" s="162"/>
      <c r="F69" s="162"/>
      <c r="G69" s="162"/>
      <c r="H69" s="162"/>
      <c r="I69" s="162"/>
      <c r="J69" s="162"/>
      <c r="K69" s="162"/>
      <c r="L69" s="162"/>
    </row>
    <row r="70" spans="2:13" ht="12" x14ac:dyDescent="0.15">
      <c r="B70" s="98" t="s">
        <v>69</v>
      </c>
      <c r="C70" s="102" t="s">
        <v>328</v>
      </c>
      <c r="D70" s="162"/>
      <c r="E70" s="162"/>
      <c r="F70" s="162"/>
      <c r="G70" s="162"/>
      <c r="H70" s="162"/>
      <c r="I70" s="162"/>
      <c r="J70" s="162"/>
      <c r="K70" s="162"/>
      <c r="L70" s="162"/>
    </row>
    <row r="71" spans="2:13" ht="12" x14ac:dyDescent="0.15">
      <c r="B71" s="98" t="s">
        <v>70</v>
      </c>
      <c r="C71" s="163" t="s">
        <v>329</v>
      </c>
      <c r="D71" s="109"/>
      <c r="E71" s="109"/>
      <c r="F71" s="109"/>
      <c r="G71" s="109"/>
      <c r="H71" s="109"/>
      <c r="I71" s="109"/>
      <c r="J71" s="109"/>
      <c r="K71" s="109"/>
      <c r="L71" s="109"/>
    </row>
    <row r="72" spans="2:13" x14ac:dyDescent="0.15">
      <c r="B72" s="108"/>
      <c r="C72" s="112"/>
      <c r="D72" s="112"/>
      <c r="E72" s="112"/>
      <c r="F72" s="112"/>
      <c r="G72" s="112"/>
      <c r="H72" s="112"/>
      <c r="I72" s="112"/>
      <c r="J72" s="112"/>
      <c r="K72" s="112"/>
      <c r="L72" s="112"/>
    </row>
    <row r="73" spans="2:13" ht="12" x14ac:dyDescent="0.2">
      <c r="B73" s="164"/>
      <c r="C73" s="164"/>
      <c r="D73" s="471" t="s">
        <v>82</v>
      </c>
      <c r="E73" s="472"/>
      <c r="F73" s="472"/>
      <c r="G73" s="472"/>
      <c r="H73" s="473"/>
      <c r="I73" s="471" t="s">
        <v>83</v>
      </c>
      <c r="J73" s="472"/>
      <c r="K73" s="472"/>
      <c r="L73" s="472"/>
      <c r="M73" s="473"/>
    </row>
    <row r="74" spans="2:13" ht="11.25" customHeight="1" x14ac:dyDescent="0.15">
      <c r="B74" s="115">
        <v>1</v>
      </c>
      <c r="C74" s="117"/>
      <c r="D74" s="165">
        <v>2</v>
      </c>
      <c r="E74" s="119">
        <v>3</v>
      </c>
      <c r="F74" s="119">
        <v>4</v>
      </c>
      <c r="G74" s="115">
        <v>5</v>
      </c>
      <c r="H74" s="166">
        <v>6</v>
      </c>
      <c r="I74" s="165">
        <v>2</v>
      </c>
      <c r="J74" s="119">
        <v>3</v>
      </c>
      <c r="K74" s="119">
        <v>4</v>
      </c>
      <c r="L74" s="115">
        <v>5</v>
      </c>
      <c r="M74" s="166">
        <v>6</v>
      </c>
    </row>
    <row r="75" spans="2:13" ht="45" customHeight="1" x14ac:dyDescent="0.15">
      <c r="B75" s="458" t="s">
        <v>172</v>
      </c>
      <c r="C75" s="459"/>
      <c r="D75" s="167" t="s">
        <v>184</v>
      </c>
      <c r="E75" s="120" t="s">
        <v>185</v>
      </c>
      <c r="F75" s="120" t="s">
        <v>80</v>
      </c>
      <c r="G75" s="121" t="s">
        <v>186</v>
      </c>
      <c r="H75" s="168" t="s">
        <v>81</v>
      </c>
      <c r="I75" s="167" t="s">
        <v>184</v>
      </c>
      <c r="J75" s="120" t="s">
        <v>185</v>
      </c>
      <c r="K75" s="120" t="s">
        <v>80</v>
      </c>
      <c r="L75" s="121" t="s">
        <v>186</v>
      </c>
      <c r="M75" s="168" t="s">
        <v>81</v>
      </c>
    </row>
    <row r="76" spans="2:13" ht="25.5" customHeight="1" x14ac:dyDescent="0.15">
      <c r="B76" s="443"/>
      <c r="C76" s="457"/>
      <c r="D76" s="169"/>
      <c r="E76" s="130">
        <f>D76*F76</f>
        <v>0</v>
      </c>
      <c r="F76" s="170"/>
      <c r="G76" s="171"/>
      <c r="H76" s="172"/>
      <c r="I76" s="169"/>
      <c r="J76" s="130">
        <f>I76*K76</f>
        <v>0</v>
      </c>
      <c r="K76" s="173"/>
      <c r="L76" s="174"/>
      <c r="M76" s="175"/>
    </row>
    <row r="77" spans="2:13" ht="25.5" customHeight="1" x14ac:dyDescent="0.15">
      <c r="B77" s="443"/>
      <c r="C77" s="457"/>
      <c r="D77" s="169"/>
      <c r="E77" s="130">
        <f t="shared" ref="E77:E84" si="8">D77*F77</f>
        <v>0</v>
      </c>
      <c r="F77" s="170"/>
      <c r="G77" s="171"/>
      <c r="H77" s="172"/>
      <c r="I77" s="169"/>
      <c r="J77" s="130">
        <f t="shared" ref="J77:J84" si="9">I77*K77</f>
        <v>0</v>
      </c>
      <c r="K77" s="173"/>
      <c r="L77" s="174"/>
      <c r="M77" s="175"/>
    </row>
    <row r="78" spans="2:13" ht="25.5" customHeight="1" x14ac:dyDescent="0.15">
      <c r="B78" s="443"/>
      <c r="C78" s="457"/>
      <c r="D78" s="169"/>
      <c r="E78" s="130">
        <f t="shared" si="8"/>
        <v>0</v>
      </c>
      <c r="F78" s="170"/>
      <c r="G78" s="171"/>
      <c r="H78" s="172"/>
      <c r="I78" s="169"/>
      <c r="J78" s="130">
        <f t="shared" si="9"/>
        <v>0</v>
      </c>
      <c r="K78" s="173"/>
      <c r="L78" s="174"/>
      <c r="M78" s="175"/>
    </row>
    <row r="79" spans="2:13" ht="25.5" customHeight="1" x14ac:dyDescent="0.15">
      <c r="B79" s="443"/>
      <c r="C79" s="457"/>
      <c r="D79" s="169"/>
      <c r="E79" s="130">
        <f t="shared" si="8"/>
        <v>0</v>
      </c>
      <c r="F79" s="170"/>
      <c r="G79" s="171"/>
      <c r="H79" s="172"/>
      <c r="I79" s="169"/>
      <c r="J79" s="130">
        <f t="shared" si="9"/>
        <v>0</v>
      </c>
      <c r="K79" s="173"/>
      <c r="L79" s="174"/>
      <c r="M79" s="175"/>
    </row>
    <row r="80" spans="2:13" ht="25.5" customHeight="1" x14ac:dyDescent="0.15">
      <c r="B80" s="443"/>
      <c r="C80" s="457"/>
      <c r="D80" s="169"/>
      <c r="E80" s="130">
        <f t="shared" si="8"/>
        <v>0</v>
      </c>
      <c r="F80" s="170"/>
      <c r="G80" s="171"/>
      <c r="H80" s="172"/>
      <c r="I80" s="169"/>
      <c r="J80" s="130">
        <f t="shared" si="9"/>
        <v>0</v>
      </c>
      <c r="K80" s="173"/>
      <c r="L80" s="174"/>
      <c r="M80" s="175"/>
    </row>
    <row r="81" spans="2:13" ht="25.5" customHeight="1" x14ac:dyDescent="0.15">
      <c r="B81" s="443"/>
      <c r="C81" s="457"/>
      <c r="D81" s="169"/>
      <c r="E81" s="130">
        <f t="shared" si="8"/>
        <v>0</v>
      </c>
      <c r="F81" s="170"/>
      <c r="G81" s="171"/>
      <c r="H81" s="172"/>
      <c r="I81" s="169"/>
      <c r="J81" s="130">
        <f t="shared" si="9"/>
        <v>0</v>
      </c>
      <c r="K81" s="173"/>
      <c r="L81" s="174"/>
      <c r="M81" s="175"/>
    </row>
    <row r="82" spans="2:13" ht="25.5" customHeight="1" x14ac:dyDescent="0.15">
      <c r="B82" s="443"/>
      <c r="C82" s="457"/>
      <c r="D82" s="169"/>
      <c r="E82" s="130">
        <f t="shared" si="8"/>
        <v>0</v>
      </c>
      <c r="F82" s="170"/>
      <c r="G82" s="171"/>
      <c r="H82" s="172"/>
      <c r="I82" s="169"/>
      <c r="J82" s="130">
        <f t="shared" si="9"/>
        <v>0</v>
      </c>
      <c r="K82" s="173"/>
      <c r="L82" s="174"/>
      <c r="M82" s="175"/>
    </row>
    <row r="83" spans="2:13" ht="25.5" customHeight="1" x14ac:dyDescent="0.15">
      <c r="B83" s="443"/>
      <c r="C83" s="457"/>
      <c r="D83" s="169"/>
      <c r="E83" s="130">
        <f t="shared" si="8"/>
        <v>0</v>
      </c>
      <c r="F83" s="170"/>
      <c r="G83" s="171"/>
      <c r="H83" s="172"/>
      <c r="I83" s="169"/>
      <c r="J83" s="130">
        <f t="shared" si="9"/>
        <v>0</v>
      </c>
      <c r="K83" s="173"/>
      <c r="L83" s="174"/>
      <c r="M83" s="175"/>
    </row>
    <row r="84" spans="2:13" ht="25.5" customHeight="1" x14ac:dyDescent="0.15">
      <c r="B84" s="443"/>
      <c r="C84" s="457"/>
      <c r="D84" s="169"/>
      <c r="E84" s="130">
        <f t="shared" si="8"/>
        <v>0</v>
      </c>
      <c r="F84" s="170"/>
      <c r="G84" s="171"/>
      <c r="H84" s="172"/>
      <c r="I84" s="169"/>
      <c r="J84" s="130">
        <f t="shared" si="9"/>
        <v>0</v>
      </c>
      <c r="K84" s="173"/>
      <c r="L84" s="174"/>
      <c r="M84" s="175"/>
    </row>
    <row r="85" spans="2:13" ht="25.5" customHeight="1" x14ac:dyDescent="0.15">
      <c r="B85" s="443"/>
      <c r="C85" s="457"/>
      <c r="D85" s="169"/>
      <c r="E85" s="130">
        <f>D85*F85</f>
        <v>0</v>
      </c>
      <c r="F85" s="170"/>
      <c r="G85" s="171"/>
      <c r="H85" s="172"/>
      <c r="I85" s="169"/>
      <c r="J85" s="130">
        <f>I85*K85</f>
        <v>0</v>
      </c>
      <c r="K85" s="173"/>
      <c r="L85" s="174"/>
      <c r="M85" s="175"/>
    </row>
    <row r="86" spans="2:13" ht="25.5" customHeight="1" x14ac:dyDescent="0.15">
      <c r="B86" s="443"/>
      <c r="C86" s="457"/>
      <c r="D86" s="169"/>
      <c r="E86" s="130">
        <f>D86*F86</f>
        <v>0</v>
      </c>
      <c r="F86" s="170"/>
      <c r="G86" s="171"/>
      <c r="H86" s="172"/>
      <c r="I86" s="169"/>
      <c r="J86" s="130">
        <f>I86*K86</f>
        <v>0</v>
      </c>
      <c r="K86" s="173"/>
      <c r="L86" s="174"/>
      <c r="M86" s="175"/>
    </row>
    <row r="87" spans="2:13" ht="25.5" customHeight="1" x14ac:dyDescent="0.15">
      <c r="B87" s="444"/>
      <c r="C87" s="445"/>
      <c r="D87" s="177"/>
      <c r="E87" s="178">
        <f>SUM(E76:E86)</f>
        <v>0</v>
      </c>
      <c r="F87" s="179"/>
      <c r="G87" s="179"/>
      <c r="H87" s="179"/>
      <c r="I87" s="180"/>
      <c r="J87" s="181">
        <f>SUM(J76:J86)</f>
        <v>0</v>
      </c>
      <c r="K87" s="182"/>
      <c r="L87" s="183"/>
      <c r="M87" s="183"/>
    </row>
    <row r="89" spans="2:13" ht="12" x14ac:dyDescent="0.2">
      <c r="B89" s="95" t="s">
        <v>187</v>
      </c>
    </row>
    <row r="90" spans="2:13" x14ac:dyDescent="0.15">
      <c r="B90" s="108"/>
      <c r="C90" s="112"/>
      <c r="D90" s="112"/>
      <c r="E90" s="112"/>
      <c r="F90" s="112"/>
      <c r="G90" s="112"/>
      <c r="H90" s="112"/>
      <c r="I90" s="112"/>
      <c r="J90" s="112"/>
      <c r="K90" s="112"/>
      <c r="L90" s="112"/>
    </row>
    <row r="91" spans="2:13" ht="12" x14ac:dyDescent="0.2">
      <c r="B91" s="164"/>
      <c r="C91" s="164"/>
      <c r="D91" s="471" t="s">
        <v>84</v>
      </c>
      <c r="E91" s="472"/>
      <c r="F91" s="472"/>
      <c r="G91" s="472"/>
      <c r="H91" s="473"/>
      <c r="I91" s="471" t="s">
        <v>188</v>
      </c>
      <c r="J91" s="472"/>
      <c r="K91" s="472"/>
      <c r="L91" s="472"/>
      <c r="M91" s="473"/>
    </row>
    <row r="92" spans="2:13" x14ac:dyDescent="0.15">
      <c r="B92" s="115">
        <v>1</v>
      </c>
      <c r="C92" s="117"/>
      <c r="D92" s="165">
        <v>2</v>
      </c>
      <c r="E92" s="119">
        <v>3</v>
      </c>
      <c r="F92" s="119">
        <v>4</v>
      </c>
      <c r="G92" s="115">
        <v>5</v>
      </c>
      <c r="H92" s="166">
        <v>6</v>
      </c>
      <c r="I92" s="165">
        <v>2</v>
      </c>
      <c r="J92" s="119">
        <v>3</v>
      </c>
      <c r="K92" s="119">
        <v>4</v>
      </c>
      <c r="L92" s="115">
        <v>5</v>
      </c>
      <c r="M92" s="166">
        <v>6</v>
      </c>
    </row>
    <row r="93" spans="2:13" ht="33.75" customHeight="1" x14ac:dyDescent="0.15">
      <c r="B93" s="458" t="s">
        <v>172</v>
      </c>
      <c r="C93" s="459"/>
      <c r="D93" s="167" t="s">
        <v>184</v>
      </c>
      <c r="E93" s="120" t="s">
        <v>185</v>
      </c>
      <c r="F93" s="120" t="s">
        <v>80</v>
      </c>
      <c r="G93" s="121" t="s">
        <v>186</v>
      </c>
      <c r="H93" s="168" t="s">
        <v>81</v>
      </c>
      <c r="I93" s="167" t="s">
        <v>184</v>
      </c>
      <c r="J93" s="120" t="s">
        <v>185</v>
      </c>
      <c r="K93" s="120" t="s">
        <v>80</v>
      </c>
      <c r="L93" s="121" t="s">
        <v>186</v>
      </c>
      <c r="M93" s="168" t="s">
        <v>81</v>
      </c>
    </row>
    <row r="94" spans="2:13" ht="25.5" customHeight="1" x14ac:dyDescent="0.15">
      <c r="B94" s="443"/>
      <c r="C94" s="457"/>
      <c r="D94" s="169"/>
      <c r="E94" s="130">
        <f>D94*F94</f>
        <v>0</v>
      </c>
      <c r="F94" s="173"/>
      <c r="G94" s="174"/>
      <c r="H94" s="175"/>
      <c r="I94" s="169"/>
      <c r="J94" s="130">
        <f>I94*K94</f>
        <v>0</v>
      </c>
      <c r="K94" s="173"/>
      <c r="L94" s="174"/>
      <c r="M94" s="175"/>
    </row>
    <row r="95" spans="2:13" ht="25.5" customHeight="1" x14ac:dyDescent="0.15">
      <c r="B95" s="443"/>
      <c r="C95" s="457"/>
      <c r="D95" s="169"/>
      <c r="E95" s="130">
        <f t="shared" ref="E95:E107" si="10">D95*F95</f>
        <v>0</v>
      </c>
      <c r="F95" s="173"/>
      <c r="G95" s="174"/>
      <c r="H95" s="175"/>
      <c r="I95" s="169"/>
      <c r="J95" s="130">
        <f t="shared" ref="J95:J107" si="11">I95*K95</f>
        <v>0</v>
      </c>
      <c r="K95" s="173"/>
      <c r="L95" s="174"/>
      <c r="M95" s="175"/>
    </row>
    <row r="96" spans="2:13" ht="25.5" customHeight="1" x14ac:dyDescent="0.15">
      <c r="B96" s="443"/>
      <c r="C96" s="457"/>
      <c r="D96" s="169"/>
      <c r="E96" s="130">
        <f t="shared" si="10"/>
        <v>0</v>
      </c>
      <c r="F96" s="173"/>
      <c r="G96" s="174"/>
      <c r="H96" s="175"/>
      <c r="I96" s="169"/>
      <c r="J96" s="130">
        <f t="shared" si="11"/>
        <v>0</v>
      </c>
      <c r="K96" s="173"/>
      <c r="L96" s="174"/>
      <c r="M96" s="175"/>
    </row>
    <row r="97" spans="2:13" ht="25.5" customHeight="1" x14ac:dyDescent="0.15">
      <c r="B97" s="443"/>
      <c r="C97" s="457"/>
      <c r="D97" s="169"/>
      <c r="E97" s="130">
        <f>D97*F97</f>
        <v>0</v>
      </c>
      <c r="F97" s="173"/>
      <c r="G97" s="174"/>
      <c r="H97" s="175"/>
      <c r="I97" s="169"/>
      <c r="J97" s="130">
        <f>I97*K97</f>
        <v>0</v>
      </c>
      <c r="K97" s="173"/>
      <c r="L97" s="174"/>
      <c r="M97" s="175"/>
    </row>
    <row r="98" spans="2:13" ht="25.5" customHeight="1" x14ac:dyDescent="0.15">
      <c r="B98" s="443"/>
      <c r="C98" s="457"/>
      <c r="D98" s="169"/>
      <c r="E98" s="130">
        <f>D98*F98</f>
        <v>0</v>
      </c>
      <c r="F98" s="173"/>
      <c r="G98" s="174"/>
      <c r="H98" s="175"/>
      <c r="I98" s="169"/>
      <c r="J98" s="130">
        <f>I98*K98</f>
        <v>0</v>
      </c>
      <c r="K98" s="173"/>
      <c r="L98" s="174"/>
      <c r="M98" s="175"/>
    </row>
    <row r="99" spans="2:13" ht="25.5" customHeight="1" x14ac:dyDescent="0.15">
      <c r="B99" s="443"/>
      <c r="C99" s="457"/>
      <c r="D99" s="169"/>
      <c r="E99" s="130">
        <f t="shared" si="10"/>
        <v>0</v>
      </c>
      <c r="F99" s="173"/>
      <c r="G99" s="174"/>
      <c r="H99" s="175"/>
      <c r="I99" s="169"/>
      <c r="J99" s="130">
        <f t="shared" si="11"/>
        <v>0</v>
      </c>
      <c r="K99" s="173"/>
      <c r="L99" s="174"/>
      <c r="M99" s="175"/>
    </row>
    <row r="100" spans="2:13" ht="25.5" customHeight="1" x14ac:dyDescent="0.15">
      <c r="B100" s="443"/>
      <c r="C100" s="457"/>
      <c r="D100" s="169"/>
      <c r="E100" s="130">
        <f t="shared" si="10"/>
        <v>0</v>
      </c>
      <c r="F100" s="173"/>
      <c r="G100" s="174"/>
      <c r="H100" s="175"/>
      <c r="I100" s="169"/>
      <c r="J100" s="130">
        <f t="shared" si="11"/>
        <v>0</v>
      </c>
      <c r="K100" s="173"/>
      <c r="L100" s="174"/>
      <c r="M100" s="175"/>
    </row>
    <row r="101" spans="2:13" ht="25.5" customHeight="1" x14ac:dyDescent="0.15">
      <c r="B101" s="443"/>
      <c r="C101" s="457"/>
      <c r="D101" s="169"/>
      <c r="E101" s="130">
        <f t="shared" si="10"/>
        <v>0</v>
      </c>
      <c r="F101" s="173"/>
      <c r="G101" s="174"/>
      <c r="H101" s="175"/>
      <c r="I101" s="169"/>
      <c r="J101" s="130">
        <f t="shared" si="11"/>
        <v>0</v>
      </c>
      <c r="K101" s="173"/>
      <c r="L101" s="174"/>
      <c r="M101" s="175"/>
    </row>
    <row r="102" spans="2:13" ht="25.5" customHeight="1" x14ac:dyDescent="0.15">
      <c r="B102" s="443"/>
      <c r="C102" s="457"/>
      <c r="D102" s="169"/>
      <c r="E102" s="130">
        <f t="shared" si="10"/>
        <v>0</v>
      </c>
      <c r="F102" s="173"/>
      <c r="G102" s="174"/>
      <c r="H102" s="175"/>
      <c r="I102" s="169"/>
      <c r="J102" s="130">
        <f t="shared" si="11"/>
        <v>0</v>
      </c>
      <c r="K102" s="173"/>
      <c r="L102" s="174"/>
      <c r="M102" s="175"/>
    </row>
    <row r="103" spans="2:13" ht="25.5" customHeight="1" x14ac:dyDescent="0.15">
      <c r="B103" s="443"/>
      <c r="C103" s="457"/>
      <c r="D103" s="169"/>
      <c r="E103" s="130">
        <f t="shared" si="10"/>
        <v>0</v>
      </c>
      <c r="F103" s="173"/>
      <c r="G103" s="174"/>
      <c r="H103" s="175"/>
      <c r="I103" s="169"/>
      <c r="J103" s="130">
        <f t="shared" si="11"/>
        <v>0</v>
      </c>
      <c r="K103" s="173"/>
      <c r="L103" s="174"/>
      <c r="M103" s="175"/>
    </row>
    <row r="104" spans="2:13" ht="25.5" customHeight="1" x14ac:dyDescent="0.15">
      <c r="B104" s="443"/>
      <c r="C104" s="457"/>
      <c r="D104" s="169"/>
      <c r="E104" s="130">
        <f t="shared" si="10"/>
        <v>0</v>
      </c>
      <c r="F104" s="173"/>
      <c r="G104" s="174"/>
      <c r="H104" s="175"/>
      <c r="I104" s="169"/>
      <c r="J104" s="130">
        <f t="shared" si="11"/>
        <v>0</v>
      </c>
      <c r="K104" s="173"/>
      <c r="L104" s="174"/>
      <c r="M104" s="175"/>
    </row>
    <row r="105" spans="2:13" ht="25.5" customHeight="1" x14ac:dyDescent="0.15">
      <c r="B105" s="443"/>
      <c r="C105" s="457"/>
      <c r="D105" s="169"/>
      <c r="E105" s="130">
        <f t="shared" si="10"/>
        <v>0</v>
      </c>
      <c r="F105" s="173"/>
      <c r="G105" s="174"/>
      <c r="H105" s="175"/>
      <c r="I105" s="169"/>
      <c r="J105" s="130">
        <f t="shared" si="11"/>
        <v>0</v>
      </c>
      <c r="K105" s="173"/>
      <c r="L105" s="174"/>
      <c r="M105" s="175"/>
    </row>
    <row r="106" spans="2:13" ht="25.5" customHeight="1" x14ac:dyDescent="0.15">
      <c r="B106" s="443"/>
      <c r="C106" s="457"/>
      <c r="D106" s="169"/>
      <c r="E106" s="130">
        <f t="shared" si="10"/>
        <v>0</v>
      </c>
      <c r="F106" s="173"/>
      <c r="G106" s="174"/>
      <c r="H106" s="175"/>
      <c r="I106" s="169"/>
      <c r="J106" s="130">
        <f t="shared" si="11"/>
        <v>0</v>
      </c>
      <c r="K106" s="173"/>
      <c r="L106" s="174"/>
      <c r="M106" s="175"/>
    </row>
    <row r="107" spans="2:13" ht="25.5" customHeight="1" x14ac:dyDescent="0.15">
      <c r="B107" s="443"/>
      <c r="C107" s="457"/>
      <c r="D107" s="169"/>
      <c r="E107" s="130">
        <f t="shared" si="10"/>
        <v>0</v>
      </c>
      <c r="F107" s="173"/>
      <c r="G107" s="174"/>
      <c r="H107" s="175"/>
      <c r="I107" s="169"/>
      <c r="J107" s="130">
        <f t="shared" si="11"/>
        <v>0</v>
      </c>
      <c r="K107" s="173"/>
      <c r="L107" s="174"/>
      <c r="M107" s="175"/>
    </row>
    <row r="108" spans="2:13" ht="25.5" customHeight="1" x14ac:dyDescent="0.15">
      <c r="B108" s="444"/>
      <c r="C108" s="445"/>
      <c r="D108" s="177"/>
      <c r="E108" s="178">
        <f>SUM(E94:E107)</f>
        <v>0</v>
      </c>
      <c r="F108" s="142"/>
      <c r="G108" s="142"/>
      <c r="H108" s="143"/>
      <c r="I108" s="177"/>
      <c r="J108" s="181">
        <f>SUM(J94:J107)</f>
        <v>0</v>
      </c>
      <c r="K108" s="149"/>
      <c r="L108" s="184"/>
      <c r="M108" s="184"/>
    </row>
    <row r="110" spans="2:13" ht="12" x14ac:dyDescent="0.2">
      <c r="B110" s="159" t="s">
        <v>322</v>
      </c>
      <c r="H110" s="93"/>
      <c r="I110" s="93"/>
    </row>
    <row r="111" spans="2:13" ht="12" x14ac:dyDescent="0.2">
      <c r="B111" s="185" t="s">
        <v>0</v>
      </c>
      <c r="C111" s="37" t="s">
        <v>189</v>
      </c>
    </row>
    <row r="112" spans="2:13" ht="12" x14ac:dyDescent="0.2">
      <c r="B112" s="185" t="s">
        <v>190</v>
      </c>
      <c r="C112" s="37" t="s">
        <v>191</v>
      </c>
    </row>
    <row r="113" spans="2:13" ht="12" x14ac:dyDescent="0.2">
      <c r="B113" s="185" t="s">
        <v>192</v>
      </c>
      <c r="C113" s="37" t="s">
        <v>193</v>
      </c>
    </row>
    <row r="114" spans="2:13" ht="12.75" x14ac:dyDescent="0.2">
      <c r="I114" s="93"/>
      <c r="K114" s="3" t="s">
        <v>194</v>
      </c>
      <c r="L114" s="465">
        <f>M31+E87+J87+E108+J108</f>
        <v>0</v>
      </c>
      <c r="M114" s="465"/>
    </row>
    <row r="116" spans="2:13" ht="13.5" thickBot="1" x14ac:dyDescent="0.25">
      <c r="B116" s="466" t="s">
        <v>228</v>
      </c>
      <c r="C116" s="466"/>
      <c r="D116" s="466"/>
      <c r="E116" s="466"/>
      <c r="F116" s="466"/>
      <c r="G116" s="466"/>
      <c r="H116" s="466"/>
      <c r="I116" s="466"/>
      <c r="J116" s="466"/>
      <c r="K116" s="466"/>
      <c r="L116" s="466"/>
      <c r="M116" s="466"/>
    </row>
    <row r="117" spans="2:13" ht="11.25" customHeight="1" x14ac:dyDescent="0.15">
      <c r="K117" s="429"/>
      <c r="L117" s="431" t="s">
        <v>267</v>
      </c>
      <c r="M117" s="432"/>
    </row>
    <row r="118" spans="2:13" ht="11.25" customHeight="1" thickBot="1" x14ac:dyDescent="0.25">
      <c r="B118" s="95" t="s">
        <v>274</v>
      </c>
      <c r="K118" s="430"/>
      <c r="L118" s="433"/>
      <c r="M118" s="434"/>
    </row>
    <row r="119" spans="2:13" ht="9" customHeight="1" x14ac:dyDescent="0.2">
      <c r="B119" s="1"/>
    </row>
    <row r="120" spans="2:13" ht="12" x14ac:dyDescent="0.2">
      <c r="B120" s="161" t="s">
        <v>63</v>
      </c>
      <c r="C120" s="37"/>
      <c r="D120" s="37"/>
      <c r="E120" s="37"/>
      <c r="F120" s="37"/>
      <c r="G120" s="37"/>
      <c r="H120" s="37"/>
      <c r="I120" s="37"/>
      <c r="J120" s="37"/>
      <c r="K120" s="37"/>
      <c r="L120" s="37"/>
    </row>
    <row r="121" spans="2:13" ht="40.5" customHeight="1" x14ac:dyDescent="0.15">
      <c r="B121" s="98" t="s">
        <v>64</v>
      </c>
      <c r="C121" s="436" t="s">
        <v>330</v>
      </c>
      <c r="D121" s="436"/>
      <c r="E121" s="436"/>
      <c r="F121" s="436"/>
      <c r="G121" s="436"/>
      <c r="H121" s="436"/>
      <c r="I121" s="436"/>
      <c r="J121" s="436"/>
      <c r="K121" s="436"/>
      <c r="L121" s="436"/>
      <c r="M121" s="436"/>
    </row>
    <row r="122" spans="2:13" ht="12.75" customHeight="1" x14ac:dyDescent="0.15">
      <c r="B122" s="98" t="s">
        <v>65</v>
      </c>
      <c r="C122" s="163" t="s">
        <v>331</v>
      </c>
      <c r="D122" s="186"/>
      <c r="E122" s="186"/>
      <c r="F122" s="186"/>
      <c r="G122" s="186"/>
      <c r="H122" s="186"/>
      <c r="I122" s="186"/>
      <c r="J122" s="186"/>
      <c r="K122" s="186"/>
      <c r="L122" s="186"/>
    </row>
    <row r="123" spans="2:13" ht="12.75" customHeight="1" x14ac:dyDescent="0.15">
      <c r="B123" s="98" t="s">
        <v>66</v>
      </c>
      <c r="C123" s="102" t="s">
        <v>332</v>
      </c>
      <c r="D123" s="101"/>
      <c r="E123" s="101"/>
      <c r="F123" s="101"/>
      <c r="G123" s="101"/>
      <c r="H123" s="101"/>
      <c r="I123" s="101"/>
      <c r="J123" s="101"/>
      <c r="K123" s="101"/>
      <c r="L123" s="101"/>
    </row>
    <row r="124" spans="2:13" ht="12.75" customHeight="1" x14ac:dyDescent="0.15">
      <c r="B124" s="98" t="s">
        <v>67</v>
      </c>
      <c r="C124" s="163" t="s">
        <v>333</v>
      </c>
      <c r="D124" s="163"/>
      <c r="E124" s="163"/>
      <c r="F124" s="163"/>
      <c r="G124" s="163"/>
      <c r="H124" s="163"/>
      <c r="I124" s="163"/>
      <c r="J124" s="163"/>
      <c r="K124" s="163"/>
      <c r="L124" s="163"/>
    </row>
    <row r="125" spans="2:13" ht="12.75" customHeight="1" x14ac:dyDescent="0.15">
      <c r="B125" s="98" t="s">
        <v>68</v>
      </c>
      <c r="C125" s="102" t="s">
        <v>334</v>
      </c>
      <c r="D125" s="101"/>
      <c r="E125" s="101"/>
      <c r="F125" s="101"/>
      <c r="G125" s="101"/>
      <c r="H125" s="101"/>
      <c r="I125" s="101"/>
      <c r="J125" s="101"/>
      <c r="K125" s="101"/>
      <c r="L125" s="101"/>
    </row>
    <row r="126" spans="2:13" ht="12.75" customHeight="1" x14ac:dyDescent="0.15">
      <c r="B126" s="98" t="s">
        <v>69</v>
      </c>
      <c r="C126" s="102" t="s">
        <v>335</v>
      </c>
      <c r="D126" s="101"/>
      <c r="E126" s="101"/>
      <c r="F126" s="101"/>
      <c r="G126" s="101"/>
      <c r="H126" s="101"/>
      <c r="I126" s="101"/>
      <c r="J126" s="101"/>
      <c r="K126" s="101"/>
      <c r="L126" s="101"/>
    </row>
    <row r="127" spans="2:13" ht="12.75" customHeight="1" x14ac:dyDescent="0.15">
      <c r="B127" s="98" t="s">
        <v>70</v>
      </c>
      <c r="C127" s="102" t="s">
        <v>336</v>
      </c>
      <c r="D127" s="101"/>
      <c r="E127" s="101"/>
      <c r="F127" s="101"/>
      <c r="G127" s="101"/>
      <c r="H127" s="101"/>
      <c r="I127" s="101"/>
      <c r="J127" s="101"/>
      <c r="K127" s="101"/>
      <c r="L127" s="101"/>
    </row>
    <row r="128" spans="2:13" ht="12.75" customHeight="1" x14ac:dyDescent="0.15">
      <c r="B128" s="108"/>
      <c r="C128" s="112"/>
      <c r="D128" s="112"/>
      <c r="E128" s="112"/>
      <c r="F128" s="112"/>
      <c r="G128" s="112"/>
      <c r="H128" s="112"/>
      <c r="I128" s="112"/>
      <c r="J128" s="112"/>
      <c r="K128" s="112"/>
      <c r="L128" s="112"/>
    </row>
    <row r="129" spans="2:13" ht="12.75" customHeight="1" x14ac:dyDescent="0.15">
      <c r="B129" s="187">
        <v>1</v>
      </c>
      <c r="C129" s="188"/>
      <c r="D129" s="118">
        <v>2</v>
      </c>
      <c r="E129" s="187">
        <v>3</v>
      </c>
      <c r="F129" s="187">
        <v>4</v>
      </c>
      <c r="G129" s="145"/>
      <c r="H129" s="118">
        <v>5</v>
      </c>
      <c r="I129" s="118">
        <v>6</v>
      </c>
      <c r="J129" s="118">
        <v>7</v>
      </c>
      <c r="K129" s="117"/>
    </row>
    <row r="130" spans="2:13" ht="31.5" x14ac:dyDescent="0.15">
      <c r="B130" s="458" t="s">
        <v>197</v>
      </c>
      <c r="C130" s="459"/>
      <c r="D130" s="120" t="s">
        <v>93</v>
      </c>
      <c r="E130" s="121" t="s">
        <v>92</v>
      </c>
      <c r="F130" s="481" t="s">
        <v>91</v>
      </c>
      <c r="G130" s="482"/>
      <c r="H130" s="120" t="s">
        <v>89</v>
      </c>
      <c r="I130" s="120" t="s">
        <v>95</v>
      </c>
      <c r="J130" s="120" t="s">
        <v>77</v>
      </c>
      <c r="K130" s="189"/>
    </row>
    <row r="131" spans="2:13" ht="24.95" customHeight="1" x14ac:dyDescent="0.15">
      <c r="B131" s="122" t="s">
        <v>198</v>
      </c>
      <c r="C131" s="190"/>
      <c r="D131" s="126"/>
      <c r="E131" s="191" t="e">
        <f>F131/D131</f>
        <v>#DIV/0!</v>
      </c>
      <c r="F131" s="469"/>
      <c r="G131" s="470"/>
      <c r="H131" s="192"/>
      <c r="I131" s="130">
        <f>F131*H131</f>
        <v>0</v>
      </c>
      <c r="J131" s="130">
        <f>I131/12</f>
        <v>0</v>
      </c>
    </row>
    <row r="132" spans="2:13" ht="24.95" customHeight="1" x14ac:dyDescent="0.15">
      <c r="B132" s="122" t="s">
        <v>199</v>
      </c>
      <c r="C132" s="190"/>
      <c r="D132" s="126"/>
      <c r="E132" s="191" t="e">
        <f t="shared" ref="E132:E138" si="12">F132/D132</f>
        <v>#DIV/0!</v>
      </c>
      <c r="F132" s="469"/>
      <c r="G132" s="470"/>
      <c r="H132" s="192"/>
      <c r="I132" s="130">
        <f t="shared" ref="I132:I138" si="13">F132*H132</f>
        <v>0</v>
      </c>
      <c r="J132" s="130">
        <f t="shared" ref="J132:J138" si="14">I132/12</f>
        <v>0</v>
      </c>
    </row>
    <row r="133" spans="2:13" ht="24.95" customHeight="1" x14ac:dyDescent="0.15">
      <c r="B133" s="122" t="s">
        <v>14</v>
      </c>
      <c r="C133" s="190"/>
      <c r="D133" s="126"/>
      <c r="E133" s="191" t="e">
        <f t="shared" si="12"/>
        <v>#DIV/0!</v>
      </c>
      <c r="F133" s="469"/>
      <c r="G133" s="470"/>
      <c r="H133" s="192"/>
      <c r="I133" s="130">
        <f t="shared" si="13"/>
        <v>0</v>
      </c>
      <c r="J133" s="130">
        <f t="shared" si="14"/>
        <v>0</v>
      </c>
    </row>
    <row r="134" spans="2:13" ht="24.95" customHeight="1" x14ac:dyDescent="0.15">
      <c r="B134" s="122" t="s">
        <v>94</v>
      </c>
      <c r="C134" s="190"/>
      <c r="D134" s="126"/>
      <c r="E134" s="191" t="e">
        <f t="shared" si="12"/>
        <v>#DIV/0!</v>
      </c>
      <c r="F134" s="469"/>
      <c r="G134" s="470"/>
      <c r="H134" s="192"/>
      <c r="I134" s="130">
        <f t="shared" si="13"/>
        <v>0</v>
      </c>
      <c r="J134" s="130">
        <f t="shared" si="14"/>
        <v>0</v>
      </c>
    </row>
    <row r="135" spans="2:13" ht="24.95" customHeight="1" x14ac:dyDescent="0.15">
      <c r="B135" s="437"/>
      <c r="C135" s="438"/>
      <c r="D135" s="126"/>
      <c r="E135" s="191" t="e">
        <f t="shared" si="12"/>
        <v>#DIV/0!</v>
      </c>
      <c r="F135" s="469"/>
      <c r="G135" s="470"/>
      <c r="H135" s="192"/>
      <c r="I135" s="130">
        <f t="shared" si="13"/>
        <v>0</v>
      </c>
      <c r="J135" s="130">
        <f t="shared" si="14"/>
        <v>0</v>
      </c>
    </row>
    <row r="136" spans="2:13" ht="24.95" customHeight="1" x14ac:dyDescent="0.15">
      <c r="B136" s="437"/>
      <c r="C136" s="438"/>
      <c r="D136" s="126"/>
      <c r="E136" s="191" t="e">
        <f t="shared" si="12"/>
        <v>#DIV/0!</v>
      </c>
      <c r="F136" s="469"/>
      <c r="G136" s="470"/>
      <c r="H136" s="192"/>
      <c r="I136" s="130">
        <f t="shared" si="13"/>
        <v>0</v>
      </c>
      <c r="J136" s="130">
        <f t="shared" si="14"/>
        <v>0</v>
      </c>
    </row>
    <row r="137" spans="2:13" ht="24.95" customHeight="1" x14ac:dyDescent="0.15">
      <c r="B137" s="437"/>
      <c r="C137" s="438"/>
      <c r="D137" s="126"/>
      <c r="E137" s="191" t="e">
        <f t="shared" si="12"/>
        <v>#DIV/0!</v>
      </c>
      <c r="F137" s="469"/>
      <c r="G137" s="470"/>
      <c r="H137" s="192"/>
      <c r="I137" s="130">
        <f t="shared" si="13"/>
        <v>0</v>
      </c>
      <c r="J137" s="130">
        <f t="shared" si="14"/>
        <v>0</v>
      </c>
    </row>
    <row r="138" spans="2:13" ht="24.95" customHeight="1" x14ac:dyDescent="0.15">
      <c r="B138" s="437"/>
      <c r="C138" s="438"/>
      <c r="D138" s="126"/>
      <c r="E138" s="191" t="e">
        <f t="shared" si="12"/>
        <v>#DIV/0!</v>
      </c>
      <c r="F138" s="469"/>
      <c r="G138" s="470"/>
      <c r="H138" s="192"/>
      <c r="I138" s="130">
        <f t="shared" si="13"/>
        <v>0</v>
      </c>
      <c r="J138" s="130">
        <f t="shared" si="14"/>
        <v>0</v>
      </c>
    </row>
    <row r="139" spans="2:13" ht="13.5" customHeight="1" x14ac:dyDescent="0.2">
      <c r="B139" s="193"/>
      <c r="C139" s="194"/>
      <c r="D139" s="141"/>
      <c r="G139" s="183"/>
      <c r="H139" s="195" t="s">
        <v>275</v>
      </c>
      <c r="I139" s="196">
        <f>SUM(I131:I138)</f>
        <v>0</v>
      </c>
      <c r="J139" s="136">
        <f>SUM(J131:J138)</f>
        <v>0</v>
      </c>
      <c r="K139" s="93"/>
    </row>
    <row r="140" spans="2:13" ht="12" customHeight="1" x14ac:dyDescent="0.2">
      <c r="B140" s="197"/>
      <c r="C140" s="162"/>
      <c r="D140" s="30"/>
      <c r="G140" s="198"/>
      <c r="H140" s="199"/>
      <c r="I140" s="200"/>
      <c r="J140" s="201"/>
      <c r="K140" s="93"/>
    </row>
    <row r="141" spans="2:13" ht="12" x14ac:dyDescent="0.2">
      <c r="B141" s="159" t="s">
        <v>322</v>
      </c>
      <c r="C141" s="37"/>
      <c r="D141" s="37"/>
      <c r="E141" s="37"/>
      <c r="F141" s="37"/>
      <c r="G141" s="37"/>
      <c r="H141" s="37"/>
      <c r="I141" s="37"/>
      <c r="J141" s="37"/>
      <c r="K141" s="37"/>
      <c r="L141" s="37"/>
    </row>
    <row r="142" spans="2:13" ht="38.25" customHeight="1" x14ac:dyDescent="0.15">
      <c r="B142" s="202" t="s">
        <v>0</v>
      </c>
      <c r="C142" s="468" t="s">
        <v>200</v>
      </c>
      <c r="D142" s="468"/>
      <c r="E142" s="468"/>
      <c r="F142" s="468"/>
      <c r="G142" s="468"/>
      <c r="H142" s="468"/>
      <c r="I142" s="468"/>
      <c r="J142" s="468"/>
      <c r="K142" s="468"/>
      <c r="L142" s="468"/>
      <c r="M142" s="468"/>
    </row>
    <row r="143" spans="2:13" ht="12.75" x14ac:dyDescent="0.2">
      <c r="B143" s="202" t="s">
        <v>190</v>
      </c>
      <c r="C143" s="37" t="s">
        <v>195</v>
      </c>
      <c r="D143" s="203"/>
      <c r="E143" s="203"/>
      <c r="F143" s="203"/>
      <c r="G143" s="203"/>
      <c r="H143" s="203"/>
      <c r="I143" s="203"/>
      <c r="J143" s="203"/>
      <c r="K143" s="203"/>
      <c r="L143" s="203"/>
    </row>
    <row r="144" spans="2:13" ht="12" x14ac:dyDescent="0.2">
      <c r="B144" s="185" t="s">
        <v>192</v>
      </c>
      <c r="C144" s="101" t="s">
        <v>196</v>
      </c>
    </row>
    <row r="146" spans="2:13" ht="11.25" thickBot="1" x14ac:dyDescent="0.2">
      <c r="B146" s="204"/>
    </row>
    <row r="147" spans="2:13" ht="11.25" customHeight="1" x14ac:dyDescent="0.2">
      <c r="B147" s="95" t="s">
        <v>229</v>
      </c>
      <c r="K147" s="429"/>
      <c r="L147" s="431" t="s">
        <v>267</v>
      </c>
      <c r="M147" s="432"/>
    </row>
    <row r="148" spans="2:13" ht="12" customHeight="1" thickBot="1" x14ac:dyDescent="0.2">
      <c r="K148" s="430"/>
      <c r="L148" s="433"/>
      <c r="M148" s="434"/>
    </row>
    <row r="149" spans="2:13" ht="11.25" customHeight="1" x14ac:dyDescent="0.2">
      <c r="B149" s="161" t="s">
        <v>63</v>
      </c>
      <c r="C149" s="37"/>
      <c r="D149" s="37"/>
      <c r="E149" s="37"/>
      <c r="F149" s="37"/>
      <c r="G149" s="37"/>
      <c r="H149" s="37"/>
      <c r="I149" s="37"/>
      <c r="J149" s="37"/>
      <c r="K149" s="37"/>
      <c r="L149" s="37"/>
      <c r="M149" s="37"/>
    </row>
    <row r="150" spans="2:13" ht="26.25" customHeight="1" x14ac:dyDescent="0.15">
      <c r="B150" s="98" t="s">
        <v>64</v>
      </c>
      <c r="C150" s="436" t="s">
        <v>337</v>
      </c>
      <c r="D150" s="436"/>
      <c r="E150" s="436"/>
      <c r="F150" s="436"/>
      <c r="G150" s="436"/>
      <c r="H150" s="436"/>
      <c r="I150" s="436"/>
      <c r="J150" s="436"/>
      <c r="K150" s="436"/>
      <c r="L150" s="436"/>
      <c r="M150" s="436"/>
    </row>
    <row r="151" spans="2:13" ht="25.5" customHeight="1" x14ac:dyDescent="0.15">
      <c r="B151" s="98" t="s">
        <v>65</v>
      </c>
      <c r="C151" s="436" t="s">
        <v>338</v>
      </c>
      <c r="D151" s="436"/>
      <c r="E151" s="436"/>
      <c r="F151" s="436"/>
      <c r="G151" s="436"/>
      <c r="H151" s="436"/>
      <c r="I151" s="436"/>
      <c r="J151" s="436"/>
      <c r="K151" s="436"/>
      <c r="L151" s="436"/>
      <c r="M151" s="436"/>
    </row>
    <row r="152" spans="2:13" ht="12" x14ac:dyDescent="0.2">
      <c r="B152" s="98" t="s">
        <v>66</v>
      </c>
      <c r="C152" s="102" t="s">
        <v>339</v>
      </c>
      <c r="D152" s="101"/>
      <c r="E152" s="101"/>
      <c r="F152" s="101"/>
      <c r="G152" s="101"/>
      <c r="H152" s="101"/>
      <c r="I152" s="101"/>
      <c r="J152" s="101"/>
      <c r="K152" s="101"/>
      <c r="L152" s="101"/>
      <c r="M152" s="37"/>
    </row>
    <row r="153" spans="2:13" ht="12" x14ac:dyDescent="0.2">
      <c r="B153" s="98" t="s">
        <v>67</v>
      </c>
      <c r="C153" s="102" t="s">
        <v>334</v>
      </c>
      <c r="D153" s="104"/>
      <c r="E153" s="104"/>
      <c r="F153" s="104"/>
      <c r="G153" s="104"/>
      <c r="H153" s="104"/>
      <c r="I153" s="104"/>
      <c r="J153" s="104"/>
      <c r="K153" s="104"/>
      <c r="L153" s="104"/>
      <c r="M153" s="37"/>
    </row>
    <row r="154" spans="2:13" ht="12" x14ac:dyDescent="0.2">
      <c r="B154" s="98" t="s">
        <v>68</v>
      </c>
      <c r="C154" s="102" t="s">
        <v>340</v>
      </c>
      <c r="D154" s="101"/>
      <c r="E154" s="101"/>
      <c r="F154" s="101"/>
      <c r="G154" s="101"/>
      <c r="H154" s="101"/>
      <c r="I154" s="101"/>
      <c r="J154" s="101"/>
      <c r="K154" s="101"/>
      <c r="L154" s="101"/>
      <c r="M154" s="37"/>
    </row>
    <row r="155" spans="2:13" ht="12" x14ac:dyDescent="0.2">
      <c r="B155" s="98" t="s">
        <v>69</v>
      </c>
      <c r="C155" s="102" t="s">
        <v>341</v>
      </c>
      <c r="D155" s="101"/>
      <c r="E155" s="101"/>
      <c r="F155" s="101"/>
      <c r="G155" s="101"/>
      <c r="H155" s="101"/>
      <c r="I155" s="101"/>
      <c r="J155" s="101"/>
      <c r="K155" s="101"/>
      <c r="L155" s="101"/>
      <c r="M155" s="37"/>
    </row>
    <row r="156" spans="2:13" ht="12" x14ac:dyDescent="0.2">
      <c r="B156" s="98" t="s">
        <v>70</v>
      </c>
      <c r="C156" s="102" t="s">
        <v>342</v>
      </c>
      <c r="D156" s="101"/>
      <c r="E156" s="101"/>
      <c r="F156" s="101"/>
      <c r="G156" s="101"/>
      <c r="H156" s="101"/>
      <c r="I156" s="101"/>
      <c r="J156" s="101"/>
      <c r="K156" s="101"/>
      <c r="L156" s="101"/>
      <c r="M156" s="37"/>
    </row>
    <row r="157" spans="2:13" ht="12" x14ac:dyDescent="0.2">
      <c r="B157" s="98" t="s">
        <v>71</v>
      </c>
      <c r="C157" s="102" t="s">
        <v>343</v>
      </c>
      <c r="D157" s="102"/>
      <c r="E157" s="101"/>
      <c r="F157" s="101"/>
      <c r="G157" s="101"/>
      <c r="H157" s="101"/>
      <c r="I157" s="101"/>
      <c r="J157" s="101"/>
      <c r="K157" s="101"/>
      <c r="L157" s="101"/>
      <c r="M157" s="37"/>
    </row>
    <row r="158" spans="2:13" ht="39.75" customHeight="1" x14ac:dyDescent="0.15">
      <c r="B158" s="98" t="s">
        <v>72</v>
      </c>
      <c r="C158" s="436" t="s">
        <v>344</v>
      </c>
      <c r="D158" s="436"/>
      <c r="E158" s="436"/>
      <c r="F158" s="436"/>
      <c r="G158" s="436"/>
      <c r="H158" s="436"/>
      <c r="I158" s="436"/>
      <c r="J158" s="436"/>
      <c r="K158" s="436"/>
      <c r="L158" s="436"/>
      <c r="M158" s="436"/>
    </row>
    <row r="159" spans="2:13" x14ac:dyDescent="0.15">
      <c r="B159" s="108"/>
      <c r="C159" s="112"/>
      <c r="D159" s="112"/>
      <c r="E159" s="112"/>
      <c r="F159" s="112"/>
      <c r="G159" s="112"/>
      <c r="H159" s="112"/>
      <c r="I159" s="112"/>
      <c r="J159" s="112"/>
      <c r="K159" s="112"/>
      <c r="L159" s="112"/>
    </row>
    <row r="160" spans="2:13" x14ac:dyDescent="0.15">
      <c r="B160" s="187">
        <v>1</v>
      </c>
      <c r="C160" s="188"/>
      <c r="D160" s="205">
        <v>2</v>
      </c>
      <c r="E160" s="206"/>
      <c r="F160" s="118">
        <v>3</v>
      </c>
      <c r="G160" s="187">
        <v>4</v>
      </c>
      <c r="H160" s="118">
        <v>5</v>
      </c>
      <c r="I160" s="118">
        <v>6</v>
      </c>
      <c r="J160" s="118">
        <v>7</v>
      </c>
      <c r="K160" s="118">
        <v>8</v>
      </c>
      <c r="L160" s="187">
        <v>9</v>
      </c>
      <c r="M160" s="207"/>
    </row>
    <row r="161" spans="2:13" ht="31.5" x14ac:dyDescent="0.15">
      <c r="B161" s="458" t="s">
        <v>111</v>
      </c>
      <c r="C161" s="459"/>
      <c r="D161" s="460" t="s">
        <v>201</v>
      </c>
      <c r="E161" s="461"/>
      <c r="F161" s="120" t="s">
        <v>112</v>
      </c>
      <c r="G161" s="208" t="s">
        <v>89</v>
      </c>
      <c r="H161" s="120" t="s">
        <v>113</v>
      </c>
      <c r="I161" s="120" t="s">
        <v>95</v>
      </c>
      <c r="J161" s="120" t="s">
        <v>77</v>
      </c>
      <c r="K161" s="120" t="s">
        <v>294</v>
      </c>
      <c r="L161" s="459" t="s">
        <v>345</v>
      </c>
      <c r="M161" s="462"/>
    </row>
    <row r="162" spans="2:13" ht="24.95" customHeight="1" x14ac:dyDescent="0.15">
      <c r="B162" s="437"/>
      <c r="C162" s="438"/>
      <c r="D162" s="463"/>
      <c r="E162" s="464"/>
      <c r="F162" s="210"/>
      <c r="G162" s="211"/>
      <c r="H162" s="124">
        <v>12</v>
      </c>
      <c r="I162" s="130">
        <f t="shared" ref="I162:I170" si="15">F162*G162</f>
        <v>0</v>
      </c>
      <c r="J162" s="130">
        <f>I162/H162</f>
        <v>0</v>
      </c>
      <c r="K162" s="124"/>
      <c r="L162" s="441" t="s">
        <v>258</v>
      </c>
      <c r="M162" s="442"/>
    </row>
    <row r="163" spans="2:13" ht="24.95" customHeight="1" x14ac:dyDescent="0.15">
      <c r="B163" s="443"/>
      <c r="C163" s="467"/>
      <c r="D163" s="439"/>
      <c r="E163" s="440"/>
      <c r="F163" s="212"/>
      <c r="G163" s="211"/>
      <c r="H163" s="124">
        <v>12</v>
      </c>
      <c r="I163" s="130">
        <f t="shared" si="15"/>
        <v>0</v>
      </c>
      <c r="J163" s="130">
        <f t="shared" ref="J163:J170" si="16">I163/H163</f>
        <v>0</v>
      </c>
      <c r="K163" s="124"/>
      <c r="L163" s="441" t="s">
        <v>258</v>
      </c>
      <c r="M163" s="442"/>
    </row>
    <row r="164" spans="2:13" ht="24.95" customHeight="1" x14ac:dyDescent="0.15">
      <c r="B164" s="443"/>
      <c r="C164" s="438"/>
      <c r="D164" s="439"/>
      <c r="E164" s="440"/>
      <c r="F164" s="212"/>
      <c r="G164" s="211"/>
      <c r="H164" s="124">
        <v>12</v>
      </c>
      <c r="I164" s="130">
        <f t="shared" si="15"/>
        <v>0</v>
      </c>
      <c r="J164" s="130">
        <f t="shared" si="16"/>
        <v>0</v>
      </c>
      <c r="K164" s="124"/>
      <c r="L164" s="441" t="s">
        <v>258</v>
      </c>
      <c r="M164" s="442"/>
    </row>
    <row r="165" spans="2:13" ht="24.95" customHeight="1" x14ac:dyDescent="0.15">
      <c r="B165" s="443"/>
      <c r="C165" s="467"/>
      <c r="D165" s="439"/>
      <c r="E165" s="440"/>
      <c r="F165" s="213"/>
      <c r="G165" s="211"/>
      <c r="H165" s="124">
        <v>12</v>
      </c>
      <c r="I165" s="130">
        <f t="shared" si="15"/>
        <v>0</v>
      </c>
      <c r="J165" s="130">
        <f t="shared" si="16"/>
        <v>0</v>
      </c>
      <c r="K165" s="124"/>
      <c r="L165" s="441" t="s">
        <v>258</v>
      </c>
      <c r="M165" s="442"/>
    </row>
    <row r="166" spans="2:13" ht="24.95" customHeight="1" x14ac:dyDescent="0.15">
      <c r="B166" s="437"/>
      <c r="C166" s="438"/>
      <c r="D166" s="439"/>
      <c r="E166" s="440"/>
      <c r="F166" s="213"/>
      <c r="G166" s="211"/>
      <c r="H166" s="124">
        <v>12</v>
      </c>
      <c r="I166" s="130">
        <f t="shared" si="15"/>
        <v>0</v>
      </c>
      <c r="J166" s="130">
        <f t="shared" si="16"/>
        <v>0</v>
      </c>
      <c r="K166" s="124"/>
      <c r="L166" s="441" t="s">
        <v>258</v>
      </c>
      <c r="M166" s="442"/>
    </row>
    <row r="167" spans="2:13" ht="24.95" customHeight="1" x14ac:dyDescent="0.15">
      <c r="B167" s="437"/>
      <c r="C167" s="438"/>
      <c r="D167" s="439"/>
      <c r="E167" s="440"/>
      <c r="F167" s="213"/>
      <c r="G167" s="211"/>
      <c r="H167" s="124">
        <v>12</v>
      </c>
      <c r="I167" s="130">
        <f t="shared" si="15"/>
        <v>0</v>
      </c>
      <c r="J167" s="130">
        <f t="shared" si="16"/>
        <v>0</v>
      </c>
      <c r="K167" s="124"/>
      <c r="L167" s="441" t="s">
        <v>258</v>
      </c>
      <c r="M167" s="442"/>
    </row>
    <row r="168" spans="2:13" ht="24.95" customHeight="1" x14ac:dyDescent="0.15">
      <c r="B168" s="437"/>
      <c r="C168" s="438"/>
      <c r="D168" s="439"/>
      <c r="E168" s="440"/>
      <c r="F168" s="213"/>
      <c r="G168" s="211"/>
      <c r="H168" s="124">
        <v>12</v>
      </c>
      <c r="I168" s="130">
        <f t="shared" si="15"/>
        <v>0</v>
      </c>
      <c r="J168" s="130">
        <f t="shared" si="16"/>
        <v>0</v>
      </c>
      <c r="K168" s="124"/>
      <c r="L168" s="441" t="s">
        <v>258</v>
      </c>
      <c r="M168" s="442"/>
    </row>
    <row r="169" spans="2:13" ht="24.95" customHeight="1" x14ac:dyDescent="0.15">
      <c r="B169" s="437"/>
      <c r="C169" s="438"/>
      <c r="D169" s="439"/>
      <c r="E169" s="440"/>
      <c r="F169" s="213"/>
      <c r="G169" s="211"/>
      <c r="H169" s="124">
        <v>12</v>
      </c>
      <c r="I169" s="130">
        <f t="shared" si="15"/>
        <v>0</v>
      </c>
      <c r="J169" s="130">
        <f t="shared" si="16"/>
        <v>0</v>
      </c>
      <c r="K169" s="124"/>
      <c r="L169" s="441" t="s">
        <v>258</v>
      </c>
      <c r="M169" s="442"/>
    </row>
    <row r="170" spans="2:13" ht="24.95" customHeight="1" x14ac:dyDescent="0.15">
      <c r="B170" s="437"/>
      <c r="C170" s="438"/>
      <c r="D170" s="439"/>
      <c r="E170" s="440"/>
      <c r="F170" s="213"/>
      <c r="G170" s="211"/>
      <c r="H170" s="124">
        <v>12</v>
      </c>
      <c r="I170" s="130">
        <f t="shared" si="15"/>
        <v>0</v>
      </c>
      <c r="J170" s="130">
        <f t="shared" si="16"/>
        <v>0</v>
      </c>
      <c r="K170" s="124"/>
      <c r="L170" s="441" t="s">
        <v>258</v>
      </c>
      <c r="M170" s="442"/>
    </row>
    <row r="171" spans="2:13" ht="14.25" customHeight="1" x14ac:dyDescent="0.2">
      <c r="B171" s="193"/>
      <c r="C171" s="194"/>
      <c r="G171" s="183"/>
      <c r="H171" s="195" t="s">
        <v>230</v>
      </c>
      <c r="I171" s="196">
        <f>SUM(I162:I170)</f>
        <v>0</v>
      </c>
      <c r="J171" s="136">
        <f>SUM(J162:J170)</f>
        <v>0</v>
      </c>
      <c r="L171" s="495"/>
      <c r="M171" s="495"/>
    </row>
    <row r="172" spans="2:13" x14ac:dyDescent="0.15">
      <c r="L172" s="496"/>
      <c r="M172" s="496"/>
    </row>
    <row r="173" spans="2:13" ht="12.75" x14ac:dyDescent="0.2">
      <c r="B173" s="1"/>
      <c r="C173" s="214"/>
      <c r="D173" s="1"/>
      <c r="I173" s="215"/>
      <c r="J173" s="215"/>
    </row>
    <row r="174" spans="2:13" x14ac:dyDescent="0.15">
      <c r="B174" s="216"/>
    </row>
    <row r="175" spans="2:13" ht="11.25" thickBot="1" x14ac:dyDescent="0.2"/>
    <row r="176" spans="2:13" ht="12" customHeight="1" x14ac:dyDescent="0.2">
      <c r="B176" s="95" t="s">
        <v>276</v>
      </c>
      <c r="K176" s="429"/>
      <c r="L176" s="431" t="s">
        <v>267</v>
      </c>
      <c r="M176" s="432"/>
    </row>
    <row r="177" spans="2:13" ht="12" customHeight="1" thickBot="1" x14ac:dyDescent="0.2">
      <c r="K177" s="430"/>
      <c r="L177" s="433"/>
      <c r="M177" s="434"/>
    </row>
    <row r="178" spans="2:13" ht="12" x14ac:dyDescent="0.2">
      <c r="B178" s="161" t="s">
        <v>63</v>
      </c>
      <c r="C178" s="37"/>
    </row>
    <row r="179" spans="2:13" ht="12" x14ac:dyDescent="0.15">
      <c r="B179" s="98" t="s">
        <v>64</v>
      </c>
      <c r="C179" s="504" t="s">
        <v>346</v>
      </c>
      <c r="D179" s="504"/>
      <c r="E179" s="504"/>
      <c r="F179" s="504"/>
      <c r="G179" s="504"/>
      <c r="H179" s="504"/>
      <c r="I179" s="504"/>
      <c r="J179" s="504"/>
      <c r="K179" s="504"/>
      <c r="L179" s="504"/>
      <c r="M179" s="504"/>
    </row>
    <row r="180" spans="2:13" ht="12" x14ac:dyDescent="0.15">
      <c r="B180" s="98" t="s">
        <v>65</v>
      </c>
      <c r="C180" s="102" t="s">
        <v>347</v>
      </c>
      <c r="D180" s="162"/>
      <c r="E180" s="162"/>
      <c r="F180" s="162"/>
      <c r="G180" s="162"/>
      <c r="H180" s="162"/>
      <c r="I180" s="162"/>
      <c r="J180" s="162"/>
      <c r="K180" s="162"/>
      <c r="L180" s="162"/>
    </row>
    <row r="181" spans="2:13" ht="12" x14ac:dyDescent="0.15">
      <c r="B181" s="98" t="s">
        <v>66</v>
      </c>
      <c r="C181" s="102" t="s">
        <v>334</v>
      </c>
      <c r="D181" s="111"/>
      <c r="E181" s="111"/>
      <c r="F181" s="111"/>
      <c r="G181" s="111"/>
      <c r="H181" s="111"/>
      <c r="I181" s="111"/>
      <c r="J181" s="111"/>
      <c r="K181" s="111"/>
      <c r="L181" s="111"/>
    </row>
    <row r="182" spans="2:13" ht="12" x14ac:dyDescent="0.15">
      <c r="B182" s="98" t="s">
        <v>67</v>
      </c>
      <c r="C182" s="102" t="s">
        <v>341</v>
      </c>
      <c r="D182" s="162"/>
      <c r="E182" s="162"/>
      <c r="F182" s="162"/>
      <c r="G182" s="162"/>
      <c r="H182" s="162"/>
      <c r="I182" s="162"/>
      <c r="J182" s="162"/>
      <c r="K182" s="162"/>
      <c r="L182" s="162"/>
    </row>
    <row r="183" spans="2:13" ht="12" x14ac:dyDescent="0.15">
      <c r="B183" s="98" t="s">
        <v>68</v>
      </c>
      <c r="C183" s="102" t="s">
        <v>348</v>
      </c>
      <c r="D183" s="162"/>
      <c r="E183" s="162"/>
      <c r="F183" s="162"/>
      <c r="G183" s="162"/>
      <c r="H183" s="162"/>
      <c r="I183" s="162"/>
      <c r="J183" s="162"/>
      <c r="K183" s="162"/>
      <c r="L183" s="162"/>
    </row>
    <row r="184" spans="2:13" ht="12" x14ac:dyDescent="0.15">
      <c r="B184" s="98" t="s">
        <v>69</v>
      </c>
      <c r="C184" s="102" t="s">
        <v>343</v>
      </c>
      <c r="D184" s="102"/>
      <c r="E184" s="162"/>
      <c r="F184" s="162"/>
      <c r="G184" s="162"/>
      <c r="H184" s="162"/>
      <c r="I184" s="162"/>
      <c r="J184" s="162"/>
      <c r="K184" s="162"/>
      <c r="L184" s="162"/>
    </row>
    <row r="185" spans="2:13" x14ac:dyDescent="0.15">
      <c r="B185" s="108"/>
      <c r="C185" s="112"/>
      <c r="D185" s="112"/>
      <c r="E185" s="112"/>
      <c r="F185" s="112"/>
      <c r="G185" s="112"/>
      <c r="H185" s="112"/>
      <c r="I185" s="112"/>
      <c r="J185" s="112"/>
      <c r="K185" s="112"/>
      <c r="L185" s="112"/>
    </row>
    <row r="186" spans="2:13" x14ac:dyDescent="0.15">
      <c r="B186" s="187">
        <v>1</v>
      </c>
      <c r="C186" s="188"/>
      <c r="D186" s="118">
        <v>2</v>
      </c>
      <c r="E186" s="187">
        <v>3</v>
      </c>
      <c r="F186" s="484">
        <v>4</v>
      </c>
      <c r="G186" s="485"/>
      <c r="H186" s="484">
        <v>5</v>
      </c>
      <c r="I186" s="485"/>
      <c r="J186" s="118">
        <v>6</v>
      </c>
    </row>
    <row r="187" spans="2:13" ht="33.75" customHeight="1" x14ac:dyDescent="0.15">
      <c r="B187" s="458" t="s">
        <v>85</v>
      </c>
      <c r="C187" s="459"/>
      <c r="D187" s="120" t="s">
        <v>87</v>
      </c>
      <c r="E187" s="208" t="s">
        <v>202</v>
      </c>
      <c r="F187" s="459" t="s">
        <v>95</v>
      </c>
      <c r="G187" s="462"/>
      <c r="H187" s="459" t="s">
        <v>77</v>
      </c>
      <c r="I187" s="462"/>
      <c r="J187" s="120" t="s">
        <v>294</v>
      </c>
      <c r="L187" s="217"/>
    </row>
    <row r="188" spans="2:13" ht="24.95" customHeight="1" x14ac:dyDescent="0.15">
      <c r="B188" s="122" t="s">
        <v>114</v>
      </c>
      <c r="C188" s="190"/>
      <c r="D188" s="213"/>
      <c r="E188" s="211"/>
      <c r="F188" s="448">
        <f>D188*E188</f>
        <v>0</v>
      </c>
      <c r="G188" s="449"/>
      <c r="H188" s="448">
        <f>F188/12</f>
        <v>0</v>
      </c>
      <c r="I188" s="449"/>
      <c r="J188" s="125"/>
    </row>
    <row r="189" spans="2:13" ht="24.95" customHeight="1" x14ac:dyDescent="0.15">
      <c r="B189" s="122" t="s">
        <v>115</v>
      </c>
      <c r="C189" s="190"/>
      <c r="D189" s="213"/>
      <c r="E189" s="211"/>
      <c r="F189" s="448">
        <f>D189*E189</f>
        <v>0</v>
      </c>
      <c r="G189" s="449"/>
      <c r="H189" s="448">
        <f>F189/12</f>
        <v>0</v>
      </c>
      <c r="I189" s="449"/>
      <c r="J189" s="125"/>
    </row>
    <row r="190" spans="2:13" ht="24.95" customHeight="1" x14ac:dyDescent="0.15">
      <c r="B190" s="122"/>
      <c r="C190" s="190"/>
      <c r="D190" s="213"/>
      <c r="E190" s="211"/>
      <c r="F190" s="448">
        <f t="shared" ref="F190:F197" si="17">D190*E190</f>
        <v>0</v>
      </c>
      <c r="G190" s="449"/>
      <c r="H190" s="448">
        <f t="shared" ref="H190:H197" si="18">F190/12</f>
        <v>0</v>
      </c>
      <c r="I190" s="449"/>
      <c r="J190" s="125"/>
    </row>
    <row r="191" spans="2:13" ht="24.95" customHeight="1" x14ac:dyDescent="0.15">
      <c r="B191" s="122"/>
      <c r="C191" s="190"/>
      <c r="D191" s="213"/>
      <c r="E191" s="211"/>
      <c r="F191" s="448">
        <f t="shared" si="17"/>
        <v>0</v>
      </c>
      <c r="G191" s="449"/>
      <c r="H191" s="448">
        <f t="shared" si="18"/>
        <v>0</v>
      </c>
      <c r="I191" s="449"/>
      <c r="J191" s="125"/>
    </row>
    <row r="192" spans="2:13" ht="24.95" customHeight="1" x14ac:dyDescent="0.15">
      <c r="B192" s="122"/>
      <c r="C192" s="190"/>
      <c r="D192" s="213"/>
      <c r="E192" s="211"/>
      <c r="F192" s="448">
        <f t="shared" si="17"/>
        <v>0</v>
      </c>
      <c r="G192" s="449"/>
      <c r="H192" s="448">
        <f t="shared" si="18"/>
        <v>0</v>
      </c>
      <c r="I192" s="449"/>
      <c r="J192" s="125"/>
    </row>
    <row r="193" spans="2:13" ht="24.95" customHeight="1" x14ac:dyDescent="0.15">
      <c r="B193" s="122"/>
      <c r="C193" s="190"/>
      <c r="D193" s="213"/>
      <c r="E193" s="211"/>
      <c r="F193" s="448">
        <f t="shared" si="17"/>
        <v>0</v>
      </c>
      <c r="G193" s="449"/>
      <c r="H193" s="448">
        <f t="shared" si="18"/>
        <v>0</v>
      </c>
      <c r="I193" s="449"/>
      <c r="J193" s="125"/>
    </row>
    <row r="194" spans="2:13" ht="24.95" customHeight="1" x14ac:dyDescent="0.15">
      <c r="B194" s="122"/>
      <c r="C194" s="190"/>
      <c r="D194" s="213"/>
      <c r="E194" s="211"/>
      <c r="F194" s="448">
        <f t="shared" si="17"/>
        <v>0</v>
      </c>
      <c r="G194" s="449"/>
      <c r="H194" s="448">
        <f t="shared" si="18"/>
        <v>0</v>
      </c>
      <c r="I194" s="449"/>
      <c r="J194" s="125"/>
    </row>
    <row r="195" spans="2:13" ht="24.95" customHeight="1" x14ac:dyDescent="0.15">
      <c r="B195" s="122"/>
      <c r="C195" s="190"/>
      <c r="D195" s="213"/>
      <c r="E195" s="211"/>
      <c r="F195" s="448">
        <f t="shared" si="17"/>
        <v>0</v>
      </c>
      <c r="G195" s="449"/>
      <c r="H195" s="448">
        <f t="shared" si="18"/>
        <v>0</v>
      </c>
      <c r="I195" s="449"/>
      <c r="J195" s="125"/>
    </row>
    <row r="196" spans="2:13" ht="24.95" customHeight="1" x14ac:dyDescent="0.15">
      <c r="B196" s="122"/>
      <c r="C196" s="190"/>
      <c r="D196" s="213"/>
      <c r="E196" s="211"/>
      <c r="F196" s="448">
        <f t="shared" si="17"/>
        <v>0</v>
      </c>
      <c r="G196" s="449"/>
      <c r="H196" s="448">
        <f t="shared" si="18"/>
        <v>0</v>
      </c>
      <c r="I196" s="449"/>
      <c r="J196" s="125"/>
    </row>
    <row r="197" spans="2:13" ht="24.95" customHeight="1" x14ac:dyDescent="0.15">
      <c r="B197" s="122"/>
      <c r="C197" s="190"/>
      <c r="D197" s="213"/>
      <c r="E197" s="211"/>
      <c r="F197" s="448">
        <f t="shared" si="17"/>
        <v>0</v>
      </c>
      <c r="G197" s="449"/>
      <c r="H197" s="448">
        <f t="shared" si="18"/>
        <v>0</v>
      </c>
      <c r="I197" s="449"/>
      <c r="J197" s="125"/>
    </row>
    <row r="198" spans="2:13" ht="24.75" customHeight="1" x14ac:dyDescent="0.2">
      <c r="C198" s="218"/>
      <c r="D198" s="218"/>
      <c r="E198" s="195" t="s">
        <v>219</v>
      </c>
      <c r="F198" s="491">
        <f>SUM(F188:G197)</f>
        <v>0</v>
      </c>
      <c r="G198" s="492"/>
      <c r="H198" s="486">
        <f>SUM(H188:I197)</f>
        <v>0</v>
      </c>
      <c r="I198" s="490"/>
      <c r="J198" s="219"/>
    </row>
    <row r="199" spans="2:13" ht="10.5" customHeight="1" x14ac:dyDescent="0.15">
      <c r="J199" s="91"/>
    </row>
    <row r="200" spans="2:13" ht="10.5" customHeight="1" x14ac:dyDescent="0.2">
      <c r="B200" s="159" t="s">
        <v>322</v>
      </c>
      <c r="C200" s="1"/>
      <c r="J200" s="91"/>
    </row>
    <row r="201" spans="2:13" ht="12" x14ac:dyDescent="0.2">
      <c r="B201" s="185" t="s">
        <v>0</v>
      </c>
      <c r="C201" s="37" t="s">
        <v>203</v>
      </c>
      <c r="J201" s="91"/>
    </row>
    <row r="203" spans="2:13" ht="11.25" customHeight="1" thickBot="1" x14ac:dyDescent="0.2">
      <c r="K203" s="220"/>
      <c r="L203" s="221"/>
      <c r="M203" s="221"/>
    </row>
    <row r="204" spans="2:13" ht="11.25" customHeight="1" x14ac:dyDescent="0.2">
      <c r="B204" s="95" t="s">
        <v>277</v>
      </c>
      <c r="C204" s="37"/>
      <c r="D204" s="37"/>
      <c r="E204" s="37"/>
      <c r="F204" s="37"/>
      <c r="G204" s="37"/>
      <c r="H204" s="37"/>
      <c r="I204" s="37"/>
      <c r="J204" s="37"/>
      <c r="K204" s="429"/>
      <c r="L204" s="431" t="s">
        <v>267</v>
      </c>
      <c r="M204" s="432"/>
    </row>
    <row r="205" spans="2:13" ht="12" customHeight="1" thickBot="1" x14ac:dyDescent="0.25">
      <c r="B205" s="37"/>
      <c r="C205" s="37"/>
      <c r="D205" s="37"/>
      <c r="E205" s="37"/>
      <c r="F205" s="37"/>
      <c r="G205" s="37"/>
      <c r="H205" s="37"/>
      <c r="I205" s="37"/>
      <c r="J205" s="37"/>
      <c r="K205" s="430"/>
      <c r="L205" s="433"/>
      <c r="M205" s="434"/>
    </row>
    <row r="206" spans="2:13" ht="25.5" customHeight="1" x14ac:dyDescent="0.15">
      <c r="B206" s="436" t="s">
        <v>349</v>
      </c>
      <c r="C206" s="436"/>
      <c r="D206" s="436"/>
      <c r="E206" s="436"/>
      <c r="F206" s="436"/>
      <c r="G206" s="436"/>
      <c r="H206" s="436"/>
      <c r="I206" s="436"/>
      <c r="J206" s="436"/>
      <c r="K206" s="436"/>
      <c r="L206" s="436"/>
      <c r="M206" s="436"/>
    </row>
    <row r="207" spans="2:13" ht="6" customHeight="1" x14ac:dyDescent="0.15">
      <c r="B207" s="436"/>
      <c r="C207" s="436"/>
      <c r="D207" s="436"/>
      <c r="E207" s="436"/>
      <c r="F207" s="436"/>
      <c r="G207" s="436"/>
      <c r="H207" s="436"/>
      <c r="I207" s="436"/>
      <c r="J207" s="436"/>
      <c r="K207" s="436"/>
      <c r="L207" s="436"/>
      <c r="M207" s="436"/>
    </row>
    <row r="208" spans="2:13" ht="9" customHeight="1" x14ac:dyDescent="0.15">
      <c r="B208" s="99"/>
      <c r="C208" s="99"/>
      <c r="D208" s="99"/>
      <c r="E208" s="99"/>
      <c r="F208" s="99"/>
      <c r="G208" s="99"/>
      <c r="H208" s="99"/>
      <c r="I208" s="99"/>
      <c r="J208" s="99"/>
      <c r="K208" s="99"/>
      <c r="L208" s="99"/>
      <c r="M208" s="99"/>
    </row>
    <row r="209" spans="2:13" ht="11.25" customHeight="1" x14ac:dyDescent="0.15">
      <c r="B209" s="497" t="s">
        <v>350</v>
      </c>
      <c r="C209" s="497"/>
      <c r="D209" s="497"/>
      <c r="E209" s="497"/>
      <c r="F209" s="497"/>
      <c r="G209" s="497"/>
      <c r="H209" s="497"/>
      <c r="I209" s="497"/>
      <c r="J209" s="497"/>
      <c r="K209" s="497"/>
      <c r="L209" s="497"/>
      <c r="M209" s="497"/>
    </row>
    <row r="210" spans="2:13" ht="39" customHeight="1" x14ac:dyDescent="0.15">
      <c r="B210" s="497"/>
      <c r="C210" s="497"/>
      <c r="D210" s="497"/>
      <c r="E210" s="497"/>
      <c r="F210" s="497"/>
      <c r="G210" s="497"/>
      <c r="H210" s="497"/>
      <c r="I210" s="497"/>
      <c r="J210" s="497"/>
      <c r="K210" s="497"/>
      <c r="L210" s="497"/>
      <c r="M210" s="497"/>
    </row>
    <row r="212" spans="2:13" x14ac:dyDescent="0.15">
      <c r="B212" s="108"/>
      <c r="C212" s="112"/>
      <c r="D212" s="112"/>
      <c r="E212" s="112"/>
      <c r="F212" s="112"/>
      <c r="G212" s="112"/>
      <c r="H212" s="112"/>
      <c r="I212" s="112"/>
      <c r="J212" s="112"/>
      <c r="K212" s="112"/>
      <c r="L212" s="112"/>
    </row>
    <row r="213" spans="2:13" x14ac:dyDescent="0.15">
      <c r="B213" s="187"/>
      <c r="C213" s="188"/>
      <c r="D213" s="118"/>
      <c r="E213" s="188"/>
      <c r="F213" s="477" t="s">
        <v>204</v>
      </c>
      <c r="G213" s="478"/>
      <c r="H213" s="478"/>
      <c r="I213" s="479"/>
      <c r="J213" s="477" t="s">
        <v>205</v>
      </c>
      <c r="K213" s="479"/>
      <c r="L213" s="222"/>
      <c r="M213" s="222"/>
    </row>
    <row r="214" spans="2:13" x14ac:dyDescent="0.15">
      <c r="B214" s="115"/>
      <c r="C214" s="117"/>
      <c r="D214" s="119"/>
      <c r="E214" s="117"/>
      <c r="F214" s="223" t="s">
        <v>206</v>
      </c>
      <c r="G214" s="453" t="s">
        <v>207</v>
      </c>
      <c r="H214" s="454"/>
      <c r="I214" s="518"/>
      <c r="J214" s="455" t="s">
        <v>208</v>
      </c>
      <c r="K214" s="456"/>
      <c r="L214" s="224"/>
      <c r="M214" s="224"/>
    </row>
    <row r="215" spans="2:13" ht="57.75" customHeight="1" x14ac:dyDescent="0.15">
      <c r="B215" s="459" t="s">
        <v>209</v>
      </c>
      <c r="C215" s="462"/>
      <c r="D215" s="120" t="s">
        <v>210</v>
      </c>
      <c r="E215" s="121" t="s">
        <v>116</v>
      </c>
      <c r="F215" s="225" t="s">
        <v>211</v>
      </c>
      <c r="G215" s="226" t="s">
        <v>212</v>
      </c>
      <c r="H215" s="227" t="s">
        <v>213</v>
      </c>
      <c r="I215" s="225" t="s">
        <v>214</v>
      </c>
      <c r="J215" s="120" t="s">
        <v>118</v>
      </c>
      <c r="K215" s="120" t="s">
        <v>215</v>
      </c>
      <c r="L215" s="120" t="s">
        <v>216</v>
      </c>
      <c r="M215" s="120" t="s">
        <v>95</v>
      </c>
    </row>
    <row r="216" spans="2:13" ht="24.95" customHeight="1" x14ac:dyDescent="0.15">
      <c r="B216" s="505"/>
      <c r="C216" s="506"/>
      <c r="D216" s="228"/>
      <c r="E216" s="229"/>
      <c r="F216" s="230">
        <f>E216*D226</f>
        <v>0</v>
      </c>
      <c r="G216" s="129"/>
      <c r="H216" s="126"/>
      <c r="I216" s="126"/>
      <c r="J216" s="231"/>
      <c r="K216" s="231"/>
      <c r="L216" s="129"/>
      <c r="M216" s="130">
        <f>SUM(F216:L216)</f>
        <v>0</v>
      </c>
    </row>
    <row r="217" spans="2:13" ht="24.95" customHeight="1" x14ac:dyDescent="0.15">
      <c r="B217" s="505"/>
      <c r="C217" s="506"/>
      <c r="D217" s="228"/>
      <c r="E217" s="229"/>
      <c r="F217" s="230">
        <f>E217*D226</f>
        <v>0</v>
      </c>
      <c r="G217" s="129"/>
      <c r="H217" s="126"/>
      <c r="I217" s="126"/>
      <c r="J217" s="231"/>
      <c r="K217" s="231"/>
      <c r="L217" s="129"/>
      <c r="M217" s="130">
        <f t="shared" ref="M217:M223" si="19">SUM(F217:L217)</f>
        <v>0</v>
      </c>
    </row>
    <row r="218" spans="2:13" ht="24.95" customHeight="1" x14ac:dyDescent="0.15">
      <c r="B218" s="505"/>
      <c r="C218" s="506"/>
      <c r="D218" s="228"/>
      <c r="E218" s="229"/>
      <c r="F218" s="230">
        <f>E218*D226</f>
        <v>0</v>
      </c>
      <c r="G218" s="129"/>
      <c r="H218" s="126"/>
      <c r="I218" s="126"/>
      <c r="J218" s="231"/>
      <c r="K218" s="231"/>
      <c r="L218" s="129"/>
      <c r="M218" s="130">
        <f t="shared" si="19"/>
        <v>0</v>
      </c>
    </row>
    <row r="219" spans="2:13" ht="24.95" customHeight="1" x14ac:dyDescent="0.15">
      <c r="B219" s="505"/>
      <c r="C219" s="506"/>
      <c r="D219" s="228"/>
      <c r="E219" s="229"/>
      <c r="F219" s="230">
        <f>E219*D226</f>
        <v>0</v>
      </c>
      <c r="G219" s="129"/>
      <c r="H219" s="126"/>
      <c r="I219" s="126"/>
      <c r="J219" s="231"/>
      <c r="K219" s="231"/>
      <c r="L219" s="129"/>
      <c r="M219" s="130">
        <f t="shared" si="19"/>
        <v>0</v>
      </c>
    </row>
    <row r="220" spans="2:13" ht="24.95" customHeight="1" x14ac:dyDescent="0.15">
      <c r="B220" s="516"/>
      <c r="C220" s="517"/>
      <c r="D220" s="232"/>
      <c r="E220" s="233"/>
      <c r="F220" s="230">
        <f>E220*D226</f>
        <v>0</v>
      </c>
      <c r="G220" s="129"/>
      <c r="H220" s="126"/>
      <c r="I220" s="126"/>
      <c r="J220" s="126"/>
      <c r="K220" s="126"/>
      <c r="L220" s="129"/>
      <c r="M220" s="130">
        <f t="shared" si="19"/>
        <v>0</v>
      </c>
    </row>
    <row r="221" spans="2:13" ht="24.95" customHeight="1" x14ac:dyDescent="0.15">
      <c r="B221" s="516"/>
      <c r="C221" s="517"/>
      <c r="D221" s="232"/>
      <c r="E221" s="233"/>
      <c r="F221" s="230">
        <f>E221*D226</f>
        <v>0</v>
      </c>
      <c r="G221" s="129"/>
      <c r="H221" s="126"/>
      <c r="I221" s="126"/>
      <c r="J221" s="126"/>
      <c r="K221" s="126"/>
      <c r="L221" s="129"/>
      <c r="M221" s="130">
        <f t="shared" si="19"/>
        <v>0</v>
      </c>
    </row>
    <row r="222" spans="2:13" ht="24.95" customHeight="1" x14ac:dyDescent="0.15">
      <c r="B222" s="516"/>
      <c r="C222" s="517"/>
      <c r="D222" s="232"/>
      <c r="E222" s="233"/>
      <c r="F222" s="230">
        <f>E222*D226</f>
        <v>0</v>
      </c>
      <c r="G222" s="129"/>
      <c r="H222" s="126"/>
      <c r="I222" s="126"/>
      <c r="J222" s="126"/>
      <c r="K222" s="126"/>
      <c r="L222" s="129"/>
      <c r="M222" s="130">
        <f t="shared" si="19"/>
        <v>0</v>
      </c>
    </row>
    <row r="223" spans="2:13" ht="24.95" customHeight="1" x14ac:dyDescent="0.15">
      <c r="B223" s="516"/>
      <c r="C223" s="517"/>
      <c r="D223" s="232"/>
      <c r="E223" s="233"/>
      <c r="F223" s="230">
        <f>E223*D226</f>
        <v>0</v>
      </c>
      <c r="G223" s="129"/>
      <c r="H223" s="126"/>
      <c r="I223" s="126"/>
      <c r="J223" s="126"/>
      <c r="K223" s="126"/>
      <c r="L223" s="129"/>
      <c r="M223" s="130">
        <f t="shared" si="19"/>
        <v>0</v>
      </c>
    </row>
    <row r="224" spans="2:13" ht="24.75" customHeight="1" x14ac:dyDescent="0.2">
      <c r="B224" s="197"/>
      <c r="C224" s="162"/>
      <c r="G224" s="198"/>
      <c r="H224" s="198"/>
      <c r="L224" s="234" t="s">
        <v>279</v>
      </c>
      <c r="M224" s="136">
        <f>SUM(M216:M223)</f>
        <v>0</v>
      </c>
    </row>
    <row r="225" spans="2:13" ht="11.25" thickBot="1" x14ac:dyDescent="0.2"/>
    <row r="226" spans="2:13" ht="15.75" thickBot="1" x14ac:dyDescent="0.25">
      <c r="B226" s="117" t="s">
        <v>119</v>
      </c>
      <c r="C226" s="117"/>
      <c r="D226" s="235"/>
      <c r="E226" s="236" t="s">
        <v>351</v>
      </c>
      <c r="F226" s="237"/>
      <c r="L226" s="238" t="s">
        <v>217</v>
      </c>
    </row>
    <row r="227" spans="2:13" x14ac:dyDescent="0.15">
      <c r="C227" s="239"/>
      <c r="D227" s="162"/>
      <c r="E227" s="240"/>
      <c r="F227" s="239"/>
      <c r="G227" s="240"/>
      <c r="H227" s="241"/>
      <c r="I227" s="162"/>
      <c r="J227" s="162"/>
      <c r="K227" s="507"/>
      <c r="L227" s="508"/>
      <c r="M227" s="509"/>
    </row>
    <row r="228" spans="2:13" ht="12" x14ac:dyDescent="0.2">
      <c r="B228" s="159" t="s">
        <v>322</v>
      </c>
      <c r="K228" s="510"/>
      <c r="L228" s="511"/>
      <c r="M228" s="512"/>
    </row>
    <row r="229" spans="2:13" ht="11.25" customHeight="1" thickBot="1" x14ac:dyDescent="0.25">
      <c r="B229" s="242" t="s">
        <v>0</v>
      </c>
      <c r="C229" s="243" t="s">
        <v>218</v>
      </c>
      <c r="D229" s="244"/>
      <c r="E229" s="236"/>
      <c r="F229" s="237"/>
      <c r="K229" s="513"/>
      <c r="L229" s="514"/>
      <c r="M229" s="515"/>
    </row>
    <row r="230" spans="2:13" ht="11.25" customHeight="1" x14ac:dyDescent="0.15">
      <c r="B230" s="22"/>
      <c r="C230" s="117"/>
      <c r="D230" s="244"/>
    </row>
    <row r="231" spans="2:13" ht="11.25" customHeight="1" x14ac:dyDescent="0.2">
      <c r="B231" s="245"/>
      <c r="C231" s="117"/>
      <c r="D231" s="244"/>
      <c r="I231" s="246"/>
      <c r="J231" s="246"/>
    </row>
    <row r="232" spans="2:13" ht="11.25" customHeight="1" thickBot="1" x14ac:dyDescent="0.2">
      <c r="B232" s="22"/>
      <c r="C232" s="117"/>
      <c r="D232" s="244"/>
    </row>
    <row r="233" spans="2:13" ht="12.75" customHeight="1" x14ac:dyDescent="0.2">
      <c r="B233" s="95" t="s">
        <v>280</v>
      </c>
      <c r="C233" s="37"/>
      <c r="D233" s="37"/>
      <c r="E233" s="37"/>
      <c r="F233" s="37"/>
      <c r="G233" s="37"/>
      <c r="H233" s="37"/>
      <c r="I233" s="37"/>
      <c r="J233" s="37"/>
      <c r="K233" s="429"/>
      <c r="L233" s="431" t="s">
        <v>267</v>
      </c>
      <c r="M233" s="432"/>
    </row>
    <row r="234" spans="2:13" ht="12.75" customHeight="1" thickBot="1" x14ac:dyDescent="0.25">
      <c r="B234" s="95"/>
      <c r="C234" s="37"/>
      <c r="D234" s="37"/>
      <c r="E234" s="37"/>
      <c r="F234" s="37"/>
      <c r="G234" s="37"/>
      <c r="H234" s="37"/>
      <c r="I234" s="37"/>
      <c r="J234" s="37"/>
      <c r="K234" s="430"/>
      <c r="L234" s="433"/>
      <c r="M234" s="434"/>
    </row>
    <row r="235" spans="2:13" ht="25.5" customHeight="1" x14ac:dyDescent="0.2">
      <c r="B235" s="436" t="s">
        <v>352</v>
      </c>
      <c r="C235" s="436"/>
      <c r="D235" s="436"/>
      <c r="E235" s="436"/>
      <c r="F235" s="436"/>
      <c r="G235" s="436"/>
      <c r="H235" s="436"/>
      <c r="I235" s="436"/>
      <c r="J235" s="436"/>
      <c r="K235" s="37"/>
      <c r="L235" s="37"/>
      <c r="M235" s="37"/>
    </row>
    <row r="236" spans="2:13" ht="3.75" customHeight="1" x14ac:dyDescent="0.15">
      <c r="B236" s="436"/>
      <c r="C236" s="436"/>
      <c r="D236" s="436"/>
      <c r="E236" s="436"/>
      <c r="F236" s="436"/>
      <c r="G236" s="436"/>
      <c r="H236" s="436"/>
      <c r="I236" s="436"/>
      <c r="J236" s="436"/>
      <c r="K236" s="104"/>
      <c r="L236" s="104"/>
      <c r="M236" s="104"/>
    </row>
    <row r="237" spans="2:13" ht="6.75" customHeight="1" x14ac:dyDescent="0.15">
      <c r="B237" s="104"/>
      <c r="C237" s="104"/>
      <c r="D237" s="104"/>
      <c r="E237" s="104"/>
      <c r="F237" s="104"/>
      <c r="G237" s="104"/>
      <c r="H237" s="104"/>
      <c r="I237" s="104"/>
      <c r="J237" s="104"/>
      <c r="K237" s="104"/>
      <c r="L237" s="104"/>
      <c r="M237" s="104"/>
    </row>
    <row r="238" spans="2:13" ht="52.5" customHeight="1" x14ac:dyDescent="0.15">
      <c r="B238" s="436" t="s">
        <v>353</v>
      </c>
      <c r="C238" s="436"/>
      <c r="D238" s="436"/>
      <c r="E238" s="436"/>
      <c r="F238" s="436"/>
      <c r="G238" s="436"/>
      <c r="H238" s="436"/>
      <c r="I238" s="436"/>
      <c r="J238" s="436"/>
      <c r="K238" s="436"/>
      <c r="L238" s="436"/>
      <c r="M238" s="436"/>
    </row>
    <row r="239" spans="2:13" x14ac:dyDescent="0.15">
      <c r="B239" s="108"/>
      <c r="C239" s="111"/>
      <c r="D239" s="111"/>
      <c r="E239" s="111"/>
      <c r="F239" s="111"/>
      <c r="G239" s="111"/>
      <c r="H239" s="111"/>
      <c r="I239" s="111"/>
      <c r="J239" s="111"/>
      <c r="K239" s="111"/>
      <c r="L239" s="111"/>
    </row>
    <row r="240" spans="2:13" x14ac:dyDescent="0.15">
      <c r="B240" s="499" t="s">
        <v>220</v>
      </c>
      <c r="C240" s="500"/>
      <c r="D240" s="499" t="s">
        <v>221</v>
      </c>
      <c r="E240" s="501" t="s">
        <v>90</v>
      </c>
      <c r="F240" s="450" t="s">
        <v>204</v>
      </c>
      <c r="G240" s="451"/>
      <c r="H240" s="452"/>
      <c r="I240" s="450" t="s">
        <v>205</v>
      </c>
      <c r="J240" s="452"/>
      <c r="K240" s="222"/>
      <c r="L240" s="222"/>
      <c r="M240" s="222"/>
    </row>
    <row r="241" spans="1:69" x14ac:dyDescent="0.15">
      <c r="B241" s="481"/>
      <c r="C241" s="482"/>
      <c r="D241" s="481"/>
      <c r="E241" s="498"/>
      <c r="F241" s="453" t="s">
        <v>206</v>
      </c>
      <c r="G241" s="454"/>
      <c r="H241" s="223" t="s">
        <v>222</v>
      </c>
      <c r="I241" s="455" t="s">
        <v>208</v>
      </c>
      <c r="J241" s="456"/>
      <c r="K241" s="498" t="s">
        <v>223</v>
      </c>
      <c r="L241" s="498" t="s">
        <v>224</v>
      </c>
      <c r="M241" s="498" t="s">
        <v>225</v>
      </c>
    </row>
    <row r="242" spans="1:69" ht="21" x14ac:dyDescent="0.15">
      <c r="B242" s="459"/>
      <c r="C242" s="462"/>
      <c r="D242" s="459"/>
      <c r="E242" s="458"/>
      <c r="F242" s="209" t="s">
        <v>116</v>
      </c>
      <c r="G242" s="120" t="s">
        <v>117</v>
      </c>
      <c r="H242" s="225" t="s">
        <v>226</v>
      </c>
      <c r="I242" s="120" t="s">
        <v>118</v>
      </c>
      <c r="J242" s="120" t="s">
        <v>215</v>
      </c>
      <c r="K242" s="458"/>
      <c r="L242" s="458"/>
      <c r="M242" s="458"/>
    </row>
    <row r="243" spans="1:69" ht="24.95" customHeight="1" x14ac:dyDescent="0.15">
      <c r="B243" s="437"/>
      <c r="C243" s="438"/>
      <c r="D243" s="247"/>
      <c r="E243" s="123"/>
      <c r="F243" s="248"/>
      <c r="G243" s="230">
        <f>F243*D255</f>
        <v>0</v>
      </c>
      <c r="H243" s="249"/>
      <c r="I243" s="126"/>
      <c r="J243" s="126"/>
      <c r="K243" s="250"/>
      <c r="L243" s="126"/>
      <c r="M243" s="130">
        <f>G243+H243+I243+J243+L243</f>
        <v>0</v>
      </c>
    </row>
    <row r="244" spans="1:69" s="252" customFormat="1" ht="24.95" customHeight="1" x14ac:dyDescent="0.15">
      <c r="A244" s="251"/>
      <c r="B244" s="437"/>
      <c r="C244" s="438"/>
      <c r="D244" s="247"/>
      <c r="E244" s="123"/>
      <c r="F244" s="248"/>
      <c r="G244" s="230">
        <f>F244*D255</f>
        <v>0</v>
      </c>
      <c r="H244" s="249"/>
      <c r="I244" s="126"/>
      <c r="J244" s="126"/>
      <c r="K244" s="250"/>
      <c r="L244" s="126"/>
      <c r="M244" s="130">
        <f t="shared" ref="M244:M252" si="20">G244+H244+I244+J244+L244</f>
        <v>0</v>
      </c>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c r="AO244" s="251"/>
      <c r="AP244" s="251"/>
      <c r="AQ244" s="251"/>
      <c r="AR244" s="251"/>
      <c r="AS244" s="251"/>
      <c r="AT244" s="251"/>
      <c r="AU244" s="251"/>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row>
    <row r="245" spans="1:69" s="252" customFormat="1" ht="24.95" customHeight="1" x14ac:dyDescent="0.15">
      <c r="A245" s="251"/>
      <c r="B245" s="437"/>
      <c r="C245" s="438"/>
      <c r="D245" s="247"/>
      <c r="E245" s="123"/>
      <c r="F245" s="248"/>
      <c r="G245" s="230">
        <f>F245*D255</f>
        <v>0</v>
      </c>
      <c r="H245" s="249"/>
      <c r="I245" s="126"/>
      <c r="J245" s="126"/>
      <c r="K245" s="250"/>
      <c r="L245" s="126"/>
      <c r="M245" s="130">
        <f t="shared" si="20"/>
        <v>0</v>
      </c>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c r="AO245" s="251"/>
      <c r="AP245" s="251"/>
      <c r="AQ245" s="251"/>
      <c r="AR245" s="251"/>
      <c r="AS245" s="251"/>
      <c r="AT245" s="251"/>
      <c r="AU245" s="251"/>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row>
    <row r="246" spans="1:69" ht="24.95" customHeight="1" x14ac:dyDescent="0.15">
      <c r="B246" s="437"/>
      <c r="C246" s="438"/>
      <c r="D246" s="247"/>
      <c r="E246" s="123"/>
      <c r="F246" s="248"/>
      <c r="G246" s="230">
        <f>F246*D255</f>
        <v>0</v>
      </c>
      <c r="H246" s="249"/>
      <c r="I246" s="126"/>
      <c r="J246" s="126"/>
      <c r="K246" s="250"/>
      <c r="L246" s="126"/>
      <c r="M246" s="130">
        <f t="shared" si="20"/>
        <v>0</v>
      </c>
    </row>
    <row r="247" spans="1:69" ht="24.95" customHeight="1" x14ac:dyDescent="0.15">
      <c r="B247" s="437"/>
      <c r="C247" s="438"/>
      <c r="D247" s="247"/>
      <c r="E247" s="123"/>
      <c r="F247" s="248"/>
      <c r="G247" s="230">
        <f>F247*D255</f>
        <v>0</v>
      </c>
      <c r="H247" s="249"/>
      <c r="I247" s="126"/>
      <c r="J247" s="126"/>
      <c r="K247" s="250"/>
      <c r="L247" s="126"/>
      <c r="M247" s="130">
        <f t="shared" si="20"/>
        <v>0</v>
      </c>
    </row>
    <row r="248" spans="1:69" ht="24.95" customHeight="1" x14ac:dyDescent="0.15">
      <c r="B248" s="437"/>
      <c r="C248" s="438"/>
      <c r="D248" s="247"/>
      <c r="E248" s="123"/>
      <c r="F248" s="248"/>
      <c r="G248" s="230">
        <f>F248*D255</f>
        <v>0</v>
      </c>
      <c r="H248" s="249"/>
      <c r="I248" s="126"/>
      <c r="J248" s="126"/>
      <c r="K248" s="250"/>
      <c r="L248" s="126"/>
      <c r="M248" s="130">
        <f t="shared" si="20"/>
        <v>0</v>
      </c>
    </row>
    <row r="249" spans="1:69" ht="24.95" customHeight="1" x14ac:dyDescent="0.15">
      <c r="B249" s="437"/>
      <c r="C249" s="438"/>
      <c r="D249" s="247"/>
      <c r="E249" s="123"/>
      <c r="F249" s="248"/>
      <c r="G249" s="230">
        <f>F249*D255</f>
        <v>0</v>
      </c>
      <c r="H249" s="249"/>
      <c r="I249" s="126"/>
      <c r="J249" s="126"/>
      <c r="K249" s="250"/>
      <c r="L249" s="126"/>
      <c r="M249" s="130">
        <f t="shared" si="20"/>
        <v>0</v>
      </c>
    </row>
    <row r="250" spans="1:69" ht="24.95" customHeight="1" x14ac:dyDescent="0.15">
      <c r="B250" s="437"/>
      <c r="C250" s="438"/>
      <c r="D250" s="247"/>
      <c r="E250" s="123"/>
      <c r="F250" s="248"/>
      <c r="G250" s="230">
        <f>F250*D255</f>
        <v>0</v>
      </c>
      <c r="H250" s="249"/>
      <c r="I250" s="126"/>
      <c r="J250" s="126"/>
      <c r="K250" s="250"/>
      <c r="L250" s="126"/>
      <c r="M250" s="130">
        <f t="shared" si="20"/>
        <v>0</v>
      </c>
    </row>
    <row r="251" spans="1:69" ht="24.95" customHeight="1" x14ac:dyDescent="0.15">
      <c r="B251" s="437"/>
      <c r="C251" s="438"/>
      <c r="D251" s="247"/>
      <c r="E251" s="123"/>
      <c r="F251" s="248"/>
      <c r="G251" s="230">
        <f>F251*D255</f>
        <v>0</v>
      </c>
      <c r="H251" s="129"/>
      <c r="I251" s="126"/>
      <c r="J251" s="126"/>
      <c r="K251" s="253"/>
      <c r="L251" s="129"/>
      <c r="M251" s="130">
        <f t="shared" si="20"/>
        <v>0</v>
      </c>
    </row>
    <row r="252" spans="1:69" ht="24.95" customHeight="1" x14ac:dyDescent="0.15">
      <c r="B252" s="437"/>
      <c r="C252" s="438"/>
      <c r="D252" s="247"/>
      <c r="E252" s="123"/>
      <c r="F252" s="248"/>
      <c r="G252" s="230">
        <f>F252*D255</f>
        <v>0</v>
      </c>
      <c r="H252" s="129"/>
      <c r="I252" s="126"/>
      <c r="J252" s="126"/>
      <c r="K252" s="253"/>
      <c r="L252" s="129"/>
      <c r="M252" s="130">
        <f t="shared" si="20"/>
        <v>0</v>
      </c>
    </row>
    <row r="253" spans="1:69" ht="24.95" customHeight="1" x14ac:dyDescent="0.15">
      <c r="B253" s="437"/>
      <c r="C253" s="438"/>
      <c r="D253" s="247"/>
      <c r="E253" s="123"/>
      <c r="F253" s="248"/>
      <c r="G253" s="230">
        <f>F253*D255</f>
        <v>0</v>
      </c>
      <c r="H253" s="129"/>
      <c r="I253" s="126"/>
      <c r="J253" s="126"/>
      <c r="K253" s="253"/>
      <c r="L253" s="129"/>
      <c r="M253" s="130">
        <f>G253+H253+I253+J253+L253</f>
        <v>0</v>
      </c>
    </row>
    <row r="254" spans="1:69" ht="24.75" customHeight="1" thickBot="1" x14ac:dyDescent="0.25">
      <c r="G254" s="254"/>
      <c r="H254" s="254"/>
      <c r="I254" s="254"/>
      <c r="L254" s="234" t="s">
        <v>281</v>
      </c>
      <c r="M254" s="136">
        <f>SUM(M243:M253)</f>
        <v>0</v>
      </c>
    </row>
    <row r="255" spans="1:69" ht="15.75" thickBot="1" x14ac:dyDescent="0.25">
      <c r="B255" s="117" t="s">
        <v>119</v>
      </c>
      <c r="C255" s="117"/>
      <c r="D255" s="235"/>
      <c r="E255" s="236" t="s">
        <v>351</v>
      </c>
    </row>
    <row r="256" spans="1:69" ht="12" x14ac:dyDescent="0.15">
      <c r="I256" s="102"/>
    </row>
    <row r="257" spans="2:13" ht="12" x14ac:dyDescent="0.2">
      <c r="B257" s="159" t="s">
        <v>322</v>
      </c>
    </row>
    <row r="258" spans="2:13" ht="12" x14ac:dyDescent="0.15">
      <c r="B258" s="242" t="s">
        <v>0</v>
      </c>
      <c r="C258" s="101" t="s">
        <v>227</v>
      </c>
      <c r="D258" s="162"/>
      <c r="E258" s="240"/>
      <c r="F258" s="255"/>
      <c r="H258" s="256"/>
    </row>
    <row r="260" spans="2:13" ht="11.25" thickBot="1" x14ac:dyDescent="0.2"/>
    <row r="261" spans="2:13" ht="12.75" customHeight="1" x14ac:dyDescent="0.2">
      <c r="B261" s="95" t="s">
        <v>283</v>
      </c>
      <c r="K261" s="493"/>
      <c r="L261" s="431" t="s">
        <v>267</v>
      </c>
      <c r="M261" s="432"/>
    </row>
    <row r="262" spans="2:13" ht="11.25" customHeight="1" thickBot="1" x14ac:dyDescent="0.2">
      <c r="K262" s="494"/>
      <c r="L262" s="433"/>
      <c r="M262" s="434"/>
    </row>
    <row r="263" spans="2:13" ht="12" customHeight="1" x14ac:dyDescent="0.2">
      <c r="B263" s="161" t="s">
        <v>63</v>
      </c>
      <c r="C263" s="37"/>
    </row>
    <row r="264" spans="2:13" ht="12" x14ac:dyDescent="0.15">
      <c r="B264" s="98" t="s">
        <v>64</v>
      </c>
      <c r="C264" s="163" t="s">
        <v>354</v>
      </c>
      <c r="D264" s="109"/>
      <c r="E264" s="109"/>
      <c r="F264" s="109"/>
      <c r="G264" s="109"/>
      <c r="H264" s="109"/>
      <c r="I264" s="109"/>
      <c r="J264" s="109"/>
      <c r="K264" s="109"/>
      <c r="L264" s="109"/>
    </row>
    <row r="265" spans="2:13" ht="12" x14ac:dyDescent="0.15">
      <c r="B265" s="98" t="s">
        <v>65</v>
      </c>
      <c r="C265" s="102" t="s">
        <v>355</v>
      </c>
      <c r="D265" s="162"/>
      <c r="E265" s="162"/>
      <c r="F265" s="162"/>
      <c r="G265" s="162"/>
      <c r="H265" s="162"/>
      <c r="I265" s="162"/>
      <c r="J265" s="162"/>
      <c r="K265" s="162"/>
      <c r="L265" s="162"/>
    </row>
    <row r="266" spans="2:13" ht="12" x14ac:dyDescent="0.15">
      <c r="B266" s="98" t="s">
        <v>66</v>
      </c>
      <c r="C266" s="102" t="s">
        <v>356</v>
      </c>
      <c r="D266" s="111"/>
      <c r="E266" s="111"/>
      <c r="F266" s="111"/>
      <c r="G266" s="111"/>
      <c r="H266" s="111"/>
      <c r="I266" s="111"/>
      <c r="J266" s="111"/>
      <c r="K266" s="111"/>
      <c r="L266" s="111"/>
    </row>
    <row r="267" spans="2:13" ht="12" x14ac:dyDescent="0.15">
      <c r="B267" s="98" t="s">
        <v>67</v>
      </c>
      <c r="C267" s="102" t="s">
        <v>357</v>
      </c>
      <c r="D267" s="162"/>
      <c r="E267" s="162"/>
      <c r="F267" s="162"/>
      <c r="G267" s="162"/>
      <c r="H267" s="162"/>
      <c r="I267" s="162"/>
      <c r="J267" s="162"/>
      <c r="K267" s="162"/>
      <c r="L267" s="162"/>
    </row>
    <row r="268" spans="2:13" ht="12" x14ac:dyDescent="0.15">
      <c r="B268" s="98" t="s">
        <v>68</v>
      </c>
      <c r="C268" s="102" t="s">
        <v>348</v>
      </c>
      <c r="D268" s="162"/>
      <c r="E268" s="162"/>
      <c r="F268" s="162"/>
      <c r="G268" s="162"/>
      <c r="H268" s="162"/>
      <c r="I268" s="162"/>
      <c r="J268" s="162"/>
      <c r="K268" s="162"/>
      <c r="L268" s="162"/>
    </row>
    <row r="269" spans="2:13" ht="12" x14ac:dyDescent="0.15">
      <c r="B269" s="98" t="s">
        <v>69</v>
      </c>
      <c r="C269" s="102" t="s">
        <v>358</v>
      </c>
      <c r="D269" s="162"/>
      <c r="E269" s="162"/>
      <c r="F269" s="162"/>
      <c r="G269" s="162"/>
      <c r="H269" s="162"/>
      <c r="I269" s="162"/>
      <c r="J269" s="162"/>
      <c r="K269" s="162"/>
      <c r="L269" s="162"/>
    </row>
    <row r="270" spans="2:13" x14ac:dyDescent="0.15">
      <c r="B270" s="108"/>
      <c r="C270" s="112"/>
      <c r="D270" s="112"/>
      <c r="E270" s="112"/>
      <c r="F270" s="112"/>
      <c r="G270" s="112"/>
      <c r="H270" s="112"/>
      <c r="I270" s="112"/>
      <c r="J270" s="112"/>
      <c r="K270" s="112"/>
      <c r="L270" s="112"/>
    </row>
    <row r="271" spans="2:13" x14ac:dyDescent="0.15">
      <c r="B271" s="187">
        <v>1</v>
      </c>
      <c r="C271" s="188"/>
      <c r="D271" s="118">
        <v>2</v>
      </c>
      <c r="E271" s="187">
        <v>3</v>
      </c>
      <c r="F271" s="484">
        <v>4</v>
      </c>
      <c r="G271" s="485"/>
      <c r="H271" s="484">
        <v>5</v>
      </c>
      <c r="I271" s="485"/>
      <c r="J271" s="118">
        <v>6</v>
      </c>
    </row>
    <row r="272" spans="2:13" ht="52.5" x14ac:dyDescent="0.15">
      <c r="B272" s="458" t="s">
        <v>96</v>
      </c>
      <c r="C272" s="459"/>
      <c r="D272" s="120" t="s">
        <v>91</v>
      </c>
      <c r="E272" s="208" t="s">
        <v>89</v>
      </c>
      <c r="F272" s="459" t="s">
        <v>95</v>
      </c>
      <c r="G272" s="462"/>
      <c r="H272" s="459" t="s">
        <v>77</v>
      </c>
      <c r="I272" s="462"/>
      <c r="J272" s="120" t="s">
        <v>235</v>
      </c>
    </row>
    <row r="273" spans="2:11" ht="24.95" customHeight="1" x14ac:dyDescent="0.15">
      <c r="B273" s="257" t="s">
        <v>2</v>
      </c>
      <c r="C273" s="258"/>
      <c r="D273" s="259"/>
      <c r="E273" s="260"/>
      <c r="F273" s="448">
        <f t="shared" ref="F273" si="21">D273*E273</f>
        <v>0</v>
      </c>
      <c r="G273" s="449"/>
      <c r="H273" s="448">
        <f t="shared" ref="H273:H281" si="22">F273/12</f>
        <v>0</v>
      </c>
      <c r="I273" s="449"/>
      <c r="J273" s="259"/>
    </row>
    <row r="274" spans="2:11" ht="24.95" customHeight="1" x14ac:dyDescent="0.15">
      <c r="B274" s="437"/>
      <c r="C274" s="438"/>
      <c r="D274" s="259"/>
      <c r="E274" s="260"/>
      <c r="F274" s="448">
        <f t="shared" ref="F274:F281" si="23">D274*E274</f>
        <v>0</v>
      </c>
      <c r="G274" s="449"/>
      <c r="H274" s="448">
        <f t="shared" si="22"/>
        <v>0</v>
      </c>
      <c r="I274" s="449"/>
      <c r="J274" s="259"/>
    </row>
    <row r="275" spans="2:11" ht="24.95" customHeight="1" x14ac:dyDescent="0.15">
      <c r="B275" s="437"/>
      <c r="C275" s="438"/>
      <c r="D275" s="259"/>
      <c r="E275" s="260"/>
      <c r="F275" s="448">
        <f t="shared" si="23"/>
        <v>0</v>
      </c>
      <c r="G275" s="449"/>
      <c r="H275" s="448">
        <f t="shared" si="22"/>
        <v>0</v>
      </c>
      <c r="I275" s="449"/>
      <c r="J275" s="259"/>
    </row>
    <row r="276" spans="2:11" ht="24.95" customHeight="1" x14ac:dyDescent="0.15">
      <c r="B276" s="446"/>
      <c r="C276" s="447"/>
      <c r="D276" s="259"/>
      <c r="E276" s="260"/>
      <c r="F276" s="448">
        <f t="shared" si="23"/>
        <v>0</v>
      </c>
      <c r="G276" s="449"/>
      <c r="H276" s="448">
        <f t="shared" si="22"/>
        <v>0</v>
      </c>
      <c r="I276" s="449"/>
      <c r="J276" s="259"/>
    </row>
    <row r="277" spans="2:11" ht="24.95" customHeight="1" x14ac:dyDescent="0.15">
      <c r="B277" s="446"/>
      <c r="C277" s="447"/>
      <c r="D277" s="259"/>
      <c r="E277" s="260"/>
      <c r="F277" s="448">
        <f t="shared" si="23"/>
        <v>0</v>
      </c>
      <c r="G277" s="449"/>
      <c r="H277" s="448">
        <f t="shared" si="22"/>
        <v>0</v>
      </c>
      <c r="I277" s="449"/>
      <c r="J277" s="259"/>
    </row>
    <row r="278" spans="2:11" ht="24.95" customHeight="1" x14ac:dyDescent="0.15">
      <c r="B278" s="446"/>
      <c r="C278" s="447"/>
      <c r="D278" s="259"/>
      <c r="E278" s="260"/>
      <c r="F278" s="448">
        <f t="shared" si="23"/>
        <v>0</v>
      </c>
      <c r="G278" s="449"/>
      <c r="H278" s="448">
        <f t="shared" si="22"/>
        <v>0</v>
      </c>
      <c r="I278" s="449"/>
      <c r="J278" s="259"/>
    </row>
    <row r="279" spans="2:11" ht="24.95" customHeight="1" x14ac:dyDescent="0.15">
      <c r="B279" s="446"/>
      <c r="C279" s="447"/>
      <c r="D279" s="259"/>
      <c r="E279" s="260"/>
      <c r="F279" s="448">
        <f t="shared" si="23"/>
        <v>0</v>
      </c>
      <c r="G279" s="449"/>
      <c r="H279" s="448">
        <f t="shared" si="22"/>
        <v>0</v>
      </c>
      <c r="I279" s="449"/>
      <c r="J279" s="259"/>
    </row>
    <row r="280" spans="2:11" ht="24.95" customHeight="1" x14ac:dyDescent="0.15">
      <c r="B280" s="446"/>
      <c r="C280" s="447"/>
      <c r="D280" s="259"/>
      <c r="E280" s="260"/>
      <c r="F280" s="448">
        <f t="shared" si="23"/>
        <v>0</v>
      </c>
      <c r="G280" s="449"/>
      <c r="H280" s="448">
        <f t="shared" si="22"/>
        <v>0</v>
      </c>
      <c r="I280" s="449"/>
      <c r="J280" s="259"/>
    </row>
    <row r="281" spans="2:11" ht="24.95" customHeight="1" x14ac:dyDescent="0.15">
      <c r="B281" s="446"/>
      <c r="C281" s="447"/>
      <c r="D281" s="259"/>
      <c r="E281" s="260"/>
      <c r="F281" s="488">
        <f t="shared" si="23"/>
        <v>0</v>
      </c>
      <c r="G281" s="489"/>
      <c r="H281" s="448">
        <f t="shared" si="22"/>
        <v>0</v>
      </c>
      <c r="I281" s="449"/>
      <c r="J281" s="259"/>
    </row>
    <row r="282" spans="2:11" ht="24.75" customHeight="1" x14ac:dyDescent="0.2">
      <c r="B282" s="502" t="s">
        <v>1</v>
      </c>
      <c r="C282" s="502"/>
      <c r="D282" s="502"/>
      <c r="E282" s="503"/>
      <c r="F282" s="491">
        <f>SUM(F273:G281)</f>
        <v>0</v>
      </c>
      <c r="G282" s="492"/>
      <c r="H282" s="486">
        <f>SUM(H273:I281)</f>
        <v>0</v>
      </c>
      <c r="I282" s="487"/>
    </row>
    <row r="286" spans="2:11" ht="12.75" x14ac:dyDescent="0.2">
      <c r="H286" s="3" t="s">
        <v>3</v>
      </c>
      <c r="I286" s="465">
        <f>I139+I171+F198+M224+M254+F282</f>
        <v>0</v>
      </c>
      <c r="J286" s="465"/>
      <c r="K286" s="215" t="s">
        <v>120</v>
      </c>
    </row>
    <row r="287" spans="2:11" ht="12.75" x14ac:dyDescent="0.2">
      <c r="B287" s="262" t="s">
        <v>121</v>
      </c>
      <c r="H287" s="263"/>
      <c r="I287" s="263"/>
      <c r="J287" s="215"/>
    </row>
    <row r="288" spans="2:11" ht="12.75" x14ac:dyDescent="0.2">
      <c r="F288" s="3" t="s">
        <v>122</v>
      </c>
      <c r="G288" s="483">
        <f>L114+I286</f>
        <v>0</v>
      </c>
      <c r="H288" s="483"/>
    </row>
    <row r="289" spans="2:13" ht="8.25" customHeight="1" x14ac:dyDescent="0.2">
      <c r="B289" s="215"/>
      <c r="F289" s="264"/>
      <c r="G289" s="264"/>
    </row>
    <row r="290" spans="2:13" ht="17.25" customHeight="1" x14ac:dyDescent="0.2">
      <c r="L290" s="3" t="s">
        <v>123</v>
      </c>
      <c r="M290" s="265" t="str">
        <f>IF(G288='Budget Summary'!N31,"Yes","No")</f>
        <v>Yes</v>
      </c>
    </row>
    <row r="291" spans="2:13" ht="11.25" customHeight="1" x14ac:dyDescent="0.2">
      <c r="B291" s="215"/>
      <c r="L291" s="92"/>
    </row>
  </sheetData>
  <sheetProtection algorithmName="SHA-512" hashValue="07xzkRloZN8L0GECtWmV0Aj4h0qkxXLGjiQQThUJg4xdA/5JAN/4vRN1hTnBIE+7S+Pj5XV30nSTN3xoteveYw==" saltValue="oN2ibOARIZeF3T8kvKIUjw==" spinCount="100000" sheet="1" formatCells="0" insertRows="0"/>
  <mergeCells count="241">
    <mergeCell ref="B282:E282"/>
    <mergeCell ref="C179:M179"/>
    <mergeCell ref="B216:C216"/>
    <mergeCell ref="B217:C217"/>
    <mergeCell ref="B218:C218"/>
    <mergeCell ref="K227:M229"/>
    <mergeCell ref="B219:C219"/>
    <mergeCell ref="B220:C220"/>
    <mergeCell ref="B221:C221"/>
    <mergeCell ref="B222:C222"/>
    <mergeCell ref="B223:C223"/>
    <mergeCell ref="B206:M207"/>
    <mergeCell ref="K204:K205"/>
    <mergeCell ref="L204:M205"/>
    <mergeCell ref="F213:I213"/>
    <mergeCell ref="J213:K213"/>
    <mergeCell ref="G214:I214"/>
    <mergeCell ref="J214:K214"/>
    <mergeCell ref="H190:I190"/>
    <mergeCell ref="F191:G191"/>
    <mergeCell ref="B235:J236"/>
    <mergeCell ref="F282:G282"/>
    <mergeCell ref="H276:I276"/>
    <mergeCell ref="F274:G274"/>
    <mergeCell ref="L261:M262"/>
    <mergeCell ref="K261:K262"/>
    <mergeCell ref="L171:M171"/>
    <mergeCell ref="L172:M172"/>
    <mergeCell ref="H191:I191"/>
    <mergeCell ref="F186:G186"/>
    <mergeCell ref="F187:G187"/>
    <mergeCell ref="H194:I194"/>
    <mergeCell ref="H189:I189"/>
    <mergeCell ref="K233:K234"/>
    <mergeCell ref="L233:M234"/>
    <mergeCell ref="B209:M210"/>
    <mergeCell ref="M241:M242"/>
    <mergeCell ref="B240:C242"/>
    <mergeCell ref="D240:D242"/>
    <mergeCell ref="E240:E242"/>
    <mergeCell ref="B253:C253"/>
    <mergeCell ref="B247:C247"/>
    <mergeCell ref="B248:C248"/>
    <mergeCell ref="K241:K242"/>
    <mergeCell ref="L241:L242"/>
    <mergeCell ref="H188:I188"/>
    <mergeCell ref="H186:I186"/>
    <mergeCell ref="H281:I281"/>
    <mergeCell ref="F281:G281"/>
    <mergeCell ref="F276:G276"/>
    <mergeCell ref="B170:C170"/>
    <mergeCell ref="F190:G190"/>
    <mergeCell ref="F188:G188"/>
    <mergeCell ref="F189:G189"/>
    <mergeCell ref="H197:I197"/>
    <mergeCell ref="H198:I198"/>
    <mergeCell ref="F197:G197"/>
    <mergeCell ref="F198:G198"/>
    <mergeCell ref="B215:C215"/>
    <mergeCell ref="F196:G196"/>
    <mergeCell ref="F192:G192"/>
    <mergeCell ref="F193:G193"/>
    <mergeCell ref="F194:G194"/>
    <mergeCell ref="F195:G195"/>
    <mergeCell ref="H196:I196"/>
    <mergeCell ref="H195:I195"/>
    <mergeCell ref="F273:G273"/>
    <mergeCell ref="B249:C249"/>
    <mergeCell ref="B250:C250"/>
    <mergeCell ref="B251:C251"/>
    <mergeCell ref="B252:C252"/>
    <mergeCell ref="G288:H288"/>
    <mergeCell ref="F272:G272"/>
    <mergeCell ref="H271:I271"/>
    <mergeCell ref="B243:C243"/>
    <mergeCell ref="F271:G271"/>
    <mergeCell ref="B244:C244"/>
    <mergeCell ref="B245:C245"/>
    <mergeCell ref="B246:C246"/>
    <mergeCell ref="B272:C272"/>
    <mergeCell ref="H273:I273"/>
    <mergeCell ref="H272:I272"/>
    <mergeCell ref="H282:I282"/>
    <mergeCell ref="F279:G279"/>
    <mergeCell ref="H279:I279"/>
    <mergeCell ref="F280:G280"/>
    <mergeCell ref="H280:I280"/>
    <mergeCell ref="H278:I278"/>
    <mergeCell ref="H277:I277"/>
    <mergeCell ref="F278:G278"/>
    <mergeCell ref="B281:C281"/>
    <mergeCell ref="B280:C280"/>
    <mergeCell ref="B279:C279"/>
    <mergeCell ref="I286:J286"/>
    <mergeCell ref="F277:G277"/>
    <mergeCell ref="B1:L1"/>
    <mergeCell ref="B23:C23"/>
    <mergeCell ref="J21:K21"/>
    <mergeCell ref="H193:I193"/>
    <mergeCell ref="B135:C135"/>
    <mergeCell ref="B187:C187"/>
    <mergeCell ref="B21:D21"/>
    <mergeCell ref="C121:M121"/>
    <mergeCell ref="B130:C130"/>
    <mergeCell ref="F130:G130"/>
    <mergeCell ref="F131:G131"/>
    <mergeCell ref="F132:G132"/>
    <mergeCell ref="F133:G133"/>
    <mergeCell ref="F134:G134"/>
    <mergeCell ref="F135:G135"/>
    <mergeCell ref="F136:G136"/>
    <mergeCell ref="F137:G137"/>
    <mergeCell ref="H187:I187"/>
    <mergeCell ref="H192:I192"/>
    <mergeCell ref="D166:E166"/>
    <mergeCell ref="L166:M166"/>
    <mergeCell ref="B167:C167"/>
    <mergeCell ref="B25:C25"/>
    <mergeCell ref="B24:C24"/>
    <mergeCell ref="B26:C26"/>
    <mergeCell ref="B27:C27"/>
    <mergeCell ref="G21:I21"/>
    <mergeCell ref="L21:M21"/>
    <mergeCell ref="B34:D34"/>
    <mergeCell ref="G34:I34"/>
    <mergeCell ref="J34:K34"/>
    <mergeCell ref="L34:M34"/>
    <mergeCell ref="B29:C29"/>
    <mergeCell ref="B28:C28"/>
    <mergeCell ref="B36:C36"/>
    <mergeCell ref="B37:C37"/>
    <mergeCell ref="B38:C38"/>
    <mergeCell ref="B39:C39"/>
    <mergeCell ref="B40:C40"/>
    <mergeCell ref="B83:C83"/>
    <mergeCell ref="B84:C84"/>
    <mergeCell ref="B85:C85"/>
    <mergeCell ref="B75:C75"/>
    <mergeCell ref="B55:M55"/>
    <mergeCell ref="D73:H73"/>
    <mergeCell ref="I73:M73"/>
    <mergeCell ref="B76:C76"/>
    <mergeCell ref="B77:C77"/>
    <mergeCell ref="B78:C78"/>
    <mergeCell ref="B79:C79"/>
    <mergeCell ref="B80:C80"/>
    <mergeCell ref="C62:J63"/>
    <mergeCell ref="C67:M67"/>
    <mergeCell ref="C142:M142"/>
    <mergeCell ref="B163:C163"/>
    <mergeCell ref="L167:M167"/>
    <mergeCell ref="L169:M169"/>
    <mergeCell ref="F138:G138"/>
    <mergeCell ref="I91:M91"/>
    <mergeCell ref="B41:C41"/>
    <mergeCell ref="B42:C42"/>
    <mergeCell ref="B43:C43"/>
    <mergeCell ref="B44:C44"/>
    <mergeCell ref="B45:C45"/>
    <mergeCell ref="B46:C46"/>
    <mergeCell ref="B47:C47"/>
    <mergeCell ref="B48:C48"/>
    <mergeCell ref="B49:C49"/>
    <mergeCell ref="B81:C81"/>
    <mergeCell ref="B82:C82"/>
    <mergeCell ref="B93:C93"/>
    <mergeCell ref="B86:C86"/>
    <mergeCell ref="B87:C87"/>
    <mergeCell ref="D91:H91"/>
    <mergeCell ref="B168:C168"/>
    <mergeCell ref="D168:E168"/>
    <mergeCell ref="L168:M168"/>
    <mergeCell ref="B169:C169"/>
    <mergeCell ref="D169:E169"/>
    <mergeCell ref="L164:M164"/>
    <mergeCell ref="B165:C165"/>
    <mergeCell ref="D165:E165"/>
    <mergeCell ref="L165:M165"/>
    <mergeCell ref="B166:C166"/>
    <mergeCell ref="D170:E170"/>
    <mergeCell ref="L170:M170"/>
    <mergeCell ref="B94:C94"/>
    <mergeCell ref="B95:C95"/>
    <mergeCell ref="B96:C96"/>
    <mergeCell ref="B97:C97"/>
    <mergeCell ref="B98:C98"/>
    <mergeCell ref="B238:M238"/>
    <mergeCell ref="B99:C99"/>
    <mergeCell ref="B100:C100"/>
    <mergeCell ref="B101:C101"/>
    <mergeCell ref="B102:C102"/>
    <mergeCell ref="C151:M151"/>
    <mergeCell ref="C158:M158"/>
    <mergeCell ref="B161:C161"/>
    <mergeCell ref="D161:E161"/>
    <mergeCell ref="L161:M161"/>
    <mergeCell ref="D162:E162"/>
    <mergeCell ref="L162:M162"/>
    <mergeCell ref="B103:C103"/>
    <mergeCell ref="B105:C105"/>
    <mergeCell ref="B106:C106"/>
    <mergeCell ref="B107:C107"/>
    <mergeCell ref="L114:M114"/>
    <mergeCell ref="B116:M116"/>
    <mergeCell ref="B104:C104"/>
    <mergeCell ref="B278:C278"/>
    <mergeCell ref="B277:C277"/>
    <mergeCell ref="B276:C276"/>
    <mergeCell ref="B275:C275"/>
    <mergeCell ref="B274:C274"/>
    <mergeCell ref="H274:I274"/>
    <mergeCell ref="F240:H240"/>
    <mergeCell ref="I240:J240"/>
    <mergeCell ref="F241:G241"/>
    <mergeCell ref="I241:J241"/>
    <mergeCell ref="F275:G275"/>
    <mergeCell ref="H275:I275"/>
    <mergeCell ref="K2:K3"/>
    <mergeCell ref="L2:M3"/>
    <mergeCell ref="K61:K62"/>
    <mergeCell ref="L61:M62"/>
    <mergeCell ref="K117:K118"/>
    <mergeCell ref="L117:M118"/>
    <mergeCell ref="K147:K148"/>
    <mergeCell ref="L147:M148"/>
    <mergeCell ref="K176:K177"/>
    <mergeCell ref="L176:M177"/>
    <mergeCell ref="C5:M5"/>
    <mergeCell ref="C7:M7"/>
    <mergeCell ref="C14:K14"/>
    <mergeCell ref="B162:C162"/>
    <mergeCell ref="C150:M150"/>
    <mergeCell ref="B136:C136"/>
    <mergeCell ref="B137:C137"/>
    <mergeCell ref="B138:C138"/>
    <mergeCell ref="D163:E163"/>
    <mergeCell ref="L163:M163"/>
    <mergeCell ref="D167:E167"/>
    <mergeCell ref="B164:C164"/>
    <mergeCell ref="D164:E164"/>
    <mergeCell ref="B108:C108"/>
  </mergeCells>
  <phoneticPr fontId="1" type="noConversion"/>
  <printOptions horizontalCentered="1"/>
  <pageMargins left="0.3" right="0.3" top="0.45" bottom="0.42" header="0.25" footer="0.25"/>
  <pageSetup orientation="landscape" r:id="rId1"/>
  <headerFooter alignWithMargins="0">
    <oddHeader xml:space="preserve">&amp;L&amp;"Arial,Bold"&amp;8CACFP Detailed Budget (Attachment G)&amp;R&amp;9Form Revision: 10/1/2022
</oddHeader>
    <oddFooter xml:space="preserve">&amp;C&amp;"Arial,Bold"&amp;8Complete and upload as part of the Online Application </oddFooter>
  </headerFooter>
  <rowBreaks count="9" manualBreakCount="9">
    <brk id="31" min="1" max="12" man="1"/>
    <brk id="59" max="16383" man="1"/>
    <brk id="87" min="1" max="12" man="1"/>
    <brk id="115" max="16383" man="1"/>
    <brk id="145" max="16383" man="1"/>
    <brk id="174" max="16383" man="1"/>
    <brk id="202" max="16383" man="1"/>
    <brk id="231" max="16383" man="1"/>
    <brk id="2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E842"/>
  <sheetViews>
    <sheetView showGridLines="0" showRowColHeaders="0" zoomScaleNormal="100" zoomScaleSheetLayoutView="100" workbookViewId="0">
      <selection activeCell="D10" sqref="D10"/>
    </sheetView>
  </sheetViews>
  <sheetFormatPr defaultRowHeight="10.5" x14ac:dyDescent="0.15"/>
  <cols>
    <col min="1" max="1" width="9.140625" style="13"/>
    <col min="2" max="2" width="9.140625" style="20"/>
    <col min="3" max="3" width="13.28515625" style="20" customWidth="1"/>
    <col min="4" max="4" width="12.85546875" style="20" customWidth="1"/>
    <col min="5" max="5" width="7.28515625" style="20" customWidth="1"/>
    <col min="6" max="6" width="12.140625" style="20" customWidth="1"/>
    <col min="7" max="7" width="9" style="20" customWidth="1"/>
    <col min="8" max="8" width="9.28515625" style="20" customWidth="1"/>
    <col min="9" max="9" width="8.5703125" style="20" customWidth="1"/>
    <col min="10" max="10" width="12.28515625" style="20" customWidth="1"/>
    <col min="11" max="11" width="13.5703125" style="20" customWidth="1"/>
    <col min="12" max="12" width="13.140625" style="20" customWidth="1"/>
    <col min="13" max="13" width="14.42578125" style="20" customWidth="1"/>
    <col min="14" max="57" width="9.140625" style="266"/>
    <col min="58" max="16384" width="9.140625" style="20"/>
  </cols>
  <sheetData>
    <row r="1" spans="2:13" ht="12.75" x14ac:dyDescent="0.2">
      <c r="B1" s="466" t="s">
        <v>126</v>
      </c>
      <c r="C1" s="466"/>
      <c r="D1" s="466"/>
      <c r="E1" s="466"/>
      <c r="F1" s="466"/>
      <c r="G1" s="466"/>
      <c r="H1" s="466"/>
      <c r="I1" s="466"/>
      <c r="J1" s="466"/>
      <c r="K1" s="466"/>
      <c r="L1" s="466"/>
      <c r="M1" s="466"/>
    </row>
    <row r="2" spans="2:13" ht="11.25" customHeight="1" thickBot="1" x14ac:dyDescent="0.25">
      <c r="B2" s="37"/>
      <c r="C2" s="37"/>
      <c r="D2" s="37"/>
      <c r="E2" s="37"/>
      <c r="F2" s="37"/>
      <c r="G2" s="37"/>
      <c r="H2" s="37"/>
      <c r="I2" s="37"/>
      <c r="J2" s="37"/>
    </row>
    <row r="3" spans="2:13" ht="13.5" customHeight="1" x14ac:dyDescent="0.2">
      <c r="B3" s="95" t="s">
        <v>271</v>
      </c>
      <c r="C3" s="37"/>
      <c r="D3" s="37"/>
      <c r="E3" s="37"/>
      <c r="F3" s="37"/>
      <c r="G3" s="37"/>
      <c r="H3" s="37"/>
      <c r="I3" s="37"/>
      <c r="J3" s="37"/>
      <c r="K3" s="557"/>
      <c r="L3" s="431" t="s">
        <v>267</v>
      </c>
      <c r="M3" s="432"/>
    </row>
    <row r="4" spans="2:13" ht="12.75" customHeight="1" thickBot="1" x14ac:dyDescent="0.25">
      <c r="B4" s="37"/>
      <c r="C4" s="95" t="s">
        <v>127</v>
      </c>
      <c r="D4" s="37"/>
      <c r="E4" s="37"/>
      <c r="F4" s="37"/>
      <c r="G4" s="37"/>
      <c r="H4" s="37"/>
      <c r="I4" s="37"/>
      <c r="J4" s="37"/>
      <c r="K4" s="558"/>
      <c r="L4" s="433"/>
      <c r="M4" s="434"/>
    </row>
    <row r="5" spans="2:13" ht="12" x14ac:dyDescent="0.2">
      <c r="B5" s="37"/>
      <c r="C5" s="37" t="s">
        <v>359</v>
      </c>
      <c r="D5" s="37"/>
      <c r="E5" s="37"/>
      <c r="F5" s="37"/>
      <c r="G5" s="37"/>
      <c r="H5" s="37"/>
      <c r="I5" s="37"/>
      <c r="J5" s="37"/>
      <c r="K5" s="37"/>
      <c r="L5" s="37"/>
      <c r="M5" s="37"/>
    </row>
    <row r="6" spans="2:13" ht="12" x14ac:dyDescent="0.2">
      <c r="B6" s="161" t="s">
        <v>63</v>
      </c>
      <c r="C6" s="37"/>
      <c r="D6" s="37"/>
      <c r="E6" s="37"/>
      <c r="F6" s="37"/>
      <c r="G6" s="37"/>
      <c r="H6" s="37"/>
      <c r="I6" s="37"/>
      <c r="J6" s="37"/>
      <c r="K6" s="37"/>
      <c r="L6" s="37"/>
      <c r="M6" s="37"/>
    </row>
    <row r="7" spans="2:13" ht="12" x14ac:dyDescent="0.15">
      <c r="B7" s="98" t="s">
        <v>64</v>
      </c>
      <c r="C7" s="436" t="s">
        <v>311</v>
      </c>
      <c r="D7" s="436"/>
      <c r="E7" s="436"/>
      <c r="F7" s="436"/>
      <c r="G7" s="436"/>
      <c r="H7" s="436"/>
      <c r="I7" s="436"/>
      <c r="J7" s="436"/>
      <c r="K7" s="436"/>
      <c r="L7" s="436"/>
      <c r="M7" s="436"/>
    </row>
    <row r="8" spans="2:13" ht="12" x14ac:dyDescent="0.2">
      <c r="B8" s="98" t="s">
        <v>65</v>
      </c>
      <c r="C8" s="95" t="s">
        <v>312</v>
      </c>
      <c r="D8" s="101"/>
      <c r="E8" s="101"/>
      <c r="F8" s="101"/>
      <c r="G8" s="101"/>
      <c r="H8" s="101"/>
      <c r="I8" s="101"/>
      <c r="J8" s="101"/>
      <c r="K8" s="101"/>
      <c r="L8" s="101"/>
      <c r="M8" s="101"/>
    </row>
    <row r="9" spans="2:13" ht="12" x14ac:dyDescent="0.2">
      <c r="B9" s="98" t="s">
        <v>66</v>
      </c>
      <c r="C9" s="95" t="s">
        <v>232</v>
      </c>
      <c r="D9" s="101"/>
      <c r="E9" s="101"/>
      <c r="F9" s="101"/>
      <c r="G9" s="101"/>
      <c r="H9" s="101"/>
      <c r="I9" s="101"/>
      <c r="J9" s="101"/>
      <c r="K9" s="101"/>
      <c r="L9" s="101"/>
      <c r="M9" s="101"/>
    </row>
    <row r="10" spans="2:13" ht="12" x14ac:dyDescent="0.15">
      <c r="B10" s="98" t="s">
        <v>67</v>
      </c>
      <c r="C10" s="102" t="s">
        <v>360</v>
      </c>
      <c r="D10" s="101"/>
      <c r="E10" s="101"/>
      <c r="F10" s="101"/>
      <c r="G10" s="101"/>
      <c r="H10" s="101"/>
      <c r="I10" s="101"/>
      <c r="J10" s="101"/>
      <c r="K10" s="101"/>
      <c r="L10" s="101"/>
      <c r="M10" s="101"/>
    </row>
    <row r="11" spans="2:13" ht="12" x14ac:dyDescent="0.15">
      <c r="B11" s="98" t="s">
        <v>68</v>
      </c>
      <c r="C11" s="102" t="s">
        <v>314</v>
      </c>
      <c r="D11" s="101"/>
      <c r="E11" s="101"/>
      <c r="F11" s="101"/>
      <c r="G11" s="101"/>
      <c r="H11" s="101"/>
      <c r="I11" s="101"/>
      <c r="J11" s="101"/>
      <c r="K11" s="101"/>
      <c r="L11" s="101"/>
      <c r="M11" s="101"/>
    </row>
    <row r="12" spans="2:13" ht="13.5" customHeight="1" x14ac:dyDescent="0.15">
      <c r="B12" s="98" t="s">
        <v>69</v>
      </c>
      <c r="C12" s="102" t="s">
        <v>315</v>
      </c>
      <c r="D12" s="101"/>
      <c r="E12" s="101"/>
      <c r="F12" s="101"/>
      <c r="G12" s="101"/>
      <c r="H12" s="101"/>
      <c r="I12" s="101"/>
      <c r="J12" s="101"/>
      <c r="K12" s="101"/>
      <c r="L12" s="101"/>
      <c r="M12" s="101"/>
    </row>
    <row r="13" spans="2:13" ht="12.75" thickBot="1" x14ac:dyDescent="0.25">
      <c r="B13" s="98" t="s">
        <v>70</v>
      </c>
      <c r="C13" s="102" t="s">
        <v>361</v>
      </c>
      <c r="D13" s="37"/>
      <c r="E13" s="37"/>
      <c r="F13" s="37"/>
      <c r="G13" s="37"/>
      <c r="H13" s="37"/>
      <c r="I13" s="37"/>
      <c r="J13" s="37"/>
      <c r="K13" s="37"/>
      <c r="L13" s="37"/>
      <c r="M13" s="104"/>
    </row>
    <row r="14" spans="2:13" ht="22.5" customHeight="1" thickTop="1" thickBot="1" x14ac:dyDescent="0.25">
      <c r="B14" s="98" t="s">
        <v>71</v>
      </c>
      <c r="C14" s="436" t="s">
        <v>317</v>
      </c>
      <c r="D14" s="436"/>
      <c r="E14" s="436"/>
      <c r="F14" s="436"/>
      <c r="G14" s="436"/>
      <c r="H14" s="436"/>
      <c r="I14" s="436"/>
      <c r="J14" s="436"/>
      <c r="K14" s="562" t="s">
        <v>233</v>
      </c>
      <c r="L14" s="563"/>
      <c r="M14" s="267"/>
    </row>
    <row r="15" spans="2:13" ht="12.75" thickTop="1" x14ac:dyDescent="0.15">
      <c r="B15" s="98" t="s">
        <v>72</v>
      </c>
      <c r="C15" s="102" t="s">
        <v>362</v>
      </c>
      <c r="D15" s="101"/>
      <c r="E15" s="101"/>
      <c r="F15" s="101"/>
      <c r="G15" s="101"/>
      <c r="H15" s="101"/>
      <c r="I15" s="101"/>
      <c r="J15" s="101"/>
      <c r="K15" s="101"/>
      <c r="L15" s="101"/>
      <c r="M15" s="101"/>
    </row>
    <row r="16" spans="2:13" ht="12" customHeight="1" x14ac:dyDescent="0.15">
      <c r="B16" s="98" t="s">
        <v>73</v>
      </c>
      <c r="C16" s="102" t="s">
        <v>319</v>
      </c>
      <c r="D16" s="101"/>
      <c r="E16" s="101"/>
      <c r="F16" s="101"/>
      <c r="G16" s="101"/>
      <c r="H16" s="101"/>
      <c r="I16" s="101"/>
      <c r="J16" s="101"/>
      <c r="K16" s="101"/>
      <c r="L16" s="101"/>
      <c r="M16" s="101"/>
    </row>
    <row r="17" spans="2:13" ht="12" customHeight="1" x14ac:dyDescent="0.2">
      <c r="B17" s="98" t="s">
        <v>74</v>
      </c>
      <c r="C17" s="102" t="s">
        <v>320</v>
      </c>
      <c r="D17" s="102"/>
      <c r="E17" s="102"/>
      <c r="F17" s="102"/>
      <c r="G17" s="102"/>
      <c r="H17" s="102"/>
      <c r="I17" s="102"/>
      <c r="J17" s="102"/>
      <c r="K17" s="37"/>
      <c r="L17" s="37"/>
      <c r="M17" s="104"/>
    </row>
    <row r="18" spans="2:13" ht="11.25" customHeight="1" x14ac:dyDescent="0.2">
      <c r="B18" s="107" t="s">
        <v>234</v>
      </c>
      <c r="C18" s="102" t="s">
        <v>363</v>
      </c>
      <c r="D18" s="102"/>
      <c r="E18" s="102"/>
      <c r="F18" s="102"/>
      <c r="G18" s="102"/>
      <c r="H18" s="102"/>
      <c r="I18" s="102"/>
      <c r="J18" s="102"/>
      <c r="K18" s="104"/>
      <c r="L18" s="104"/>
      <c r="M18" s="104"/>
    </row>
    <row r="19" spans="2:13" ht="8.25" customHeight="1" x14ac:dyDescent="0.15">
      <c r="B19" s="108"/>
      <c r="C19" s="112"/>
      <c r="D19" s="112"/>
      <c r="E19" s="112"/>
      <c r="F19" s="112"/>
      <c r="G19" s="112"/>
      <c r="H19" s="112"/>
      <c r="I19" s="112"/>
      <c r="J19" s="112"/>
      <c r="K19" s="112"/>
      <c r="L19" s="112"/>
      <c r="M19" s="112"/>
    </row>
    <row r="20" spans="2:13" ht="11.25" customHeight="1" x14ac:dyDescent="0.2">
      <c r="B20" s="480"/>
      <c r="C20" s="480"/>
      <c r="D20" s="480"/>
      <c r="E20" s="34"/>
      <c r="F20" s="114"/>
      <c r="G20" s="477" t="s">
        <v>170</v>
      </c>
      <c r="H20" s="478"/>
      <c r="I20" s="479"/>
      <c r="J20" s="477" t="s">
        <v>171</v>
      </c>
      <c r="K20" s="479"/>
      <c r="L20" s="477" t="s">
        <v>78</v>
      </c>
      <c r="M20" s="479"/>
    </row>
    <row r="21" spans="2:13" x14ac:dyDescent="0.15">
      <c r="B21" s="115">
        <v>1</v>
      </c>
      <c r="C21" s="116"/>
      <c r="D21" s="117">
        <v>2</v>
      </c>
      <c r="E21" s="118">
        <v>3</v>
      </c>
      <c r="F21" s="119">
        <v>4</v>
      </c>
      <c r="G21" s="119">
        <v>5</v>
      </c>
      <c r="H21" s="119">
        <v>6</v>
      </c>
      <c r="I21" s="119">
        <v>7</v>
      </c>
      <c r="J21" s="119">
        <v>8</v>
      </c>
      <c r="K21" s="119">
        <v>9</v>
      </c>
      <c r="L21" s="119">
        <v>10</v>
      </c>
      <c r="M21" s="119">
        <v>11</v>
      </c>
    </row>
    <row r="22" spans="2:13" ht="36" customHeight="1" x14ac:dyDescent="0.15">
      <c r="B22" s="458" t="s">
        <v>172</v>
      </c>
      <c r="C22" s="459"/>
      <c r="D22" s="120" t="s">
        <v>231</v>
      </c>
      <c r="E22" s="120" t="s">
        <v>173</v>
      </c>
      <c r="F22" s="120" t="s">
        <v>174</v>
      </c>
      <c r="G22" s="120" t="s">
        <v>75</v>
      </c>
      <c r="H22" s="120" t="s">
        <v>76</v>
      </c>
      <c r="I22" s="120" t="s">
        <v>79</v>
      </c>
      <c r="J22" s="120" t="s">
        <v>175</v>
      </c>
      <c r="K22" s="120" t="s">
        <v>176</v>
      </c>
      <c r="L22" s="120" t="s">
        <v>77</v>
      </c>
      <c r="M22" s="120" t="s">
        <v>177</v>
      </c>
    </row>
    <row r="23" spans="2:13" ht="24.95" customHeight="1" x14ac:dyDescent="0.15">
      <c r="B23" s="437"/>
      <c r="C23" s="438"/>
      <c r="D23" s="268"/>
      <c r="E23" s="269"/>
      <c r="F23" s="129"/>
      <c r="G23" s="127">
        <v>5.0000000000000002E-5</v>
      </c>
      <c r="H23" s="127">
        <v>5.0000000000000002E-5</v>
      </c>
      <c r="I23" s="128">
        <f t="shared" ref="I23:I28" si="0">H23/G23</f>
        <v>1</v>
      </c>
      <c r="J23" s="129"/>
      <c r="K23" s="130">
        <f t="shared" ref="K23:K28" si="1">J23*I23</f>
        <v>0</v>
      </c>
      <c r="L23" s="130">
        <f>M23/12</f>
        <v>0</v>
      </c>
      <c r="M23" s="130">
        <f>(F23*I23)+K23</f>
        <v>0</v>
      </c>
    </row>
    <row r="24" spans="2:13" ht="24.95" customHeight="1" x14ac:dyDescent="0.15">
      <c r="B24" s="437"/>
      <c r="C24" s="438"/>
      <c r="D24" s="268"/>
      <c r="E24" s="269"/>
      <c r="F24" s="129"/>
      <c r="G24" s="127">
        <v>5.0000000000000002E-5</v>
      </c>
      <c r="H24" s="127">
        <v>5.0000000000000002E-5</v>
      </c>
      <c r="I24" s="128">
        <f t="shared" si="0"/>
        <v>1</v>
      </c>
      <c r="J24" s="129"/>
      <c r="K24" s="130">
        <f t="shared" si="1"/>
        <v>0</v>
      </c>
      <c r="L24" s="130">
        <f>M24/12</f>
        <v>0</v>
      </c>
      <c r="M24" s="130">
        <f t="shared" ref="M24:M28" si="2">(F24*I24)+K24</f>
        <v>0</v>
      </c>
    </row>
    <row r="25" spans="2:13" ht="24.95" customHeight="1" x14ac:dyDescent="0.15">
      <c r="B25" s="437"/>
      <c r="C25" s="438"/>
      <c r="D25" s="268"/>
      <c r="E25" s="269"/>
      <c r="F25" s="129"/>
      <c r="G25" s="127">
        <v>5.0000000000000002E-5</v>
      </c>
      <c r="H25" s="127">
        <v>5.0000000000000002E-5</v>
      </c>
      <c r="I25" s="128">
        <f t="shared" si="0"/>
        <v>1</v>
      </c>
      <c r="J25" s="129"/>
      <c r="K25" s="130">
        <f t="shared" si="1"/>
        <v>0</v>
      </c>
      <c r="L25" s="130">
        <f t="shared" ref="L25:L28" si="3">M25/12</f>
        <v>0</v>
      </c>
      <c r="M25" s="130">
        <f t="shared" si="2"/>
        <v>0</v>
      </c>
    </row>
    <row r="26" spans="2:13" ht="24.95" customHeight="1" x14ac:dyDescent="0.15">
      <c r="B26" s="437"/>
      <c r="C26" s="438"/>
      <c r="D26" s="268"/>
      <c r="E26" s="269"/>
      <c r="F26" s="129"/>
      <c r="G26" s="127">
        <v>5.0000000000000002E-5</v>
      </c>
      <c r="H26" s="127">
        <v>5.0000000000000002E-5</v>
      </c>
      <c r="I26" s="128">
        <f t="shared" si="0"/>
        <v>1</v>
      </c>
      <c r="J26" s="129"/>
      <c r="K26" s="130">
        <f t="shared" si="1"/>
        <v>0</v>
      </c>
      <c r="L26" s="130">
        <f t="shared" si="3"/>
        <v>0</v>
      </c>
      <c r="M26" s="130">
        <f t="shared" si="2"/>
        <v>0</v>
      </c>
    </row>
    <row r="27" spans="2:13" ht="24.95" customHeight="1" x14ac:dyDescent="0.15">
      <c r="B27" s="437"/>
      <c r="C27" s="438"/>
      <c r="D27" s="268"/>
      <c r="E27" s="269"/>
      <c r="F27" s="129"/>
      <c r="G27" s="127">
        <v>5.0000000000000002E-5</v>
      </c>
      <c r="H27" s="127">
        <v>5.0000000000000002E-5</v>
      </c>
      <c r="I27" s="128">
        <f t="shared" si="0"/>
        <v>1</v>
      </c>
      <c r="J27" s="129"/>
      <c r="K27" s="130">
        <f t="shared" si="1"/>
        <v>0</v>
      </c>
      <c r="L27" s="130">
        <f t="shared" si="3"/>
        <v>0</v>
      </c>
      <c r="M27" s="130">
        <f t="shared" si="2"/>
        <v>0</v>
      </c>
    </row>
    <row r="28" spans="2:13" ht="24.95" customHeight="1" x14ac:dyDescent="0.15">
      <c r="B28" s="437"/>
      <c r="C28" s="438"/>
      <c r="D28" s="268"/>
      <c r="E28" s="269"/>
      <c r="F28" s="129"/>
      <c r="G28" s="127">
        <v>5.0000000000000002E-5</v>
      </c>
      <c r="H28" s="127">
        <v>5.0000000000000002E-5</v>
      </c>
      <c r="I28" s="128">
        <f t="shared" si="0"/>
        <v>1</v>
      </c>
      <c r="J28" s="129"/>
      <c r="K28" s="130">
        <f t="shared" si="1"/>
        <v>0</v>
      </c>
      <c r="L28" s="130">
        <f t="shared" si="3"/>
        <v>0</v>
      </c>
      <c r="M28" s="130">
        <f t="shared" si="2"/>
        <v>0</v>
      </c>
    </row>
    <row r="29" spans="2:13" x14ac:dyDescent="0.15">
      <c r="B29" s="91"/>
      <c r="C29" s="91"/>
      <c r="D29" s="30"/>
      <c r="E29" s="131"/>
      <c r="F29" s="131"/>
      <c r="G29" s="132"/>
      <c r="H29" s="30"/>
      <c r="K29" s="133" t="s">
        <v>236</v>
      </c>
      <c r="L29" s="133">
        <f>SUM(L23:L28)</f>
        <v>0</v>
      </c>
      <c r="M29" s="133">
        <f>SUM(M23:M28)</f>
        <v>0</v>
      </c>
    </row>
    <row r="30" spans="2:13" ht="21" x14ac:dyDescent="0.15">
      <c r="D30" s="30"/>
      <c r="E30" s="131"/>
      <c r="F30" s="131"/>
      <c r="G30" s="132"/>
      <c r="H30" s="134"/>
      <c r="K30" s="147" t="s">
        <v>179</v>
      </c>
      <c r="L30" s="148">
        <f>L29+L55</f>
        <v>0</v>
      </c>
      <c r="M30" s="148">
        <f>M29+M55</f>
        <v>0</v>
      </c>
    </row>
    <row r="31" spans="2:13" x14ac:dyDescent="0.15">
      <c r="B31" s="149" t="s">
        <v>180</v>
      </c>
      <c r="C31" s="140"/>
      <c r="D31" s="141"/>
      <c r="E31" s="141"/>
      <c r="F31" s="142"/>
      <c r="G31" s="142"/>
      <c r="H31" s="143"/>
      <c r="I31" s="144"/>
      <c r="J31" s="140"/>
      <c r="K31" s="150"/>
      <c r="L31" s="151"/>
      <c r="M31" s="152"/>
    </row>
    <row r="32" spans="2:13" x14ac:dyDescent="0.15">
      <c r="B32" s="153"/>
      <c r="L32" s="154" t="s">
        <v>299</v>
      </c>
      <c r="M32" s="155"/>
    </row>
    <row r="33" spans="2:13" x14ac:dyDescent="0.15">
      <c r="B33" s="153"/>
      <c r="D33" s="154" t="s">
        <v>125</v>
      </c>
      <c r="E33" s="156"/>
      <c r="G33" s="154" t="s">
        <v>181</v>
      </c>
      <c r="H33" s="157"/>
      <c r="K33" s="154" t="s">
        <v>182</v>
      </c>
      <c r="L33" s="158"/>
      <c r="M33" s="26"/>
    </row>
    <row r="34" spans="2:13" ht="11.25" customHeight="1" x14ac:dyDescent="0.15">
      <c r="B34" s="474" t="s">
        <v>183</v>
      </c>
      <c r="C34" s="475"/>
      <c r="D34" s="475"/>
      <c r="E34" s="475"/>
      <c r="F34" s="475"/>
      <c r="G34" s="475"/>
      <c r="H34" s="475"/>
      <c r="I34" s="475"/>
      <c r="J34" s="475"/>
      <c r="K34" s="475"/>
      <c r="L34" s="475"/>
      <c r="M34" s="476"/>
    </row>
    <row r="36" spans="2:13" ht="13.5" customHeight="1" x14ac:dyDescent="0.2">
      <c r="B36" s="159" t="s">
        <v>322</v>
      </c>
    </row>
    <row r="37" spans="2:13" ht="13.5" customHeight="1" x14ac:dyDescent="0.2">
      <c r="B37" s="37" t="s">
        <v>300</v>
      </c>
    </row>
    <row r="38" spans="2:13" ht="12.75" customHeight="1" x14ac:dyDescent="0.2">
      <c r="B38" s="37"/>
    </row>
    <row r="39" spans="2:13" ht="11.25" customHeight="1" x14ac:dyDescent="0.2">
      <c r="B39" s="480"/>
      <c r="C39" s="480"/>
      <c r="D39" s="480"/>
      <c r="E39" s="34"/>
      <c r="F39" s="114"/>
      <c r="G39" s="477" t="s">
        <v>170</v>
      </c>
      <c r="H39" s="478"/>
      <c r="I39" s="479"/>
      <c r="J39" s="477" t="s">
        <v>171</v>
      </c>
      <c r="K39" s="479"/>
      <c r="L39" s="477" t="s">
        <v>78</v>
      </c>
      <c r="M39" s="479"/>
    </row>
    <row r="40" spans="2:13" ht="11.25" customHeight="1" x14ac:dyDescent="0.15">
      <c r="B40" s="115">
        <v>1</v>
      </c>
      <c r="C40" s="116"/>
      <c r="D40" s="117">
        <v>2</v>
      </c>
      <c r="E40" s="118">
        <v>3</v>
      </c>
      <c r="F40" s="119">
        <v>4</v>
      </c>
      <c r="G40" s="119">
        <v>5</v>
      </c>
      <c r="H40" s="119">
        <v>6</v>
      </c>
      <c r="I40" s="119">
        <v>7</v>
      </c>
      <c r="J40" s="119">
        <v>8</v>
      </c>
      <c r="K40" s="119">
        <v>9</v>
      </c>
      <c r="L40" s="119">
        <v>10</v>
      </c>
      <c r="M40" s="119">
        <v>11</v>
      </c>
    </row>
    <row r="41" spans="2:13" ht="43.5" customHeight="1" x14ac:dyDescent="0.15">
      <c r="B41" s="459" t="s">
        <v>172</v>
      </c>
      <c r="C41" s="462"/>
      <c r="D41" s="120" t="s">
        <v>231</v>
      </c>
      <c r="E41" s="120" t="s">
        <v>173</v>
      </c>
      <c r="F41" s="120" t="s">
        <v>174</v>
      </c>
      <c r="G41" s="120" t="s">
        <v>75</v>
      </c>
      <c r="H41" s="120" t="s">
        <v>76</v>
      </c>
      <c r="I41" s="120" t="s">
        <v>79</v>
      </c>
      <c r="J41" s="120" t="s">
        <v>175</v>
      </c>
      <c r="K41" s="120" t="s">
        <v>176</v>
      </c>
      <c r="L41" s="120" t="s">
        <v>77</v>
      </c>
      <c r="M41" s="120" t="s">
        <v>177</v>
      </c>
    </row>
    <row r="42" spans="2:13" ht="24.95" customHeight="1" x14ac:dyDescent="0.15">
      <c r="B42" s="505"/>
      <c r="C42" s="506"/>
      <c r="D42" s="137"/>
      <c r="E42" s="138"/>
      <c r="F42" s="129"/>
      <c r="G42" s="127">
        <v>5.0000000000000002E-5</v>
      </c>
      <c r="H42" s="127">
        <v>5.0000000000000002E-5</v>
      </c>
      <c r="I42" s="128">
        <f t="shared" ref="I42:I54" si="4">H42/G42</f>
        <v>1</v>
      </c>
      <c r="J42" s="129"/>
      <c r="K42" s="130">
        <f t="shared" ref="K42:K54" si="5">J42*I42</f>
        <v>0</v>
      </c>
      <c r="L42" s="130">
        <f>M42/12</f>
        <v>0</v>
      </c>
      <c r="M42" s="130">
        <f>(F42*I42)+K42</f>
        <v>0</v>
      </c>
    </row>
    <row r="43" spans="2:13" ht="24.95" customHeight="1" x14ac:dyDescent="0.15">
      <c r="B43" s="505"/>
      <c r="C43" s="506"/>
      <c r="D43" s="137"/>
      <c r="E43" s="138"/>
      <c r="F43" s="129"/>
      <c r="G43" s="127">
        <v>5.0000000000000002E-5</v>
      </c>
      <c r="H43" s="127">
        <v>5.0000000000000002E-5</v>
      </c>
      <c r="I43" s="128">
        <f t="shared" si="4"/>
        <v>1</v>
      </c>
      <c r="J43" s="129"/>
      <c r="K43" s="130">
        <f t="shared" si="5"/>
        <v>0</v>
      </c>
      <c r="L43" s="130">
        <f t="shared" ref="L43:L54" si="6">M43/12</f>
        <v>0</v>
      </c>
      <c r="M43" s="130">
        <f t="shared" ref="M43:M54" si="7">(F43*I43)+K43</f>
        <v>0</v>
      </c>
    </row>
    <row r="44" spans="2:13" ht="24.95" customHeight="1" x14ac:dyDescent="0.15">
      <c r="B44" s="505"/>
      <c r="C44" s="506"/>
      <c r="D44" s="137"/>
      <c r="E44" s="138"/>
      <c r="F44" s="129"/>
      <c r="G44" s="127">
        <v>5.0000000000000002E-5</v>
      </c>
      <c r="H44" s="127">
        <v>5.0000000000000002E-5</v>
      </c>
      <c r="I44" s="128">
        <f t="shared" si="4"/>
        <v>1</v>
      </c>
      <c r="J44" s="129"/>
      <c r="K44" s="130">
        <f t="shared" si="5"/>
        <v>0</v>
      </c>
      <c r="L44" s="130">
        <f t="shared" si="6"/>
        <v>0</v>
      </c>
      <c r="M44" s="130">
        <f t="shared" si="7"/>
        <v>0</v>
      </c>
    </row>
    <row r="45" spans="2:13" ht="24.95" customHeight="1" x14ac:dyDescent="0.15">
      <c r="B45" s="505"/>
      <c r="C45" s="506"/>
      <c r="D45" s="137"/>
      <c r="E45" s="138"/>
      <c r="F45" s="129"/>
      <c r="G45" s="127">
        <v>5.0000000000000002E-5</v>
      </c>
      <c r="H45" s="127">
        <v>5.0000000000000002E-5</v>
      </c>
      <c r="I45" s="128">
        <f t="shared" si="4"/>
        <v>1</v>
      </c>
      <c r="J45" s="129"/>
      <c r="K45" s="130">
        <f t="shared" si="5"/>
        <v>0</v>
      </c>
      <c r="L45" s="130">
        <f t="shared" si="6"/>
        <v>0</v>
      </c>
      <c r="M45" s="130">
        <f t="shared" si="7"/>
        <v>0</v>
      </c>
    </row>
    <row r="46" spans="2:13" ht="24.95" customHeight="1" x14ac:dyDescent="0.15">
      <c r="B46" s="505"/>
      <c r="C46" s="506"/>
      <c r="D46" s="137"/>
      <c r="E46" s="138"/>
      <c r="F46" s="129"/>
      <c r="G46" s="127">
        <v>5.0000000000000002E-5</v>
      </c>
      <c r="H46" s="127">
        <v>5.0000000000000002E-5</v>
      </c>
      <c r="I46" s="128">
        <f t="shared" si="4"/>
        <v>1</v>
      </c>
      <c r="J46" s="129"/>
      <c r="K46" s="130">
        <f t="shared" si="5"/>
        <v>0</v>
      </c>
      <c r="L46" s="130">
        <f t="shared" si="6"/>
        <v>0</v>
      </c>
      <c r="M46" s="130">
        <f t="shared" si="7"/>
        <v>0</v>
      </c>
    </row>
    <row r="47" spans="2:13" ht="24.95" customHeight="1" x14ac:dyDescent="0.15">
      <c r="B47" s="505"/>
      <c r="C47" s="506"/>
      <c r="D47" s="137"/>
      <c r="E47" s="138"/>
      <c r="F47" s="129"/>
      <c r="G47" s="127">
        <v>5.0000000000000002E-5</v>
      </c>
      <c r="H47" s="127">
        <v>5.0000000000000002E-5</v>
      </c>
      <c r="I47" s="128">
        <f t="shared" si="4"/>
        <v>1</v>
      </c>
      <c r="J47" s="129"/>
      <c r="K47" s="130">
        <f t="shared" si="5"/>
        <v>0</v>
      </c>
      <c r="L47" s="130">
        <f t="shared" si="6"/>
        <v>0</v>
      </c>
      <c r="M47" s="130">
        <f t="shared" si="7"/>
        <v>0</v>
      </c>
    </row>
    <row r="48" spans="2:13" ht="24.95" customHeight="1" x14ac:dyDescent="0.15">
      <c r="B48" s="505"/>
      <c r="C48" s="506"/>
      <c r="D48" s="137"/>
      <c r="E48" s="138"/>
      <c r="F48" s="129"/>
      <c r="G48" s="127">
        <v>5.0000000000000002E-5</v>
      </c>
      <c r="H48" s="127">
        <v>5.0000000000000002E-5</v>
      </c>
      <c r="I48" s="128">
        <f t="shared" si="4"/>
        <v>1</v>
      </c>
      <c r="J48" s="129"/>
      <c r="K48" s="130">
        <f t="shared" si="5"/>
        <v>0</v>
      </c>
      <c r="L48" s="130">
        <f t="shared" si="6"/>
        <v>0</v>
      </c>
      <c r="M48" s="130">
        <f t="shared" si="7"/>
        <v>0</v>
      </c>
    </row>
    <row r="49" spans="1:57" ht="24.95" customHeight="1" x14ac:dyDescent="0.15">
      <c r="B49" s="505"/>
      <c r="C49" s="506"/>
      <c r="D49" s="137"/>
      <c r="E49" s="138"/>
      <c r="F49" s="129"/>
      <c r="G49" s="127">
        <v>5.0000000000000002E-5</v>
      </c>
      <c r="H49" s="127">
        <v>5.0000000000000002E-5</v>
      </c>
      <c r="I49" s="128">
        <f t="shared" si="4"/>
        <v>1</v>
      </c>
      <c r="J49" s="129"/>
      <c r="K49" s="130">
        <f t="shared" si="5"/>
        <v>0</v>
      </c>
      <c r="L49" s="130">
        <f t="shared" si="6"/>
        <v>0</v>
      </c>
      <c r="M49" s="130">
        <f t="shared" si="7"/>
        <v>0</v>
      </c>
    </row>
    <row r="50" spans="1:57" ht="24.95" customHeight="1" x14ac:dyDescent="0.15">
      <c r="B50" s="505"/>
      <c r="C50" s="506"/>
      <c r="D50" s="137"/>
      <c r="E50" s="138"/>
      <c r="F50" s="129"/>
      <c r="G50" s="127">
        <v>5.0000000000000002E-5</v>
      </c>
      <c r="H50" s="127">
        <v>5.0000000000000002E-5</v>
      </c>
      <c r="I50" s="128">
        <f t="shared" si="4"/>
        <v>1</v>
      </c>
      <c r="J50" s="129"/>
      <c r="K50" s="130">
        <f t="shared" si="5"/>
        <v>0</v>
      </c>
      <c r="L50" s="130">
        <f t="shared" si="6"/>
        <v>0</v>
      </c>
      <c r="M50" s="130">
        <f t="shared" si="7"/>
        <v>0</v>
      </c>
    </row>
    <row r="51" spans="1:57" ht="24.95" customHeight="1" x14ac:dyDescent="0.15">
      <c r="B51" s="505"/>
      <c r="C51" s="506"/>
      <c r="D51" s="137"/>
      <c r="E51" s="138"/>
      <c r="F51" s="129"/>
      <c r="G51" s="127">
        <v>5.0000000000000002E-5</v>
      </c>
      <c r="H51" s="127">
        <v>5.0000000000000002E-5</v>
      </c>
      <c r="I51" s="128">
        <f t="shared" si="4"/>
        <v>1</v>
      </c>
      <c r="J51" s="129"/>
      <c r="K51" s="130">
        <f t="shared" si="5"/>
        <v>0</v>
      </c>
      <c r="L51" s="130">
        <f t="shared" si="6"/>
        <v>0</v>
      </c>
      <c r="M51" s="130">
        <f t="shared" si="7"/>
        <v>0</v>
      </c>
    </row>
    <row r="52" spans="1:57" ht="24.95" customHeight="1" x14ac:dyDescent="0.15">
      <c r="B52" s="505"/>
      <c r="C52" s="506"/>
      <c r="D52" s="137"/>
      <c r="E52" s="138"/>
      <c r="F52" s="129"/>
      <c r="G52" s="127">
        <v>5.0000000000000002E-5</v>
      </c>
      <c r="H52" s="127">
        <v>5.0000000000000002E-5</v>
      </c>
      <c r="I52" s="128">
        <f t="shared" si="4"/>
        <v>1</v>
      </c>
      <c r="J52" s="129"/>
      <c r="K52" s="130">
        <f t="shared" si="5"/>
        <v>0</v>
      </c>
      <c r="L52" s="130">
        <f t="shared" si="6"/>
        <v>0</v>
      </c>
      <c r="M52" s="130">
        <f t="shared" si="7"/>
        <v>0</v>
      </c>
    </row>
    <row r="53" spans="1:57" ht="24.95" customHeight="1" x14ac:dyDescent="0.15">
      <c r="B53" s="505"/>
      <c r="C53" s="506"/>
      <c r="D53" s="137"/>
      <c r="E53" s="138"/>
      <c r="F53" s="129"/>
      <c r="G53" s="127">
        <v>5.0000000000000002E-5</v>
      </c>
      <c r="H53" s="127">
        <v>5.0000000000000002E-5</v>
      </c>
      <c r="I53" s="128">
        <f t="shared" si="4"/>
        <v>1</v>
      </c>
      <c r="J53" s="129"/>
      <c r="K53" s="130">
        <f t="shared" si="5"/>
        <v>0</v>
      </c>
      <c r="L53" s="130">
        <f t="shared" si="6"/>
        <v>0</v>
      </c>
      <c r="M53" s="130">
        <f t="shared" si="7"/>
        <v>0</v>
      </c>
    </row>
    <row r="54" spans="1:57" ht="24.95" customHeight="1" x14ac:dyDescent="0.15">
      <c r="B54" s="505"/>
      <c r="C54" s="506"/>
      <c r="D54" s="139"/>
      <c r="E54" s="138"/>
      <c r="F54" s="129"/>
      <c r="G54" s="127">
        <v>5.0000000000000002E-5</v>
      </c>
      <c r="H54" s="127">
        <v>5.0000000000000002E-5</v>
      </c>
      <c r="I54" s="128">
        <f t="shared" si="4"/>
        <v>1</v>
      </c>
      <c r="J54" s="129"/>
      <c r="K54" s="130">
        <f t="shared" si="5"/>
        <v>0</v>
      </c>
      <c r="L54" s="130">
        <f t="shared" si="6"/>
        <v>0</v>
      </c>
      <c r="M54" s="130">
        <f t="shared" si="7"/>
        <v>0</v>
      </c>
    </row>
    <row r="55" spans="1:57" ht="13.5" customHeight="1" x14ac:dyDescent="0.15">
      <c r="B55" s="140"/>
      <c r="C55" s="140"/>
      <c r="D55" s="141"/>
      <c r="E55" s="141"/>
      <c r="F55" s="142"/>
      <c r="G55" s="142"/>
      <c r="H55" s="143"/>
      <c r="I55" s="144"/>
      <c r="J55" s="145"/>
      <c r="K55" s="146" t="s">
        <v>178</v>
      </c>
      <c r="L55" s="133">
        <f>SUM(L42:L54)</f>
        <v>0</v>
      </c>
      <c r="M55" s="133">
        <f>SUM(M42:M54)</f>
        <v>0</v>
      </c>
    </row>
    <row r="56" spans="1:57" ht="25.5" customHeight="1" x14ac:dyDescent="0.15">
      <c r="D56" s="30"/>
      <c r="E56" s="30"/>
      <c r="F56" s="131"/>
      <c r="G56" s="131"/>
      <c r="H56" s="132"/>
      <c r="I56" s="134"/>
      <c r="K56" s="135" t="s">
        <v>179</v>
      </c>
      <c r="L56" s="136">
        <f>L29+L55</f>
        <v>0</v>
      </c>
      <c r="M56" s="136">
        <f>M29+M55</f>
        <v>0</v>
      </c>
    </row>
    <row r="58" spans="1:57" ht="11.25" thickBot="1" x14ac:dyDescent="0.2"/>
    <row r="59" spans="1:57" ht="11.25" customHeight="1" x14ac:dyDescent="0.15">
      <c r="B59" s="102" t="s">
        <v>272</v>
      </c>
      <c r="C59" s="104"/>
      <c r="D59" s="104"/>
      <c r="E59" s="104"/>
      <c r="F59" s="104"/>
      <c r="G59" s="104"/>
      <c r="H59" s="104"/>
      <c r="I59" s="104"/>
      <c r="J59" s="104"/>
      <c r="K59" s="493"/>
      <c r="L59" s="431" t="s">
        <v>267</v>
      </c>
      <c r="M59" s="432"/>
    </row>
    <row r="60" spans="1:57" ht="11.25" customHeight="1" thickBot="1" x14ac:dyDescent="0.2">
      <c r="B60" s="104"/>
      <c r="C60" s="468" t="s">
        <v>262</v>
      </c>
      <c r="D60" s="468"/>
      <c r="E60" s="468"/>
      <c r="F60" s="468"/>
      <c r="G60" s="468"/>
      <c r="H60" s="468"/>
      <c r="I60" s="468"/>
      <c r="J60" s="468"/>
      <c r="K60" s="494"/>
      <c r="L60" s="433"/>
      <c r="M60" s="434"/>
    </row>
    <row r="61" spans="1:57" ht="12" x14ac:dyDescent="0.15">
      <c r="B61" s="99"/>
      <c r="C61" s="468"/>
      <c r="D61" s="468"/>
      <c r="E61" s="468"/>
      <c r="F61" s="468"/>
      <c r="G61" s="468"/>
      <c r="H61" s="468"/>
      <c r="I61" s="468"/>
      <c r="J61" s="468"/>
      <c r="K61" s="99"/>
      <c r="L61" s="99"/>
      <c r="M61" s="99"/>
    </row>
    <row r="62" spans="1:57" s="37" customFormat="1" ht="11.25" customHeight="1" x14ac:dyDescent="0.2">
      <c r="A62" s="270"/>
      <c r="B62" s="161" t="s">
        <v>63</v>
      </c>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1:57" s="37" customFormat="1" ht="12" customHeight="1" x14ac:dyDescent="0.2">
      <c r="A63" s="270"/>
      <c r="B63" s="98" t="s">
        <v>64</v>
      </c>
      <c r="C63" s="102" t="s">
        <v>364</v>
      </c>
      <c r="D63" s="101"/>
      <c r="E63" s="101"/>
      <c r="F63" s="101"/>
      <c r="G63" s="101"/>
      <c r="H63" s="101"/>
      <c r="I63" s="101"/>
      <c r="J63" s="101"/>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row>
    <row r="64" spans="1:57" s="37" customFormat="1" ht="24" customHeight="1" x14ac:dyDescent="0.2">
      <c r="A64" s="270"/>
      <c r="B64" s="98" t="s">
        <v>65</v>
      </c>
      <c r="C64" s="436" t="s">
        <v>365</v>
      </c>
      <c r="D64" s="436"/>
      <c r="E64" s="436"/>
      <c r="F64" s="436"/>
      <c r="G64" s="436"/>
      <c r="H64" s="436"/>
      <c r="I64" s="436"/>
      <c r="J64" s="436"/>
      <c r="K64" s="436"/>
      <c r="L64" s="436"/>
      <c r="M64" s="436"/>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row>
    <row r="65" spans="1:57" s="37" customFormat="1" ht="26.25" customHeight="1" x14ac:dyDescent="0.2">
      <c r="A65" s="270"/>
      <c r="B65" s="98" t="s">
        <v>66</v>
      </c>
      <c r="C65" s="533" t="s">
        <v>325</v>
      </c>
      <c r="D65" s="533"/>
      <c r="E65" s="533"/>
      <c r="F65" s="533"/>
      <c r="G65" s="533"/>
      <c r="H65" s="533"/>
      <c r="I65" s="533"/>
      <c r="J65" s="533"/>
      <c r="K65" s="533"/>
      <c r="L65" s="533"/>
      <c r="M65" s="533"/>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row>
    <row r="66" spans="1:57" s="37" customFormat="1" ht="12" x14ac:dyDescent="0.2">
      <c r="A66" s="270"/>
      <c r="B66" s="98" t="s">
        <v>67</v>
      </c>
      <c r="C66" s="102" t="s">
        <v>326</v>
      </c>
      <c r="D66" s="101"/>
      <c r="E66" s="101"/>
      <c r="F66" s="101"/>
      <c r="G66" s="101"/>
      <c r="H66" s="101"/>
      <c r="I66" s="101"/>
      <c r="J66" s="101"/>
      <c r="K66" s="101"/>
      <c r="L66" s="101"/>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s="37" customFormat="1" ht="12" x14ac:dyDescent="0.2">
      <c r="A67" s="270"/>
      <c r="B67" s="98" t="s">
        <v>68</v>
      </c>
      <c r="C67" s="102" t="s">
        <v>327</v>
      </c>
      <c r="D67" s="101"/>
      <c r="E67" s="101"/>
      <c r="F67" s="101"/>
      <c r="G67" s="101"/>
      <c r="H67" s="101"/>
      <c r="I67" s="101"/>
      <c r="J67" s="101"/>
      <c r="K67" s="101"/>
      <c r="L67" s="101"/>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row>
    <row r="68" spans="1:57" s="37" customFormat="1" ht="12" x14ac:dyDescent="0.2">
      <c r="A68" s="270"/>
      <c r="B68" s="98" t="s">
        <v>69</v>
      </c>
      <c r="C68" s="102" t="s">
        <v>328</v>
      </c>
      <c r="D68" s="101"/>
      <c r="E68" s="101"/>
      <c r="F68" s="101"/>
      <c r="G68" s="101"/>
      <c r="H68" s="101"/>
      <c r="I68" s="101"/>
      <c r="J68" s="101"/>
      <c r="K68" s="101"/>
      <c r="L68" s="101"/>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row>
    <row r="69" spans="1:57" s="37" customFormat="1" ht="12" x14ac:dyDescent="0.2">
      <c r="A69" s="270"/>
      <c r="B69" s="98" t="s">
        <v>70</v>
      </c>
      <c r="C69" s="163" t="s">
        <v>329</v>
      </c>
      <c r="D69" s="163"/>
      <c r="E69" s="163"/>
      <c r="F69" s="163"/>
      <c r="G69" s="163"/>
      <c r="H69" s="163"/>
      <c r="I69" s="163"/>
      <c r="J69" s="163"/>
      <c r="K69" s="163"/>
      <c r="L69" s="163"/>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row>
    <row r="70" spans="1:57" ht="8.25" customHeight="1" x14ac:dyDescent="0.15">
      <c r="B70" s="108"/>
      <c r="C70" s="112"/>
      <c r="D70" s="112"/>
      <c r="E70" s="112"/>
      <c r="F70" s="112"/>
      <c r="G70" s="112"/>
      <c r="H70" s="112"/>
      <c r="I70" s="112"/>
      <c r="J70" s="112"/>
      <c r="K70" s="112"/>
      <c r="L70" s="112"/>
    </row>
    <row r="71" spans="1:57" ht="11.25" customHeight="1" x14ac:dyDescent="0.2">
      <c r="B71" s="164"/>
      <c r="C71" s="164"/>
      <c r="D71" s="471" t="s">
        <v>82</v>
      </c>
      <c r="E71" s="472"/>
      <c r="F71" s="472"/>
      <c r="G71" s="472"/>
      <c r="H71" s="473"/>
      <c r="I71" s="471" t="s">
        <v>83</v>
      </c>
      <c r="J71" s="472"/>
      <c r="K71" s="472"/>
      <c r="L71" s="472"/>
      <c r="M71" s="473"/>
    </row>
    <row r="72" spans="1:57" x14ac:dyDescent="0.15">
      <c r="B72" s="115">
        <v>1</v>
      </c>
      <c r="C72" s="117"/>
      <c r="D72" s="165">
        <v>2</v>
      </c>
      <c r="E72" s="119">
        <v>3</v>
      </c>
      <c r="F72" s="119">
        <v>4</v>
      </c>
      <c r="G72" s="115">
        <v>5</v>
      </c>
      <c r="H72" s="166">
        <v>6</v>
      </c>
      <c r="I72" s="165">
        <v>2</v>
      </c>
      <c r="J72" s="119">
        <v>3</v>
      </c>
      <c r="K72" s="119">
        <v>4</v>
      </c>
      <c r="L72" s="115">
        <v>5</v>
      </c>
      <c r="M72" s="166">
        <v>6</v>
      </c>
    </row>
    <row r="73" spans="1:57" ht="31.5" x14ac:dyDescent="0.15">
      <c r="B73" s="458" t="s">
        <v>172</v>
      </c>
      <c r="C73" s="459"/>
      <c r="D73" s="167" t="s">
        <v>184</v>
      </c>
      <c r="E73" s="120" t="s">
        <v>185</v>
      </c>
      <c r="F73" s="120" t="s">
        <v>80</v>
      </c>
      <c r="G73" s="121" t="s">
        <v>186</v>
      </c>
      <c r="H73" s="168" t="s">
        <v>81</v>
      </c>
      <c r="I73" s="167" t="s">
        <v>184</v>
      </c>
      <c r="J73" s="120" t="s">
        <v>185</v>
      </c>
      <c r="K73" s="120" t="s">
        <v>80</v>
      </c>
      <c r="L73" s="121" t="s">
        <v>186</v>
      </c>
      <c r="M73" s="168" t="s">
        <v>81</v>
      </c>
    </row>
    <row r="74" spans="1:57" ht="24.95" customHeight="1" x14ac:dyDescent="0.15">
      <c r="B74" s="505"/>
      <c r="C74" s="528"/>
      <c r="D74" s="169"/>
      <c r="E74" s="130">
        <f>D74*F74</f>
        <v>0</v>
      </c>
      <c r="F74" s="170"/>
      <c r="G74" s="171"/>
      <c r="H74" s="172"/>
      <c r="I74" s="169"/>
      <c r="J74" s="130">
        <f>I74*K74</f>
        <v>0</v>
      </c>
      <c r="K74" s="173"/>
      <c r="L74" s="174"/>
      <c r="M74" s="175"/>
    </row>
    <row r="75" spans="1:57" ht="24.95" customHeight="1" x14ac:dyDescent="0.15">
      <c r="B75" s="505"/>
      <c r="C75" s="528"/>
      <c r="D75" s="169"/>
      <c r="E75" s="130">
        <f t="shared" ref="E75:E82" si="8">D75*F75</f>
        <v>0</v>
      </c>
      <c r="F75" s="170"/>
      <c r="G75" s="171"/>
      <c r="H75" s="172"/>
      <c r="I75" s="169"/>
      <c r="J75" s="130">
        <f t="shared" ref="J75:J82" si="9">I75*K75</f>
        <v>0</v>
      </c>
      <c r="K75" s="173"/>
      <c r="L75" s="174"/>
      <c r="M75" s="175"/>
    </row>
    <row r="76" spans="1:57" ht="24.95" customHeight="1" x14ac:dyDescent="0.15">
      <c r="B76" s="505"/>
      <c r="C76" s="528"/>
      <c r="D76" s="169"/>
      <c r="E76" s="130">
        <f t="shared" si="8"/>
        <v>0</v>
      </c>
      <c r="F76" s="170"/>
      <c r="G76" s="171"/>
      <c r="H76" s="172"/>
      <c r="I76" s="169"/>
      <c r="J76" s="130">
        <f t="shared" si="9"/>
        <v>0</v>
      </c>
      <c r="K76" s="173"/>
      <c r="L76" s="174"/>
      <c r="M76" s="175"/>
    </row>
    <row r="77" spans="1:57" ht="24.95" customHeight="1" x14ac:dyDescent="0.15">
      <c r="B77" s="505"/>
      <c r="C77" s="528"/>
      <c r="D77" s="169"/>
      <c r="E77" s="130">
        <f t="shared" si="8"/>
        <v>0</v>
      </c>
      <c r="F77" s="170"/>
      <c r="G77" s="171"/>
      <c r="H77" s="172"/>
      <c r="I77" s="169"/>
      <c r="J77" s="130">
        <f t="shared" si="9"/>
        <v>0</v>
      </c>
      <c r="K77" s="173"/>
      <c r="L77" s="174"/>
      <c r="M77" s="175"/>
    </row>
    <row r="78" spans="1:57" ht="24.95" customHeight="1" x14ac:dyDescent="0.15">
      <c r="B78" s="505"/>
      <c r="C78" s="528"/>
      <c r="D78" s="169"/>
      <c r="E78" s="130">
        <f t="shared" si="8"/>
        <v>0</v>
      </c>
      <c r="F78" s="170"/>
      <c r="G78" s="171"/>
      <c r="H78" s="172"/>
      <c r="I78" s="169"/>
      <c r="J78" s="130">
        <f t="shared" si="9"/>
        <v>0</v>
      </c>
      <c r="K78" s="173"/>
      <c r="L78" s="174"/>
      <c r="M78" s="175"/>
    </row>
    <row r="79" spans="1:57" ht="24.95" customHeight="1" x14ac:dyDescent="0.15">
      <c r="B79" s="505"/>
      <c r="C79" s="528"/>
      <c r="D79" s="169"/>
      <c r="E79" s="130">
        <f t="shared" si="8"/>
        <v>0</v>
      </c>
      <c r="F79" s="170"/>
      <c r="G79" s="171"/>
      <c r="H79" s="172"/>
      <c r="I79" s="169"/>
      <c r="J79" s="130">
        <f t="shared" si="9"/>
        <v>0</v>
      </c>
      <c r="K79" s="173"/>
      <c r="L79" s="174"/>
      <c r="M79" s="175"/>
    </row>
    <row r="80" spans="1:57" ht="24.95" customHeight="1" x14ac:dyDescent="0.15">
      <c r="B80" s="505"/>
      <c r="C80" s="528"/>
      <c r="D80" s="169"/>
      <c r="E80" s="130">
        <f t="shared" si="8"/>
        <v>0</v>
      </c>
      <c r="F80" s="170"/>
      <c r="G80" s="171"/>
      <c r="H80" s="172"/>
      <c r="I80" s="169"/>
      <c r="J80" s="130">
        <f t="shared" si="9"/>
        <v>0</v>
      </c>
      <c r="K80" s="173"/>
      <c r="L80" s="174"/>
      <c r="M80" s="175"/>
    </row>
    <row r="81" spans="2:13" ht="24.95" customHeight="1" x14ac:dyDescent="0.15">
      <c r="B81" s="505"/>
      <c r="C81" s="528"/>
      <c r="D81" s="169"/>
      <c r="E81" s="130">
        <f t="shared" si="8"/>
        <v>0</v>
      </c>
      <c r="F81" s="170"/>
      <c r="G81" s="171"/>
      <c r="H81" s="172"/>
      <c r="I81" s="169"/>
      <c r="J81" s="130">
        <f t="shared" si="9"/>
        <v>0</v>
      </c>
      <c r="K81" s="173"/>
      <c r="L81" s="174"/>
      <c r="M81" s="175"/>
    </row>
    <row r="82" spans="2:13" ht="24.95" customHeight="1" x14ac:dyDescent="0.15">
      <c r="B82" s="505"/>
      <c r="C82" s="528"/>
      <c r="D82" s="169"/>
      <c r="E82" s="130">
        <f t="shared" si="8"/>
        <v>0</v>
      </c>
      <c r="F82" s="170"/>
      <c r="G82" s="171"/>
      <c r="H82" s="172"/>
      <c r="I82" s="169"/>
      <c r="J82" s="130">
        <f t="shared" si="9"/>
        <v>0</v>
      </c>
      <c r="K82" s="173"/>
      <c r="L82" s="174"/>
      <c r="M82" s="175"/>
    </row>
    <row r="83" spans="2:13" ht="24.95" customHeight="1" x14ac:dyDescent="0.15">
      <c r="B83" s="505"/>
      <c r="C83" s="528"/>
      <c r="D83" s="169"/>
      <c r="E83" s="130">
        <f>D83*F83</f>
        <v>0</v>
      </c>
      <c r="F83" s="170"/>
      <c r="G83" s="171"/>
      <c r="H83" s="172"/>
      <c r="I83" s="169"/>
      <c r="J83" s="130">
        <f>I83*K83</f>
        <v>0</v>
      </c>
      <c r="K83" s="173"/>
      <c r="L83" s="174"/>
      <c r="M83" s="175"/>
    </row>
    <row r="84" spans="2:13" ht="24.95" customHeight="1" x14ac:dyDescent="0.15">
      <c r="B84" s="505"/>
      <c r="C84" s="528"/>
      <c r="D84" s="169"/>
      <c r="E84" s="130">
        <f>D84*F84</f>
        <v>0</v>
      </c>
      <c r="F84" s="170"/>
      <c r="G84" s="171"/>
      <c r="H84" s="172"/>
      <c r="I84" s="169"/>
      <c r="J84" s="130">
        <f t="shared" ref="J84" si="10">I84*K84</f>
        <v>0</v>
      </c>
      <c r="K84" s="173"/>
      <c r="L84" s="174"/>
      <c r="M84" s="175"/>
    </row>
    <row r="85" spans="2:13" ht="24.95" customHeight="1" x14ac:dyDescent="0.15">
      <c r="B85" s="505"/>
      <c r="C85" s="528"/>
      <c r="D85" s="169"/>
      <c r="E85" s="130">
        <f>D85*F85</f>
        <v>0</v>
      </c>
      <c r="F85" s="170"/>
      <c r="G85" s="171"/>
      <c r="H85" s="172"/>
      <c r="I85" s="169"/>
      <c r="J85" s="130">
        <f>I85*K85</f>
        <v>0</v>
      </c>
      <c r="K85" s="173"/>
      <c r="L85" s="174"/>
      <c r="M85" s="175"/>
    </row>
    <row r="86" spans="2:13" ht="21" customHeight="1" x14ac:dyDescent="0.15">
      <c r="B86" s="444"/>
      <c r="C86" s="445"/>
      <c r="D86" s="271"/>
      <c r="E86" s="178">
        <f>SUM(E74:E85)</f>
        <v>0</v>
      </c>
      <c r="F86" s="179"/>
      <c r="G86" s="179"/>
      <c r="H86" s="179"/>
      <c r="I86" s="180"/>
      <c r="J86" s="181">
        <f>SUM(J74:J85)</f>
        <v>0</v>
      </c>
      <c r="K86" s="182"/>
      <c r="L86" s="183"/>
      <c r="M86" s="183"/>
    </row>
    <row r="87" spans="2:13" ht="9" customHeight="1" x14ac:dyDescent="0.15"/>
    <row r="88" spans="2:13" ht="13.5" customHeight="1" x14ac:dyDescent="0.2">
      <c r="B88" s="95" t="s">
        <v>263</v>
      </c>
    </row>
    <row r="89" spans="2:13" ht="11.25" customHeight="1" x14ac:dyDescent="0.15">
      <c r="B89" s="108"/>
      <c r="C89" s="112"/>
      <c r="D89" s="112"/>
      <c r="E89" s="112"/>
      <c r="F89" s="112"/>
      <c r="G89" s="112"/>
      <c r="H89" s="112"/>
      <c r="I89" s="112"/>
      <c r="J89" s="112"/>
      <c r="K89" s="112"/>
      <c r="L89" s="112"/>
    </row>
    <row r="90" spans="2:13" ht="12" x14ac:dyDescent="0.2">
      <c r="B90" s="164"/>
      <c r="C90" s="164"/>
      <c r="D90" s="471" t="s">
        <v>84</v>
      </c>
      <c r="E90" s="472"/>
      <c r="F90" s="472"/>
      <c r="G90" s="472"/>
      <c r="H90" s="473"/>
      <c r="I90" s="471" t="s">
        <v>188</v>
      </c>
      <c r="J90" s="472"/>
      <c r="K90" s="472"/>
      <c r="L90" s="472"/>
      <c r="M90" s="473"/>
    </row>
    <row r="91" spans="2:13" x14ac:dyDescent="0.15">
      <c r="B91" s="115">
        <v>1</v>
      </c>
      <c r="C91" s="117"/>
      <c r="D91" s="165">
        <v>2</v>
      </c>
      <c r="E91" s="119">
        <v>3</v>
      </c>
      <c r="F91" s="119">
        <v>4</v>
      </c>
      <c r="G91" s="115">
        <v>5</v>
      </c>
      <c r="H91" s="166">
        <v>6</v>
      </c>
      <c r="I91" s="165">
        <v>2</v>
      </c>
      <c r="J91" s="119">
        <v>3</v>
      </c>
      <c r="K91" s="119">
        <v>4</v>
      </c>
      <c r="L91" s="115">
        <v>5</v>
      </c>
      <c r="M91" s="166">
        <v>6</v>
      </c>
    </row>
    <row r="92" spans="2:13" ht="31.5" x14ac:dyDescent="0.15">
      <c r="B92" s="458" t="s">
        <v>172</v>
      </c>
      <c r="C92" s="459"/>
      <c r="D92" s="167" t="s">
        <v>184</v>
      </c>
      <c r="E92" s="120" t="s">
        <v>185</v>
      </c>
      <c r="F92" s="120" t="s">
        <v>80</v>
      </c>
      <c r="G92" s="121" t="s">
        <v>186</v>
      </c>
      <c r="H92" s="168" t="s">
        <v>81</v>
      </c>
      <c r="I92" s="167" t="s">
        <v>184</v>
      </c>
      <c r="J92" s="120" t="s">
        <v>185</v>
      </c>
      <c r="K92" s="120" t="s">
        <v>80</v>
      </c>
      <c r="L92" s="121" t="s">
        <v>186</v>
      </c>
      <c r="M92" s="168" t="s">
        <v>81</v>
      </c>
    </row>
    <row r="93" spans="2:13" ht="24.95" customHeight="1" x14ac:dyDescent="0.15">
      <c r="B93" s="505"/>
      <c r="C93" s="528"/>
      <c r="D93" s="169"/>
      <c r="E93" s="130">
        <f>D93*F93</f>
        <v>0</v>
      </c>
      <c r="F93" s="173"/>
      <c r="G93" s="174"/>
      <c r="H93" s="175"/>
      <c r="I93" s="169"/>
      <c r="J93" s="130">
        <f>I93*K93</f>
        <v>0</v>
      </c>
      <c r="K93" s="173"/>
      <c r="L93" s="174"/>
      <c r="M93" s="175"/>
    </row>
    <row r="94" spans="2:13" ht="24.95" customHeight="1" x14ac:dyDescent="0.15">
      <c r="B94" s="505"/>
      <c r="C94" s="528"/>
      <c r="D94" s="169"/>
      <c r="E94" s="130">
        <f t="shared" ref="E94:E106" si="11">D94*F94</f>
        <v>0</v>
      </c>
      <c r="F94" s="173"/>
      <c r="G94" s="174"/>
      <c r="H94" s="175"/>
      <c r="I94" s="169"/>
      <c r="J94" s="130">
        <f t="shared" ref="J94:J106" si="12">I94*K94</f>
        <v>0</v>
      </c>
      <c r="K94" s="173"/>
      <c r="L94" s="174"/>
      <c r="M94" s="175"/>
    </row>
    <row r="95" spans="2:13" ht="24.95" customHeight="1" x14ac:dyDescent="0.15">
      <c r="B95" s="505"/>
      <c r="C95" s="528"/>
      <c r="D95" s="169"/>
      <c r="E95" s="130">
        <f t="shared" si="11"/>
        <v>0</v>
      </c>
      <c r="F95" s="173"/>
      <c r="G95" s="174"/>
      <c r="H95" s="175"/>
      <c r="I95" s="169"/>
      <c r="J95" s="130">
        <f t="shared" si="12"/>
        <v>0</v>
      </c>
      <c r="K95" s="173"/>
      <c r="L95" s="174"/>
      <c r="M95" s="175"/>
    </row>
    <row r="96" spans="2:13" ht="24.95" customHeight="1" x14ac:dyDescent="0.15">
      <c r="B96" s="505"/>
      <c r="C96" s="528"/>
      <c r="D96" s="169"/>
      <c r="E96" s="130">
        <f>D96*F96</f>
        <v>0</v>
      </c>
      <c r="F96" s="173"/>
      <c r="G96" s="174"/>
      <c r="H96" s="175"/>
      <c r="I96" s="169"/>
      <c r="J96" s="130">
        <f>I96*K96</f>
        <v>0</v>
      </c>
      <c r="K96" s="173"/>
      <c r="L96" s="174"/>
      <c r="M96" s="175"/>
    </row>
    <row r="97" spans="2:13" ht="24.95" customHeight="1" x14ac:dyDescent="0.15">
      <c r="B97" s="505"/>
      <c r="C97" s="528"/>
      <c r="D97" s="169"/>
      <c r="E97" s="130">
        <f>D97*F97</f>
        <v>0</v>
      </c>
      <c r="F97" s="173"/>
      <c r="G97" s="174"/>
      <c r="H97" s="175"/>
      <c r="I97" s="169"/>
      <c r="J97" s="130">
        <f>I97*K97</f>
        <v>0</v>
      </c>
      <c r="K97" s="173"/>
      <c r="L97" s="174"/>
      <c r="M97" s="175"/>
    </row>
    <row r="98" spans="2:13" ht="24.95" customHeight="1" x14ac:dyDescent="0.15">
      <c r="B98" s="505"/>
      <c r="C98" s="528"/>
      <c r="D98" s="169"/>
      <c r="E98" s="130">
        <f t="shared" si="11"/>
        <v>0</v>
      </c>
      <c r="F98" s="173"/>
      <c r="G98" s="174"/>
      <c r="H98" s="175"/>
      <c r="I98" s="169"/>
      <c r="J98" s="130">
        <f t="shared" si="12"/>
        <v>0</v>
      </c>
      <c r="K98" s="173"/>
      <c r="L98" s="174"/>
      <c r="M98" s="175"/>
    </row>
    <row r="99" spans="2:13" ht="24.95" customHeight="1" x14ac:dyDescent="0.15">
      <c r="B99" s="505"/>
      <c r="C99" s="528"/>
      <c r="D99" s="169"/>
      <c r="E99" s="130">
        <f t="shared" si="11"/>
        <v>0</v>
      </c>
      <c r="F99" s="173"/>
      <c r="G99" s="174"/>
      <c r="H99" s="175"/>
      <c r="I99" s="169"/>
      <c r="J99" s="130">
        <f t="shared" si="12"/>
        <v>0</v>
      </c>
      <c r="K99" s="173"/>
      <c r="L99" s="174"/>
      <c r="M99" s="175"/>
    </row>
    <row r="100" spans="2:13" ht="24.95" customHeight="1" x14ac:dyDescent="0.15">
      <c r="B100" s="505"/>
      <c r="C100" s="528"/>
      <c r="D100" s="169"/>
      <c r="E100" s="130">
        <f t="shared" si="11"/>
        <v>0</v>
      </c>
      <c r="F100" s="173"/>
      <c r="G100" s="174"/>
      <c r="H100" s="175"/>
      <c r="I100" s="169"/>
      <c r="J100" s="130">
        <f t="shared" si="12"/>
        <v>0</v>
      </c>
      <c r="K100" s="173"/>
      <c r="L100" s="174"/>
      <c r="M100" s="175"/>
    </row>
    <row r="101" spans="2:13" ht="24.95" customHeight="1" x14ac:dyDescent="0.15">
      <c r="B101" s="505"/>
      <c r="C101" s="528"/>
      <c r="D101" s="169"/>
      <c r="E101" s="130">
        <f t="shared" si="11"/>
        <v>0</v>
      </c>
      <c r="F101" s="173"/>
      <c r="G101" s="174"/>
      <c r="H101" s="175"/>
      <c r="I101" s="169"/>
      <c r="J101" s="130">
        <f t="shared" si="12"/>
        <v>0</v>
      </c>
      <c r="K101" s="173"/>
      <c r="L101" s="174"/>
      <c r="M101" s="175"/>
    </row>
    <row r="102" spans="2:13" ht="24.95" customHeight="1" x14ac:dyDescent="0.15">
      <c r="B102" s="505"/>
      <c r="C102" s="528"/>
      <c r="D102" s="169"/>
      <c r="E102" s="130">
        <f t="shared" si="11"/>
        <v>0</v>
      </c>
      <c r="F102" s="173"/>
      <c r="G102" s="174"/>
      <c r="H102" s="175"/>
      <c r="I102" s="169"/>
      <c r="J102" s="130">
        <f t="shared" si="12"/>
        <v>0</v>
      </c>
      <c r="K102" s="173"/>
      <c r="L102" s="174"/>
      <c r="M102" s="175"/>
    </row>
    <row r="103" spans="2:13" ht="24.95" customHeight="1" x14ac:dyDescent="0.15">
      <c r="B103" s="505"/>
      <c r="C103" s="528"/>
      <c r="D103" s="169"/>
      <c r="E103" s="130">
        <f t="shared" si="11"/>
        <v>0</v>
      </c>
      <c r="F103" s="173"/>
      <c r="G103" s="174"/>
      <c r="H103" s="175"/>
      <c r="I103" s="169"/>
      <c r="J103" s="130">
        <f t="shared" si="12"/>
        <v>0</v>
      </c>
      <c r="K103" s="173"/>
      <c r="L103" s="174"/>
      <c r="M103" s="175"/>
    </row>
    <row r="104" spans="2:13" ht="24.95" customHeight="1" x14ac:dyDescent="0.15">
      <c r="B104" s="505"/>
      <c r="C104" s="528"/>
      <c r="D104" s="169"/>
      <c r="E104" s="130">
        <f t="shared" si="11"/>
        <v>0</v>
      </c>
      <c r="F104" s="173"/>
      <c r="G104" s="174"/>
      <c r="H104" s="175"/>
      <c r="I104" s="169"/>
      <c r="J104" s="130">
        <f t="shared" si="12"/>
        <v>0</v>
      </c>
      <c r="K104" s="173"/>
      <c r="L104" s="174"/>
      <c r="M104" s="175"/>
    </row>
    <row r="105" spans="2:13" ht="24.95" customHeight="1" x14ac:dyDescent="0.15">
      <c r="B105" s="505"/>
      <c r="C105" s="528"/>
      <c r="D105" s="169"/>
      <c r="E105" s="130">
        <f t="shared" si="11"/>
        <v>0</v>
      </c>
      <c r="F105" s="173"/>
      <c r="G105" s="174"/>
      <c r="H105" s="175"/>
      <c r="I105" s="169"/>
      <c r="J105" s="130">
        <f t="shared" si="12"/>
        <v>0</v>
      </c>
      <c r="K105" s="173"/>
      <c r="L105" s="174"/>
      <c r="M105" s="175"/>
    </row>
    <row r="106" spans="2:13" ht="24.95" customHeight="1" x14ac:dyDescent="0.15">
      <c r="B106" s="505"/>
      <c r="C106" s="528"/>
      <c r="D106" s="169"/>
      <c r="E106" s="130">
        <f t="shared" si="11"/>
        <v>0</v>
      </c>
      <c r="F106" s="173"/>
      <c r="G106" s="174"/>
      <c r="H106" s="175"/>
      <c r="I106" s="169"/>
      <c r="J106" s="130">
        <f t="shared" si="12"/>
        <v>0</v>
      </c>
      <c r="K106" s="173"/>
      <c r="L106" s="174"/>
      <c r="M106" s="175"/>
    </row>
    <row r="107" spans="2:13" ht="24.95" customHeight="1" x14ac:dyDescent="0.15">
      <c r="B107" s="444"/>
      <c r="C107" s="445"/>
      <c r="D107" s="177"/>
      <c r="E107" s="178">
        <f>SUM(E93:E106)</f>
        <v>0</v>
      </c>
      <c r="F107" s="142"/>
      <c r="G107" s="142"/>
      <c r="H107" s="143"/>
      <c r="I107" s="177"/>
      <c r="J107" s="181">
        <f>SUM(J93:J106)</f>
        <v>0</v>
      </c>
      <c r="K107" s="149"/>
      <c r="L107" s="184"/>
      <c r="M107" s="184"/>
    </row>
    <row r="109" spans="2:13" ht="12" x14ac:dyDescent="0.2">
      <c r="B109" s="159" t="s">
        <v>322</v>
      </c>
      <c r="H109" s="93"/>
      <c r="I109" s="93"/>
    </row>
    <row r="110" spans="2:13" ht="12" x14ac:dyDescent="0.2">
      <c r="B110" s="185" t="s">
        <v>0</v>
      </c>
      <c r="C110" s="37" t="s">
        <v>237</v>
      </c>
    </row>
    <row r="111" spans="2:13" ht="12" x14ac:dyDescent="0.2">
      <c r="B111" s="185" t="s">
        <v>190</v>
      </c>
      <c r="C111" s="37" t="s">
        <v>191</v>
      </c>
    </row>
    <row r="112" spans="2:13" ht="12" x14ac:dyDescent="0.2">
      <c r="B112" s="185" t="s">
        <v>192</v>
      </c>
      <c r="C112" s="37" t="s">
        <v>193</v>
      </c>
    </row>
    <row r="114" spans="2:13" ht="11.25" thickBot="1" x14ac:dyDescent="0.2"/>
    <row r="115" spans="2:13" ht="12" customHeight="1" x14ac:dyDescent="0.2">
      <c r="B115" s="95" t="s">
        <v>264</v>
      </c>
      <c r="K115" s="429"/>
      <c r="L115" s="431" t="s">
        <v>267</v>
      </c>
      <c r="M115" s="432"/>
    </row>
    <row r="116" spans="2:13" ht="11.25" thickBot="1" x14ac:dyDescent="0.2">
      <c r="K116" s="430"/>
      <c r="L116" s="433"/>
      <c r="M116" s="434"/>
    </row>
    <row r="117" spans="2:13" ht="11.25" customHeight="1" x14ac:dyDescent="0.2">
      <c r="B117" s="161" t="s">
        <v>63</v>
      </c>
      <c r="C117" s="37"/>
      <c r="D117" s="37"/>
      <c r="E117" s="37"/>
      <c r="F117" s="37"/>
      <c r="G117" s="37"/>
      <c r="H117" s="37"/>
      <c r="I117" s="37"/>
      <c r="J117" s="37"/>
      <c r="K117" s="37"/>
      <c r="L117" s="37"/>
    </row>
    <row r="118" spans="2:13" ht="11.25" customHeight="1" x14ac:dyDescent="0.15">
      <c r="B118" s="98" t="s">
        <v>64</v>
      </c>
      <c r="C118" s="436" t="s">
        <v>366</v>
      </c>
      <c r="D118" s="436"/>
      <c r="E118" s="436"/>
      <c r="F118" s="104"/>
      <c r="G118" s="104"/>
      <c r="H118" s="104"/>
      <c r="I118" s="104"/>
      <c r="J118" s="104"/>
      <c r="K118" s="104"/>
      <c r="L118" s="104"/>
    </row>
    <row r="119" spans="2:13" ht="50.25" customHeight="1" x14ac:dyDescent="0.15">
      <c r="B119" s="98" t="s">
        <v>65</v>
      </c>
      <c r="C119" s="436" t="s">
        <v>367</v>
      </c>
      <c r="D119" s="436"/>
      <c r="E119" s="436"/>
      <c r="F119" s="436"/>
      <c r="G119" s="436"/>
      <c r="H119" s="436"/>
      <c r="I119" s="436"/>
      <c r="J119" s="436"/>
      <c r="K119" s="436"/>
      <c r="L119" s="436"/>
      <c r="M119" s="436"/>
    </row>
    <row r="120" spans="2:13" ht="27" customHeight="1" x14ac:dyDescent="0.15">
      <c r="B120" s="98" t="s">
        <v>66</v>
      </c>
      <c r="C120" s="436" t="s">
        <v>368</v>
      </c>
      <c r="D120" s="436"/>
      <c r="E120" s="436"/>
      <c r="F120" s="436"/>
      <c r="G120" s="436"/>
      <c r="H120" s="436"/>
      <c r="I120" s="436"/>
      <c r="J120" s="436"/>
      <c r="K120" s="436"/>
      <c r="L120" s="436"/>
      <c r="M120" s="436"/>
    </row>
    <row r="121" spans="2:13" ht="11.25" customHeight="1" x14ac:dyDescent="0.15">
      <c r="B121" s="98" t="s">
        <v>67</v>
      </c>
      <c r="C121" s="102" t="s">
        <v>369</v>
      </c>
      <c r="D121" s="162"/>
      <c r="E121" s="162"/>
      <c r="F121" s="162"/>
      <c r="G121" s="162"/>
      <c r="H121" s="162"/>
      <c r="I121" s="162"/>
      <c r="J121" s="162"/>
      <c r="K121" s="162"/>
      <c r="L121" s="162"/>
    </row>
    <row r="122" spans="2:13" ht="6" customHeight="1" x14ac:dyDescent="0.15">
      <c r="B122" s="108"/>
      <c r="C122" s="239"/>
      <c r="D122" s="162"/>
      <c r="E122" s="162"/>
      <c r="F122" s="162"/>
      <c r="G122" s="162"/>
      <c r="H122" s="162"/>
      <c r="I122" s="162"/>
      <c r="J122" s="162"/>
      <c r="K122" s="162"/>
      <c r="L122" s="162"/>
    </row>
    <row r="123" spans="2:13" ht="8.25" customHeight="1" x14ac:dyDescent="0.15">
      <c r="B123" s="163"/>
      <c r="C123" s="239"/>
      <c r="D123" s="162"/>
      <c r="E123" s="162"/>
      <c r="F123" s="162"/>
      <c r="G123" s="162"/>
      <c r="H123" s="162"/>
      <c r="I123" s="162"/>
      <c r="J123" s="162"/>
      <c r="K123" s="162"/>
      <c r="L123" s="162"/>
    </row>
    <row r="124" spans="2:13" ht="5.25" customHeight="1" x14ac:dyDescent="0.15">
      <c r="B124" s="108"/>
      <c r="C124" s="112"/>
      <c r="D124" s="112"/>
      <c r="E124" s="112"/>
      <c r="F124" s="112"/>
      <c r="G124" s="112"/>
      <c r="H124" s="112"/>
      <c r="I124" s="112"/>
      <c r="J124" s="112"/>
      <c r="K124" s="112"/>
      <c r="L124" s="112"/>
    </row>
    <row r="125" spans="2:13" x14ac:dyDescent="0.15">
      <c r="B125" s="187">
        <v>1</v>
      </c>
      <c r="C125" s="188"/>
      <c r="D125" s="118">
        <v>2</v>
      </c>
      <c r="E125" s="187">
        <v>3</v>
      </c>
      <c r="F125" s="187">
        <v>4</v>
      </c>
      <c r="G125" s="207"/>
    </row>
    <row r="126" spans="2:13" ht="36.75" customHeight="1" x14ac:dyDescent="0.15">
      <c r="B126" s="459" t="s">
        <v>129</v>
      </c>
      <c r="C126" s="462"/>
      <c r="D126" s="120" t="s">
        <v>142</v>
      </c>
      <c r="E126" s="121" t="s">
        <v>89</v>
      </c>
      <c r="F126" s="459" t="s">
        <v>77</v>
      </c>
      <c r="G126" s="462"/>
    </row>
    <row r="127" spans="2:13" ht="24.95" customHeight="1" x14ac:dyDescent="0.2">
      <c r="B127" s="272" t="s">
        <v>130</v>
      </c>
      <c r="C127" s="273"/>
      <c r="D127" s="212"/>
      <c r="E127" s="174"/>
      <c r="F127" s="448">
        <f>D127*E127</f>
        <v>0</v>
      </c>
      <c r="G127" s="449"/>
    </row>
    <row r="128" spans="2:13" ht="24.95" customHeight="1" x14ac:dyDescent="0.2">
      <c r="B128" s="272" t="s">
        <v>131</v>
      </c>
      <c r="C128" s="273"/>
      <c r="D128" s="212"/>
      <c r="E128" s="174"/>
      <c r="F128" s="448">
        <f t="shared" ref="F128:F138" si="13">D128*E128</f>
        <v>0</v>
      </c>
      <c r="G128" s="449"/>
    </row>
    <row r="129" spans="2:13" ht="24.95" customHeight="1" x14ac:dyDescent="0.2">
      <c r="B129" s="272" t="s">
        <v>132</v>
      </c>
      <c r="C129" s="273"/>
      <c r="D129" s="212"/>
      <c r="E129" s="174"/>
      <c r="F129" s="448">
        <f t="shared" si="13"/>
        <v>0</v>
      </c>
      <c r="G129" s="449"/>
    </row>
    <row r="130" spans="2:13" ht="24.95" customHeight="1" x14ac:dyDescent="0.2">
      <c r="B130" s="272" t="s">
        <v>133</v>
      </c>
      <c r="C130" s="273"/>
      <c r="D130" s="212"/>
      <c r="E130" s="174"/>
      <c r="F130" s="448">
        <f t="shared" si="13"/>
        <v>0</v>
      </c>
      <c r="G130" s="449"/>
    </row>
    <row r="131" spans="2:13" ht="24.95" customHeight="1" x14ac:dyDescent="0.2">
      <c r="B131" s="272" t="s">
        <v>134</v>
      </c>
      <c r="C131" s="273"/>
      <c r="D131" s="212"/>
      <c r="E131" s="174"/>
      <c r="F131" s="448">
        <f t="shared" si="13"/>
        <v>0</v>
      </c>
      <c r="G131" s="449"/>
    </row>
    <row r="132" spans="2:13" ht="24.95" customHeight="1" x14ac:dyDescent="0.2">
      <c r="B132" s="272" t="s">
        <v>135</v>
      </c>
      <c r="C132" s="273"/>
      <c r="D132" s="212"/>
      <c r="E132" s="174"/>
      <c r="F132" s="448">
        <f t="shared" si="13"/>
        <v>0</v>
      </c>
      <c r="G132" s="449"/>
    </row>
    <row r="133" spans="2:13" ht="24.95" customHeight="1" x14ac:dyDescent="0.2">
      <c r="B133" s="272" t="s">
        <v>136</v>
      </c>
      <c r="C133" s="273"/>
      <c r="D133" s="212"/>
      <c r="E133" s="174"/>
      <c r="F133" s="448">
        <f t="shared" si="13"/>
        <v>0</v>
      </c>
      <c r="G133" s="449"/>
    </row>
    <row r="134" spans="2:13" ht="24.95" customHeight="1" x14ac:dyDescent="0.2">
      <c r="B134" s="272" t="s">
        <v>137</v>
      </c>
      <c r="C134" s="273"/>
      <c r="D134" s="212"/>
      <c r="E134" s="174"/>
      <c r="F134" s="448">
        <f t="shared" si="13"/>
        <v>0</v>
      </c>
      <c r="G134" s="449"/>
    </row>
    <row r="135" spans="2:13" ht="24.95" customHeight="1" x14ac:dyDescent="0.2">
      <c r="B135" s="272" t="s">
        <v>138</v>
      </c>
      <c r="C135" s="273"/>
      <c r="D135" s="212"/>
      <c r="E135" s="174"/>
      <c r="F135" s="448">
        <f t="shared" si="13"/>
        <v>0</v>
      </c>
      <c r="G135" s="449"/>
    </row>
    <row r="136" spans="2:13" ht="24.95" customHeight="1" x14ac:dyDescent="0.2">
      <c r="B136" s="272" t="s">
        <v>139</v>
      </c>
      <c r="C136" s="273"/>
      <c r="D136" s="212"/>
      <c r="E136" s="174"/>
      <c r="F136" s="448">
        <f t="shared" si="13"/>
        <v>0</v>
      </c>
      <c r="G136" s="449"/>
    </row>
    <row r="137" spans="2:13" ht="24.95" customHeight="1" x14ac:dyDescent="0.2">
      <c r="B137" s="272" t="s">
        <v>140</v>
      </c>
      <c r="C137" s="273"/>
      <c r="D137" s="212"/>
      <c r="E137" s="174"/>
      <c r="F137" s="448">
        <f t="shared" si="13"/>
        <v>0</v>
      </c>
      <c r="G137" s="449"/>
    </row>
    <row r="138" spans="2:13" ht="24.95" customHeight="1" x14ac:dyDescent="0.2">
      <c r="B138" s="272" t="s">
        <v>141</v>
      </c>
      <c r="C138" s="273"/>
      <c r="D138" s="212"/>
      <c r="E138" s="174"/>
      <c r="F138" s="448">
        <f t="shared" si="13"/>
        <v>0</v>
      </c>
      <c r="G138" s="449"/>
    </row>
    <row r="139" spans="2:13" ht="24.95" customHeight="1" x14ac:dyDescent="0.2">
      <c r="B139" s="193"/>
      <c r="C139" s="194"/>
      <c r="E139" s="195" t="s">
        <v>143</v>
      </c>
      <c r="F139" s="491">
        <f>SUM(F127:G138)</f>
        <v>0</v>
      </c>
      <c r="G139" s="492"/>
      <c r="I139" s="201"/>
    </row>
    <row r="140" spans="2:13" x14ac:dyDescent="0.15">
      <c r="B140" s="274"/>
    </row>
    <row r="141" spans="2:13" ht="11.25" thickBot="1" x14ac:dyDescent="0.2"/>
    <row r="142" spans="2:13" ht="12" customHeight="1" x14ac:dyDescent="0.2">
      <c r="B142" s="95" t="s">
        <v>265</v>
      </c>
      <c r="C142" s="37"/>
      <c r="D142" s="37"/>
      <c r="E142" s="37"/>
      <c r="F142" s="37"/>
      <c r="G142" s="37"/>
      <c r="H142" s="37"/>
      <c r="I142" s="37"/>
      <c r="J142" s="37"/>
      <c r="K142" s="559"/>
      <c r="L142" s="431" t="s">
        <v>267</v>
      </c>
      <c r="M142" s="432"/>
    </row>
    <row r="143" spans="2:13" ht="12.75" thickBot="1" x14ac:dyDescent="0.25">
      <c r="B143" s="37"/>
      <c r="C143" s="37"/>
      <c r="D143" s="37"/>
      <c r="E143" s="37"/>
      <c r="F143" s="37"/>
      <c r="G143" s="37"/>
      <c r="H143" s="37"/>
      <c r="I143" s="37"/>
      <c r="J143" s="37"/>
      <c r="K143" s="560"/>
      <c r="L143" s="433"/>
      <c r="M143" s="434"/>
    </row>
    <row r="144" spans="2:13" ht="12" x14ac:dyDescent="0.2">
      <c r="B144" s="161" t="s">
        <v>63</v>
      </c>
      <c r="C144" s="37"/>
      <c r="D144" s="37"/>
      <c r="E144" s="37"/>
      <c r="F144" s="37"/>
      <c r="G144" s="37"/>
      <c r="H144" s="37"/>
      <c r="I144" s="37"/>
      <c r="J144" s="37"/>
      <c r="K144" s="37"/>
      <c r="L144" s="37"/>
      <c r="M144" s="37"/>
    </row>
    <row r="145" spans="2:13" ht="12" x14ac:dyDescent="0.2">
      <c r="B145" s="98" t="s">
        <v>64</v>
      </c>
      <c r="C145" s="436" t="s">
        <v>370</v>
      </c>
      <c r="D145" s="436"/>
      <c r="E145" s="436"/>
      <c r="F145" s="436"/>
      <c r="G145" s="436"/>
      <c r="H145" s="436"/>
      <c r="I145" s="436"/>
      <c r="J145" s="436"/>
      <c r="K145" s="436"/>
      <c r="L145" s="436"/>
      <c r="M145" s="37"/>
    </row>
    <row r="146" spans="2:13" ht="12" x14ac:dyDescent="0.2">
      <c r="B146" s="98" t="s">
        <v>65</v>
      </c>
      <c r="C146" s="102" t="s">
        <v>371</v>
      </c>
      <c r="D146" s="101"/>
      <c r="E146" s="101"/>
      <c r="F146" s="101"/>
      <c r="G146" s="101"/>
      <c r="H146" s="101"/>
      <c r="I146" s="101"/>
      <c r="J146" s="101"/>
      <c r="K146" s="101"/>
      <c r="L146" s="101"/>
      <c r="M146" s="37"/>
    </row>
    <row r="147" spans="2:13" ht="12" x14ac:dyDescent="0.2">
      <c r="B147" s="98" t="s">
        <v>66</v>
      </c>
      <c r="C147" s="102" t="s">
        <v>372</v>
      </c>
      <c r="D147" s="101"/>
      <c r="E147" s="101"/>
      <c r="F147" s="101"/>
      <c r="G147" s="101"/>
      <c r="H147" s="101"/>
      <c r="I147" s="101"/>
      <c r="J147" s="101"/>
      <c r="K147" s="101"/>
      <c r="L147" s="101"/>
      <c r="M147" s="37"/>
    </row>
    <row r="148" spans="2:13" ht="12" x14ac:dyDescent="0.2">
      <c r="B148" s="98" t="s">
        <v>67</v>
      </c>
      <c r="C148" s="102" t="s">
        <v>369</v>
      </c>
      <c r="D148" s="101"/>
      <c r="E148" s="101"/>
      <c r="F148" s="101"/>
      <c r="G148" s="101"/>
      <c r="H148" s="101"/>
      <c r="I148" s="101"/>
      <c r="J148" s="101"/>
      <c r="K148" s="101"/>
      <c r="L148" s="101"/>
      <c r="M148" s="37"/>
    </row>
    <row r="149" spans="2:13" x14ac:dyDescent="0.15">
      <c r="B149" s="108"/>
      <c r="C149" s="112"/>
      <c r="D149" s="112"/>
      <c r="E149" s="112"/>
      <c r="F149" s="112"/>
      <c r="G149" s="112"/>
      <c r="H149" s="112"/>
      <c r="I149" s="112"/>
      <c r="J149" s="112"/>
      <c r="K149" s="112"/>
      <c r="L149" s="112"/>
    </row>
    <row r="150" spans="2:13" x14ac:dyDescent="0.15">
      <c r="B150" s="187">
        <v>1</v>
      </c>
      <c r="C150" s="188"/>
      <c r="D150" s="118">
        <v>2</v>
      </c>
      <c r="E150" s="118">
        <v>3</v>
      </c>
      <c r="F150" s="187">
        <v>4</v>
      </c>
      <c r="G150" s="207"/>
    </row>
    <row r="151" spans="2:13" ht="40.5" customHeight="1" x14ac:dyDescent="0.15">
      <c r="B151" s="458" t="s">
        <v>129</v>
      </c>
      <c r="C151" s="459"/>
      <c r="D151" s="120" t="s">
        <v>144</v>
      </c>
      <c r="E151" s="120" t="s">
        <v>89</v>
      </c>
      <c r="F151" s="459" t="s">
        <v>77</v>
      </c>
      <c r="G151" s="462"/>
    </row>
    <row r="152" spans="2:13" ht="24.95" customHeight="1" x14ac:dyDescent="0.2">
      <c r="B152" s="272" t="s">
        <v>130</v>
      </c>
      <c r="C152" s="273"/>
      <c r="D152" s="212"/>
      <c r="E152" s="173"/>
      <c r="F152" s="448">
        <f>D152*E152</f>
        <v>0</v>
      </c>
      <c r="G152" s="449"/>
    </row>
    <row r="153" spans="2:13" ht="24.95" customHeight="1" x14ac:dyDescent="0.2">
      <c r="B153" s="272" t="s">
        <v>131</v>
      </c>
      <c r="C153" s="273"/>
      <c r="D153" s="212"/>
      <c r="E153" s="173"/>
      <c r="F153" s="448">
        <f t="shared" ref="F153:F163" si="14">D153*E153</f>
        <v>0</v>
      </c>
      <c r="G153" s="449"/>
    </row>
    <row r="154" spans="2:13" ht="24.95" customHeight="1" x14ac:dyDescent="0.2">
      <c r="B154" s="272" t="s">
        <v>132</v>
      </c>
      <c r="C154" s="273"/>
      <c r="D154" s="212"/>
      <c r="E154" s="173"/>
      <c r="F154" s="448">
        <f t="shared" si="14"/>
        <v>0</v>
      </c>
      <c r="G154" s="449"/>
    </row>
    <row r="155" spans="2:13" ht="24.95" customHeight="1" x14ac:dyDescent="0.2">
      <c r="B155" s="272" t="s">
        <v>133</v>
      </c>
      <c r="C155" s="273"/>
      <c r="D155" s="212"/>
      <c r="E155" s="173"/>
      <c r="F155" s="448">
        <f t="shared" si="14"/>
        <v>0</v>
      </c>
      <c r="G155" s="449"/>
    </row>
    <row r="156" spans="2:13" ht="24.95" customHeight="1" x14ac:dyDescent="0.2">
      <c r="B156" s="272" t="s">
        <v>134</v>
      </c>
      <c r="C156" s="273"/>
      <c r="D156" s="212"/>
      <c r="E156" s="173"/>
      <c r="F156" s="448">
        <f t="shared" si="14"/>
        <v>0</v>
      </c>
      <c r="G156" s="449"/>
    </row>
    <row r="157" spans="2:13" ht="24.95" customHeight="1" x14ac:dyDescent="0.2">
      <c r="B157" s="272" t="s">
        <v>135</v>
      </c>
      <c r="C157" s="273"/>
      <c r="D157" s="212"/>
      <c r="E157" s="173"/>
      <c r="F157" s="448">
        <f t="shared" si="14"/>
        <v>0</v>
      </c>
      <c r="G157" s="449"/>
    </row>
    <row r="158" spans="2:13" ht="24.95" customHeight="1" x14ac:dyDescent="0.2">
      <c r="B158" s="272" t="s">
        <v>136</v>
      </c>
      <c r="C158" s="273"/>
      <c r="D158" s="212"/>
      <c r="E158" s="173"/>
      <c r="F158" s="448">
        <f t="shared" si="14"/>
        <v>0</v>
      </c>
      <c r="G158" s="449"/>
    </row>
    <row r="159" spans="2:13" ht="24.95" customHeight="1" x14ac:dyDescent="0.2">
      <c r="B159" s="272" t="s">
        <v>137</v>
      </c>
      <c r="C159" s="273"/>
      <c r="D159" s="212"/>
      <c r="E159" s="173"/>
      <c r="F159" s="448">
        <f t="shared" si="14"/>
        <v>0</v>
      </c>
      <c r="G159" s="449"/>
    </row>
    <row r="160" spans="2:13" ht="24.95" customHeight="1" x14ac:dyDescent="0.2">
      <c r="B160" s="272" t="s">
        <v>138</v>
      </c>
      <c r="C160" s="273"/>
      <c r="D160" s="212"/>
      <c r="E160" s="173"/>
      <c r="F160" s="448">
        <f t="shared" si="14"/>
        <v>0</v>
      </c>
      <c r="G160" s="449"/>
    </row>
    <row r="161" spans="2:13" ht="24.95" customHeight="1" x14ac:dyDescent="0.2">
      <c r="B161" s="272" t="s">
        <v>139</v>
      </c>
      <c r="C161" s="273"/>
      <c r="D161" s="212"/>
      <c r="E161" s="173"/>
      <c r="F161" s="448">
        <f t="shared" si="14"/>
        <v>0</v>
      </c>
      <c r="G161" s="449"/>
    </row>
    <row r="162" spans="2:13" ht="24.95" customHeight="1" x14ac:dyDescent="0.2">
      <c r="B162" s="272" t="s">
        <v>140</v>
      </c>
      <c r="C162" s="273"/>
      <c r="D162" s="212"/>
      <c r="E162" s="173"/>
      <c r="F162" s="448">
        <f t="shared" si="14"/>
        <v>0</v>
      </c>
      <c r="G162" s="449"/>
    </row>
    <row r="163" spans="2:13" ht="24.95" customHeight="1" x14ac:dyDescent="0.2">
      <c r="B163" s="272" t="s">
        <v>141</v>
      </c>
      <c r="C163" s="273"/>
      <c r="D163" s="212"/>
      <c r="E163" s="173"/>
      <c r="F163" s="448">
        <f t="shared" si="14"/>
        <v>0</v>
      </c>
      <c r="G163" s="449"/>
    </row>
    <row r="164" spans="2:13" ht="24.95" customHeight="1" x14ac:dyDescent="0.2">
      <c r="B164" s="193"/>
      <c r="D164" s="218"/>
      <c r="E164" s="195" t="s">
        <v>145</v>
      </c>
      <c r="F164" s="491">
        <f>SUM(F152:G163)</f>
        <v>0</v>
      </c>
      <c r="G164" s="492"/>
      <c r="H164" s="200"/>
      <c r="I164" s="201"/>
    </row>
    <row r="165" spans="2:13" ht="12" customHeight="1" x14ac:dyDescent="0.15">
      <c r="B165" s="274"/>
    </row>
    <row r="166" spans="2:13" ht="11.25" customHeight="1" x14ac:dyDescent="0.15"/>
    <row r="167" spans="2:13" ht="11.25" thickBot="1" x14ac:dyDescent="0.2"/>
    <row r="168" spans="2:13" ht="11.25" customHeight="1" x14ac:dyDescent="0.2">
      <c r="B168" s="561" t="s">
        <v>260</v>
      </c>
      <c r="C168" s="561"/>
      <c r="D168" s="561"/>
      <c r="E168" s="561"/>
      <c r="F168" s="561"/>
      <c r="G168" s="561"/>
      <c r="H168" s="276"/>
      <c r="I168" s="276"/>
      <c r="J168" s="276"/>
      <c r="K168" s="429"/>
      <c r="L168" s="431" t="s">
        <v>267</v>
      </c>
      <c r="M168" s="432"/>
    </row>
    <row r="169" spans="2:13" ht="11.25" customHeight="1" thickBot="1" x14ac:dyDescent="0.25">
      <c r="B169" s="275"/>
      <c r="C169" s="468" t="s">
        <v>261</v>
      </c>
      <c r="D169" s="468"/>
      <c r="E169" s="468"/>
      <c r="F169" s="468"/>
      <c r="G169" s="468"/>
      <c r="H169" s="468"/>
      <c r="I169" s="468"/>
      <c r="J169" s="468"/>
      <c r="K169" s="430"/>
      <c r="L169" s="433"/>
      <c r="M169" s="434"/>
    </row>
    <row r="170" spans="2:13" ht="22.5" customHeight="1" x14ac:dyDescent="0.2">
      <c r="B170" s="275"/>
      <c r="C170" s="468"/>
      <c r="D170" s="468"/>
      <c r="E170" s="468"/>
      <c r="F170" s="468"/>
      <c r="G170" s="468"/>
      <c r="H170" s="468"/>
      <c r="I170" s="468"/>
      <c r="J170" s="468"/>
      <c r="K170" s="277"/>
      <c r="L170" s="277"/>
      <c r="M170" s="277"/>
    </row>
    <row r="171" spans="2:13" ht="7.5" customHeight="1" x14ac:dyDescent="0.2">
      <c r="B171" s="275"/>
      <c r="C171" s="468"/>
      <c r="D171" s="468"/>
      <c r="E171" s="468"/>
      <c r="F171" s="468"/>
      <c r="G171" s="468"/>
      <c r="H171" s="468"/>
      <c r="I171" s="468"/>
      <c r="J171" s="468"/>
      <c r="K171" s="277"/>
      <c r="L171" s="277"/>
      <c r="M171" s="277"/>
    </row>
    <row r="172" spans="2:13" ht="12" x14ac:dyDescent="0.2">
      <c r="B172" s="161" t="s">
        <v>63</v>
      </c>
    </row>
    <row r="173" spans="2:13" ht="12" x14ac:dyDescent="0.15">
      <c r="B173" s="98" t="s">
        <v>64</v>
      </c>
      <c r="C173" s="163" t="s">
        <v>373</v>
      </c>
      <c r="D173" s="109"/>
      <c r="E173" s="109"/>
      <c r="F173" s="109"/>
      <c r="G173" s="109"/>
      <c r="H173" s="109"/>
      <c r="I173" s="109"/>
      <c r="J173" s="109"/>
      <c r="K173" s="109"/>
      <c r="L173" s="109"/>
    </row>
    <row r="174" spans="2:13" ht="11.25" customHeight="1" x14ac:dyDescent="0.15">
      <c r="B174" s="98" t="s">
        <v>65</v>
      </c>
      <c r="C174" s="102" t="s">
        <v>374</v>
      </c>
      <c r="D174" s="278"/>
      <c r="E174" s="278"/>
      <c r="F174" s="278"/>
      <c r="G174" s="278"/>
      <c r="H174" s="278"/>
      <c r="I174" s="278"/>
      <c r="J174" s="278"/>
      <c r="K174" s="278"/>
      <c r="L174" s="278"/>
    </row>
    <row r="175" spans="2:13" ht="12.75" customHeight="1" x14ac:dyDescent="0.15">
      <c r="B175" s="98" t="s">
        <v>66</v>
      </c>
      <c r="C175" s="163" t="s">
        <v>375</v>
      </c>
      <c r="D175" s="162"/>
      <c r="E175" s="162"/>
      <c r="F175" s="162"/>
      <c r="G175" s="162"/>
      <c r="H175" s="162"/>
      <c r="I175" s="162"/>
      <c r="J175" s="162"/>
      <c r="K175" s="162"/>
      <c r="L175" s="162"/>
    </row>
    <row r="176" spans="2:13" ht="11.25" customHeight="1" x14ac:dyDescent="0.15">
      <c r="B176" s="98" t="s">
        <v>67</v>
      </c>
      <c r="C176" s="102" t="s">
        <v>376</v>
      </c>
      <c r="D176" s="162"/>
      <c r="E176" s="162"/>
      <c r="F176" s="162"/>
      <c r="G176" s="162"/>
      <c r="H176" s="162"/>
      <c r="I176" s="162"/>
      <c r="J176" s="162"/>
      <c r="K176" s="162"/>
      <c r="L176" s="162"/>
    </row>
    <row r="177" spans="2:12" ht="12" x14ac:dyDescent="0.15">
      <c r="B177" s="98" t="s">
        <v>68</v>
      </c>
      <c r="C177" s="102" t="s">
        <v>377</v>
      </c>
      <c r="D177" s="162"/>
      <c r="E177" s="162"/>
      <c r="F177" s="162"/>
      <c r="G177" s="162"/>
      <c r="H177" s="162"/>
      <c r="I177" s="162"/>
      <c r="J177" s="162"/>
      <c r="K177" s="162"/>
      <c r="L177" s="162"/>
    </row>
    <row r="178" spans="2:12" ht="12" x14ac:dyDescent="0.15">
      <c r="B178" s="98" t="s">
        <v>69</v>
      </c>
      <c r="C178" s="163" t="s">
        <v>378</v>
      </c>
      <c r="D178" s="109"/>
      <c r="E178" s="109"/>
      <c r="F178" s="109"/>
      <c r="G178" s="109"/>
      <c r="H178" s="109"/>
      <c r="I178" s="109"/>
      <c r="J178" s="109"/>
      <c r="K178" s="109"/>
      <c r="L178" s="109"/>
    </row>
    <row r="179" spans="2:12" ht="11.25" customHeight="1" x14ac:dyDescent="0.15">
      <c r="B179" s="98" t="s">
        <v>70</v>
      </c>
      <c r="C179" s="102" t="s">
        <v>379</v>
      </c>
      <c r="D179" s="162"/>
      <c r="E179" s="162"/>
      <c r="F179" s="162"/>
      <c r="G179" s="162"/>
      <c r="H179" s="162"/>
      <c r="I179" s="162"/>
      <c r="J179" s="162"/>
      <c r="K179" s="162"/>
      <c r="L179" s="162"/>
    </row>
    <row r="180" spans="2:12" ht="12" x14ac:dyDescent="0.15">
      <c r="B180" s="98" t="s">
        <v>71</v>
      </c>
      <c r="C180" s="102" t="s">
        <v>380</v>
      </c>
      <c r="D180" s="162"/>
      <c r="E180" s="162"/>
      <c r="F180" s="162"/>
      <c r="G180" s="162"/>
      <c r="H180" s="162"/>
      <c r="I180" s="162"/>
      <c r="J180" s="162"/>
      <c r="K180" s="162"/>
      <c r="L180" s="162"/>
    </row>
    <row r="181" spans="2:12" ht="12" x14ac:dyDescent="0.15">
      <c r="B181" s="98" t="s">
        <v>72</v>
      </c>
      <c r="C181" s="102" t="s">
        <v>343</v>
      </c>
      <c r="D181" s="101"/>
      <c r="E181" s="162"/>
      <c r="F181" s="162"/>
      <c r="G181" s="162"/>
      <c r="H181" s="162"/>
      <c r="I181" s="162"/>
      <c r="J181" s="162"/>
      <c r="K181" s="162"/>
      <c r="L181" s="162"/>
    </row>
    <row r="182" spans="2:12" x14ac:dyDescent="0.15">
      <c r="B182" s="108"/>
      <c r="C182" s="112"/>
      <c r="D182" s="112"/>
      <c r="E182" s="112"/>
      <c r="F182" s="112"/>
      <c r="G182" s="112"/>
      <c r="H182" s="112"/>
      <c r="I182" s="112"/>
      <c r="J182" s="112"/>
      <c r="K182" s="112"/>
      <c r="L182" s="112"/>
    </row>
    <row r="183" spans="2:12" x14ac:dyDescent="0.15">
      <c r="B183" s="187">
        <v>1</v>
      </c>
      <c r="C183" s="188"/>
      <c r="D183" s="118">
        <v>2</v>
      </c>
      <c r="E183" s="118">
        <v>3</v>
      </c>
      <c r="F183" s="118">
        <v>4</v>
      </c>
      <c r="G183" s="187">
        <v>5</v>
      </c>
      <c r="H183" s="118">
        <v>6</v>
      </c>
      <c r="I183" s="118">
        <v>7</v>
      </c>
      <c r="J183" s="118">
        <v>8</v>
      </c>
      <c r="K183" s="118">
        <v>9</v>
      </c>
      <c r="L183" s="117"/>
    </row>
    <row r="184" spans="2:12" ht="31.5" x14ac:dyDescent="0.15">
      <c r="B184" s="458" t="s">
        <v>85</v>
      </c>
      <c r="C184" s="459"/>
      <c r="D184" s="120" t="s">
        <v>87</v>
      </c>
      <c r="E184" s="120" t="s">
        <v>86</v>
      </c>
      <c r="F184" s="120" t="s">
        <v>88</v>
      </c>
      <c r="G184" s="121" t="s">
        <v>238</v>
      </c>
      <c r="H184" s="120" t="s">
        <v>89</v>
      </c>
      <c r="I184" s="120" t="s">
        <v>239</v>
      </c>
      <c r="J184" s="120" t="s">
        <v>77</v>
      </c>
      <c r="K184" s="279" t="s">
        <v>294</v>
      </c>
      <c r="L184" s="189"/>
    </row>
    <row r="185" spans="2:12" ht="24.95" customHeight="1" x14ac:dyDescent="0.15">
      <c r="B185" s="446"/>
      <c r="C185" s="447"/>
      <c r="D185" s="129"/>
      <c r="E185" s="280"/>
      <c r="F185" s="281">
        <v>1</v>
      </c>
      <c r="G185" s="191">
        <f>D185/F185</f>
        <v>0</v>
      </c>
      <c r="H185" s="173"/>
      <c r="I185" s="130">
        <f>G185*H185</f>
        <v>0</v>
      </c>
      <c r="J185" s="130">
        <f>I185/12</f>
        <v>0</v>
      </c>
      <c r="K185" s="125"/>
    </row>
    <row r="186" spans="2:12" ht="24.95" customHeight="1" x14ac:dyDescent="0.15">
      <c r="B186" s="446"/>
      <c r="C186" s="447"/>
      <c r="D186" s="129"/>
      <c r="E186" s="280"/>
      <c r="F186" s="281">
        <v>1</v>
      </c>
      <c r="G186" s="191">
        <f>D186/F186</f>
        <v>0</v>
      </c>
      <c r="H186" s="173"/>
      <c r="I186" s="130">
        <f t="shared" ref="I186:I192" si="15">G186*H186</f>
        <v>0</v>
      </c>
      <c r="J186" s="130">
        <f t="shared" ref="J186:J192" si="16">I186/12</f>
        <v>0</v>
      </c>
      <c r="K186" s="125"/>
    </row>
    <row r="187" spans="2:12" ht="24.95" customHeight="1" x14ac:dyDescent="0.15">
      <c r="B187" s="446"/>
      <c r="C187" s="447"/>
      <c r="D187" s="129"/>
      <c r="E187" s="280"/>
      <c r="F187" s="281">
        <v>1</v>
      </c>
      <c r="G187" s="191">
        <f t="shared" ref="G187:G192" si="17">D187/F187</f>
        <v>0</v>
      </c>
      <c r="H187" s="173"/>
      <c r="I187" s="130">
        <f t="shared" si="15"/>
        <v>0</v>
      </c>
      <c r="J187" s="130">
        <f t="shared" si="16"/>
        <v>0</v>
      </c>
      <c r="K187" s="125"/>
    </row>
    <row r="188" spans="2:12" ht="24.95" customHeight="1" x14ac:dyDescent="0.15">
      <c r="B188" s="446"/>
      <c r="C188" s="447"/>
      <c r="D188" s="129"/>
      <c r="E188" s="280"/>
      <c r="F188" s="281">
        <v>1</v>
      </c>
      <c r="G188" s="191">
        <f t="shared" si="17"/>
        <v>0</v>
      </c>
      <c r="H188" s="173"/>
      <c r="I188" s="130">
        <f t="shared" si="15"/>
        <v>0</v>
      </c>
      <c r="J188" s="130">
        <f t="shared" si="16"/>
        <v>0</v>
      </c>
      <c r="K188" s="125"/>
    </row>
    <row r="189" spans="2:12" ht="24.95" customHeight="1" x14ac:dyDescent="0.15">
      <c r="B189" s="446"/>
      <c r="C189" s="447"/>
      <c r="D189" s="129"/>
      <c r="E189" s="280"/>
      <c r="F189" s="281">
        <v>1</v>
      </c>
      <c r="G189" s="191">
        <f t="shared" si="17"/>
        <v>0</v>
      </c>
      <c r="H189" s="173"/>
      <c r="I189" s="130">
        <f t="shared" si="15"/>
        <v>0</v>
      </c>
      <c r="J189" s="130">
        <f t="shared" si="16"/>
        <v>0</v>
      </c>
      <c r="K189" s="125"/>
    </row>
    <row r="190" spans="2:12" ht="24.95" customHeight="1" x14ac:dyDescent="0.15">
      <c r="B190" s="446"/>
      <c r="C190" s="447"/>
      <c r="D190" s="129"/>
      <c r="E190" s="280"/>
      <c r="F190" s="281">
        <v>1</v>
      </c>
      <c r="G190" s="191">
        <f t="shared" si="17"/>
        <v>0</v>
      </c>
      <c r="H190" s="173"/>
      <c r="I190" s="130">
        <f t="shared" si="15"/>
        <v>0</v>
      </c>
      <c r="J190" s="130">
        <f t="shared" si="16"/>
        <v>0</v>
      </c>
      <c r="K190" s="125"/>
    </row>
    <row r="191" spans="2:12" ht="24.95" customHeight="1" x14ac:dyDescent="0.15">
      <c r="B191" s="446"/>
      <c r="C191" s="447"/>
      <c r="D191" s="129"/>
      <c r="E191" s="280"/>
      <c r="F191" s="281">
        <v>1</v>
      </c>
      <c r="G191" s="191">
        <f t="shared" si="17"/>
        <v>0</v>
      </c>
      <c r="H191" s="173"/>
      <c r="I191" s="130">
        <f t="shared" si="15"/>
        <v>0</v>
      </c>
      <c r="J191" s="130">
        <f t="shared" si="16"/>
        <v>0</v>
      </c>
      <c r="K191" s="125"/>
    </row>
    <row r="192" spans="2:12" ht="24.95" customHeight="1" x14ac:dyDescent="0.15">
      <c r="B192" s="446"/>
      <c r="C192" s="447"/>
      <c r="D192" s="129"/>
      <c r="E192" s="280"/>
      <c r="F192" s="281">
        <v>1</v>
      </c>
      <c r="G192" s="191">
        <f t="shared" si="17"/>
        <v>0</v>
      </c>
      <c r="H192" s="173"/>
      <c r="I192" s="130">
        <f t="shared" si="15"/>
        <v>0</v>
      </c>
      <c r="J192" s="130">
        <f t="shared" si="16"/>
        <v>0</v>
      </c>
      <c r="K192" s="125"/>
    </row>
    <row r="193" spans="1:57" ht="12" x14ac:dyDescent="0.2">
      <c r="B193" s="193"/>
      <c r="C193" s="194"/>
      <c r="D193" s="531" t="s">
        <v>147</v>
      </c>
      <c r="E193" s="531"/>
      <c r="F193" s="531"/>
      <c r="G193" s="531"/>
      <c r="H193" s="532"/>
      <c r="I193" s="196">
        <f>SUM(I185:I192)</f>
        <v>0</v>
      </c>
      <c r="J193" s="136">
        <f>SUM(J185:J192)</f>
        <v>0</v>
      </c>
      <c r="K193" s="282"/>
    </row>
    <row r="194" spans="1:57" ht="12" x14ac:dyDescent="0.2">
      <c r="B194" s="197"/>
      <c r="C194" s="162"/>
      <c r="D194" s="234"/>
      <c r="E194" s="234"/>
      <c r="F194" s="234"/>
      <c r="G194" s="234"/>
      <c r="H194" s="234"/>
      <c r="I194" s="200"/>
      <c r="J194" s="201"/>
      <c r="K194" s="93"/>
    </row>
    <row r="195" spans="1:57" ht="12" x14ac:dyDescent="0.2">
      <c r="B195" s="159" t="s">
        <v>322</v>
      </c>
    </row>
    <row r="196" spans="1:57" s="82" customFormat="1" ht="12" x14ac:dyDescent="0.2">
      <c r="A196" s="79"/>
      <c r="B196" s="242" t="s">
        <v>0</v>
      </c>
      <c r="C196" s="283" t="s">
        <v>240</v>
      </c>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row>
    <row r="197" spans="1:57" s="82" customFormat="1" ht="27" customHeight="1" x14ac:dyDescent="0.2">
      <c r="A197" s="79"/>
      <c r="B197" s="242" t="s">
        <v>190</v>
      </c>
      <c r="C197" s="386" t="s">
        <v>241</v>
      </c>
      <c r="D197" s="386"/>
      <c r="E197" s="386"/>
      <c r="F197" s="386"/>
      <c r="G197" s="386"/>
      <c r="H197" s="386"/>
      <c r="I197" s="386"/>
      <c r="J197" s="386"/>
      <c r="K197" s="386"/>
      <c r="L197" s="386"/>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row>
    <row r="198" spans="1:57" s="82" customFormat="1" ht="12.75" x14ac:dyDescent="0.2">
      <c r="A198" s="79"/>
      <c r="B198" s="242" t="s">
        <v>192</v>
      </c>
      <c r="C198" s="283" t="s">
        <v>195</v>
      </c>
      <c r="D198" s="285"/>
      <c r="E198" s="285"/>
      <c r="F198" s="285"/>
      <c r="G198" s="285"/>
      <c r="H198" s="285"/>
      <c r="I198" s="285"/>
      <c r="J198" s="285"/>
      <c r="K198" s="285"/>
      <c r="L198" s="285"/>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row>
    <row r="199" spans="1:57" s="82" customFormat="1" ht="12" x14ac:dyDescent="0.2">
      <c r="A199" s="79"/>
      <c r="B199" s="242" t="s">
        <v>242</v>
      </c>
      <c r="C199" s="283" t="s">
        <v>196</v>
      </c>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row>
    <row r="201" spans="1:57" ht="11.25" thickBot="1" x14ac:dyDescent="0.2"/>
    <row r="202" spans="1:57" ht="12" customHeight="1" x14ac:dyDescent="0.2">
      <c r="B202" s="95" t="s">
        <v>146</v>
      </c>
      <c r="K202" s="429"/>
      <c r="L202" s="431" t="s">
        <v>267</v>
      </c>
      <c r="M202" s="432"/>
    </row>
    <row r="203" spans="1:57" ht="13.5" thickBot="1" x14ac:dyDescent="0.25">
      <c r="B203" s="1"/>
      <c r="K203" s="430"/>
      <c r="L203" s="433"/>
      <c r="M203" s="434"/>
    </row>
    <row r="204" spans="1:57" ht="12" x14ac:dyDescent="0.2">
      <c r="B204" s="161" t="s">
        <v>63</v>
      </c>
      <c r="C204" s="37"/>
      <c r="D204" s="37"/>
      <c r="E204" s="37"/>
      <c r="F204" s="37"/>
      <c r="G204" s="37"/>
      <c r="H204" s="37"/>
      <c r="I204" s="37"/>
      <c r="J204" s="37"/>
      <c r="K204" s="37"/>
      <c r="L204" s="37"/>
    </row>
    <row r="205" spans="1:57" ht="11.25" customHeight="1" x14ac:dyDescent="0.15">
      <c r="B205" s="98" t="s">
        <v>64</v>
      </c>
      <c r="C205" s="436" t="s">
        <v>381</v>
      </c>
      <c r="D205" s="436"/>
      <c r="E205" s="436"/>
      <c r="F205" s="436"/>
      <c r="G205" s="436"/>
      <c r="H205" s="436"/>
      <c r="I205" s="436"/>
      <c r="J205" s="436"/>
      <c r="K205" s="436"/>
      <c r="L205" s="436"/>
      <c r="M205" s="436"/>
    </row>
    <row r="206" spans="1:57" ht="12" x14ac:dyDescent="0.15">
      <c r="B206" s="98" t="s">
        <v>65</v>
      </c>
      <c r="C206" s="163" t="s">
        <v>382</v>
      </c>
      <c r="D206" s="186"/>
      <c r="E206" s="186"/>
      <c r="F206" s="186"/>
      <c r="G206" s="186"/>
      <c r="H206" s="186"/>
      <c r="I206" s="186"/>
      <c r="J206" s="186"/>
      <c r="K206" s="186"/>
      <c r="L206" s="186"/>
    </row>
    <row r="207" spans="1:57" ht="12" x14ac:dyDescent="0.15">
      <c r="B207" s="98" t="s">
        <v>66</v>
      </c>
      <c r="C207" s="102" t="s">
        <v>383</v>
      </c>
      <c r="D207" s="101"/>
      <c r="E207" s="101"/>
      <c r="F207" s="101"/>
      <c r="G207" s="101"/>
      <c r="H207" s="101"/>
      <c r="I207" s="101"/>
      <c r="J207" s="101"/>
      <c r="K207" s="101"/>
      <c r="L207" s="101"/>
    </row>
    <row r="208" spans="1:57" ht="12" x14ac:dyDescent="0.15">
      <c r="B208" s="98" t="s">
        <v>67</v>
      </c>
      <c r="C208" s="163" t="s">
        <v>384</v>
      </c>
      <c r="D208" s="163"/>
      <c r="E208" s="163"/>
      <c r="F208" s="163"/>
      <c r="G208" s="163"/>
      <c r="H208" s="163"/>
      <c r="I208" s="163"/>
      <c r="J208" s="163"/>
      <c r="K208" s="163"/>
      <c r="L208" s="163"/>
    </row>
    <row r="209" spans="2:12" ht="12" x14ac:dyDescent="0.15">
      <c r="B209" s="98" t="s">
        <v>68</v>
      </c>
      <c r="C209" s="102" t="s">
        <v>385</v>
      </c>
      <c r="D209" s="101"/>
      <c r="E209" s="101"/>
      <c r="F209" s="101"/>
      <c r="G209" s="101"/>
      <c r="H209" s="101"/>
      <c r="I209" s="101"/>
      <c r="J209" s="101"/>
      <c r="K209" s="101"/>
      <c r="L209" s="101"/>
    </row>
    <row r="210" spans="2:12" ht="12" x14ac:dyDescent="0.15">
      <c r="B210" s="98" t="s">
        <v>69</v>
      </c>
      <c r="C210" s="102" t="s">
        <v>386</v>
      </c>
      <c r="D210" s="101"/>
      <c r="E210" s="101"/>
      <c r="F210" s="101"/>
      <c r="G210" s="101"/>
      <c r="H210" s="101"/>
      <c r="I210" s="101"/>
      <c r="J210" s="101"/>
      <c r="K210" s="101"/>
      <c r="L210" s="101"/>
    </row>
    <row r="211" spans="2:12" ht="12" x14ac:dyDescent="0.15">
      <c r="B211" s="98" t="s">
        <v>70</v>
      </c>
      <c r="C211" s="102" t="s">
        <v>343</v>
      </c>
      <c r="D211" s="101"/>
      <c r="E211" s="101"/>
      <c r="F211" s="101"/>
      <c r="G211" s="101"/>
      <c r="H211" s="101"/>
      <c r="I211" s="101"/>
      <c r="J211" s="101"/>
      <c r="K211" s="101"/>
      <c r="L211" s="101"/>
    </row>
    <row r="212" spans="2:12" x14ac:dyDescent="0.15">
      <c r="B212" s="108"/>
      <c r="C212" s="112"/>
      <c r="D212" s="112"/>
      <c r="E212" s="112"/>
      <c r="F212" s="112"/>
      <c r="G212" s="112"/>
      <c r="H212" s="112"/>
      <c r="I212" s="112"/>
      <c r="J212" s="112"/>
      <c r="K212" s="112"/>
      <c r="L212" s="112"/>
    </row>
    <row r="213" spans="2:12" x14ac:dyDescent="0.15">
      <c r="B213" s="187">
        <v>1</v>
      </c>
      <c r="C213" s="188"/>
      <c r="D213" s="118">
        <v>2</v>
      </c>
      <c r="E213" s="187">
        <v>3</v>
      </c>
      <c r="F213" s="207"/>
      <c r="G213" s="118">
        <v>4</v>
      </c>
      <c r="H213" s="118">
        <v>5</v>
      </c>
      <c r="I213" s="118">
        <v>6</v>
      </c>
      <c r="J213" s="118">
        <v>7</v>
      </c>
    </row>
    <row r="214" spans="2:12" ht="31.5" x14ac:dyDescent="0.2">
      <c r="B214" s="458" t="s">
        <v>243</v>
      </c>
      <c r="C214" s="459"/>
      <c r="D214" s="120" t="s">
        <v>86</v>
      </c>
      <c r="E214" s="459" t="s">
        <v>87</v>
      </c>
      <c r="F214" s="462"/>
      <c r="G214" s="120" t="s">
        <v>89</v>
      </c>
      <c r="H214" s="120" t="s">
        <v>95</v>
      </c>
      <c r="I214" s="120" t="s">
        <v>77</v>
      </c>
      <c r="J214" s="279" t="s">
        <v>294</v>
      </c>
      <c r="K214" s="286"/>
    </row>
    <row r="215" spans="2:12" ht="24.95" customHeight="1" x14ac:dyDescent="0.15">
      <c r="B215" s="446"/>
      <c r="C215" s="447"/>
      <c r="D215" s="287"/>
      <c r="E215" s="534"/>
      <c r="F215" s="535"/>
      <c r="G215" s="173"/>
      <c r="H215" s="130">
        <f>E215*G215</f>
        <v>0</v>
      </c>
      <c r="I215" s="130">
        <f>H215/12</f>
        <v>0</v>
      </c>
      <c r="J215" s="125"/>
    </row>
    <row r="216" spans="2:12" ht="24.95" customHeight="1" x14ac:dyDescent="0.2">
      <c r="B216" s="446"/>
      <c r="C216" s="447"/>
      <c r="D216" s="287"/>
      <c r="E216" s="534"/>
      <c r="F216" s="535"/>
      <c r="G216" s="173"/>
      <c r="H216" s="130">
        <f t="shared" ref="H216:H223" si="18">E216*G216</f>
        <v>0</v>
      </c>
      <c r="I216" s="130">
        <f t="shared" ref="I216:I223" si="19">H216/12</f>
        <v>0</v>
      </c>
      <c r="J216" s="125"/>
      <c r="K216" s="286"/>
    </row>
    <row r="217" spans="2:12" ht="24.95" customHeight="1" x14ac:dyDescent="0.15">
      <c r="B217" s="446"/>
      <c r="C217" s="447"/>
      <c r="D217" s="287"/>
      <c r="E217" s="534"/>
      <c r="F217" s="535"/>
      <c r="G217" s="173"/>
      <c r="H217" s="130">
        <f t="shared" si="18"/>
        <v>0</v>
      </c>
      <c r="I217" s="130">
        <f t="shared" si="19"/>
        <v>0</v>
      </c>
      <c r="J217" s="125"/>
    </row>
    <row r="218" spans="2:12" ht="24.95" customHeight="1" x14ac:dyDescent="0.15">
      <c r="B218" s="446"/>
      <c r="C218" s="447"/>
      <c r="D218" s="287"/>
      <c r="E218" s="529"/>
      <c r="F218" s="530"/>
      <c r="G218" s="173"/>
      <c r="H218" s="130">
        <f t="shared" si="18"/>
        <v>0</v>
      </c>
      <c r="I218" s="130">
        <f t="shared" si="19"/>
        <v>0</v>
      </c>
      <c r="J218" s="125"/>
    </row>
    <row r="219" spans="2:12" ht="24.95" customHeight="1" x14ac:dyDescent="0.15">
      <c r="B219" s="446"/>
      <c r="C219" s="447"/>
      <c r="D219" s="287"/>
      <c r="E219" s="529"/>
      <c r="F219" s="530"/>
      <c r="G219" s="173"/>
      <c r="H219" s="130">
        <f t="shared" si="18"/>
        <v>0</v>
      </c>
      <c r="I219" s="130">
        <f t="shared" si="19"/>
        <v>0</v>
      </c>
      <c r="J219" s="125"/>
    </row>
    <row r="220" spans="2:12" ht="24.95" customHeight="1" x14ac:dyDescent="0.15">
      <c r="B220" s="446"/>
      <c r="C220" s="447"/>
      <c r="D220" s="287"/>
      <c r="E220" s="529"/>
      <c r="F220" s="530"/>
      <c r="G220" s="173"/>
      <c r="H220" s="130">
        <f t="shared" si="18"/>
        <v>0</v>
      </c>
      <c r="I220" s="130">
        <f t="shared" si="19"/>
        <v>0</v>
      </c>
      <c r="J220" s="125"/>
    </row>
    <row r="221" spans="2:12" ht="24.95" customHeight="1" x14ac:dyDescent="0.15">
      <c r="B221" s="446"/>
      <c r="C221" s="447"/>
      <c r="D221" s="287"/>
      <c r="E221" s="529"/>
      <c r="F221" s="530"/>
      <c r="G221" s="173"/>
      <c r="H221" s="130">
        <f t="shared" si="18"/>
        <v>0</v>
      </c>
      <c r="I221" s="130">
        <f t="shared" si="19"/>
        <v>0</v>
      </c>
      <c r="J221" s="125"/>
    </row>
    <row r="222" spans="2:12" ht="24.95" customHeight="1" x14ac:dyDescent="0.15">
      <c r="B222" s="446"/>
      <c r="C222" s="447"/>
      <c r="D222" s="287"/>
      <c r="E222" s="529"/>
      <c r="F222" s="530"/>
      <c r="G222" s="173"/>
      <c r="H222" s="130">
        <f t="shared" si="18"/>
        <v>0</v>
      </c>
      <c r="I222" s="130">
        <f t="shared" si="19"/>
        <v>0</v>
      </c>
      <c r="J222" s="125"/>
    </row>
    <row r="223" spans="2:12" ht="24.95" customHeight="1" x14ac:dyDescent="0.15">
      <c r="B223" s="446"/>
      <c r="C223" s="447"/>
      <c r="D223" s="287"/>
      <c r="E223" s="529"/>
      <c r="F223" s="530"/>
      <c r="G223" s="173"/>
      <c r="H223" s="130">
        <f t="shared" si="18"/>
        <v>0</v>
      </c>
      <c r="I223" s="130">
        <f t="shared" si="19"/>
        <v>0</v>
      </c>
      <c r="J223" s="125"/>
    </row>
    <row r="224" spans="2:12" ht="12.75" x14ac:dyDescent="0.2">
      <c r="B224" s="193"/>
      <c r="C224" s="194"/>
      <c r="D224" s="141"/>
      <c r="F224" s="288"/>
      <c r="G224" s="195" t="s">
        <v>148</v>
      </c>
      <c r="H224" s="196">
        <f>SUM(H215:H223)</f>
        <v>0</v>
      </c>
      <c r="I224" s="136">
        <f>SUM(I215:I223)</f>
        <v>0</v>
      </c>
      <c r="J224" s="153"/>
      <c r="K224" s="93"/>
    </row>
    <row r="225" spans="1:57" ht="12.75" x14ac:dyDescent="0.2">
      <c r="B225" s="197"/>
      <c r="C225" s="162"/>
      <c r="D225" s="30"/>
      <c r="F225" s="1"/>
      <c r="G225" s="199"/>
      <c r="H225" s="200"/>
      <c r="I225" s="201"/>
      <c r="K225" s="93"/>
    </row>
    <row r="226" spans="1:57" ht="11.25" customHeight="1" x14ac:dyDescent="0.2">
      <c r="B226" s="159" t="s">
        <v>322</v>
      </c>
    </row>
    <row r="227" spans="1:57" ht="24.75" customHeight="1" x14ac:dyDescent="0.15">
      <c r="B227" s="242" t="s">
        <v>0</v>
      </c>
      <c r="C227" s="386" t="s">
        <v>241</v>
      </c>
      <c r="D227" s="386"/>
      <c r="E227" s="386"/>
      <c r="F227" s="386"/>
      <c r="G227" s="386"/>
      <c r="H227" s="386"/>
      <c r="I227" s="386"/>
      <c r="J227" s="386"/>
      <c r="K227" s="386"/>
      <c r="L227" s="386"/>
      <c r="M227" s="289"/>
    </row>
    <row r="228" spans="1:57" s="82" customFormat="1" ht="15" customHeight="1" x14ac:dyDescent="0.2">
      <c r="A228" s="79"/>
      <c r="B228" s="242" t="s">
        <v>190</v>
      </c>
      <c r="C228" s="283" t="s">
        <v>244</v>
      </c>
      <c r="D228" s="285"/>
      <c r="E228" s="285"/>
      <c r="F228" s="285"/>
      <c r="G228" s="285"/>
      <c r="H228" s="285"/>
      <c r="I228" s="285"/>
      <c r="J228" s="285"/>
      <c r="K228" s="285"/>
      <c r="L228" s="285"/>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row>
    <row r="229" spans="1:57" s="82" customFormat="1" ht="12" x14ac:dyDescent="0.2">
      <c r="A229" s="79"/>
      <c r="B229" s="242" t="s">
        <v>192</v>
      </c>
      <c r="C229" s="283" t="s">
        <v>245</v>
      </c>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row>
    <row r="231" spans="1:57" ht="11.25" thickBot="1" x14ac:dyDescent="0.2"/>
    <row r="232" spans="1:57" ht="12" customHeight="1" x14ac:dyDescent="0.2">
      <c r="B232" s="95" t="s">
        <v>247</v>
      </c>
      <c r="K232" s="429"/>
      <c r="L232" s="431" t="s">
        <v>267</v>
      </c>
      <c r="M232" s="432"/>
    </row>
    <row r="233" spans="1:57" ht="13.5" thickBot="1" x14ac:dyDescent="0.25">
      <c r="B233" s="1"/>
      <c r="K233" s="430"/>
      <c r="L233" s="433"/>
      <c r="M233" s="434"/>
    </row>
    <row r="234" spans="1:57" ht="12" x14ac:dyDescent="0.2">
      <c r="B234" s="161" t="s">
        <v>63</v>
      </c>
      <c r="C234" s="37"/>
      <c r="D234" s="37"/>
      <c r="E234" s="37"/>
      <c r="F234" s="37"/>
      <c r="G234" s="37"/>
      <c r="H234" s="37"/>
      <c r="I234" s="37"/>
      <c r="J234" s="37"/>
      <c r="K234" s="37"/>
      <c r="L234" s="37"/>
    </row>
    <row r="235" spans="1:57" ht="49.5" customHeight="1" x14ac:dyDescent="0.15">
      <c r="B235" s="98" t="s">
        <v>64</v>
      </c>
      <c r="C235" s="436" t="s">
        <v>387</v>
      </c>
      <c r="D235" s="436"/>
      <c r="E235" s="436"/>
      <c r="F235" s="436"/>
      <c r="G235" s="436"/>
      <c r="H235" s="436"/>
      <c r="I235" s="436"/>
      <c r="J235" s="436"/>
      <c r="K235" s="436"/>
      <c r="L235" s="436"/>
      <c r="M235" s="436"/>
    </row>
    <row r="236" spans="1:57" ht="12" x14ac:dyDescent="0.15">
      <c r="B236" s="98" t="s">
        <v>65</v>
      </c>
      <c r="C236" s="163" t="s">
        <v>388</v>
      </c>
      <c r="D236" s="186"/>
      <c r="E236" s="186"/>
      <c r="F236" s="186"/>
      <c r="G236" s="186"/>
      <c r="H236" s="186"/>
      <c r="I236" s="186"/>
      <c r="J236" s="186"/>
      <c r="K236" s="186"/>
      <c r="L236" s="186"/>
    </row>
    <row r="237" spans="1:57" ht="12" x14ac:dyDescent="0.15">
      <c r="B237" s="98" t="s">
        <v>66</v>
      </c>
      <c r="C237" s="102" t="s">
        <v>332</v>
      </c>
      <c r="D237" s="101"/>
      <c r="E237" s="101"/>
      <c r="F237" s="101"/>
      <c r="G237" s="101"/>
      <c r="H237" s="101"/>
      <c r="I237" s="101"/>
      <c r="J237" s="101"/>
      <c r="K237" s="101"/>
      <c r="L237" s="101"/>
    </row>
    <row r="238" spans="1:57" ht="12" x14ac:dyDescent="0.15">
      <c r="B238" s="98" t="s">
        <v>67</v>
      </c>
      <c r="C238" s="163" t="s">
        <v>333</v>
      </c>
      <c r="D238" s="163"/>
      <c r="E238" s="163"/>
      <c r="F238" s="163"/>
      <c r="G238" s="163"/>
      <c r="H238" s="163"/>
      <c r="I238" s="163"/>
      <c r="J238" s="163"/>
      <c r="K238" s="163"/>
      <c r="L238" s="163"/>
    </row>
    <row r="239" spans="1:57" ht="12" x14ac:dyDescent="0.15">
      <c r="B239" s="98" t="s">
        <v>68</v>
      </c>
      <c r="C239" s="102" t="s">
        <v>334</v>
      </c>
      <c r="D239" s="101"/>
      <c r="E239" s="101"/>
      <c r="F239" s="101"/>
      <c r="G239" s="101"/>
      <c r="H239" s="101"/>
      <c r="I239" s="101"/>
      <c r="J239" s="101"/>
      <c r="K239" s="101"/>
      <c r="L239" s="101"/>
    </row>
    <row r="240" spans="1:57" ht="12" x14ac:dyDescent="0.15">
      <c r="B240" s="98" t="s">
        <v>69</v>
      </c>
      <c r="C240" s="102" t="s">
        <v>335</v>
      </c>
      <c r="D240" s="101"/>
      <c r="E240" s="101"/>
      <c r="F240" s="101"/>
      <c r="G240" s="101"/>
      <c r="H240" s="101"/>
      <c r="I240" s="101"/>
      <c r="J240" s="101"/>
      <c r="K240" s="101"/>
      <c r="L240" s="101"/>
    </row>
    <row r="241" spans="2:12" ht="12" x14ac:dyDescent="0.15">
      <c r="B241" s="98" t="s">
        <v>70</v>
      </c>
      <c r="C241" s="102" t="s">
        <v>336</v>
      </c>
      <c r="D241" s="101"/>
      <c r="E241" s="101"/>
      <c r="F241" s="101"/>
      <c r="G241" s="101"/>
      <c r="H241" s="101"/>
      <c r="I241" s="101"/>
      <c r="J241" s="101"/>
      <c r="K241" s="101"/>
      <c r="L241" s="101"/>
    </row>
    <row r="242" spans="2:12" x14ac:dyDescent="0.15">
      <c r="B242" s="108"/>
      <c r="C242" s="112"/>
      <c r="D242" s="112"/>
      <c r="E242" s="112"/>
      <c r="F242" s="112"/>
      <c r="G242" s="112"/>
      <c r="H242" s="112"/>
      <c r="I242" s="112"/>
      <c r="J242" s="112"/>
      <c r="K242" s="112"/>
      <c r="L242" s="112"/>
    </row>
    <row r="243" spans="2:12" ht="14.25" customHeight="1" x14ac:dyDescent="0.15">
      <c r="B243" s="187">
        <v>1</v>
      </c>
      <c r="C243" s="188"/>
      <c r="D243" s="118">
        <v>2</v>
      </c>
      <c r="E243" s="187">
        <v>3</v>
      </c>
      <c r="F243" s="187">
        <v>4</v>
      </c>
      <c r="G243" s="145"/>
      <c r="H243" s="118">
        <v>5</v>
      </c>
      <c r="I243" s="118">
        <v>6</v>
      </c>
      <c r="J243" s="118">
        <v>7</v>
      </c>
      <c r="K243" s="117"/>
    </row>
    <row r="244" spans="2:12" ht="31.5" x14ac:dyDescent="0.15">
      <c r="B244" s="458" t="s">
        <v>197</v>
      </c>
      <c r="C244" s="459"/>
      <c r="D244" s="120" t="s">
        <v>93</v>
      </c>
      <c r="E244" s="121" t="s">
        <v>92</v>
      </c>
      <c r="F244" s="481" t="s">
        <v>91</v>
      </c>
      <c r="G244" s="482"/>
      <c r="H244" s="120" t="s">
        <v>89</v>
      </c>
      <c r="I244" s="120" t="s">
        <v>95</v>
      </c>
      <c r="J244" s="120" t="s">
        <v>77</v>
      </c>
      <c r="K244" s="189"/>
    </row>
    <row r="245" spans="2:12" ht="24.95" customHeight="1" x14ac:dyDescent="0.15">
      <c r="B245" s="122" t="s">
        <v>198</v>
      </c>
      <c r="C245" s="190"/>
      <c r="D245" s="126"/>
      <c r="E245" s="191" t="e">
        <f>F245/D245</f>
        <v>#DIV/0!</v>
      </c>
      <c r="F245" s="469"/>
      <c r="G245" s="470"/>
      <c r="H245" s="192"/>
      <c r="I245" s="130">
        <f>F245*H245</f>
        <v>0</v>
      </c>
      <c r="J245" s="130">
        <f>I245/12</f>
        <v>0</v>
      </c>
    </row>
    <row r="246" spans="2:12" ht="24.95" customHeight="1" x14ac:dyDescent="0.15">
      <c r="B246" s="122" t="s">
        <v>199</v>
      </c>
      <c r="C246" s="190"/>
      <c r="D246" s="126"/>
      <c r="E246" s="191" t="e">
        <f t="shared" ref="E246:E254" si="20">F246/D246</f>
        <v>#DIV/0!</v>
      </c>
      <c r="F246" s="469"/>
      <c r="G246" s="470"/>
      <c r="H246" s="192"/>
      <c r="I246" s="130">
        <f t="shared" ref="I246:I254" si="21">F246*H246</f>
        <v>0</v>
      </c>
      <c r="J246" s="130">
        <f t="shared" ref="J246:J254" si="22">I246/12</f>
        <v>0</v>
      </c>
    </row>
    <row r="247" spans="2:12" ht="24.95" customHeight="1" x14ac:dyDescent="0.15">
      <c r="B247" s="122" t="s">
        <v>14</v>
      </c>
      <c r="C247" s="190"/>
      <c r="D247" s="126"/>
      <c r="E247" s="191" t="e">
        <f t="shared" si="20"/>
        <v>#DIV/0!</v>
      </c>
      <c r="F247" s="469"/>
      <c r="G247" s="470"/>
      <c r="H247" s="192"/>
      <c r="I247" s="130">
        <f t="shared" si="21"/>
        <v>0</v>
      </c>
      <c r="J247" s="130">
        <f t="shared" si="22"/>
        <v>0</v>
      </c>
    </row>
    <row r="248" spans="2:12" ht="24.95" customHeight="1" x14ac:dyDescent="0.15">
      <c r="B248" s="122" t="s">
        <v>94</v>
      </c>
      <c r="C248" s="190"/>
      <c r="D248" s="126"/>
      <c r="E248" s="191" t="e">
        <f t="shared" si="20"/>
        <v>#DIV/0!</v>
      </c>
      <c r="F248" s="469"/>
      <c r="G248" s="470"/>
      <c r="H248" s="192"/>
      <c r="I248" s="130">
        <f t="shared" si="21"/>
        <v>0</v>
      </c>
      <c r="J248" s="130">
        <f t="shared" si="22"/>
        <v>0</v>
      </c>
    </row>
    <row r="249" spans="2:12" ht="24.95" customHeight="1" x14ac:dyDescent="0.15">
      <c r="B249" s="122" t="s">
        <v>246</v>
      </c>
      <c r="C249" s="190"/>
      <c r="D249" s="126"/>
      <c r="E249" s="191" t="e">
        <f t="shared" si="20"/>
        <v>#DIV/0!</v>
      </c>
      <c r="F249" s="469"/>
      <c r="G249" s="470"/>
      <c r="H249" s="192"/>
      <c r="I249" s="130">
        <f t="shared" si="21"/>
        <v>0</v>
      </c>
      <c r="J249" s="130">
        <f t="shared" si="22"/>
        <v>0</v>
      </c>
    </row>
    <row r="250" spans="2:12" ht="24.95" customHeight="1" x14ac:dyDescent="0.15">
      <c r="B250" s="437"/>
      <c r="C250" s="438"/>
      <c r="D250" s="126"/>
      <c r="E250" s="191" t="e">
        <f t="shared" si="20"/>
        <v>#DIV/0!</v>
      </c>
      <c r="F250" s="469"/>
      <c r="G250" s="470"/>
      <c r="H250" s="192"/>
      <c r="I250" s="130">
        <f t="shared" si="21"/>
        <v>0</v>
      </c>
      <c r="J250" s="130">
        <f t="shared" si="22"/>
        <v>0</v>
      </c>
    </row>
    <row r="251" spans="2:12" ht="24.95" customHeight="1" x14ac:dyDescent="0.15">
      <c r="B251" s="437"/>
      <c r="C251" s="438"/>
      <c r="D251" s="126"/>
      <c r="E251" s="191" t="e">
        <f t="shared" si="20"/>
        <v>#DIV/0!</v>
      </c>
      <c r="F251" s="469"/>
      <c r="G251" s="470"/>
      <c r="H251" s="192"/>
      <c r="I251" s="130">
        <f t="shared" si="21"/>
        <v>0</v>
      </c>
      <c r="J251" s="130">
        <f t="shared" si="22"/>
        <v>0</v>
      </c>
    </row>
    <row r="252" spans="2:12" ht="24.95" customHeight="1" x14ac:dyDescent="0.15">
      <c r="B252" s="437"/>
      <c r="C252" s="438"/>
      <c r="D252" s="126"/>
      <c r="E252" s="191" t="e">
        <f t="shared" si="20"/>
        <v>#DIV/0!</v>
      </c>
      <c r="F252" s="469"/>
      <c r="G252" s="470"/>
      <c r="H252" s="192"/>
      <c r="I252" s="130">
        <f t="shared" si="21"/>
        <v>0</v>
      </c>
      <c r="J252" s="130">
        <f t="shared" si="22"/>
        <v>0</v>
      </c>
    </row>
    <row r="253" spans="2:12" ht="24.95" customHeight="1" x14ac:dyDescent="0.15">
      <c r="B253" s="437"/>
      <c r="C253" s="438"/>
      <c r="D253" s="126"/>
      <c r="E253" s="191" t="e">
        <f t="shared" si="20"/>
        <v>#DIV/0!</v>
      </c>
      <c r="F253" s="469"/>
      <c r="G253" s="470"/>
      <c r="H253" s="192"/>
      <c r="I253" s="130">
        <f t="shared" si="21"/>
        <v>0</v>
      </c>
      <c r="J253" s="130">
        <f t="shared" si="22"/>
        <v>0</v>
      </c>
    </row>
    <row r="254" spans="2:12" ht="24.95" customHeight="1" x14ac:dyDescent="0.15">
      <c r="B254" s="437"/>
      <c r="C254" s="438"/>
      <c r="D254" s="126"/>
      <c r="E254" s="191" t="e">
        <f t="shared" si="20"/>
        <v>#DIV/0!</v>
      </c>
      <c r="F254" s="469"/>
      <c r="G254" s="470"/>
      <c r="H254" s="192"/>
      <c r="I254" s="130">
        <f t="shared" si="21"/>
        <v>0</v>
      </c>
      <c r="J254" s="130">
        <f t="shared" si="22"/>
        <v>0</v>
      </c>
    </row>
    <row r="255" spans="2:12" ht="12" x14ac:dyDescent="0.2">
      <c r="B255" s="193"/>
      <c r="C255" s="194"/>
      <c r="D255" s="141"/>
      <c r="G255" s="183"/>
      <c r="H255" s="195" t="s">
        <v>31</v>
      </c>
      <c r="I255" s="196">
        <f>SUM(I245:I254)</f>
        <v>0</v>
      </c>
      <c r="J255" s="136">
        <f>SUM(J245:J254)</f>
        <v>0</v>
      </c>
      <c r="K255" s="93"/>
    </row>
    <row r="256" spans="2:12" ht="12.75" x14ac:dyDescent="0.2">
      <c r="B256" s="197"/>
      <c r="C256" s="162"/>
      <c r="D256" s="30"/>
      <c r="G256" s="198"/>
      <c r="H256" s="199"/>
      <c r="I256" s="200"/>
      <c r="J256" s="201"/>
      <c r="K256" s="93"/>
    </row>
    <row r="257" spans="2:13" ht="12" x14ac:dyDescent="0.2">
      <c r="B257" s="159" t="s">
        <v>322</v>
      </c>
      <c r="C257" s="37"/>
      <c r="D257" s="37"/>
      <c r="E257" s="37"/>
      <c r="F257" s="37"/>
      <c r="G257" s="37"/>
      <c r="H257" s="37"/>
      <c r="I257" s="37"/>
      <c r="J257" s="37"/>
      <c r="K257" s="37"/>
      <c r="L257" s="37"/>
    </row>
    <row r="258" spans="2:13" ht="38.25" customHeight="1" x14ac:dyDescent="0.15">
      <c r="B258" s="202" t="s">
        <v>0</v>
      </c>
      <c r="C258" s="468" t="s">
        <v>266</v>
      </c>
      <c r="D258" s="468"/>
      <c r="E258" s="468"/>
      <c r="F258" s="468"/>
      <c r="G258" s="468"/>
      <c r="H258" s="468"/>
      <c r="I258" s="468"/>
      <c r="J258" s="468"/>
      <c r="K258" s="468"/>
      <c r="L258" s="468"/>
      <c r="M258" s="468"/>
    </row>
    <row r="259" spans="2:13" ht="0.75" customHeight="1" x14ac:dyDescent="0.15">
      <c r="B259" s="202"/>
      <c r="C259" s="160"/>
      <c r="D259" s="160"/>
      <c r="E259" s="160"/>
      <c r="F259" s="160"/>
      <c r="G259" s="160"/>
      <c r="H259" s="160"/>
      <c r="I259" s="160"/>
      <c r="J259" s="160"/>
      <c r="K259" s="160"/>
      <c r="L259" s="160"/>
      <c r="M259" s="160"/>
    </row>
    <row r="260" spans="2:13" ht="11.25" customHeight="1" thickBot="1" x14ac:dyDescent="0.2">
      <c r="B260" s="290"/>
      <c r="C260" s="197"/>
      <c r="D260" s="197"/>
      <c r="E260" s="197"/>
      <c r="F260" s="197"/>
      <c r="G260" s="197"/>
      <c r="H260" s="197"/>
      <c r="I260" s="197"/>
      <c r="J260" s="197"/>
      <c r="K260" s="291"/>
      <c r="L260" s="291"/>
    </row>
    <row r="261" spans="2:13" ht="12" customHeight="1" x14ac:dyDescent="0.2">
      <c r="B261" s="95" t="s">
        <v>293</v>
      </c>
      <c r="K261" s="429"/>
      <c r="L261" s="431" t="s">
        <v>267</v>
      </c>
      <c r="M261" s="432"/>
    </row>
    <row r="262" spans="2:13" ht="24.75" customHeight="1" thickBot="1" x14ac:dyDescent="0.25">
      <c r="B262" s="95"/>
      <c r="C262" s="392" t="s">
        <v>254</v>
      </c>
      <c r="D262" s="392"/>
      <c r="E262" s="392"/>
      <c r="F262" s="392"/>
      <c r="G262" s="392"/>
      <c r="H262" s="392"/>
      <c r="I262" s="392"/>
      <c r="J262" s="392"/>
      <c r="K262" s="430"/>
      <c r="L262" s="433"/>
      <c r="M262" s="434"/>
    </row>
    <row r="263" spans="2:13" ht="3.75" customHeight="1" x14ac:dyDescent="0.15">
      <c r="C263" s="392"/>
      <c r="D263" s="392"/>
      <c r="E263" s="392"/>
      <c r="F263" s="392"/>
      <c r="G263" s="392"/>
      <c r="H263" s="392"/>
      <c r="I263" s="392"/>
      <c r="J263" s="392"/>
      <c r="K263" s="292"/>
      <c r="L263" s="292"/>
      <c r="M263" s="292"/>
    </row>
    <row r="264" spans="2:13" ht="9" customHeight="1" x14ac:dyDescent="0.2">
      <c r="B264" s="215"/>
      <c r="C264" s="292"/>
      <c r="D264" s="292"/>
      <c r="E264" s="292"/>
      <c r="F264" s="292"/>
      <c r="G264" s="292"/>
      <c r="H264" s="292"/>
      <c r="I264" s="292"/>
      <c r="J264" s="292"/>
      <c r="K264" s="292"/>
      <c r="L264" s="292"/>
      <c r="M264" s="292"/>
    </row>
    <row r="265" spans="2:13" ht="7.15" customHeight="1" x14ac:dyDescent="0.2">
      <c r="B265" s="215"/>
      <c r="C265" s="252"/>
      <c r="D265" s="252"/>
    </row>
    <row r="266" spans="2:13" ht="12.75" x14ac:dyDescent="0.2">
      <c r="B266" s="293" t="s">
        <v>38</v>
      </c>
      <c r="C266" s="294" t="s">
        <v>255</v>
      </c>
      <c r="D266" s="34"/>
      <c r="E266" s="34"/>
      <c r="F266" s="34"/>
      <c r="G266" s="34"/>
      <c r="H266" s="34"/>
      <c r="I266" s="34"/>
      <c r="J266" s="34"/>
      <c r="K266" s="34"/>
      <c r="L266" s="34"/>
      <c r="M266" s="34"/>
    </row>
    <row r="267" spans="2:13" ht="27.75" customHeight="1" x14ac:dyDescent="0.15">
      <c r="C267" s="295" t="s">
        <v>248</v>
      </c>
      <c r="D267" s="536" t="s">
        <v>389</v>
      </c>
      <c r="E267" s="536"/>
      <c r="F267" s="536"/>
      <c r="G267" s="536"/>
      <c r="H267" s="536"/>
      <c r="I267" s="536"/>
      <c r="J267" s="536"/>
      <c r="K267" s="536"/>
      <c r="L267" s="536"/>
      <c r="M267" s="537"/>
    </row>
    <row r="268" spans="2:13" ht="12.75" x14ac:dyDescent="0.15">
      <c r="C268" s="153"/>
      <c r="D268" s="296" t="s">
        <v>248</v>
      </c>
      <c r="E268" s="278" t="s">
        <v>97</v>
      </c>
      <c r="F268" s="278"/>
      <c r="G268" s="278"/>
      <c r="H268" s="278"/>
      <c r="I268" s="278"/>
      <c r="J268" s="278"/>
      <c r="K268" s="278"/>
      <c r="L268" s="278"/>
      <c r="M268" s="26"/>
    </row>
    <row r="269" spans="2:13" ht="12.75" x14ac:dyDescent="0.15">
      <c r="C269" s="153"/>
      <c r="D269" s="296" t="s">
        <v>248</v>
      </c>
      <c r="E269" s="278" t="s">
        <v>98</v>
      </c>
      <c r="F269" s="297"/>
      <c r="G269" s="297"/>
      <c r="H269" s="297"/>
      <c r="I269" s="297"/>
      <c r="J269" s="297"/>
      <c r="K269" s="297"/>
      <c r="L269" s="297"/>
      <c r="M269" s="26"/>
    </row>
    <row r="270" spans="2:13" ht="12.75" x14ac:dyDescent="0.15">
      <c r="C270" s="153"/>
      <c r="D270" s="296" t="s">
        <v>248</v>
      </c>
      <c r="E270" s="278" t="s">
        <v>390</v>
      </c>
      <c r="F270" s="278"/>
      <c r="G270" s="278"/>
      <c r="H270" s="278"/>
      <c r="I270" s="278"/>
      <c r="J270" s="538"/>
      <c r="K270" s="538"/>
      <c r="L270" s="538"/>
      <c r="M270" s="539"/>
    </row>
    <row r="271" spans="2:13" ht="11.25" customHeight="1" x14ac:dyDescent="0.15">
      <c r="C271" s="298"/>
      <c r="D271" s="291"/>
      <c r="E271" s="291"/>
      <c r="F271" s="291"/>
      <c r="G271" s="291"/>
      <c r="H271" s="291"/>
      <c r="I271" s="291"/>
      <c r="J271" s="291"/>
      <c r="K271" s="291"/>
      <c r="L271" s="291"/>
      <c r="M271" s="26"/>
    </row>
    <row r="272" spans="2:13" ht="12.75" x14ac:dyDescent="0.2">
      <c r="C272" s="153"/>
      <c r="D272" s="1" t="s">
        <v>99</v>
      </c>
      <c r="M272" s="26"/>
    </row>
    <row r="273" spans="2:13" ht="11.25" customHeight="1" x14ac:dyDescent="0.15">
      <c r="C273" s="153"/>
      <c r="D273" s="299"/>
      <c r="E273" s="299"/>
      <c r="F273" s="299"/>
      <c r="G273" s="299"/>
      <c r="H273" s="299"/>
      <c r="I273" s="299"/>
      <c r="J273" s="299"/>
      <c r="K273" s="299"/>
      <c r="L273" s="299"/>
      <c r="M273" s="300"/>
    </row>
    <row r="274" spans="2:13" ht="11.25" customHeight="1" x14ac:dyDescent="0.15">
      <c r="C274" s="153"/>
      <c r="D274" s="540"/>
      <c r="E274" s="540"/>
      <c r="F274" s="540"/>
      <c r="G274" s="540"/>
      <c r="H274" s="540"/>
      <c r="I274" s="540"/>
      <c r="J274" s="540"/>
      <c r="K274" s="540"/>
      <c r="L274" s="540"/>
      <c r="M274" s="541"/>
    </row>
    <row r="275" spans="2:13" ht="12.75" x14ac:dyDescent="0.2">
      <c r="C275" s="153"/>
      <c r="D275" s="301" t="s">
        <v>249</v>
      </c>
      <c r="J275" s="1" t="s">
        <v>100</v>
      </c>
      <c r="M275" s="26"/>
    </row>
    <row r="276" spans="2:13" ht="11.25" customHeight="1" x14ac:dyDescent="0.2">
      <c r="C276" s="153"/>
      <c r="D276" s="299"/>
      <c r="E276" s="302"/>
      <c r="F276" s="302"/>
      <c r="G276" s="299"/>
      <c r="H276" s="302"/>
      <c r="I276" s="302"/>
      <c r="J276" s="302"/>
      <c r="K276" s="299"/>
      <c r="L276" s="299"/>
      <c r="M276" s="300"/>
    </row>
    <row r="277" spans="2:13" ht="11.25" customHeight="1" x14ac:dyDescent="0.15">
      <c r="C277" s="153"/>
      <c r="D277" s="542"/>
      <c r="E277" s="542"/>
      <c r="F277" s="542"/>
      <c r="G277" s="542"/>
      <c r="H277" s="542"/>
      <c r="I277" s="542"/>
      <c r="J277" s="542"/>
      <c r="K277" s="542"/>
      <c r="L277" s="542"/>
      <c r="M277" s="543"/>
    </row>
    <row r="278" spans="2:13" ht="12.75" x14ac:dyDescent="0.2">
      <c r="C278" s="153"/>
      <c r="D278" s="301" t="s">
        <v>101</v>
      </c>
      <c r="G278" s="1" t="s">
        <v>102</v>
      </c>
      <c r="L278" s="1" t="s">
        <v>103</v>
      </c>
      <c r="M278" s="26"/>
    </row>
    <row r="279" spans="2:13" x14ac:dyDescent="0.15">
      <c r="C279" s="153"/>
      <c r="M279" s="26"/>
    </row>
    <row r="280" spans="2:13" ht="12.75" x14ac:dyDescent="0.2">
      <c r="C280" s="153"/>
      <c r="D280" s="1" t="s">
        <v>104</v>
      </c>
      <c r="M280" s="26"/>
    </row>
    <row r="281" spans="2:13" x14ac:dyDescent="0.15">
      <c r="C281" s="153"/>
      <c r="M281" s="26"/>
    </row>
    <row r="282" spans="2:13" ht="12.75" x14ac:dyDescent="0.2">
      <c r="C282" s="153"/>
      <c r="D282" s="1" t="s">
        <v>105</v>
      </c>
      <c r="E282" s="303"/>
      <c r="F282" s="293" t="s">
        <v>30</v>
      </c>
      <c r="G282" s="304"/>
      <c r="H282" s="305"/>
      <c r="M282" s="26"/>
    </row>
    <row r="283" spans="2:13" ht="13.5" thickBot="1" x14ac:dyDescent="0.25">
      <c r="C283" s="306"/>
      <c r="D283" s="307"/>
      <c r="E283" s="308"/>
      <c r="F283" s="309"/>
      <c r="G283" s="310"/>
      <c r="H283" s="311"/>
      <c r="I283" s="311"/>
      <c r="J283" s="311"/>
      <c r="K283" s="311"/>
      <c r="L283" s="311"/>
      <c r="M283" s="312"/>
    </row>
    <row r="284" spans="2:13" ht="51.75" customHeight="1" x14ac:dyDescent="0.15">
      <c r="C284" s="313" t="s">
        <v>248</v>
      </c>
      <c r="D284" s="551" t="s">
        <v>391</v>
      </c>
      <c r="E284" s="551"/>
      <c r="F284" s="551"/>
      <c r="G284" s="551"/>
      <c r="H284" s="551"/>
      <c r="I284" s="551"/>
      <c r="J284" s="551"/>
      <c r="K284" s="551"/>
      <c r="L284" s="551"/>
      <c r="M284" s="552"/>
    </row>
    <row r="285" spans="2:13" ht="11.25" customHeight="1" x14ac:dyDescent="0.15">
      <c r="C285" s="153"/>
      <c r="D285" s="386"/>
      <c r="E285" s="386"/>
      <c r="F285" s="386"/>
      <c r="G285" s="386"/>
      <c r="H285" s="386"/>
      <c r="I285" s="386"/>
      <c r="J285" s="386"/>
      <c r="K285" s="386"/>
      <c r="L285" s="386"/>
      <c r="M285" s="387"/>
    </row>
    <row r="286" spans="2:13" ht="11.25" customHeight="1" x14ac:dyDescent="0.15">
      <c r="C286" s="314"/>
      <c r="D286" s="34"/>
      <c r="E286" s="34"/>
      <c r="F286" s="315"/>
      <c r="G286" s="315"/>
      <c r="H286" s="315"/>
      <c r="I286" s="315"/>
      <c r="J286" s="315"/>
      <c r="K286" s="315"/>
      <c r="L286" s="315"/>
      <c r="M286" s="114"/>
    </row>
    <row r="287" spans="2:13" ht="19.5" customHeight="1" x14ac:dyDescent="0.15"/>
    <row r="288" spans="2:13" ht="15" customHeight="1" x14ac:dyDescent="0.2">
      <c r="B288" s="293" t="s">
        <v>48</v>
      </c>
      <c r="D288" s="1"/>
      <c r="E288" s="293" t="s">
        <v>250</v>
      </c>
      <c r="F288" s="316"/>
      <c r="K288" s="293" t="s">
        <v>251</v>
      </c>
      <c r="L288" s="317"/>
    </row>
    <row r="289" spans="2:13" ht="12.75" x14ac:dyDescent="0.2">
      <c r="C289" s="1"/>
      <c r="D289" s="1"/>
      <c r="E289" s="1"/>
      <c r="F289" s="1"/>
      <c r="G289" s="1"/>
    </row>
    <row r="290" spans="2:13" ht="12.75" customHeight="1" x14ac:dyDescent="0.2">
      <c r="C290" s="1"/>
      <c r="D290" s="1"/>
      <c r="G290" s="1"/>
      <c r="H290" s="293" t="s">
        <v>256</v>
      </c>
      <c r="I290" s="556"/>
      <c r="J290" s="556"/>
      <c r="L290" s="299"/>
      <c r="M290" s="299"/>
    </row>
    <row r="291" spans="2:13" ht="15.75" customHeight="1" x14ac:dyDescent="0.2">
      <c r="C291" s="1"/>
      <c r="D291" s="1"/>
      <c r="G291" s="1"/>
      <c r="H291" s="293" t="s">
        <v>252</v>
      </c>
      <c r="I291" s="553"/>
      <c r="J291" s="553"/>
      <c r="K291" s="554" t="s">
        <v>253</v>
      </c>
      <c r="L291" s="554"/>
      <c r="M291" s="554"/>
    </row>
    <row r="292" spans="2:13" ht="12.75" x14ac:dyDescent="0.2">
      <c r="D292" s="1"/>
      <c r="G292" s="1"/>
      <c r="H292" s="3" t="s">
        <v>257</v>
      </c>
      <c r="I292" s="555">
        <f>(I290*I291)</f>
        <v>0</v>
      </c>
      <c r="J292" s="555"/>
      <c r="K292" s="554"/>
      <c r="L292" s="554"/>
      <c r="M292" s="554"/>
    </row>
    <row r="293" spans="2:13" ht="12.75" x14ac:dyDescent="0.2">
      <c r="D293" s="1"/>
      <c r="E293" s="3"/>
      <c r="G293" s="1"/>
      <c r="H293" s="293"/>
      <c r="I293" s="318"/>
      <c r="J293" s="319"/>
    </row>
    <row r="295" spans="2:13" ht="11.25" thickBot="1" x14ac:dyDescent="0.2"/>
    <row r="296" spans="2:13" ht="12" customHeight="1" x14ac:dyDescent="0.2">
      <c r="B296" s="95" t="s">
        <v>269</v>
      </c>
      <c r="K296" s="429"/>
      <c r="L296" s="431" t="s">
        <v>267</v>
      </c>
      <c r="M296" s="432"/>
    </row>
    <row r="297" spans="2:13" ht="11.25" thickBot="1" x14ac:dyDescent="0.2">
      <c r="K297" s="430"/>
      <c r="L297" s="433"/>
      <c r="M297" s="434"/>
    </row>
    <row r="298" spans="2:13" ht="12" x14ac:dyDescent="0.2">
      <c r="B298" s="161" t="s">
        <v>63</v>
      </c>
      <c r="C298" s="37"/>
    </row>
    <row r="299" spans="2:13" ht="12" x14ac:dyDescent="0.15">
      <c r="B299" s="98" t="s">
        <v>64</v>
      </c>
      <c r="C299" s="163" t="s">
        <v>392</v>
      </c>
      <c r="D299" s="112"/>
      <c r="E299" s="112"/>
      <c r="F299" s="112"/>
      <c r="G299" s="112"/>
      <c r="H299" s="112"/>
      <c r="I299" s="112"/>
      <c r="J299" s="112"/>
      <c r="K299" s="112"/>
      <c r="L299" s="112"/>
    </row>
    <row r="300" spans="2:13" ht="12" x14ac:dyDescent="0.15">
      <c r="B300" s="98" t="s">
        <v>65</v>
      </c>
      <c r="C300" s="102" t="s">
        <v>393</v>
      </c>
      <c r="D300" s="162"/>
      <c r="E300" s="162"/>
      <c r="F300" s="162"/>
      <c r="G300" s="162"/>
      <c r="H300" s="162"/>
      <c r="I300" s="162"/>
      <c r="J300" s="162"/>
      <c r="K300" s="162"/>
      <c r="L300" s="162"/>
    </row>
    <row r="301" spans="2:13" ht="12" x14ac:dyDescent="0.15">
      <c r="B301" s="98" t="s">
        <v>66</v>
      </c>
      <c r="C301" s="102" t="s">
        <v>356</v>
      </c>
      <c r="D301" s="162"/>
      <c r="E301" s="162"/>
      <c r="F301" s="162"/>
      <c r="G301" s="162"/>
      <c r="H301" s="162"/>
      <c r="I301" s="162"/>
      <c r="J301" s="162"/>
      <c r="K301" s="162"/>
      <c r="L301" s="162"/>
    </row>
    <row r="302" spans="2:13" ht="12" x14ac:dyDescent="0.15">
      <c r="B302" s="98" t="s">
        <v>67</v>
      </c>
      <c r="C302" s="102" t="s">
        <v>394</v>
      </c>
      <c r="D302" s="162"/>
      <c r="E302" s="162"/>
      <c r="F302" s="162"/>
      <c r="G302" s="162"/>
      <c r="H302" s="162"/>
      <c r="I302" s="162"/>
      <c r="J302" s="162"/>
      <c r="K302" s="162"/>
      <c r="L302" s="162"/>
    </row>
    <row r="303" spans="2:13" ht="12" x14ac:dyDescent="0.15">
      <c r="B303" s="98" t="s">
        <v>68</v>
      </c>
      <c r="C303" s="102" t="s">
        <v>395</v>
      </c>
      <c r="D303" s="162"/>
      <c r="E303" s="162"/>
      <c r="F303" s="162"/>
      <c r="G303" s="162"/>
      <c r="H303" s="162"/>
      <c r="I303" s="162"/>
      <c r="J303" s="162"/>
      <c r="K303" s="162"/>
      <c r="L303" s="162"/>
    </row>
    <row r="304" spans="2:13" x14ac:dyDescent="0.15">
      <c r="B304" s="108"/>
      <c r="C304" s="112"/>
      <c r="D304" s="112"/>
      <c r="E304" s="112"/>
      <c r="F304" s="112"/>
      <c r="G304" s="112"/>
      <c r="H304" s="112"/>
      <c r="I304" s="112"/>
      <c r="J304" s="112"/>
      <c r="K304" s="112"/>
      <c r="L304" s="112"/>
    </row>
    <row r="305" spans="2:7" x14ac:dyDescent="0.15">
      <c r="B305" s="187">
        <v>1</v>
      </c>
      <c r="C305" s="188"/>
      <c r="D305" s="118">
        <v>2</v>
      </c>
      <c r="E305" s="118">
        <v>3</v>
      </c>
      <c r="F305" s="118">
        <v>4</v>
      </c>
      <c r="G305" s="118">
        <v>5</v>
      </c>
    </row>
    <row r="306" spans="2:7" ht="42" x14ac:dyDescent="0.15">
      <c r="B306" s="458" t="s">
        <v>106</v>
      </c>
      <c r="C306" s="459"/>
      <c r="D306" s="120" t="s">
        <v>91</v>
      </c>
      <c r="E306" s="279" t="s">
        <v>89</v>
      </c>
      <c r="F306" s="120" t="s">
        <v>95</v>
      </c>
      <c r="G306" s="120" t="s">
        <v>77</v>
      </c>
    </row>
    <row r="307" spans="2:7" ht="24.95" customHeight="1" x14ac:dyDescent="0.15">
      <c r="B307" s="320" t="s">
        <v>107</v>
      </c>
      <c r="C307" s="273"/>
      <c r="D307" s="212"/>
      <c r="E307" s="321"/>
      <c r="F307" s="130">
        <f t="shared" ref="F307:F319" si="23">D307*E307</f>
        <v>0</v>
      </c>
      <c r="G307" s="130">
        <f t="shared" ref="G307:G319" si="24">F307/12</f>
        <v>0</v>
      </c>
    </row>
    <row r="308" spans="2:7" ht="24.95" customHeight="1" x14ac:dyDescent="0.15">
      <c r="B308" s="320" t="s">
        <v>108</v>
      </c>
      <c r="C308" s="273"/>
      <c r="D308" s="212"/>
      <c r="E308" s="321"/>
      <c r="F308" s="130">
        <f t="shared" si="23"/>
        <v>0</v>
      </c>
      <c r="G308" s="130">
        <f t="shared" si="24"/>
        <v>0</v>
      </c>
    </row>
    <row r="309" spans="2:7" ht="24.95" customHeight="1" x14ac:dyDescent="0.15">
      <c r="B309" s="320" t="s">
        <v>109</v>
      </c>
      <c r="C309" s="273"/>
      <c r="D309" s="212"/>
      <c r="E309" s="321"/>
      <c r="F309" s="130">
        <f t="shared" si="23"/>
        <v>0</v>
      </c>
      <c r="G309" s="130">
        <f t="shared" si="24"/>
        <v>0</v>
      </c>
    </row>
    <row r="310" spans="2:7" ht="24.95" customHeight="1" x14ac:dyDescent="0.15">
      <c r="B310" s="320" t="s">
        <v>110</v>
      </c>
      <c r="C310" s="273"/>
      <c r="D310" s="212"/>
      <c r="E310" s="321"/>
      <c r="F310" s="130">
        <f t="shared" si="23"/>
        <v>0</v>
      </c>
      <c r="G310" s="130">
        <f t="shared" si="24"/>
        <v>0</v>
      </c>
    </row>
    <row r="311" spans="2:7" ht="24.95" customHeight="1" x14ac:dyDescent="0.15">
      <c r="B311" s="446"/>
      <c r="C311" s="447"/>
      <c r="D311" s="212"/>
      <c r="E311" s="321"/>
      <c r="F311" s="130">
        <f t="shared" si="23"/>
        <v>0</v>
      </c>
      <c r="G311" s="130">
        <f t="shared" si="24"/>
        <v>0</v>
      </c>
    </row>
    <row r="312" spans="2:7" ht="24.95" customHeight="1" x14ac:dyDescent="0.15">
      <c r="B312" s="446"/>
      <c r="C312" s="447"/>
      <c r="D312" s="212"/>
      <c r="E312" s="321"/>
      <c r="F312" s="130">
        <f t="shared" si="23"/>
        <v>0</v>
      </c>
      <c r="G312" s="130">
        <f t="shared" si="24"/>
        <v>0</v>
      </c>
    </row>
    <row r="313" spans="2:7" ht="24.95" customHeight="1" x14ac:dyDescent="0.15">
      <c r="B313" s="446"/>
      <c r="C313" s="447"/>
      <c r="D313" s="212"/>
      <c r="E313" s="321"/>
      <c r="F313" s="130">
        <f t="shared" si="23"/>
        <v>0</v>
      </c>
      <c r="G313" s="130">
        <f t="shared" si="24"/>
        <v>0</v>
      </c>
    </row>
    <row r="314" spans="2:7" ht="24.95" customHeight="1" x14ac:dyDescent="0.15">
      <c r="B314" s="446"/>
      <c r="C314" s="447"/>
      <c r="D314" s="212"/>
      <c r="E314" s="321"/>
      <c r="F314" s="130">
        <f t="shared" si="23"/>
        <v>0</v>
      </c>
      <c r="G314" s="130">
        <f t="shared" si="24"/>
        <v>0</v>
      </c>
    </row>
    <row r="315" spans="2:7" ht="24.95" customHeight="1" x14ac:dyDescent="0.15">
      <c r="B315" s="446"/>
      <c r="C315" s="447"/>
      <c r="D315" s="212"/>
      <c r="E315" s="321"/>
      <c r="F315" s="130">
        <f t="shared" si="23"/>
        <v>0</v>
      </c>
      <c r="G315" s="130">
        <f t="shared" si="24"/>
        <v>0</v>
      </c>
    </row>
    <row r="316" spans="2:7" ht="24.95" customHeight="1" x14ac:dyDescent="0.15">
      <c r="B316" s="446"/>
      <c r="C316" s="447"/>
      <c r="D316" s="212"/>
      <c r="E316" s="321"/>
      <c r="F316" s="130">
        <f t="shared" si="23"/>
        <v>0</v>
      </c>
      <c r="G316" s="130">
        <f t="shared" si="24"/>
        <v>0</v>
      </c>
    </row>
    <row r="317" spans="2:7" ht="24.95" customHeight="1" x14ac:dyDescent="0.15">
      <c r="B317" s="446"/>
      <c r="C317" s="447"/>
      <c r="D317" s="212"/>
      <c r="E317" s="321"/>
      <c r="F317" s="130">
        <f t="shared" si="23"/>
        <v>0</v>
      </c>
      <c r="G317" s="130">
        <f t="shared" si="24"/>
        <v>0</v>
      </c>
    </row>
    <row r="318" spans="2:7" ht="24.95" customHeight="1" x14ac:dyDescent="0.15">
      <c r="B318" s="446"/>
      <c r="C318" s="447"/>
      <c r="D318" s="212"/>
      <c r="E318" s="321"/>
      <c r="F318" s="130">
        <f t="shared" si="23"/>
        <v>0</v>
      </c>
      <c r="G318" s="130">
        <f t="shared" si="24"/>
        <v>0</v>
      </c>
    </row>
    <row r="319" spans="2:7" ht="24.95" customHeight="1" x14ac:dyDescent="0.15">
      <c r="B319" s="446"/>
      <c r="C319" s="447"/>
      <c r="D319" s="212"/>
      <c r="E319" s="321"/>
      <c r="F319" s="130">
        <f t="shared" si="23"/>
        <v>0</v>
      </c>
      <c r="G319" s="130">
        <f t="shared" si="24"/>
        <v>0</v>
      </c>
    </row>
    <row r="320" spans="2:7" ht="12" x14ac:dyDescent="0.2">
      <c r="D320" s="322"/>
      <c r="E320" s="195" t="s">
        <v>4</v>
      </c>
      <c r="F320" s="196">
        <f>SUM(F307:F319)</f>
        <v>0</v>
      </c>
      <c r="G320" s="136">
        <f>SUM(G307:G319)</f>
        <v>0</v>
      </c>
    </row>
    <row r="321" spans="2:13" ht="11.25" customHeight="1" x14ac:dyDescent="0.15">
      <c r="B321" s="274"/>
    </row>
    <row r="322" spans="2:13" ht="12.75" x14ac:dyDescent="0.15">
      <c r="B322" s="323"/>
      <c r="C322" s="197"/>
      <c r="D322" s="291"/>
      <c r="E322" s="291"/>
      <c r="F322" s="291"/>
      <c r="G322" s="291"/>
      <c r="H322" s="291"/>
      <c r="I322" s="291"/>
      <c r="J322" s="291"/>
      <c r="K322" s="291"/>
      <c r="L322" s="291"/>
    </row>
    <row r="323" spans="2:13" ht="11.25" thickBot="1" x14ac:dyDescent="0.2"/>
    <row r="324" spans="2:13" ht="12" customHeight="1" x14ac:dyDescent="0.2">
      <c r="B324" s="95" t="s">
        <v>5</v>
      </c>
      <c r="K324" s="429"/>
      <c r="L324" s="431" t="s">
        <v>267</v>
      </c>
      <c r="M324" s="432"/>
    </row>
    <row r="325" spans="2:13" ht="11.25" thickBot="1" x14ac:dyDescent="0.2">
      <c r="K325" s="430"/>
      <c r="L325" s="433"/>
      <c r="M325" s="434"/>
    </row>
    <row r="326" spans="2:13" ht="12" x14ac:dyDescent="0.2">
      <c r="B326" s="161" t="s">
        <v>63</v>
      </c>
      <c r="C326" s="37"/>
      <c r="D326" s="37"/>
      <c r="E326" s="37"/>
      <c r="F326" s="37"/>
      <c r="G326" s="37"/>
      <c r="H326" s="37"/>
      <c r="I326" s="37"/>
      <c r="J326" s="37"/>
      <c r="K326" s="37"/>
      <c r="L326" s="37"/>
      <c r="M326" s="37"/>
    </row>
    <row r="327" spans="2:13" ht="24.75" customHeight="1" x14ac:dyDescent="0.15">
      <c r="B327" s="98" t="s">
        <v>64</v>
      </c>
      <c r="C327" s="436" t="s">
        <v>396</v>
      </c>
      <c r="D327" s="436"/>
      <c r="E327" s="436"/>
      <c r="F327" s="436"/>
      <c r="G327" s="436"/>
      <c r="H327" s="436"/>
      <c r="I327" s="436"/>
      <c r="J327" s="436"/>
      <c r="K327" s="436"/>
      <c r="L327" s="436"/>
      <c r="M327" s="436"/>
    </row>
    <row r="328" spans="2:13" ht="24" customHeight="1" x14ac:dyDescent="0.15">
      <c r="B328" s="98" t="s">
        <v>65</v>
      </c>
      <c r="C328" s="436" t="s">
        <v>397</v>
      </c>
      <c r="D328" s="436"/>
      <c r="E328" s="436"/>
      <c r="F328" s="436"/>
      <c r="G328" s="436"/>
      <c r="H328" s="436"/>
      <c r="I328" s="436"/>
      <c r="J328" s="436"/>
      <c r="K328" s="436"/>
      <c r="L328" s="436"/>
      <c r="M328" s="436"/>
    </row>
    <row r="329" spans="2:13" ht="12" x14ac:dyDescent="0.2">
      <c r="B329" s="98" t="s">
        <v>66</v>
      </c>
      <c r="C329" s="102" t="s">
        <v>339</v>
      </c>
      <c r="D329" s="101"/>
      <c r="E329" s="101"/>
      <c r="F329" s="101"/>
      <c r="G329" s="101"/>
      <c r="H329" s="101"/>
      <c r="I329" s="101"/>
      <c r="J329" s="101"/>
      <c r="K329" s="101"/>
      <c r="L329" s="101"/>
      <c r="M329" s="37"/>
    </row>
    <row r="330" spans="2:13" ht="12" x14ac:dyDescent="0.2">
      <c r="B330" s="98" t="s">
        <v>67</v>
      </c>
      <c r="C330" s="102" t="s">
        <v>334</v>
      </c>
      <c r="D330" s="104"/>
      <c r="E330" s="104"/>
      <c r="F330" s="104"/>
      <c r="G330" s="104"/>
      <c r="H330" s="104"/>
      <c r="I330" s="104"/>
      <c r="J330" s="104"/>
      <c r="K330" s="104"/>
      <c r="L330" s="104"/>
      <c r="M330" s="37"/>
    </row>
    <row r="331" spans="2:13" ht="12" x14ac:dyDescent="0.2">
      <c r="B331" s="98" t="s">
        <v>68</v>
      </c>
      <c r="C331" s="102" t="s">
        <v>398</v>
      </c>
      <c r="D331" s="101"/>
      <c r="E331" s="101"/>
      <c r="F331" s="101"/>
      <c r="G331" s="101"/>
      <c r="H331" s="101"/>
      <c r="I331" s="101"/>
      <c r="J331" s="101"/>
      <c r="K331" s="101"/>
      <c r="L331" s="101"/>
      <c r="M331" s="37"/>
    </row>
    <row r="332" spans="2:13" ht="12" x14ac:dyDescent="0.2">
      <c r="B332" s="98" t="s">
        <v>69</v>
      </c>
      <c r="C332" s="102" t="s">
        <v>399</v>
      </c>
      <c r="D332" s="101"/>
      <c r="E332" s="101"/>
      <c r="F332" s="101"/>
      <c r="G332" s="101"/>
      <c r="H332" s="101"/>
      <c r="I332" s="101"/>
      <c r="J332" s="101"/>
      <c r="K332" s="101"/>
      <c r="L332" s="101"/>
      <c r="M332" s="37"/>
    </row>
    <row r="333" spans="2:13" ht="12" x14ac:dyDescent="0.2">
      <c r="B333" s="98" t="s">
        <v>70</v>
      </c>
      <c r="C333" s="102" t="s">
        <v>400</v>
      </c>
      <c r="D333" s="101"/>
      <c r="E333" s="101"/>
      <c r="F333" s="101"/>
      <c r="G333" s="101"/>
      <c r="H333" s="101"/>
      <c r="I333" s="101"/>
      <c r="J333" s="101"/>
      <c r="K333" s="101"/>
      <c r="L333" s="101"/>
      <c r="M333" s="37"/>
    </row>
    <row r="334" spans="2:13" ht="12" x14ac:dyDescent="0.2">
      <c r="B334" s="98" t="s">
        <v>71</v>
      </c>
      <c r="C334" s="102" t="s">
        <v>343</v>
      </c>
      <c r="D334" s="101"/>
      <c r="E334" s="101"/>
      <c r="F334" s="101"/>
      <c r="G334" s="101"/>
      <c r="H334" s="101"/>
      <c r="I334" s="101"/>
      <c r="J334" s="101"/>
      <c r="K334" s="101"/>
      <c r="L334" s="101"/>
      <c r="M334" s="37"/>
    </row>
    <row r="335" spans="2:13" ht="37.5" customHeight="1" x14ac:dyDescent="0.15">
      <c r="B335" s="98" t="s">
        <v>72</v>
      </c>
      <c r="C335" s="436" t="s">
        <v>344</v>
      </c>
      <c r="D335" s="436"/>
      <c r="E335" s="436"/>
      <c r="F335" s="436"/>
      <c r="G335" s="436"/>
      <c r="H335" s="436"/>
      <c r="I335" s="436"/>
      <c r="J335" s="436"/>
      <c r="K335" s="436"/>
      <c r="L335" s="436"/>
      <c r="M335" s="436"/>
    </row>
    <row r="336" spans="2:13" ht="13.5" customHeight="1" x14ac:dyDescent="0.15">
      <c r="B336" s="108"/>
      <c r="C336" s="112"/>
      <c r="D336" s="112"/>
      <c r="E336" s="112"/>
      <c r="F336" s="112"/>
      <c r="G336" s="112"/>
      <c r="H336" s="112"/>
      <c r="I336" s="112"/>
      <c r="J336" s="112"/>
      <c r="K336" s="112"/>
      <c r="L336" s="112"/>
    </row>
    <row r="337" spans="1:57" s="162" customFormat="1" ht="10.5" customHeight="1" x14ac:dyDescent="0.2">
      <c r="A337" s="100"/>
      <c r="B337" s="324">
        <v>1</v>
      </c>
      <c r="C337" s="176"/>
      <c r="D337" s="324">
        <v>2</v>
      </c>
      <c r="E337" s="325"/>
      <c r="F337" s="326">
        <v>3</v>
      </c>
      <c r="G337" s="324">
        <v>4</v>
      </c>
      <c r="H337" s="326">
        <v>5</v>
      </c>
      <c r="I337" s="326">
        <v>6</v>
      </c>
      <c r="J337" s="326">
        <v>7</v>
      </c>
      <c r="K337" s="326">
        <v>8</v>
      </c>
      <c r="L337" s="324">
        <v>9</v>
      </c>
      <c r="M337" s="327"/>
      <c r="N337" s="328"/>
      <c r="O337" s="328"/>
      <c r="P337" s="328"/>
      <c r="Q337" s="328"/>
      <c r="R337" s="328"/>
      <c r="S337" s="328"/>
      <c r="T337" s="328"/>
      <c r="U337" s="328"/>
      <c r="V337" s="328"/>
      <c r="W337" s="328"/>
      <c r="X337" s="328"/>
      <c r="Y337" s="328"/>
      <c r="Z337" s="328"/>
      <c r="AA337" s="328"/>
      <c r="AB337" s="328"/>
      <c r="AC337" s="328"/>
      <c r="AD337" s="328"/>
      <c r="AE337" s="328"/>
      <c r="AF337" s="328"/>
      <c r="AG337" s="328"/>
      <c r="AH337" s="328"/>
      <c r="AI337" s="328"/>
      <c r="AJ337" s="328"/>
      <c r="AK337" s="328"/>
      <c r="AL337" s="328"/>
      <c r="AM337" s="328"/>
      <c r="AN337" s="328"/>
      <c r="AO337" s="328"/>
      <c r="AP337" s="328"/>
      <c r="AQ337" s="328"/>
      <c r="AR337" s="328"/>
      <c r="AS337" s="328"/>
      <c r="AT337" s="328"/>
      <c r="AU337" s="328"/>
      <c r="AV337" s="328"/>
      <c r="AW337" s="328"/>
      <c r="AX337" s="328"/>
      <c r="AY337" s="328"/>
      <c r="AZ337" s="328"/>
      <c r="BA337" s="328"/>
      <c r="BB337" s="328"/>
      <c r="BC337" s="328"/>
      <c r="BD337" s="328"/>
      <c r="BE337" s="328"/>
    </row>
    <row r="338" spans="1:57" ht="24.95" customHeight="1" x14ac:dyDescent="0.15">
      <c r="B338" s="458" t="s">
        <v>111</v>
      </c>
      <c r="C338" s="459"/>
      <c r="D338" s="460" t="s">
        <v>201</v>
      </c>
      <c r="E338" s="461"/>
      <c r="F338" s="120" t="s">
        <v>112</v>
      </c>
      <c r="G338" s="208" t="s">
        <v>89</v>
      </c>
      <c r="H338" s="120" t="s">
        <v>113</v>
      </c>
      <c r="I338" s="120" t="s">
        <v>77</v>
      </c>
      <c r="J338" s="120" t="s">
        <v>95</v>
      </c>
      <c r="K338" s="120" t="s">
        <v>294</v>
      </c>
      <c r="L338" s="459" t="s">
        <v>401</v>
      </c>
      <c r="M338" s="462"/>
    </row>
    <row r="339" spans="1:57" ht="24.95" customHeight="1" x14ac:dyDescent="0.15">
      <c r="B339" s="519" t="s">
        <v>32</v>
      </c>
      <c r="C339" s="520"/>
      <c r="D339" s="522"/>
      <c r="E339" s="524"/>
      <c r="F339" s="210"/>
      <c r="G339" s="211"/>
      <c r="H339" s="124">
        <v>12</v>
      </c>
      <c r="I339" s="130">
        <f t="shared" ref="I339:I349" si="25">J339/H339</f>
        <v>0</v>
      </c>
      <c r="J339" s="130">
        <f t="shared" ref="J339:J349" si="26">F339*G339</f>
        <v>0</v>
      </c>
      <c r="K339" s="124"/>
      <c r="L339" s="441" t="s">
        <v>258</v>
      </c>
      <c r="M339" s="442"/>
    </row>
    <row r="340" spans="1:57" ht="24.95" customHeight="1" x14ac:dyDescent="0.15">
      <c r="B340" s="329" t="s">
        <v>33</v>
      </c>
      <c r="C340" s="269"/>
      <c r="D340" s="525"/>
      <c r="E340" s="527"/>
      <c r="F340" s="212"/>
      <c r="G340" s="211"/>
      <c r="H340" s="124">
        <v>12</v>
      </c>
      <c r="I340" s="130">
        <f t="shared" si="25"/>
        <v>0</v>
      </c>
      <c r="J340" s="130">
        <f t="shared" si="26"/>
        <v>0</v>
      </c>
      <c r="K340" s="124"/>
      <c r="L340" s="443" t="s">
        <v>258</v>
      </c>
      <c r="M340" s="467"/>
    </row>
    <row r="341" spans="1:57" ht="24.95" customHeight="1" x14ac:dyDescent="0.15">
      <c r="B341" s="329" t="s">
        <v>34</v>
      </c>
      <c r="C341" s="269"/>
      <c r="D341" s="525"/>
      <c r="E341" s="527"/>
      <c r="F341" s="212"/>
      <c r="G341" s="211"/>
      <c r="H341" s="124">
        <v>12</v>
      </c>
      <c r="I341" s="130">
        <f t="shared" si="25"/>
        <v>0</v>
      </c>
      <c r="J341" s="130">
        <f t="shared" si="26"/>
        <v>0</v>
      </c>
      <c r="K341" s="124"/>
      <c r="L341" s="443" t="s">
        <v>258</v>
      </c>
      <c r="M341" s="467"/>
    </row>
    <row r="342" spans="1:57" ht="24.95" customHeight="1" x14ac:dyDescent="0.15">
      <c r="B342" s="329" t="s">
        <v>35</v>
      </c>
      <c r="C342" s="269"/>
      <c r="D342" s="525"/>
      <c r="E342" s="527"/>
      <c r="F342" s="212"/>
      <c r="G342" s="211"/>
      <c r="H342" s="124">
        <v>12</v>
      </c>
      <c r="I342" s="130">
        <f t="shared" si="25"/>
        <v>0</v>
      </c>
      <c r="J342" s="130">
        <f t="shared" si="26"/>
        <v>0</v>
      </c>
      <c r="K342" s="124"/>
      <c r="L342" s="443" t="s">
        <v>258</v>
      </c>
      <c r="M342" s="467"/>
    </row>
    <row r="343" spans="1:57" ht="24.95" customHeight="1" x14ac:dyDescent="0.15">
      <c r="B343" s="329" t="s">
        <v>36</v>
      </c>
      <c r="C343" s="269"/>
      <c r="D343" s="525"/>
      <c r="E343" s="527"/>
      <c r="F343" s="213"/>
      <c r="G343" s="211"/>
      <c r="H343" s="124">
        <v>12</v>
      </c>
      <c r="I343" s="130">
        <f t="shared" si="25"/>
        <v>0</v>
      </c>
      <c r="J343" s="130">
        <f t="shared" si="26"/>
        <v>0</v>
      </c>
      <c r="K343" s="124"/>
      <c r="L343" s="443" t="s">
        <v>258</v>
      </c>
      <c r="M343" s="467"/>
    </row>
    <row r="344" spans="1:57" ht="24.95" customHeight="1" x14ac:dyDescent="0.15">
      <c r="B344" s="329" t="s">
        <v>110</v>
      </c>
      <c r="C344" s="269"/>
      <c r="D344" s="525"/>
      <c r="E344" s="527"/>
      <c r="F344" s="213"/>
      <c r="G344" s="211"/>
      <c r="H344" s="124">
        <v>12</v>
      </c>
      <c r="I344" s="130">
        <f t="shared" si="25"/>
        <v>0</v>
      </c>
      <c r="J344" s="130">
        <f t="shared" si="26"/>
        <v>0</v>
      </c>
      <c r="K344" s="124"/>
      <c r="L344" s="443" t="s">
        <v>258</v>
      </c>
      <c r="M344" s="467"/>
    </row>
    <row r="345" spans="1:57" ht="24.95" customHeight="1" x14ac:dyDescent="0.15">
      <c r="B345" s="330"/>
      <c r="C345" s="331"/>
      <c r="D345" s="525"/>
      <c r="E345" s="527"/>
      <c r="F345" s="213"/>
      <c r="G345" s="211"/>
      <c r="H345" s="124">
        <v>12</v>
      </c>
      <c r="I345" s="130">
        <f t="shared" si="25"/>
        <v>0</v>
      </c>
      <c r="J345" s="130">
        <f t="shared" si="26"/>
        <v>0</v>
      </c>
      <c r="K345" s="124"/>
      <c r="L345" s="443" t="s">
        <v>258</v>
      </c>
      <c r="M345" s="467"/>
    </row>
    <row r="346" spans="1:57" ht="24.95" customHeight="1" x14ac:dyDescent="0.15">
      <c r="B346" s="330"/>
      <c r="C346" s="331"/>
      <c r="D346" s="525"/>
      <c r="E346" s="527"/>
      <c r="F346" s="213"/>
      <c r="G346" s="211"/>
      <c r="H346" s="124">
        <v>12</v>
      </c>
      <c r="I346" s="130">
        <f t="shared" si="25"/>
        <v>0</v>
      </c>
      <c r="J346" s="130">
        <f t="shared" si="26"/>
        <v>0</v>
      </c>
      <c r="K346" s="124"/>
      <c r="L346" s="443" t="s">
        <v>258</v>
      </c>
      <c r="M346" s="467"/>
    </row>
    <row r="347" spans="1:57" ht="24.95" customHeight="1" x14ac:dyDescent="0.15">
      <c r="B347" s="330"/>
      <c r="C347" s="331"/>
      <c r="D347" s="525"/>
      <c r="E347" s="527"/>
      <c r="F347" s="213"/>
      <c r="G347" s="211"/>
      <c r="H347" s="124">
        <v>12</v>
      </c>
      <c r="I347" s="130">
        <f t="shared" si="25"/>
        <v>0</v>
      </c>
      <c r="J347" s="130">
        <f t="shared" si="26"/>
        <v>0</v>
      </c>
      <c r="K347" s="124"/>
      <c r="L347" s="443" t="s">
        <v>258</v>
      </c>
      <c r="M347" s="467"/>
    </row>
    <row r="348" spans="1:57" ht="24.95" customHeight="1" x14ac:dyDescent="0.15">
      <c r="B348" s="330"/>
      <c r="C348" s="331"/>
      <c r="D348" s="525"/>
      <c r="E348" s="527"/>
      <c r="F348" s="213"/>
      <c r="G348" s="211"/>
      <c r="H348" s="124">
        <v>12</v>
      </c>
      <c r="I348" s="130">
        <f t="shared" si="25"/>
        <v>0</v>
      </c>
      <c r="J348" s="130">
        <f t="shared" si="26"/>
        <v>0</v>
      </c>
      <c r="K348" s="124"/>
      <c r="L348" s="443" t="s">
        <v>258</v>
      </c>
      <c r="M348" s="467"/>
    </row>
    <row r="349" spans="1:57" ht="24.95" customHeight="1" x14ac:dyDescent="0.15">
      <c r="B349" s="330"/>
      <c r="C349" s="331"/>
      <c r="D349" s="525"/>
      <c r="E349" s="527"/>
      <c r="F349" s="213"/>
      <c r="G349" s="211"/>
      <c r="H349" s="124">
        <v>12</v>
      </c>
      <c r="I349" s="130">
        <f t="shared" si="25"/>
        <v>0</v>
      </c>
      <c r="J349" s="130">
        <f t="shared" si="26"/>
        <v>0</v>
      </c>
      <c r="K349" s="124"/>
      <c r="L349" s="443" t="s">
        <v>258</v>
      </c>
      <c r="M349" s="467"/>
    </row>
    <row r="350" spans="1:57" ht="14.25" customHeight="1" x14ac:dyDescent="0.2">
      <c r="B350" s="332"/>
      <c r="C350" s="332"/>
      <c r="G350" s="183"/>
      <c r="H350" s="195" t="s">
        <v>6</v>
      </c>
      <c r="I350" s="136">
        <f>SUM(I339:I349)</f>
        <v>0</v>
      </c>
      <c r="J350" s="196">
        <f>SUM(J339:J349)</f>
        <v>0</v>
      </c>
    </row>
    <row r="352" spans="1:57" x14ac:dyDescent="0.15">
      <c r="B352" s="216"/>
    </row>
    <row r="353" spans="2:13" ht="11.25" thickBot="1" x14ac:dyDescent="0.2"/>
    <row r="354" spans="2:13" ht="12" customHeight="1" x14ac:dyDescent="0.2">
      <c r="B354" s="95" t="s">
        <v>268</v>
      </c>
      <c r="K354" s="429"/>
      <c r="L354" s="431" t="s">
        <v>267</v>
      </c>
      <c r="M354" s="432"/>
    </row>
    <row r="355" spans="2:13" ht="11.25" thickBot="1" x14ac:dyDescent="0.2">
      <c r="K355" s="430"/>
      <c r="L355" s="433"/>
      <c r="M355" s="434"/>
    </row>
    <row r="356" spans="2:13" ht="12" x14ac:dyDescent="0.2">
      <c r="B356" s="161" t="s">
        <v>63</v>
      </c>
      <c r="C356" s="37"/>
      <c r="D356" s="37"/>
      <c r="E356" s="37"/>
      <c r="F356" s="37"/>
      <c r="G356" s="37"/>
      <c r="H356" s="37"/>
      <c r="I356" s="37"/>
      <c r="J356" s="37"/>
      <c r="K356" s="37"/>
      <c r="L356" s="37"/>
      <c r="M356" s="37"/>
    </row>
    <row r="357" spans="2:13" ht="25.5" customHeight="1" x14ac:dyDescent="0.15">
      <c r="B357" s="98" t="s">
        <v>64</v>
      </c>
      <c r="C357" s="436" t="s">
        <v>402</v>
      </c>
      <c r="D357" s="436"/>
      <c r="E357" s="436"/>
      <c r="F357" s="436"/>
      <c r="G357" s="436"/>
      <c r="H357" s="436"/>
      <c r="I357" s="436"/>
      <c r="J357" s="436"/>
      <c r="K357" s="436"/>
      <c r="L357" s="436"/>
      <c r="M357" s="436"/>
    </row>
    <row r="358" spans="2:13" ht="12" x14ac:dyDescent="0.2">
      <c r="B358" s="98" t="s">
        <v>65</v>
      </c>
      <c r="C358" s="102" t="s">
        <v>403</v>
      </c>
      <c r="D358" s="101"/>
      <c r="E358" s="101"/>
      <c r="F358" s="101"/>
      <c r="G358" s="101"/>
      <c r="H358" s="101"/>
      <c r="I358" s="101"/>
      <c r="J358" s="101"/>
      <c r="K358" s="101"/>
      <c r="L358" s="101"/>
      <c r="M358" s="37"/>
    </row>
    <row r="359" spans="2:13" ht="12" x14ac:dyDescent="0.2">
      <c r="B359" s="98" t="s">
        <v>66</v>
      </c>
      <c r="C359" s="102" t="s">
        <v>404</v>
      </c>
      <c r="D359" s="104"/>
      <c r="E359" s="104"/>
      <c r="F359" s="104"/>
      <c r="G359" s="104"/>
      <c r="H359" s="104"/>
      <c r="I359" s="104"/>
      <c r="J359" s="104"/>
      <c r="K359" s="104"/>
      <c r="L359" s="104"/>
      <c r="M359" s="37"/>
    </row>
    <row r="360" spans="2:13" ht="12" x14ac:dyDescent="0.2">
      <c r="B360" s="98" t="s">
        <v>67</v>
      </c>
      <c r="C360" s="102" t="s">
        <v>405</v>
      </c>
      <c r="D360" s="101"/>
      <c r="E360" s="101"/>
      <c r="F360" s="101"/>
      <c r="G360" s="101"/>
      <c r="H360" s="101"/>
      <c r="I360" s="101"/>
      <c r="J360" s="101"/>
      <c r="K360" s="101"/>
      <c r="L360" s="101"/>
      <c r="M360" s="37"/>
    </row>
    <row r="361" spans="2:13" ht="12" x14ac:dyDescent="0.2">
      <c r="B361" s="98" t="s">
        <v>68</v>
      </c>
      <c r="C361" s="102" t="s">
        <v>395</v>
      </c>
      <c r="D361" s="101"/>
      <c r="E361" s="101"/>
      <c r="F361" s="101"/>
      <c r="G361" s="101"/>
      <c r="H361" s="101"/>
      <c r="I361" s="101"/>
      <c r="J361" s="101"/>
      <c r="K361" s="101"/>
      <c r="L361" s="101"/>
      <c r="M361" s="37"/>
    </row>
    <row r="362" spans="2:13" ht="12" x14ac:dyDescent="0.2">
      <c r="B362" s="98" t="s">
        <v>69</v>
      </c>
      <c r="C362" s="102" t="s">
        <v>406</v>
      </c>
      <c r="D362" s="101"/>
      <c r="E362" s="101"/>
      <c r="F362" s="101"/>
      <c r="G362" s="101"/>
      <c r="H362" s="101"/>
      <c r="I362" s="101"/>
      <c r="J362" s="101"/>
      <c r="K362" s="101"/>
      <c r="L362" s="101"/>
      <c r="M362" s="37"/>
    </row>
    <row r="363" spans="2:13" ht="36" customHeight="1" x14ac:dyDescent="0.15">
      <c r="B363" s="98" t="s">
        <v>70</v>
      </c>
      <c r="C363" s="436" t="s">
        <v>344</v>
      </c>
      <c r="D363" s="436"/>
      <c r="E363" s="436"/>
      <c r="F363" s="436"/>
      <c r="G363" s="436"/>
      <c r="H363" s="436"/>
      <c r="I363" s="436"/>
      <c r="J363" s="436"/>
      <c r="K363" s="436"/>
      <c r="L363" s="436"/>
      <c r="M363" s="436"/>
    </row>
    <row r="364" spans="2:13" x14ac:dyDescent="0.15">
      <c r="B364" s="108"/>
      <c r="C364" s="112"/>
      <c r="D364" s="112"/>
      <c r="E364" s="112"/>
      <c r="F364" s="112"/>
      <c r="G364" s="112"/>
      <c r="H364" s="112"/>
      <c r="I364" s="112"/>
      <c r="J364" s="112"/>
      <c r="K364" s="112"/>
      <c r="L364" s="112"/>
    </row>
    <row r="365" spans="2:13" x14ac:dyDescent="0.15">
      <c r="B365" s="187">
        <v>1</v>
      </c>
      <c r="C365" s="188"/>
      <c r="D365" s="118">
        <v>2</v>
      </c>
      <c r="E365" s="187">
        <v>3</v>
      </c>
      <c r="F365" s="187">
        <v>4</v>
      </c>
      <c r="G365" s="118">
        <v>5</v>
      </c>
      <c r="H365" s="118">
        <v>6</v>
      </c>
      <c r="I365" s="324">
        <v>7</v>
      </c>
      <c r="J365" s="176"/>
      <c r="K365" s="145"/>
    </row>
    <row r="366" spans="2:13" ht="45" customHeight="1" x14ac:dyDescent="0.15">
      <c r="B366" s="458" t="s">
        <v>85</v>
      </c>
      <c r="C366" s="459"/>
      <c r="D366" s="120" t="s">
        <v>87</v>
      </c>
      <c r="E366" s="208" t="s">
        <v>89</v>
      </c>
      <c r="F366" s="121" t="s">
        <v>95</v>
      </c>
      <c r="G366" s="120" t="s">
        <v>77</v>
      </c>
      <c r="H366" s="120" t="s">
        <v>294</v>
      </c>
      <c r="I366" s="459" t="s">
        <v>401</v>
      </c>
      <c r="J366" s="521"/>
      <c r="K366" s="462"/>
    </row>
    <row r="367" spans="2:13" ht="24.95" customHeight="1" x14ac:dyDescent="0.15">
      <c r="B367" s="122" t="s">
        <v>8</v>
      </c>
      <c r="C367" s="269"/>
      <c r="D367" s="213"/>
      <c r="E367" s="211"/>
      <c r="F367" s="191">
        <f>D367*E367</f>
        <v>0</v>
      </c>
      <c r="G367" s="130">
        <f>F367/12</f>
        <v>0</v>
      </c>
      <c r="H367" s="125"/>
      <c r="I367" s="525" t="s">
        <v>258</v>
      </c>
      <c r="J367" s="526"/>
      <c r="K367" s="527"/>
    </row>
    <row r="368" spans="2:13" ht="24.95" customHeight="1" x14ac:dyDescent="0.15">
      <c r="B368" s="122" t="s">
        <v>157</v>
      </c>
      <c r="C368" s="269"/>
      <c r="D368" s="213"/>
      <c r="E368" s="211"/>
      <c r="F368" s="191">
        <f t="shared" ref="F368:F374" si="27">D368*E368</f>
        <v>0</v>
      </c>
      <c r="G368" s="130">
        <f t="shared" ref="G368:G375" si="28">F368/12</f>
        <v>0</v>
      </c>
      <c r="H368" s="125"/>
      <c r="I368" s="525" t="s">
        <v>258</v>
      </c>
      <c r="J368" s="526"/>
      <c r="K368" s="527"/>
    </row>
    <row r="369" spans="1:57" ht="24.95" customHeight="1" x14ac:dyDescent="0.15">
      <c r="B369" s="122" t="s">
        <v>9</v>
      </c>
      <c r="C369" s="333"/>
      <c r="D369" s="213"/>
      <c r="E369" s="211"/>
      <c r="F369" s="191">
        <f t="shared" si="27"/>
        <v>0</v>
      </c>
      <c r="G369" s="130">
        <f t="shared" si="28"/>
        <v>0</v>
      </c>
      <c r="H369" s="125"/>
      <c r="I369" s="525" t="s">
        <v>258</v>
      </c>
      <c r="J369" s="526"/>
      <c r="K369" s="527"/>
    </row>
    <row r="370" spans="1:57" ht="24.95" customHeight="1" x14ac:dyDescent="0.15">
      <c r="B370" s="122" t="s">
        <v>10</v>
      </c>
      <c r="C370" s="333"/>
      <c r="D370" s="213"/>
      <c r="E370" s="211"/>
      <c r="F370" s="191">
        <f t="shared" si="27"/>
        <v>0</v>
      </c>
      <c r="G370" s="130">
        <f t="shared" si="28"/>
        <v>0</v>
      </c>
      <c r="H370" s="125"/>
      <c r="I370" s="525" t="s">
        <v>258</v>
      </c>
      <c r="J370" s="526"/>
      <c r="K370" s="527"/>
    </row>
    <row r="371" spans="1:57" ht="24.95" customHeight="1" x14ac:dyDescent="0.15">
      <c r="B371" s="122" t="s">
        <v>11</v>
      </c>
      <c r="C371" s="333"/>
      <c r="D371" s="213"/>
      <c r="E371" s="211"/>
      <c r="F371" s="191">
        <f t="shared" si="27"/>
        <v>0</v>
      </c>
      <c r="G371" s="130">
        <f t="shared" si="28"/>
        <v>0</v>
      </c>
      <c r="H371" s="125"/>
      <c r="I371" s="525" t="s">
        <v>258</v>
      </c>
      <c r="J371" s="526"/>
      <c r="K371" s="527"/>
    </row>
    <row r="372" spans="1:57" s="1" customFormat="1" ht="24.95" customHeight="1" x14ac:dyDescent="0.2">
      <c r="A372" s="4"/>
      <c r="B372" s="122" t="s">
        <v>407</v>
      </c>
      <c r="C372" s="333"/>
      <c r="D372" s="213"/>
      <c r="E372" s="211"/>
      <c r="F372" s="191">
        <f t="shared" si="27"/>
        <v>0</v>
      </c>
      <c r="G372" s="130">
        <f t="shared" si="28"/>
        <v>0</v>
      </c>
      <c r="H372" s="125"/>
      <c r="I372" s="525" t="s">
        <v>258</v>
      </c>
      <c r="J372" s="526"/>
      <c r="K372" s="527"/>
      <c r="L372" s="20"/>
      <c r="M372" s="2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row>
    <row r="373" spans="1:57" ht="24.95" customHeight="1" x14ac:dyDescent="0.15">
      <c r="B373" s="261"/>
      <c r="C373" s="333"/>
      <c r="D373" s="213"/>
      <c r="E373" s="211"/>
      <c r="F373" s="191">
        <f t="shared" si="27"/>
        <v>0</v>
      </c>
      <c r="G373" s="130">
        <f t="shared" si="28"/>
        <v>0</v>
      </c>
      <c r="H373" s="125"/>
      <c r="I373" s="525" t="s">
        <v>258</v>
      </c>
      <c r="J373" s="526"/>
      <c r="K373" s="527"/>
    </row>
    <row r="374" spans="1:57" ht="24.95" customHeight="1" x14ac:dyDescent="0.15">
      <c r="B374" s="261"/>
      <c r="C374" s="333"/>
      <c r="D374" s="213"/>
      <c r="E374" s="211"/>
      <c r="F374" s="191">
        <f t="shared" si="27"/>
        <v>0</v>
      </c>
      <c r="G374" s="130">
        <f t="shared" si="28"/>
        <v>0</v>
      </c>
      <c r="H374" s="125"/>
      <c r="I374" s="525" t="s">
        <v>258</v>
      </c>
      <c r="J374" s="526"/>
      <c r="K374" s="527"/>
    </row>
    <row r="375" spans="1:57" ht="24.95" customHeight="1" x14ac:dyDescent="0.15">
      <c r="B375" s="261"/>
      <c r="C375" s="333"/>
      <c r="D375" s="213"/>
      <c r="E375" s="211"/>
      <c r="F375" s="191">
        <f>D375*E375</f>
        <v>0</v>
      </c>
      <c r="G375" s="130">
        <f t="shared" si="28"/>
        <v>0</v>
      </c>
      <c r="H375" s="125"/>
      <c r="I375" s="522" t="s">
        <v>258</v>
      </c>
      <c r="J375" s="523"/>
      <c r="K375" s="524"/>
    </row>
    <row r="376" spans="1:57" ht="15.75" customHeight="1" x14ac:dyDescent="0.2">
      <c r="C376" s="218"/>
      <c r="D376" s="218"/>
      <c r="E376" s="195" t="s">
        <v>7</v>
      </c>
      <c r="F376" s="334">
        <f>SUM(F367:F375)</f>
        <v>0</v>
      </c>
      <c r="G376" s="136">
        <f>SUM(G367:G375)</f>
        <v>0</v>
      </c>
      <c r="H376" s="335"/>
    </row>
    <row r="378" spans="1:57" ht="11.25" thickBot="1" x14ac:dyDescent="0.2"/>
    <row r="379" spans="1:57" ht="12" customHeight="1" x14ac:dyDescent="0.2">
      <c r="B379" s="95" t="s">
        <v>278</v>
      </c>
      <c r="C379" s="37"/>
      <c r="D379" s="37"/>
      <c r="E379" s="37"/>
      <c r="F379" s="37"/>
      <c r="G379" s="37"/>
      <c r="H379" s="37"/>
      <c r="I379" s="37"/>
      <c r="J379" s="37"/>
      <c r="K379" s="429"/>
      <c r="L379" s="431" t="s">
        <v>267</v>
      </c>
      <c r="M379" s="432"/>
    </row>
    <row r="380" spans="1:57" ht="12.75" thickBot="1" x14ac:dyDescent="0.25">
      <c r="B380" s="37"/>
      <c r="C380" s="37"/>
      <c r="D380" s="37"/>
      <c r="E380" s="37"/>
      <c r="F380" s="37"/>
      <c r="G380" s="37"/>
      <c r="H380" s="37"/>
      <c r="I380" s="37"/>
      <c r="J380" s="37"/>
      <c r="K380" s="430"/>
      <c r="L380" s="433"/>
      <c r="M380" s="434"/>
    </row>
    <row r="381" spans="1:57" ht="12" customHeight="1" x14ac:dyDescent="0.2">
      <c r="B381" s="97" t="s">
        <v>408</v>
      </c>
      <c r="C381" s="37"/>
      <c r="D381" s="37"/>
      <c r="E381" s="37"/>
      <c r="F381" s="37"/>
      <c r="G381" s="37"/>
      <c r="H381" s="37"/>
      <c r="I381" s="37"/>
      <c r="J381" s="37"/>
      <c r="K381" s="37"/>
      <c r="L381" s="37"/>
      <c r="M381" s="37"/>
    </row>
    <row r="382" spans="1:57" ht="12" x14ac:dyDescent="0.2">
      <c r="B382" s="98"/>
      <c r="C382" s="104"/>
      <c r="D382" s="104"/>
      <c r="E382" s="104"/>
      <c r="F382" s="104"/>
      <c r="G382" s="104"/>
      <c r="H382" s="104"/>
      <c r="I382" s="104"/>
      <c r="J382" s="104"/>
      <c r="K382" s="104"/>
      <c r="L382" s="104"/>
      <c r="M382" s="37"/>
    </row>
    <row r="383" spans="1:57" x14ac:dyDescent="0.15">
      <c r="B383" s="108"/>
      <c r="C383" s="112"/>
      <c r="D383" s="112"/>
      <c r="E383" s="112"/>
      <c r="F383" s="112"/>
      <c r="G383" s="112"/>
      <c r="H383" s="112"/>
      <c r="I383" s="112"/>
      <c r="J383" s="112"/>
      <c r="K383" s="112"/>
      <c r="L383" s="112"/>
    </row>
    <row r="384" spans="1:57" ht="13.5" customHeight="1" x14ac:dyDescent="0.15">
      <c r="B384" s="187"/>
      <c r="C384" s="188"/>
      <c r="D384" s="118"/>
      <c r="E384" s="188"/>
      <c r="F384" s="477" t="s">
        <v>204</v>
      </c>
      <c r="G384" s="478"/>
      <c r="H384" s="478"/>
      <c r="I384" s="479"/>
      <c r="J384" s="477" t="s">
        <v>205</v>
      </c>
      <c r="K384" s="479"/>
      <c r="L384" s="222"/>
      <c r="M384" s="222"/>
    </row>
    <row r="385" spans="2:13" x14ac:dyDescent="0.15">
      <c r="B385" s="115"/>
      <c r="C385" s="117"/>
      <c r="D385" s="119"/>
      <c r="E385" s="117"/>
      <c r="F385" s="223" t="s">
        <v>206</v>
      </c>
      <c r="G385" s="453" t="s">
        <v>207</v>
      </c>
      <c r="H385" s="454"/>
      <c r="I385" s="518"/>
      <c r="J385" s="455" t="s">
        <v>208</v>
      </c>
      <c r="K385" s="456"/>
      <c r="L385" s="224"/>
      <c r="M385" s="224"/>
    </row>
    <row r="386" spans="2:13" ht="52.5" x14ac:dyDescent="0.15">
      <c r="B386" s="459" t="s">
        <v>209</v>
      </c>
      <c r="C386" s="462"/>
      <c r="D386" s="120" t="s">
        <v>210</v>
      </c>
      <c r="E386" s="121" t="s">
        <v>116</v>
      </c>
      <c r="F386" s="225" t="s">
        <v>211</v>
      </c>
      <c r="G386" s="226" t="s">
        <v>212</v>
      </c>
      <c r="H386" s="227" t="s">
        <v>213</v>
      </c>
      <c r="I386" s="225" t="s">
        <v>214</v>
      </c>
      <c r="J386" s="120" t="s">
        <v>118</v>
      </c>
      <c r="K386" s="120" t="s">
        <v>215</v>
      </c>
      <c r="L386" s="120" t="s">
        <v>216</v>
      </c>
      <c r="M386" s="120" t="s">
        <v>95</v>
      </c>
    </row>
    <row r="387" spans="2:13" ht="24.95" customHeight="1" x14ac:dyDescent="0.15">
      <c r="B387" s="505"/>
      <c r="C387" s="506"/>
      <c r="D387" s="228"/>
      <c r="E387" s="229"/>
      <c r="F387" s="230">
        <f>E387*D399</f>
        <v>0</v>
      </c>
      <c r="G387" s="129"/>
      <c r="H387" s="126"/>
      <c r="I387" s="126"/>
      <c r="J387" s="231"/>
      <c r="K387" s="231"/>
      <c r="L387" s="129"/>
      <c r="M387" s="130">
        <f>SUM(F387:L387)</f>
        <v>0</v>
      </c>
    </row>
    <row r="388" spans="2:13" ht="24.95" customHeight="1" x14ac:dyDescent="0.15">
      <c r="B388" s="549"/>
      <c r="C388" s="550"/>
      <c r="D388" s="228"/>
      <c r="E388" s="229"/>
      <c r="F388" s="230">
        <f>E388*D399</f>
        <v>0</v>
      </c>
      <c r="G388" s="129"/>
      <c r="H388" s="126"/>
      <c r="I388" s="126"/>
      <c r="J388" s="231"/>
      <c r="K388" s="231"/>
      <c r="L388" s="129"/>
      <c r="M388" s="130">
        <f t="shared" ref="M388:M396" si="29">SUM(F388:L388)</f>
        <v>0</v>
      </c>
    </row>
    <row r="389" spans="2:13" ht="24.95" customHeight="1" x14ac:dyDescent="0.15">
      <c r="B389" s="505"/>
      <c r="C389" s="506"/>
      <c r="D389" s="228"/>
      <c r="E389" s="229"/>
      <c r="F389" s="230">
        <f>E389*D399</f>
        <v>0</v>
      </c>
      <c r="G389" s="129"/>
      <c r="H389" s="126"/>
      <c r="I389" s="126"/>
      <c r="J389" s="231"/>
      <c r="K389" s="231"/>
      <c r="L389" s="129"/>
      <c r="M389" s="130">
        <f t="shared" si="29"/>
        <v>0</v>
      </c>
    </row>
    <row r="390" spans="2:13" ht="24.95" customHeight="1" x14ac:dyDescent="0.15">
      <c r="B390" s="505"/>
      <c r="C390" s="506"/>
      <c r="D390" s="228"/>
      <c r="E390" s="229"/>
      <c r="F390" s="230">
        <f>E390*D399</f>
        <v>0</v>
      </c>
      <c r="G390" s="129"/>
      <c r="H390" s="126"/>
      <c r="I390" s="126"/>
      <c r="J390" s="231"/>
      <c r="K390" s="231"/>
      <c r="L390" s="129"/>
      <c r="M390" s="130">
        <f t="shared" si="29"/>
        <v>0</v>
      </c>
    </row>
    <row r="391" spans="2:13" ht="24.95" customHeight="1" x14ac:dyDescent="0.15">
      <c r="B391" s="505"/>
      <c r="C391" s="506"/>
      <c r="D391" s="228"/>
      <c r="E391" s="229"/>
      <c r="F391" s="230">
        <f>E391*D399</f>
        <v>0</v>
      </c>
      <c r="G391" s="129"/>
      <c r="H391" s="126"/>
      <c r="I391" s="126"/>
      <c r="J391" s="231"/>
      <c r="K391" s="231"/>
      <c r="L391" s="129"/>
      <c r="M391" s="130">
        <f t="shared" si="29"/>
        <v>0</v>
      </c>
    </row>
    <row r="392" spans="2:13" ht="24.95" customHeight="1" x14ac:dyDescent="0.15">
      <c r="B392" s="505"/>
      <c r="C392" s="506"/>
      <c r="D392" s="228"/>
      <c r="E392" s="229"/>
      <c r="F392" s="230">
        <f>E392*D399</f>
        <v>0</v>
      </c>
      <c r="G392" s="129"/>
      <c r="H392" s="126"/>
      <c r="I392" s="126"/>
      <c r="J392" s="231"/>
      <c r="K392" s="231"/>
      <c r="L392" s="129"/>
      <c r="M392" s="130">
        <f t="shared" si="29"/>
        <v>0</v>
      </c>
    </row>
    <row r="393" spans="2:13" ht="24.95" customHeight="1" x14ac:dyDescent="0.15">
      <c r="B393" s="505"/>
      <c r="C393" s="506"/>
      <c r="D393" s="228"/>
      <c r="E393" s="229"/>
      <c r="F393" s="230">
        <f>E393*D399</f>
        <v>0</v>
      </c>
      <c r="G393" s="129"/>
      <c r="H393" s="126"/>
      <c r="I393" s="126"/>
      <c r="J393" s="231"/>
      <c r="K393" s="231"/>
      <c r="L393" s="129"/>
      <c r="M393" s="130">
        <f t="shared" si="29"/>
        <v>0</v>
      </c>
    </row>
    <row r="394" spans="2:13" ht="24.95" customHeight="1" x14ac:dyDescent="0.15">
      <c r="B394" s="505"/>
      <c r="C394" s="506"/>
      <c r="D394" s="228"/>
      <c r="E394" s="229"/>
      <c r="F394" s="230">
        <f>E394*D399</f>
        <v>0</v>
      </c>
      <c r="G394" s="129"/>
      <c r="H394" s="126"/>
      <c r="I394" s="126"/>
      <c r="J394" s="231"/>
      <c r="K394" s="231"/>
      <c r="L394" s="129"/>
      <c r="M394" s="130">
        <f t="shared" si="29"/>
        <v>0</v>
      </c>
    </row>
    <row r="395" spans="2:13" ht="24.95" customHeight="1" x14ac:dyDescent="0.15">
      <c r="B395" s="505"/>
      <c r="C395" s="506"/>
      <c r="D395" s="228"/>
      <c r="E395" s="229"/>
      <c r="F395" s="230">
        <f>E395*D399</f>
        <v>0</v>
      </c>
      <c r="G395" s="129"/>
      <c r="H395" s="126"/>
      <c r="I395" s="126"/>
      <c r="J395" s="231"/>
      <c r="K395" s="231"/>
      <c r="L395" s="129"/>
      <c r="M395" s="130">
        <f t="shared" si="29"/>
        <v>0</v>
      </c>
    </row>
    <row r="396" spans="2:13" ht="24.95" customHeight="1" x14ac:dyDescent="0.15">
      <c r="B396" s="505"/>
      <c r="C396" s="506"/>
      <c r="D396" s="228"/>
      <c r="E396" s="229"/>
      <c r="F396" s="230">
        <f>E396*D399</f>
        <v>0</v>
      </c>
      <c r="G396" s="129"/>
      <c r="H396" s="126"/>
      <c r="I396" s="126"/>
      <c r="J396" s="231"/>
      <c r="K396" s="231"/>
      <c r="L396" s="129"/>
      <c r="M396" s="130">
        <f t="shared" si="29"/>
        <v>0</v>
      </c>
    </row>
    <row r="397" spans="2:13" ht="12" x14ac:dyDescent="0.2">
      <c r="B397" s="197"/>
      <c r="C397" s="162"/>
      <c r="G397" s="198"/>
      <c r="H397" s="198"/>
      <c r="L397" s="234" t="s">
        <v>259</v>
      </c>
      <c r="M397" s="136">
        <f>SUM(M387:M396)</f>
        <v>0</v>
      </c>
    </row>
    <row r="398" spans="2:13" ht="11.25" thickBot="1" x14ac:dyDescent="0.2"/>
    <row r="399" spans="2:13" ht="15.75" thickBot="1" x14ac:dyDescent="0.25">
      <c r="B399" s="117" t="s">
        <v>119</v>
      </c>
      <c r="C399" s="117"/>
      <c r="D399" s="235"/>
      <c r="E399" s="236" t="s">
        <v>351</v>
      </c>
      <c r="F399" s="237"/>
      <c r="L399" s="238" t="s">
        <v>217</v>
      </c>
    </row>
    <row r="400" spans="2:13" x14ac:dyDescent="0.15">
      <c r="C400" s="239"/>
      <c r="D400" s="162"/>
      <c r="E400" s="323"/>
      <c r="F400" s="239"/>
      <c r="G400" s="323"/>
      <c r="H400" s="241"/>
      <c r="I400" s="162"/>
      <c r="J400" s="162"/>
      <c r="K400" s="507"/>
      <c r="L400" s="508"/>
      <c r="M400" s="509"/>
    </row>
    <row r="401" spans="2:13" ht="12" x14ac:dyDescent="0.2">
      <c r="B401" s="159" t="s">
        <v>322</v>
      </c>
      <c r="K401" s="510"/>
      <c r="L401" s="511"/>
      <c r="M401" s="512"/>
    </row>
    <row r="402" spans="2:13" ht="15.75" thickBot="1" x14ac:dyDescent="0.25">
      <c r="B402" s="242" t="s">
        <v>0</v>
      </c>
      <c r="C402" s="243" t="s">
        <v>218</v>
      </c>
      <c r="D402" s="336"/>
      <c r="E402" s="236"/>
      <c r="F402" s="237"/>
      <c r="K402" s="513"/>
      <c r="L402" s="514"/>
      <c r="M402" s="515"/>
    </row>
    <row r="403" spans="2:13" ht="12.75" x14ac:dyDescent="0.2">
      <c r="B403" s="93"/>
      <c r="C403" s="1"/>
    </row>
    <row r="405" spans="2:13" ht="11.25" thickBot="1" x14ac:dyDescent="0.2"/>
    <row r="406" spans="2:13" ht="12" customHeight="1" x14ac:dyDescent="0.2">
      <c r="B406" s="95" t="s">
        <v>282</v>
      </c>
      <c r="K406" s="429"/>
      <c r="L406" s="431" t="s">
        <v>267</v>
      </c>
      <c r="M406" s="432"/>
    </row>
    <row r="407" spans="2:13" ht="11.25" thickBot="1" x14ac:dyDescent="0.2">
      <c r="K407" s="430"/>
      <c r="L407" s="433"/>
      <c r="M407" s="434"/>
    </row>
    <row r="408" spans="2:13" ht="12" x14ac:dyDescent="0.2">
      <c r="B408" s="161" t="s">
        <v>63</v>
      </c>
      <c r="C408" s="37"/>
    </row>
    <row r="409" spans="2:13" ht="12" x14ac:dyDescent="0.15">
      <c r="B409" s="98" t="s">
        <v>64</v>
      </c>
      <c r="C409" s="163" t="s">
        <v>409</v>
      </c>
      <c r="D409" s="109"/>
      <c r="E409" s="109"/>
      <c r="F409" s="109"/>
      <c r="G409" s="109"/>
      <c r="H409" s="109"/>
      <c r="I409" s="109"/>
      <c r="J409" s="109"/>
      <c r="K409" s="109"/>
      <c r="L409" s="109"/>
    </row>
    <row r="410" spans="2:13" ht="12" x14ac:dyDescent="0.15">
      <c r="B410" s="98" t="s">
        <v>65</v>
      </c>
      <c r="C410" s="102" t="s">
        <v>410</v>
      </c>
      <c r="D410" s="162"/>
      <c r="E410" s="162"/>
      <c r="F410" s="162"/>
      <c r="G410" s="162"/>
      <c r="H410" s="162"/>
      <c r="I410" s="162"/>
      <c r="J410" s="162"/>
      <c r="K410" s="162"/>
      <c r="L410" s="162"/>
    </row>
    <row r="411" spans="2:13" ht="12" x14ac:dyDescent="0.15">
      <c r="B411" s="98" t="s">
        <v>66</v>
      </c>
      <c r="C411" s="102" t="s">
        <v>411</v>
      </c>
      <c r="D411" s="111"/>
      <c r="E411" s="111"/>
      <c r="F411" s="111"/>
      <c r="G411" s="111"/>
      <c r="H411" s="111"/>
      <c r="I411" s="111"/>
      <c r="J411" s="111"/>
      <c r="K411" s="111"/>
      <c r="L411" s="111"/>
    </row>
    <row r="412" spans="2:13" ht="12" x14ac:dyDescent="0.15">
      <c r="B412" s="98" t="s">
        <v>67</v>
      </c>
      <c r="C412" s="102" t="s">
        <v>412</v>
      </c>
      <c r="D412" s="162"/>
      <c r="E412" s="162"/>
      <c r="F412" s="162"/>
      <c r="G412" s="162"/>
      <c r="H412" s="162"/>
      <c r="I412" s="162"/>
      <c r="J412" s="162"/>
      <c r="K412" s="162"/>
      <c r="L412" s="162"/>
    </row>
    <row r="413" spans="2:13" ht="12" x14ac:dyDescent="0.15">
      <c r="B413" s="98" t="s">
        <v>68</v>
      </c>
      <c r="C413" s="102" t="s">
        <v>413</v>
      </c>
      <c r="D413" s="162"/>
      <c r="E413" s="162"/>
      <c r="F413" s="162"/>
      <c r="G413" s="162"/>
      <c r="H413" s="162"/>
      <c r="I413" s="162"/>
      <c r="J413" s="162"/>
      <c r="K413" s="162"/>
      <c r="L413" s="162"/>
    </row>
    <row r="414" spans="2:13" x14ac:dyDescent="0.15">
      <c r="B414" s="108"/>
      <c r="C414" s="112"/>
      <c r="D414" s="112"/>
      <c r="E414" s="112"/>
      <c r="F414" s="112"/>
      <c r="G414" s="112"/>
      <c r="H414" s="112"/>
      <c r="I414" s="112"/>
      <c r="J414" s="112"/>
      <c r="K414" s="112"/>
      <c r="L414" s="112"/>
    </row>
    <row r="415" spans="2:13" x14ac:dyDescent="0.15">
      <c r="C415" s="187">
        <v>1</v>
      </c>
      <c r="D415" s="188"/>
      <c r="E415" s="187">
        <v>2</v>
      </c>
      <c r="F415" s="145"/>
      <c r="G415" s="187">
        <v>3</v>
      </c>
      <c r="H415" s="187">
        <v>4</v>
      </c>
      <c r="I415" s="118">
        <v>5</v>
      </c>
      <c r="J415" s="115"/>
    </row>
    <row r="416" spans="2:13" ht="31.5" x14ac:dyDescent="0.15">
      <c r="C416" s="459" t="s">
        <v>96</v>
      </c>
      <c r="D416" s="462"/>
      <c r="E416" s="459" t="s">
        <v>91</v>
      </c>
      <c r="F416" s="462"/>
      <c r="G416" s="208" t="s">
        <v>89</v>
      </c>
      <c r="H416" s="121" t="s">
        <v>95</v>
      </c>
      <c r="I416" s="120" t="s">
        <v>77</v>
      </c>
      <c r="J416" s="337"/>
    </row>
    <row r="417" spans="2:12" ht="24.95" customHeight="1" x14ac:dyDescent="0.15">
      <c r="C417" s="544"/>
      <c r="D417" s="545"/>
      <c r="E417" s="546"/>
      <c r="F417" s="547"/>
      <c r="G417" s="338"/>
      <c r="H417" s="339">
        <f>E417*G417</f>
        <v>0</v>
      </c>
      <c r="I417" s="340">
        <f>H417/12</f>
        <v>0</v>
      </c>
      <c r="J417" s="341"/>
    </row>
    <row r="418" spans="2:12" ht="24.95" customHeight="1" x14ac:dyDescent="0.15">
      <c r="C418" s="437"/>
      <c r="D418" s="438"/>
      <c r="E418" s="546"/>
      <c r="F418" s="547"/>
      <c r="G418" s="338"/>
      <c r="H418" s="339">
        <f t="shared" ref="H418:H422" si="30">E418*G418</f>
        <v>0</v>
      </c>
      <c r="I418" s="340">
        <f t="shared" ref="I418:I422" si="31">H418/12</f>
        <v>0</v>
      </c>
      <c r="J418" s="342"/>
    </row>
    <row r="419" spans="2:12" ht="24.95" customHeight="1" x14ac:dyDescent="0.15">
      <c r="C419" s="437"/>
      <c r="D419" s="438"/>
      <c r="E419" s="546"/>
      <c r="F419" s="547"/>
      <c r="G419" s="338"/>
      <c r="H419" s="339">
        <f t="shared" si="30"/>
        <v>0</v>
      </c>
      <c r="I419" s="340">
        <f t="shared" si="31"/>
        <v>0</v>
      </c>
      <c r="J419" s="342"/>
    </row>
    <row r="420" spans="2:12" ht="24.95" customHeight="1" x14ac:dyDescent="0.2">
      <c r="C420" s="443"/>
      <c r="D420" s="548"/>
      <c r="E420" s="546"/>
      <c r="F420" s="548"/>
      <c r="G420" s="338"/>
      <c r="H420" s="339">
        <f t="shared" si="30"/>
        <v>0</v>
      </c>
      <c r="I420" s="340">
        <f t="shared" si="31"/>
        <v>0</v>
      </c>
      <c r="J420" s="342"/>
    </row>
    <row r="421" spans="2:12" ht="24.95" customHeight="1" x14ac:dyDescent="0.15">
      <c r="C421" s="443"/>
      <c r="D421" s="467"/>
      <c r="E421" s="546"/>
      <c r="F421" s="547"/>
      <c r="G421" s="338"/>
      <c r="H421" s="339">
        <f t="shared" si="30"/>
        <v>0</v>
      </c>
      <c r="I421" s="340">
        <f t="shared" si="31"/>
        <v>0</v>
      </c>
      <c r="J421" s="342"/>
    </row>
    <row r="422" spans="2:12" ht="24.95" customHeight="1" x14ac:dyDescent="0.15">
      <c r="C422" s="437"/>
      <c r="D422" s="438"/>
      <c r="E422" s="546"/>
      <c r="F422" s="547"/>
      <c r="G422" s="338"/>
      <c r="H422" s="339">
        <f t="shared" si="30"/>
        <v>0</v>
      </c>
      <c r="I422" s="340">
        <f t="shared" si="31"/>
        <v>0</v>
      </c>
      <c r="J422" s="342"/>
    </row>
    <row r="423" spans="2:12" ht="13.5" customHeight="1" x14ac:dyDescent="0.2">
      <c r="D423" s="343"/>
      <c r="E423" s="343"/>
      <c r="G423" s="195" t="s">
        <v>12</v>
      </c>
      <c r="H423" s="344">
        <f>SUM(H417:H422)</f>
        <v>0</v>
      </c>
      <c r="I423" s="345">
        <f>SUM(I418:I422)</f>
        <v>0</v>
      </c>
      <c r="J423" s="346"/>
    </row>
    <row r="425" spans="2:12" x14ac:dyDescent="0.15">
      <c r="G425" s="91"/>
      <c r="H425" s="347"/>
      <c r="I425" s="154"/>
      <c r="J425" s="154"/>
      <c r="K425" s="347"/>
    </row>
    <row r="426" spans="2:12" ht="12.75" x14ac:dyDescent="0.2">
      <c r="B426" s="215" t="s">
        <v>13</v>
      </c>
      <c r="H426" s="483">
        <f>F139+F164+I193+H224+I255+I292+F320+J350+F376+M397+H423</f>
        <v>0</v>
      </c>
      <c r="I426" s="483"/>
      <c r="J426" s="215" t="s">
        <v>120</v>
      </c>
    </row>
    <row r="427" spans="2:12" ht="12.75" x14ac:dyDescent="0.2">
      <c r="B427" s="262" t="s">
        <v>121</v>
      </c>
      <c r="H427" s="263"/>
      <c r="I427" s="263"/>
      <c r="J427" s="215"/>
    </row>
    <row r="428" spans="2:12" ht="12.75" x14ac:dyDescent="0.2">
      <c r="B428" s="215" t="s">
        <v>37</v>
      </c>
      <c r="G428" s="264"/>
      <c r="H428" s="483">
        <f>M30+E86+J86+E107+J107+H426</f>
        <v>0</v>
      </c>
      <c r="I428" s="483"/>
      <c r="J428" s="215" t="s">
        <v>120</v>
      </c>
    </row>
    <row r="429" spans="2:12" ht="12.75" x14ac:dyDescent="0.2">
      <c r="B429" s="215"/>
      <c r="G429" s="264"/>
      <c r="H429" s="264"/>
    </row>
    <row r="430" spans="2:12" ht="12.75" x14ac:dyDescent="0.2">
      <c r="B430" s="215" t="s">
        <v>128</v>
      </c>
      <c r="L430" s="265" t="str">
        <f>IF(H428='Budget Summary'!N54,"Yes","No")</f>
        <v>Yes</v>
      </c>
    </row>
    <row r="431" spans="2:12" s="266" customFormat="1" x14ac:dyDescent="0.15"/>
    <row r="432" spans="2:12" s="266" customFormat="1" x14ac:dyDescent="0.15"/>
    <row r="433" s="266" customFormat="1" x14ac:dyDescent="0.15"/>
    <row r="434" s="266" customFormat="1" x14ac:dyDescent="0.15"/>
    <row r="435" s="266" customFormat="1" x14ac:dyDescent="0.15"/>
    <row r="436" s="266" customFormat="1" x14ac:dyDescent="0.15"/>
    <row r="437" s="266" customFormat="1" x14ac:dyDescent="0.15"/>
    <row r="438" s="266" customFormat="1" x14ac:dyDescent="0.15"/>
    <row r="439" s="266" customFormat="1" x14ac:dyDescent="0.15"/>
    <row r="440" s="266" customFormat="1" x14ac:dyDescent="0.15"/>
    <row r="441" s="266" customFormat="1" x14ac:dyDescent="0.15"/>
    <row r="442" s="266" customFormat="1" x14ac:dyDescent="0.15"/>
    <row r="443" s="266" customFormat="1" x14ac:dyDescent="0.15"/>
    <row r="444" s="266" customFormat="1" x14ac:dyDescent="0.15"/>
    <row r="445" s="266" customFormat="1" x14ac:dyDescent="0.15"/>
    <row r="446" s="266" customFormat="1" x14ac:dyDescent="0.15"/>
    <row r="447" s="266" customFormat="1" x14ac:dyDescent="0.15"/>
    <row r="448" s="266" customFormat="1" x14ac:dyDescent="0.15"/>
    <row r="449" s="266" customFormat="1" x14ac:dyDescent="0.15"/>
    <row r="450" s="266" customFormat="1" x14ac:dyDescent="0.15"/>
    <row r="451" s="266" customFormat="1" x14ac:dyDescent="0.15"/>
    <row r="452" s="266" customFormat="1" x14ac:dyDescent="0.15"/>
    <row r="453" s="266" customFormat="1" x14ac:dyDescent="0.15"/>
    <row r="454" s="266" customFormat="1" x14ac:dyDescent="0.15"/>
    <row r="455" s="266" customFormat="1" x14ac:dyDescent="0.15"/>
    <row r="456" s="266" customFormat="1" x14ac:dyDescent="0.15"/>
    <row r="457" s="266" customFormat="1" x14ac:dyDescent="0.15"/>
    <row r="458" s="266" customFormat="1" x14ac:dyDescent="0.15"/>
    <row r="459" s="266" customFormat="1" x14ac:dyDescent="0.15"/>
    <row r="460" s="266" customFormat="1" x14ac:dyDescent="0.15"/>
    <row r="461" s="266" customFormat="1" x14ac:dyDescent="0.15"/>
    <row r="462" s="266" customFormat="1" x14ac:dyDescent="0.15"/>
    <row r="463" s="266" customFormat="1" x14ac:dyDescent="0.15"/>
    <row r="464" s="266" customFormat="1" x14ac:dyDescent="0.15"/>
    <row r="465" s="266" customFormat="1" x14ac:dyDescent="0.15"/>
    <row r="466" s="266" customFormat="1" x14ac:dyDescent="0.15"/>
    <row r="467" s="266" customFormat="1" x14ac:dyDescent="0.15"/>
    <row r="468" s="266" customFormat="1" x14ac:dyDescent="0.15"/>
    <row r="469" s="266" customFormat="1" x14ac:dyDescent="0.15"/>
    <row r="470" s="266" customFormat="1" x14ac:dyDescent="0.15"/>
    <row r="471" s="266" customFormat="1" x14ac:dyDescent="0.15"/>
    <row r="472" s="266" customFormat="1" x14ac:dyDescent="0.15"/>
    <row r="473" s="266" customFormat="1" x14ac:dyDescent="0.15"/>
    <row r="474" s="266" customFormat="1" x14ac:dyDescent="0.15"/>
    <row r="475" s="266" customFormat="1" x14ac:dyDescent="0.15"/>
    <row r="476" s="266" customFormat="1" x14ac:dyDescent="0.15"/>
    <row r="477" s="266" customFormat="1" x14ac:dyDescent="0.15"/>
    <row r="478" s="266" customFormat="1" x14ac:dyDescent="0.15"/>
    <row r="479" s="266" customFormat="1" x14ac:dyDescent="0.15"/>
    <row r="480" s="266" customFormat="1" x14ac:dyDescent="0.15"/>
    <row r="481" s="266" customFormat="1" x14ac:dyDescent="0.15"/>
    <row r="482" s="266" customFormat="1" x14ac:dyDescent="0.15"/>
    <row r="483" s="266" customFormat="1" x14ac:dyDescent="0.15"/>
    <row r="484" s="266" customFormat="1" x14ac:dyDescent="0.15"/>
    <row r="485" s="266" customFormat="1" x14ac:dyDescent="0.15"/>
    <row r="486" s="266" customFormat="1" x14ac:dyDescent="0.15"/>
    <row r="487" s="266" customFormat="1" x14ac:dyDescent="0.15"/>
    <row r="488" s="266" customFormat="1" x14ac:dyDescent="0.15"/>
    <row r="489" s="266" customFormat="1" x14ac:dyDescent="0.15"/>
    <row r="490" s="266" customFormat="1" x14ac:dyDescent="0.15"/>
    <row r="491" s="266" customFormat="1" x14ac:dyDescent="0.15"/>
    <row r="492" s="266" customFormat="1" x14ac:dyDescent="0.15"/>
    <row r="493" s="266" customFormat="1" x14ac:dyDescent="0.15"/>
    <row r="494" s="266" customFormat="1" x14ac:dyDescent="0.15"/>
    <row r="495" s="266" customFormat="1" x14ac:dyDescent="0.15"/>
    <row r="496" s="266" customFormat="1" x14ac:dyDescent="0.15"/>
    <row r="497" s="266" customFormat="1" x14ac:dyDescent="0.15"/>
    <row r="498" s="266" customFormat="1" x14ac:dyDescent="0.15"/>
    <row r="499" s="266" customFormat="1" x14ac:dyDescent="0.15"/>
    <row r="500" s="266" customFormat="1" x14ac:dyDescent="0.15"/>
    <row r="501" s="266" customFormat="1" x14ac:dyDescent="0.15"/>
    <row r="502" s="266" customFormat="1" x14ac:dyDescent="0.15"/>
    <row r="503" s="266" customFormat="1" x14ac:dyDescent="0.15"/>
    <row r="504" s="266" customFormat="1" x14ac:dyDescent="0.15"/>
    <row r="505" s="266" customFormat="1" x14ac:dyDescent="0.15"/>
    <row r="506" s="266" customFormat="1" x14ac:dyDescent="0.15"/>
    <row r="507" s="266" customFormat="1" x14ac:dyDescent="0.15"/>
    <row r="508" s="266" customFormat="1" x14ac:dyDescent="0.15"/>
    <row r="509" s="266" customFormat="1" x14ac:dyDescent="0.15"/>
    <row r="510" s="266" customFormat="1" x14ac:dyDescent="0.15"/>
    <row r="511" s="266" customFormat="1" x14ac:dyDescent="0.15"/>
    <row r="512" s="266" customFormat="1" x14ac:dyDescent="0.15"/>
    <row r="513" s="266" customFormat="1" x14ac:dyDescent="0.15"/>
    <row r="514" s="266" customFormat="1" x14ac:dyDescent="0.15"/>
    <row r="515" s="266" customFormat="1" x14ac:dyDescent="0.15"/>
    <row r="516" s="266" customFormat="1" x14ac:dyDescent="0.15"/>
    <row r="517" s="266" customFormat="1" x14ac:dyDescent="0.15"/>
    <row r="518" s="266" customFormat="1" x14ac:dyDescent="0.15"/>
    <row r="519" s="266" customFormat="1" x14ac:dyDescent="0.15"/>
    <row r="520" s="266" customFormat="1" x14ac:dyDescent="0.15"/>
    <row r="521" s="266" customFormat="1" x14ac:dyDescent="0.15"/>
    <row r="522" s="266" customFormat="1" x14ac:dyDescent="0.15"/>
    <row r="523" s="266" customFormat="1" x14ac:dyDescent="0.15"/>
    <row r="524" s="266" customFormat="1" x14ac:dyDescent="0.15"/>
    <row r="525" s="266" customFormat="1" x14ac:dyDescent="0.15"/>
    <row r="526" s="266" customFormat="1" x14ac:dyDescent="0.15"/>
    <row r="527" s="266" customFormat="1" x14ac:dyDescent="0.15"/>
    <row r="528" s="266" customFormat="1" x14ac:dyDescent="0.15"/>
    <row r="529" s="266" customFormat="1" x14ac:dyDescent="0.15"/>
    <row r="530" s="266" customFormat="1" x14ac:dyDescent="0.15"/>
    <row r="531" s="266" customFormat="1" x14ac:dyDescent="0.15"/>
    <row r="532" s="266" customFormat="1" x14ac:dyDescent="0.15"/>
    <row r="533" s="266" customFormat="1" x14ac:dyDescent="0.15"/>
    <row r="534" s="266" customFormat="1" x14ac:dyDescent="0.15"/>
    <row r="535" s="266" customFormat="1" x14ac:dyDescent="0.15"/>
    <row r="536" s="266" customFormat="1" x14ac:dyDescent="0.15"/>
    <row r="537" s="266" customFormat="1" x14ac:dyDescent="0.15"/>
    <row r="538" s="266" customFormat="1" x14ac:dyDescent="0.15"/>
    <row r="539" s="266" customFormat="1" x14ac:dyDescent="0.15"/>
    <row r="540" s="266" customFormat="1" x14ac:dyDescent="0.15"/>
    <row r="541" s="266" customFormat="1" x14ac:dyDescent="0.15"/>
    <row r="542" s="266" customFormat="1" x14ac:dyDescent="0.15"/>
    <row r="543" s="266" customFormat="1" x14ac:dyDescent="0.15"/>
    <row r="544" s="266" customFormat="1" x14ac:dyDescent="0.15"/>
    <row r="545" s="266" customFormat="1" x14ac:dyDescent="0.15"/>
    <row r="546" s="266" customFormat="1" x14ac:dyDescent="0.15"/>
    <row r="547" s="266" customFormat="1" x14ac:dyDescent="0.15"/>
    <row r="548" s="266" customFormat="1" x14ac:dyDescent="0.15"/>
    <row r="549" s="266" customFormat="1" x14ac:dyDescent="0.15"/>
    <row r="550" s="266" customFormat="1" x14ac:dyDescent="0.15"/>
    <row r="551" s="266" customFormat="1" x14ac:dyDescent="0.15"/>
    <row r="552" s="266" customFormat="1" x14ac:dyDescent="0.15"/>
    <row r="553" s="266" customFormat="1" x14ac:dyDescent="0.15"/>
    <row r="554" s="266" customFormat="1" x14ac:dyDescent="0.15"/>
    <row r="555" s="266" customFormat="1" x14ac:dyDescent="0.15"/>
    <row r="556" s="266" customFormat="1" x14ac:dyDescent="0.15"/>
    <row r="557" s="266" customFormat="1" x14ac:dyDescent="0.15"/>
    <row r="558" s="266" customFormat="1" x14ac:dyDescent="0.15"/>
    <row r="559" s="266" customFormat="1" x14ac:dyDescent="0.15"/>
    <row r="560" s="266" customFormat="1" x14ac:dyDescent="0.15"/>
    <row r="561" s="266" customFormat="1" x14ac:dyDescent="0.15"/>
    <row r="562" s="266" customFormat="1" x14ac:dyDescent="0.15"/>
    <row r="563" s="266" customFormat="1" x14ac:dyDescent="0.15"/>
    <row r="564" s="266" customFormat="1" x14ac:dyDescent="0.15"/>
    <row r="565" s="266" customFormat="1" x14ac:dyDescent="0.15"/>
    <row r="566" s="266" customFormat="1" x14ac:dyDescent="0.15"/>
    <row r="567" s="266" customFormat="1" x14ac:dyDescent="0.15"/>
    <row r="568" s="266" customFormat="1" x14ac:dyDescent="0.15"/>
    <row r="569" s="266" customFormat="1" x14ac:dyDescent="0.15"/>
    <row r="570" s="266" customFormat="1" x14ac:dyDescent="0.15"/>
    <row r="571" s="266" customFormat="1" x14ac:dyDescent="0.15"/>
    <row r="572" s="266" customFormat="1" x14ac:dyDescent="0.15"/>
    <row r="573" s="266" customFormat="1" x14ac:dyDescent="0.15"/>
    <row r="574" s="266" customFormat="1" x14ac:dyDescent="0.15"/>
    <row r="575" s="266" customFormat="1" x14ac:dyDescent="0.15"/>
    <row r="576" s="266" customFormat="1" x14ac:dyDescent="0.15"/>
    <row r="577" s="266" customFormat="1" x14ac:dyDescent="0.15"/>
    <row r="578" s="266" customFormat="1" x14ac:dyDescent="0.15"/>
    <row r="579" s="266" customFormat="1" x14ac:dyDescent="0.15"/>
    <row r="580" s="266" customFormat="1" x14ac:dyDescent="0.15"/>
    <row r="581" s="266" customFormat="1" x14ac:dyDescent="0.15"/>
    <row r="582" s="266" customFormat="1" x14ac:dyDescent="0.15"/>
    <row r="583" s="266" customFormat="1" x14ac:dyDescent="0.15"/>
    <row r="584" s="266" customFormat="1" x14ac:dyDescent="0.15"/>
    <row r="585" s="266" customFormat="1" x14ac:dyDescent="0.15"/>
    <row r="586" s="266" customFormat="1" x14ac:dyDescent="0.15"/>
    <row r="587" s="266" customFormat="1" x14ac:dyDescent="0.15"/>
    <row r="588" s="266" customFormat="1" x14ac:dyDescent="0.15"/>
    <row r="589" s="266" customFormat="1" x14ac:dyDescent="0.15"/>
    <row r="590" s="266" customFormat="1" x14ac:dyDescent="0.15"/>
    <row r="591" s="266" customFormat="1" x14ac:dyDescent="0.15"/>
    <row r="592" s="266" customFormat="1" x14ac:dyDescent="0.15"/>
    <row r="593" s="266" customFormat="1" x14ac:dyDescent="0.15"/>
    <row r="594" s="266" customFormat="1" x14ac:dyDescent="0.15"/>
    <row r="595" s="266" customFormat="1" x14ac:dyDescent="0.15"/>
    <row r="596" s="266" customFormat="1" x14ac:dyDescent="0.15"/>
    <row r="597" s="266" customFormat="1" x14ac:dyDescent="0.15"/>
    <row r="598" s="266" customFormat="1" x14ac:dyDescent="0.15"/>
    <row r="599" s="266" customFormat="1" x14ac:dyDescent="0.15"/>
    <row r="600" s="266" customFormat="1" x14ac:dyDescent="0.15"/>
    <row r="601" s="266" customFormat="1" x14ac:dyDescent="0.15"/>
    <row r="602" s="266" customFormat="1" x14ac:dyDescent="0.15"/>
    <row r="603" s="266" customFormat="1" x14ac:dyDescent="0.15"/>
    <row r="604" s="266" customFormat="1" x14ac:dyDescent="0.15"/>
    <row r="605" s="266" customFormat="1" x14ac:dyDescent="0.15"/>
    <row r="606" s="266" customFormat="1" x14ac:dyDescent="0.15"/>
    <row r="607" s="266" customFormat="1" x14ac:dyDescent="0.15"/>
    <row r="608" s="266" customFormat="1" x14ac:dyDescent="0.15"/>
    <row r="609" s="266" customFormat="1" x14ac:dyDescent="0.15"/>
    <row r="610" s="266" customFormat="1" x14ac:dyDescent="0.15"/>
    <row r="611" s="266" customFormat="1" x14ac:dyDescent="0.15"/>
    <row r="612" s="266" customFormat="1" x14ac:dyDescent="0.15"/>
    <row r="613" s="266" customFormat="1" x14ac:dyDescent="0.15"/>
    <row r="614" s="266" customFormat="1" x14ac:dyDescent="0.15"/>
    <row r="615" s="266" customFormat="1" x14ac:dyDescent="0.15"/>
    <row r="616" s="266" customFormat="1" x14ac:dyDescent="0.15"/>
    <row r="617" s="266" customFormat="1" x14ac:dyDescent="0.15"/>
    <row r="618" s="266" customFormat="1" x14ac:dyDescent="0.15"/>
    <row r="619" s="266" customFormat="1" x14ac:dyDescent="0.15"/>
    <row r="620" s="266" customFormat="1" x14ac:dyDescent="0.15"/>
    <row r="621" s="266" customFormat="1" x14ac:dyDescent="0.15"/>
    <row r="622" s="266" customFormat="1" x14ac:dyDescent="0.15"/>
    <row r="623" s="266" customFormat="1" x14ac:dyDescent="0.15"/>
    <row r="624" s="266" customFormat="1" x14ac:dyDescent="0.15"/>
    <row r="625" s="266" customFormat="1" x14ac:dyDescent="0.15"/>
    <row r="626" s="266" customFormat="1" x14ac:dyDescent="0.15"/>
    <row r="627" s="266" customFormat="1" x14ac:dyDescent="0.15"/>
    <row r="628" s="266" customFormat="1" x14ac:dyDescent="0.15"/>
    <row r="629" s="266" customFormat="1" x14ac:dyDescent="0.15"/>
    <row r="630" s="266" customFormat="1" x14ac:dyDescent="0.15"/>
    <row r="631" s="266" customFormat="1" x14ac:dyDescent="0.15"/>
    <row r="632" s="266" customFormat="1" x14ac:dyDescent="0.15"/>
    <row r="633" s="266" customFormat="1" x14ac:dyDescent="0.15"/>
    <row r="634" s="266" customFormat="1" x14ac:dyDescent="0.15"/>
    <row r="635" s="266" customFormat="1" x14ac:dyDescent="0.15"/>
    <row r="636" s="266" customFormat="1" x14ac:dyDescent="0.15"/>
    <row r="637" s="266" customFormat="1" x14ac:dyDescent="0.15"/>
    <row r="638" s="266" customFormat="1" x14ac:dyDescent="0.15"/>
    <row r="639" s="266" customFormat="1" x14ac:dyDescent="0.15"/>
    <row r="640" s="266" customFormat="1" x14ac:dyDescent="0.15"/>
    <row r="641" s="266" customFormat="1" x14ac:dyDescent="0.15"/>
    <row r="642" s="266" customFormat="1" x14ac:dyDescent="0.15"/>
    <row r="643" s="266" customFormat="1" x14ac:dyDescent="0.15"/>
    <row r="644" s="266" customFormat="1" x14ac:dyDescent="0.15"/>
    <row r="645" s="266" customFormat="1" x14ac:dyDescent="0.15"/>
    <row r="646" s="266" customFormat="1" x14ac:dyDescent="0.15"/>
    <row r="647" s="266" customFormat="1" x14ac:dyDescent="0.15"/>
    <row r="648" s="266" customFormat="1" x14ac:dyDescent="0.15"/>
    <row r="649" s="266" customFormat="1" x14ac:dyDescent="0.15"/>
    <row r="650" s="266" customFormat="1" x14ac:dyDescent="0.15"/>
    <row r="651" s="266" customFormat="1" x14ac:dyDescent="0.15"/>
    <row r="652" s="266" customFormat="1" x14ac:dyDescent="0.15"/>
    <row r="653" s="266" customFormat="1" x14ac:dyDescent="0.15"/>
    <row r="654" s="266" customFormat="1" x14ac:dyDescent="0.15"/>
    <row r="655" s="266" customFormat="1" x14ac:dyDescent="0.15"/>
    <row r="656" s="266" customFormat="1" x14ac:dyDescent="0.15"/>
    <row r="657" s="266" customFormat="1" x14ac:dyDescent="0.15"/>
    <row r="658" s="266" customFormat="1" x14ac:dyDescent="0.15"/>
    <row r="659" s="266" customFormat="1" x14ac:dyDescent="0.15"/>
    <row r="660" s="266" customFormat="1" x14ac:dyDescent="0.15"/>
    <row r="661" s="266" customFormat="1" x14ac:dyDescent="0.15"/>
    <row r="662" s="266" customFormat="1" x14ac:dyDescent="0.15"/>
    <row r="663" s="266" customFormat="1" x14ac:dyDescent="0.15"/>
    <row r="664" s="266" customFormat="1" x14ac:dyDescent="0.15"/>
    <row r="665" s="266" customFormat="1" x14ac:dyDescent="0.15"/>
    <row r="666" s="266" customFormat="1" x14ac:dyDescent="0.15"/>
    <row r="667" s="266" customFormat="1" x14ac:dyDescent="0.15"/>
    <row r="668" s="266" customFormat="1" x14ac:dyDescent="0.15"/>
    <row r="669" s="266" customFormat="1" x14ac:dyDescent="0.15"/>
    <row r="670" s="266" customFormat="1" x14ac:dyDescent="0.15"/>
    <row r="671" s="266" customFormat="1" x14ac:dyDescent="0.15"/>
    <row r="672" s="266" customFormat="1" x14ac:dyDescent="0.15"/>
    <row r="673" s="266" customFormat="1" x14ac:dyDescent="0.15"/>
    <row r="674" s="266" customFormat="1" x14ac:dyDescent="0.15"/>
    <row r="675" s="266" customFormat="1" x14ac:dyDescent="0.15"/>
    <row r="676" s="266" customFormat="1" x14ac:dyDescent="0.15"/>
    <row r="677" s="266" customFormat="1" x14ac:dyDescent="0.15"/>
    <row r="678" s="266" customFormat="1" x14ac:dyDescent="0.15"/>
    <row r="679" s="266" customFormat="1" x14ac:dyDescent="0.15"/>
    <row r="680" s="266" customFormat="1" x14ac:dyDescent="0.15"/>
    <row r="681" s="266" customFormat="1" x14ac:dyDescent="0.15"/>
    <row r="682" s="266" customFormat="1" x14ac:dyDescent="0.15"/>
    <row r="683" s="266" customFormat="1" x14ac:dyDescent="0.15"/>
    <row r="684" s="266" customFormat="1" x14ac:dyDescent="0.15"/>
    <row r="685" s="266" customFormat="1" x14ac:dyDescent="0.15"/>
    <row r="686" s="266" customFormat="1" x14ac:dyDescent="0.15"/>
    <row r="687" s="266" customFormat="1" x14ac:dyDescent="0.15"/>
    <row r="688" s="266" customFormat="1" x14ac:dyDescent="0.15"/>
    <row r="689" s="266" customFormat="1" x14ac:dyDescent="0.15"/>
    <row r="690" s="266" customFormat="1" x14ac:dyDescent="0.15"/>
    <row r="691" s="266" customFormat="1" x14ac:dyDescent="0.15"/>
    <row r="692" s="266" customFormat="1" x14ac:dyDescent="0.15"/>
    <row r="693" s="266" customFormat="1" x14ac:dyDescent="0.15"/>
    <row r="694" s="266" customFormat="1" x14ac:dyDescent="0.15"/>
    <row r="695" s="266" customFormat="1" x14ac:dyDescent="0.15"/>
    <row r="696" s="266" customFormat="1" x14ac:dyDescent="0.15"/>
    <row r="697" s="266" customFormat="1" x14ac:dyDescent="0.15"/>
    <row r="698" s="266" customFormat="1" x14ac:dyDescent="0.15"/>
    <row r="699" s="266" customFormat="1" x14ac:dyDescent="0.15"/>
    <row r="700" s="266" customFormat="1" x14ac:dyDescent="0.15"/>
    <row r="701" s="266" customFormat="1" x14ac:dyDescent="0.15"/>
    <row r="702" s="266" customFormat="1" x14ac:dyDescent="0.15"/>
    <row r="703" s="266" customFormat="1" x14ac:dyDescent="0.15"/>
    <row r="704" s="266" customFormat="1" x14ac:dyDescent="0.15"/>
    <row r="705" s="266" customFormat="1" x14ac:dyDescent="0.15"/>
    <row r="706" s="266" customFormat="1" x14ac:dyDescent="0.15"/>
    <row r="707" s="266" customFormat="1" x14ac:dyDescent="0.15"/>
    <row r="708" s="266" customFormat="1" x14ac:dyDescent="0.15"/>
    <row r="709" s="266" customFormat="1" x14ac:dyDescent="0.15"/>
    <row r="710" s="266" customFormat="1" x14ac:dyDescent="0.15"/>
    <row r="711" s="266" customFormat="1" x14ac:dyDescent="0.15"/>
    <row r="712" s="266" customFormat="1" x14ac:dyDescent="0.15"/>
    <row r="713" s="266" customFormat="1" x14ac:dyDescent="0.15"/>
    <row r="714" s="266" customFormat="1" x14ac:dyDescent="0.15"/>
    <row r="715" s="266" customFormat="1" x14ac:dyDescent="0.15"/>
    <row r="716" s="266" customFormat="1" x14ac:dyDescent="0.15"/>
    <row r="717" s="266" customFormat="1" x14ac:dyDescent="0.15"/>
    <row r="718" s="266" customFormat="1" x14ac:dyDescent="0.15"/>
    <row r="719" s="266" customFormat="1" x14ac:dyDescent="0.15"/>
    <row r="720" s="266" customFormat="1" x14ac:dyDescent="0.15"/>
    <row r="721" s="266" customFormat="1" x14ac:dyDescent="0.15"/>
    <row r="722" s="266" customFormat="1" x14ac:dyDescent="0.15"/>
    <row r="723" s="266" customFormat="1" x14ac:dyDescent="0.15"/>
    <row r="724" s="266" customFormat="1" x14ac:dyDescent="0.15"/>
    <row r="725" s="266" customFormat="1" x14ac:dyDescent="0.15"/>
    <row r="726" s="266" customFormat="1" x14ac:dyDescent="0.15"/>
    <row r="727" s="266" customFormat="1" x14ac:dyDescent="0.15"/>
    <row r="728" s="266" customFormat="1" x14ac:dyDescent="0.15"/>
    <row r="729" s="266" customFormat="1" x14ac:dyDescent="0.15"/>
    <row r="730" s="266" customFormat="1" x14ac:dyDescent="0.15"/>
    <row r="731" s="266" customFormat="1" x14ac:dyDescent="0.15"/>
    <row r="732" s="266" customFormat="1" x14ac:dyDescent="0.15"/>
    <row r="733" s="266" customFormat="1" x14ac:dyDescent="0.15"/>
    <row r="734" s="266" customFormat="1" x14ac:dyDescent="0.15"/>
    <row r="735" s="266" customFormat="1" x14ac:dyDescent="0.15"/>
    <row r="736" s="266" customFormat="1" x14ac:dyDescent="0.15"/>
    <row r="737" s="266" customFormat="1" x14ac:dyDescent="0.15"/>
    <row r="738" s="266" customFormat="1" x14ac:dyDescent="0.15"/>
    <row r="739" s="266" customFormat="1" x14ac:dyDescent="0.15"/>
    <row r="740" s="266" customFormat="1" x14ac:dyDescent="0.15"/>
    <row r="741" s="266" customFormat="1" x14ac:dyDescent="0.15"/>
    <row r="742" s="266" customFormat="1" x14ac:dyDescent="0.15"/>
    <row r="743" s="266" customFormat="1" x14ac:dyDescent="0.15"/>
    <row r="744" s="266" customFormat="1" x14ac:dyDescent="0.15"/>
    <row r="745" s="266" customFormat="1" x14ac:dyDescent="0.15"/>
    <row r="746" s="266" customFormat="1" x14ac:dyDescent="0.15"/>
    <row r="747" s="266" customFormat="1" x14ac:dyDescent="0.15"/>
    <row r="748" s="266" customFormat="1" x14ac:dyDescent="0.15"/>
    <row r="749" s="266" customFormat="1" x14ac:dyDescent="0.15"/>
    <row r="750" s="266" customFormat="1" x14ac:dyDescent="0.15"/>
    <row r="751" s="266" customFormat="1" x14ac:dyDescent="0.15"/>
    <row r="752" s="266" customFormat="1" x14ac:dyDescent="0.15"/>
    <row r="753" s="266" customFormat="1" x14ac:dyDescent="0.15"/>
    <row r="754" s="266" customFormat="1" x14ac:dyDescent="0.15"/>
    <row r="755" s="266" customFormat="1" x14ac:dyDescent="0.15"/>
    <row r="756" s="266" customFormat="1" x14ac:dyDescent="0.15"/>
    <row r="757" s="266" customFormat="1" x14ac:dyDescent="0.15"/>
    <row r="758" s="266" customFormat="1" x14ac:dyDescent="0.15"/>
    <row r="759" s="266" customFormat="1" x14ac:dyDescent="0.15"/>
    <row r="760" s="266" customFormat="1" x14ac:dyDescent="0.15"/>
    <row r="761" s="266" customFormat="1" x14ac:dyDescent="0.15"/>
    <row r="762" s="266" customFormat="1" x14ac:dyDescent="0.15"/>
    <row r="763" s="266" customFormat="1" x14ac:dyDescent="0.15"/>
    <row r="764" s="266" customFormat="1" x14ac:dyDescent="0.15"/>
    <row r="765" s="266" customFormat="1" x14ac:dyDescent="0.15"/>
    <row r="766" s="266" customFormat="1" x14ac:dyDescent="0.15"/>
    <row r="767" s="266" customFormat="1" x14ac:dyDescent="0.15"/>
    <row r="768" s="266" customFormat="1" x14ac:dyDescent="0.15"/>
    <row r="769" s="266" customFormat="1" x14ac:dyDescent="0.15"/>
    <row r="770" s="266" customFormat="1" x14ac:dyDescent="0.15"/>
    <row r="771" s="266" customFormat="1" x14ac:dyDescent="0.15"/>
    <row r="772" s="266" customFormat="1" x14ac:dyDescent="0.15"/>
    <row r="773" s="266" customFormat="1" x14ac:dyDescent="0.15"/>
    <row r="774" s="266" customFormat="1" x14ac:dyDescent="0.15"/>
    <row r="775" s="266" customFormat="1" x14ac:dyDescent="0.15"/>
    <row r="776" s="266" customFormat="1" x14ac:dyDescent="0.15"/>
    <row r="777" s="266" customFormat="1" x14ac:dyDescent="0.15"/>
    <row r="778" s="266" customFormat="1" x14ac:dyDescent="0.15"/>
    <row r="779" s="266" customFormat="1" x14ac:dyDescent="0.15"/>
    <row r="780" s="266" customFormat="1" x14ac:dyDescent="0.15"/>
    <row r="781" s="266" customFormat="1" x14ac:dyDescent="0.15"/>
    <row r="782" s="266" customFormat="1" x14ac:dyDescent="0.15"/>
    <row r="783" s="266" customFormat="1" x14ac:dyDescent="0.15"/>
    <row r="784" s="266" customFormat="1" x14ac:dyDescent="0.15"/>
    <row r="785" s="266" customFormat="1" x14ac:dyDescent="0.15"/>
    <row r="786" s="266" customFormat="1" x14ac:dyDescent="0.15"/>
    <row r="787" s="266" customFormat="1" x14ac:dyDescent="0.15"/>
    <row r="788" s="266" customFormat="1" x14ac:dyDescent="0.15"/>
    <row r="789" s="266" customFormat="1" x14ac:dyDescent="0.15"/>
    <row r="790" s="266" customFormat="1" x14ac:dyDescent="0.15"/>
    <row r="791" s="266" customFormat="1" x14ac:dyDescent="0.15"/>
    <row r="792" s="266" customFormat="1" x14ac:dyDescent="0.15"/>
    <row r="793" s="266" customFormat="1" x14ac:dyDescent="0.15"/>
    <row r="794" s="266" customFormat="1" x14ac:dyDescent="0.15"/>
    <row r="795" s="266" customFormat="1" x14ac:dyDescent="0.15"/>
    <row r="796" s="266" customFormat="1" x14ac:dyDescent="0.15"/>
    <row r="797" s="266" customFormat="1" x14ac:dyDescent="0.15"/>
    <row r="798" s="266" customFormat="1" x14ac:dyDescent="0.15"/>
    <row r="799" s="266" customFormat="1" x14ac:dyDescent="0.15"/>
    <row r="800" s="266" customFormat="1" x14ac:dyDescent="0.15"/>
    <row r="801" s="266" customFormat="1" x14ac:dyDescent="0.15"/>
    <row r="802" s="266" customFormat="1" x14ac:dyDescent="0.15"/>
    <row r="803" s="266" customFormat="1" x14ac:dyDescent="0.15"/>
    <row r="804" s="266" customFormat="1" x14ac:dyDescent="0.15"/>
    <row r="805" s="266" customFormat="1" x14ac:dyDescent="0.15"/>
    <row r="806" s="266" customFormat="1" x14ac:dyDescent="0.15"/>
    <row r="807" s="266" customFormat="1" x14ac:dyDescent="0.15"/>
    <row r="808" s="266" customFormat="1" x14ac:dyDescent="0.15"/>
    <row r="809" s="266" customFormat="1" x14ac:dyDescent="0.15"/>
    <row r="810" s="266" customFormat="1" x14ac:dyDescent="0.15"/>
    <row r="811" s="266" customFormat="1" x14ac:dyDescent="0.15"/>
    <row r="812" s="266" customFormat="1" x14ac:dyDescent="0.15"/>
    <row r="813" s="266" customFormat="1" x14ac:dyDescent="0.15"/>
    <row r="814" s="266" customFormat="1" x14ac:dyDescent="0.15"/>
    <row r="815" s="266" customFormat="1" x14ac:dyDescent="0.15"/>
    <row r="816" s="266" customFormat="1" x14ac:dyDescent="0.15"/>
    <row r="817" s="266" customFormat="1" x14ac:dyDescent="0.15"/>
    <row r="818" s="266" customFormat="1" x14ac:dyDescent="0.15"/>
    <row r="819" s="266" customFormat="1" x14ac:dyDescent="0.15"/>
    <row r="820" s="266" customFormat="1" x14ac:dyDescent="0.15"/>
    <row r="821" s="266" customFormat="1" x14ac:dyDescent="0.15"/>
    <row r="822" s="266" customFormat="1" x14ac:dyDescent="0.15"/>
    <row r="823" s="266" customFormat="1" x14ac:dyDescent="0.15"/>
    <row r="824" s="266" customFormat="1" x14ac:dyDescent="0.15"/>
    <row r="825" s="266" customFormat="1" x14ac:dyDescent="0.15"/>
    <row r="826" s="266" customFormat="1" x14ac:dyDescent="0.15"/>
    <row r="827" s="266" customFormat="1" x14ac:dyDescent="0.15"/>
    <row r="828" s="266" customFormat="1" x14ac:dyDescent="0.15"/>
    <row r="829" s="266" customFormat="1" x14ac:dyDescent="0.15"/>
    <row r="830" s="266" customFormat="1" x14ac:dyDescent="0.15"/>
    <row r="831" s="266" customFormat="1" x14ac:dyDescent="0.15"/>
    <row r="832" s="266" customFormat="1" x14ac:dyDescent="0.15"/>
    <row r="833" s="266" customFormat="1" x14ac:dyDescent="0.15"/>
    <row r="834" s="266" customFormat="1" x14ac:dyDescent="0.15"/>
    <row r="835" s="266" customFormat="1" x14ac:dyDescent="0.15"/>
    <row r="836" s="266" customFormat="1" x14ac:dyDescent="0.15"/>
    <row r="837" s="266" customFormat="1" x14ac:dyDescent="0.15"/>
    <row r="838" s="266" customFormat="1" x14ac:dyDescent="0.15"/>
    <row r="839" s="266" customFormat="1" x14ac:dyDescent="0.15"/>
    <row r="840" s="266" customFormat="1" x14ac:dyDescent="0.15"/>
    <row r="841" s="266" customFormat="1" x14ac:dyDescent="0.15"/>
    <row r="842" s="266" customFormat="1" x14ac:dyDescent="0.15"/>
  </sheetData>
  <sheetProtection algorithmName="SHA-512" hashValue="bzxFV+CpiDgIckR5/JlaEhav4KVISbRvo61lLc6+4jdbHb0iVL1cdTHGg1FeuAyqCkZAFvKZTcICKhySjYoJVw==" saltValue="DVWtupKd9CoHEd9kvG5Kqw==" spinCount="100000" sheet="1" formatCells="0"/>
  <mergeCells count="281">
    <mergeCell ref="B1:M1"/>
    <mergeCell ref="K3:K4"/>
    <mergeCell ref="L3:M4"/>
    <mergeCell ref="C60:J61"/>
    <mergeCell ref="K59:K60"/>
    <mergeCell ref="L59:M60"/>
    <mergeCell ref="C169:J171"/>
    <mergeCell ref="K115:K116"/>
    <mergeCell ref="L115:M116"/>
    <mergeCell ref="K142:K143"/>
    <mergeCell ref="L142:M143"/>
    <mergeCell ref="B168:G168"/>
    <mergeCell ref="K168:K169"/>
    <mergeCell ref="L168:M169"/>
    <mergeCell ref="K14:L14"/>
    <mergeCell ref="B42:C42"/>
    <mergeCell ref="B43:C43"/>
    <mergeCell ref="G39:I39"/>
    <mergeCell ref="J39:K39"/>
    <mergeCell ref="L39:M39"/>
    <mergeCell ref="B25:C25"/>
    <mergeCell ref="B26:C26"/>
    <mergeCell ref="B27:C27"/>
    <mergeCell ref="B28:C28"/>
    <mergeCell ref="B39:D39"/>
    <mergeCell ref="E421:F421"/>
    <mergeCell ref="C422:D422"/>
    <mergeCell ref="E422:F422"/>
    <mergeCell ref="C418:D418"/>
    <mergeCell ref="C419:D419"/>
    <mergeCell ref="H426:I426"/>
    <mergeCell ref="H428:I428"/>
    <mergeCell ref="K379:K380"/>
    <mergeCell ref="B366:C366"/>
    <mergeCell ref="K354:K355"/>
    <mergeCell ref="D345:E345"/>
    <mergeCell ref="D284:M285"/>
    <mergeCell ref="I291:J291"/>
    <mergeCell ref="K291:M292"/>
    <mergeCell ref="I292:J292"/>
    <mergeCell ref="D338:E338"/>
    <mergeCell ref="L338:M338"/>
    <mergeCell ref="K296:K297"/>
    <mergeCell ref="L296:M297"/>
    <mergeCell ref="K324:K325"/>
    <mergeCell ref="L324:M325"/>
    <mergeCell ref="I290:J290"/>
    <mergeCell ref="C328:M328"/>
    <mergeCell ref="E418:F418"/>
    <mergeCell ref="E419:F419"/>
    <mergeCell ref="C420:D420"/>
    <mergeCell ref="E420:F420"/>
    <mergeCell ref="C421:D421"/>
    <mergeCell ref="B386:C386"/>
    <mergeCell ref="B387:C387"/>
    <mergeCell ref="B388:C388"/>
    <mergeCell ref="B389:C389"/>
    <mergeCell ref="B390:C390"/>
    <mergeCell ref="C416:D416"/>
    <mergeCell ref="E416:F416"/>
    <mergeCell ref="L354:M355"/>
    <mergeCell ref="F384:I384"/>
    <mergeCell ref="J384:K384"/>
    <mergeCell ref="G385:I385"/>
    <mergeCell ref="J385:K385"/>
    <mergeCell ref="C417:D417"/>
    <mergeCell ref="E417:F417"/>
    <mergeCell ref="B391:C391"/>
    <mergeCell ref="B392:C392"/>
    <mergeCell ref="B393:C393"/>
    <mergeCell ref="B394:C394"/>
    <mergeCell ref="B395:C395"/>
    <mergeCell ref="B396:C396"/>
    <mergeCell ref="C363:M363"/>
    <mergeCell ref="L379:M380"/>
    <mergeCell ref="K406:K407"/>
    <mergeCell ref="L406:M407"/>
    <mergeCell ref="K400:M402"/>
    <mergeCell ref="L345:M345"/>
    <mergeCell ref="D346:E346"/>
    <mergeCell ref="L346:M346"/>
    <mergeCell ref="D347:E347"/>
    <mergeCell ref="L347:M347"/>
    <mergeCell ref="D348:E348"/>
    <mergeCell ref="L348:M348"/>
    <mergeCell ref="D349:E349"/>
    <mergeCell ref="L349:M349"/>
    <mergeCell ref="C335:M335"/>
    <mergeCell ref="B338:C338"/>
    <mergeCell ref="B319:C319"/>
    <mergeCell ref="B318:C318"/>
    <mergeCell ref="B317:C317"/>
    <mergeCell ref="B316:C316"/>
    <mergeCell ref="B315:C315"/>
    <mergeCell ref="B314:C314"/>
    <mergeCell ref="B313:C313"/>
    <mergeCell ref="B312:C312"/>
    <mergeCell ref="B311:C311"/>
    <mergeCell ref="C327:M327"/>
    <mergeCell ref="B253:C253"/>
    <mergeCell ref="B254:C254"/>
    <mergeCell ref="C258:M258"/>
    <mergeCell ref="D267:M267"/>
    <mergeCell ref="J270:M270"/>
    <mergeCell ref="D274:I274"/>
    <mergeCell ref="J274:M274"/>
    <mergeCell ref="D277:K277"/>
    <mergeCell ref="L277:M277"/>
    <mergeCell ref="K261:K262"/>
    <mergeCell ref="L261:M262"/>
    <mergeCell ref="C262:J263"/>
    <mergeCell ref="B306:C306"/>
    <mergeCell ref="C235:M235"/>
    <mergeCell ref="B250:C250"/>
    <mergeCell ref="B252:C252"/>
    <mergeCell ref="K232:K233"/>
    <mergeCell ref="L232:M233"/>
    <mergeCell ref="F247:G247"/>
    <mergeCell ref="F245:G245"/>
    <mergeCell ref="F246:G246"/>
    <mergeCell ref="B251:C251"/>
    <mergeCell ref="B105:C105"/>
    <mergeCell ref="E217:F217"/>
    <mergeCell ref="E218:F218"/>
    <mergeCell ref="B219:C219"/>
    <mergeCell ref="B220:C220"/>
    <mergeCell ref="B221:C221"/>
    <mergeCell ref="B222:C222"/>
    <mergeCell ref="B223:C223"/>
    <mergeCell ref="C227:L227"/>
    <mergeCell ref="E216:F216"/>
    <mergeCell ref="B186:C186"/>
    <mergeCell ref="B187:C187"/>
    <mergeCell ref="B188:C188"/>
    <mergeCell ref="B189:C189"/>
    <mergeCell ref="B190:C190"/>
    <mergeCell ref="B191:C191"/>
    <mergeCell ref="F127:G127"/>
    <mergeCell ref="F128:G128"/>
    <mergeCell ref="B73:C73"/>
    <mergeCell ref="B47:C47"/>
    <mergeCell ref="B48:C48"/>
    <mergeCell ref="B49:C49"/>
    <mergeCell ref="B50:C50"/>
    <mergeCell ref="B51:C51"/>
    <mergeCell ref="B52:C52"/>
    <mergeCell ref="D71:H71"/>
    <mergeCell ref="C65:M65"/>
    <mergeCell ref="C64:M64"/>
    <mergeCell ref="I71:M71"/>
    <mergeCell ref="B53:C53"/>
    <mergeCell ref="B54:C54"/>
    <mergeCell ref="B80:C80"/>
    <mergeCell ref="B81:C81"/>
    <mergeCell ref="C119:M119"/>
    <mergeCell ref="C120:M120"/>
    <mergeCell ref="I90:M90"/>
    <mergeCell ref="F161:G161"/>
    <mergeCell ref="F162:G162"/>
    <mergeCell ref="F163:G163"/>
    <mergeCell ref="F159:G159"/>
    <mergeCell ref="F132:G132"/>
    <mergeCell ref="F135:G135"/>
    <mergeCell ref="F136:G136"/>
    <mergeCell ref="F137:G137"/>
    <mergeCell ref="F138:G138"/>
    <mergeCell ref="C145:L145"/>
    <mergeCell ref="F139:G139"/>
    <mergeCell ref="F156:G156"/>
    <mergeCell ref="B84:C84"/>
    <mergeCell ref="B97:C97"/>
    <mergeCell ref="B99:C99"/>
    <mergeCell ref="B100:C100"/>
    <mergeCell ref="B101:C101"/>
    <mergeCell ref="B102:C102"/>
    <mergeCell ref="B104:C104"/>
    <mergeCell ref="E219:F219"/>
    <mergeCell ref="F164:G164"/>
    <mergeCell ref="F253:G253"/>
    <mergeCell ref="F254:G254"/>
    <mergeCell ref="B244:C244"/>
    <mergeCell ref="F248:G248"/>
    <mergeCell ref="F249:G249"/>
    <mergeCell ref="F252:G252"/>
    <mergeCell ref="B185:C185"/>
    <mergeCell ref="E220:F220"/>
    <mergeCell ref="F250:G250"/>
    <mergeCell ref="F251:G251"/>
    <mergeCell ref="F244:G244"/>
    <mergeCell ref="E221:F221"/>
    <mergeCell ref="E222:F222"/>
    <mergeCell ref="E223:F223"/>
    <mergeCell ref="B192:C192"/>
    <mergeCell ref="D193:H193"/>
    <mergeCell ref="C197:L197"/>
    <mergeCell ref="B218:C218"/>
    <mergeCell ref="K202:K203"/>
    <mergeCell ref="L202:M203"/>
    <mergeCell ref="E214:F214"/>
    <mergeCell ref="E215:F215"/>
    <mergeCell ref="C205:M205"/>
    <mergeCell ref="B214:C214"/>
    <mergeCell ref="B215:C215"/>
    <mergeCell ref="B216:C216"/>
    <mergeCell ref="B217:C217"/>
    <mergeCell ref="B184:C184"/>
    <mergeCell ref="B126:C126"/>
    <mergeCell ref="B103:C103"/>
    <mergeCell ref="C118:E118"/>
    <mergeCell ref="F126:G126"/>
    <mergeCell ref="F160:G160"/>
    <mergeCell ref="F131:G131"/>
    <mergeCell ref="B151:C151"/>
    <mergeCell ref="F133:G133"/>
    <mergeCell ref="F134:G134"/>
    <mergeCell ref="F151:G151"/>
    <mergeCell ref="F152:G152"/>
    <mergeCell ref="F129:G129"/>
    <mergeCell ref="F130:G130"/>
    <mergeCell ref="F157:G157"/>
    <mergeCell ref="F158:G158"/>
    <mergeCell ref="F153:G153"/>
    <mergeCell ref="F154:G154"/>
    <mergeCell ref="F155:G155"/>
    <mergeCell ref="B34:M34"/>
    <mergeCell ref="B44:C44"/>
    <mergeCell ref="B45:C45"/>
    <mergeCell ref="B46:C46"/>
    <mergeCell ref="B98:C98"/>
    <mergeCell ref="B41:C41"/>
    <mergeCell ref="B107:C107"/>
    <mergeCell ref="B82:C82"/>
    <mergeCell ref="B106:C106"/>
    <mergeCell ref="B83:C83"/>
    <mergeCell ref="B85:C85"/>
    <mergeCell ref="B86:C86"/>
    <mergeCell ref="D90:H90"/>
    <mergeCell ref="B92:C92"/>
    <mergeCell ref="B93:C93"/>
    <mergeCell ref="B94:C94"/>
    <mergeCell ref="B95:C95"/>
    <mergeCell ref="B96:C96"/>
    <mergeCell ref="B74:C74"/>
    <mergeCell ref="B75:C75"/>
    <mergeCell ref="B76:C76"/>
    <mergeCell ref="B77:C77"/>
    <mergeCell ref="B78:C78"/>
    <mergeCell ref="B79:C79"/>
    <mergeCell ref="C7:M7"/>
    <mergeCell ref="B20:D20"/>
    <mergeCell ref="G20:I20"/>
    <mergeCell ref="J20:K20"/>
    <mergeCell ref="L20:M20"/>
    <mergeCell ref="B22:C22"/>
    <mergeCell ref="B23:C23"/>
    <mergeCell ref="B24:C24"/>
    <mergeCell ref="C14:J14"/>
    <mergeCell ref="B339:C339"/>
    <mergeCell ref="I366:K366"/>
    <mergeCell ref="I375:K375"/>
    <mergeCell ref="I374:K374"/>
    <mergeCell ref="I373:K373"/>
    <mergeCell ref="I372:K372"/>
    <mergeCell ref="I371:K371"/>
    <mergeCell ref="I370:K370"/>
    <mergeCell ref="I369:K369"/>
    <mergeCell ref="I368:K368"/>
    <mergeCell ref="I367:K367"/>
    <mergeCell ref="C357:M357"/>
    <mergeCell ref="L341:M341"/>
    <mergeCell ref="D342:E342"/>
    <mergeCell ref="L342:M342"/>
    <mergeCell ref="D343:E343"/>
    <mergeCell ref="L343:M343"/>
    <mergeCell ref="D339:E339"/>
    <mergeCell ref="L339:M339"/>
    <mergeCell ref="D340:E340"/>
    <mergeCell ref="L340:M340"/>
    <mergeCell ref="D341:E341"/>
    <mergeCell ref="D344:E344"/>
    <mergeCell ref="L344:M344"/>
  </mergeCells>
  <phoneticPr fontId="1" type="noConversion"/>
  <printOptions horizontalCentered="1"/>
  <pageMargins left="0.3" right="0.3" top="0.45" bottom="0.42" header="0.25" footer="0.25"/>
  <pageSetup orientation="landscape" r:id="rId1"/>
  <headerFooter alignWithMargins="0">
    <oddHeader>&amp;L&amp;"Arial,Bold"&amp;8CACFP Detailed Budget (Attachment G)&amp;R&amp;"Arial,Bold"&amp;8Form Revision: 10/1/2022</oddHeader>
    <oddFooter>&amp;C&amp;"Arial,Bold"&amp;8Complete and upload as part of the Online Application&amp;R&amp;8&amp;P</oddFooter>
  </headerFooter>
  <rowBreaks count="14" manualBreakCount="14">
    <brk id="37" max="16383" man="1"/>
    <brk id="57" min="1" max="12" man="1"/>
    <brk id="86" min="1" max="12" man="1"/>
    <brk id="113" max="16383" man="1"/>
    <brk id="140" max="16383" man="1"/>
    <brk id="166" max="16383" man="1"/>
    <brk id="200" min="1" max="12" man="1"/>
    <brk id="230" min="1" max="12" man="1"/>
    <brk id="259" max="16383" man="1"/>
    <brk id="294" min="1" max="12" man="1"/>
    <brk id="322" max="16383" man="1"/>
    <brk id="352" max="16383" man="1"/>
    <brk id="377" max="16383" man="1"/>
    <brk id="40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DAEC-97F5-45D8-89F9-AC4D24B0BE28}">
  <sheetPr>
    <pageSetUpPr fitToPage="1"/>
  </sheetPr>
  <dimension ref="A1"/>
  <sheetViews>
    <sheetView showGridLines="0" showRowColHeaders="0" zoomScaleNormal="100" workbookViewId="0"/>
  </sheetViews>
  <sheetFormatPr defaultRowHeight="12.75" x14ac:dyDescent="0.2"/>
  <cols>
    <col min="1" max="1" width="2.5703125" style="12" customWidth="1"/>
    <col min="2" max="12" width="9.140625" style="12"/>
    <col min="13" max="13" width="9.140625" style="12" customWidth="1"/>
    <col min="14" max="16384" width="9.140625" style="12"/>
  </cols>
  <sheetData/>
  <sheetProtection sheet="1" objects="1" scenarios="1"/>
  <pageMargins left="0.7" right="0.7"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Budget Summary</vt:lpstr>
      <vt:lpstr>Administrative</vt:lpstr>
      <vt:lpstr>Operational</vt:lpstr>
      <vt:lpstr>NDS</vt:lpstr>
      <vt:lpstr>Administrative!Print_Area</vt:lpstr>
      <vt:lpstr>'Budget Summary'!Print_Area</vt:lpstr>
      <vt:lpstr>Instructions!Print_Area</vt:lpstr>
      <vt:lpstr>NDS!Print_Area</vt:lpstr>
      <vt:lpstr>Operational!Print_Area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MUGGECA</dc:creator>
  <cp:lastModifiedBy>Bundy, Heather F. DPI</cp:lastModifiedBy>
  <cp:lastPrinted>2022-09-19T21:43:14Z</cp:lastPrinted>
  <dcterms:created xsi:type="dcterms:W3CDTF">2003-03-19T19:41:20Z</dcterms:created>
  <dcterms:modified xsi:type="dcterms:W3CDTF">2023-09-22T13:09:19Z</dcterms:modified>
</cp:coreProperties>
</file>