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TL1\Programs\CSI\2020-21 Implementation Year\"/>
    </mc:Choice>
  </mc:AlternateContent>
  <bookViews>
    <workbookView xWindow="0" yWindow="0" windowWidth="12480" windowHeight="3630" activeTab="1"/>
  </bookViews>
  <sheets>
    <sheet name="Information" sheetId="2" r:id="rId1"/>
    <sheet name="CSI_WITH_2019_20_TFS_ENROLLMENT" sheetId="4" r:id="rId2"/>
  </sheets>
  <definedNames>
    <definedName name="_xlnm._FilterDatabase" localSheetId="1" hidden="1">CSI_WITH_2019_20_TFS_ENROLLMENT!$A$3:$K$3</definedName>
  </definedNames>
  <calcPr calcId="162913"/>
</workbook>
</file>

<file path=xl/calcChain.xml><?xml version="1.0" encoding="utf-8"?>
<calcChain xmlns="http://schemas.openxmlformats.org/spreadsheetml/2006/main">
  <c r="K73" i="4" l="1"/>
  <c r="K70" i="4"/>
  <c r="K69" i="4"/>
  <c r="K68" i="4"/>
  <c r="K67" i="4"/>
  <c r="K66" i="4"/>
  <c r="K65" i="4"/>
  <c r="K64" i="4"/>
  <c r="K63" i="4"/>
  <c r="K62" i="4"/>
  <c r="K60" i="4"/>
  <c r="K59" i="4"/>
  <c r="K56" i="4"/>
  <c r="K54" i="4"/>
  <c r="K23" i="4"/>
  <c r="K17" i="4"/>
  <c r="K16" i="4"/>
  <c r="K15" i="4"/>
  <c r="K14" i="4"/>
  <c r="K13" i="4"/>
  <c r="K12" i="4"/>
  <c r="K11" i="4"/>
  <c r="K10" i="4"/>
  <c r="K9" i="4"/>
  <c r="K8" i="4"/>
  <c r="K7" i="4"/>
  <c r="K6" i="4"/>
  <c r="K5" i="4"/>
  <c r="K4" i="4"/>
  <c r="K75" i="4" l="1"/>
</calcChain>
</file>

<file path=xl/sharedStrings.xml><?xml version="1.0" encoding="utf-8"?>
<sst xmlns="http://schemas.openxmlformats.org/spreadsheetml/2006/main" count="363" uniqueCount="167">
  <si>
    <t>SCHOOL_YEAR</t>
  </si>
  <si>
    <t>CESA</t>
  </si>
  <si>
    <t>SCHOOL_STATE_ID</t>
  </si>
  <si>
    <t>DISTRICT_CODE</t>
  </si>
  <si>
    <t>SCHOOL_CODE</t>
  </si>
  <si>
    <t>SCHOOL_DISTRICT</t>
  </si>
  <si>
    <t>SCHOOL_NAME</t>
  </si>
  <si>
    <t>STATE_SCHOOL_AGENCY</t>
  </si>
  <si>
    <t>TFS_COUNT</t>
  </si>
  <si>
    <t>Beaver Dam Unified</t>
  </si>
  <si>
    <t>Don Smith Learning Academy</t>
  </si>
  <si>
    <t>Public school</t>
  </si>
  <si>
    <t>Northern Ozaukee</t>
  </si>
  <si>
    <t>Wisconsin Virtual Learning</t>
  </si>
  <si>
    <t>Green Bay Area Public</t>
  </si>
  <si>
    <t>Nicolet Elementary</t>
  </si>
  <si>
    <t>Menominee Indian</t>
  </si>
  <si>
    <t>Keshena Primary</t>
  </si>
  <si>
    <t>Menominee Indian Middle</t>
  </si>
  <si>
    <t>Milwaukee</t>
  </si>
  <si>
    <t>Lincoln Middle</t>
  </si>
  <si>
    <t>Marshall High</t>
  </si>
  <si>
    <t>Bay View High</t>
  </si>
  <si>
    <t>Bradley Technology High</t>
  </si>
  <si>
    <t>Hamilton High</t>
  </si>
  <si>
    <t>Pulaski High</t>
  </si>
  <si>
    <t>Morse Mid</t>
  </si>
  <si>
    <t>Auer Avenue Elementary</t>
  </si>
  <si>
    <t>Brown Street Academy</t>
  </si>
  <si>
    <t>Browning Elementary</t>
  </si>
  <si>
    <t>Bruce Elementary</t>
  </si>
  <si>
    <t>Bryant Elementary</t>
  </si>
  <si>
    <t>Siefert Elementary</t>
  </si>
  <si>
    <t>Carson Academy</t>
  </si>
  <si>
    <t>Clarke Street Elementary</t>
  </si>
  <si>
    <t>Westside Academy</t>
  </si>
  <si>
    <t>Eighty-First Street Elementary</t>
  </si>
  <si>
    <t>Elm Creative Arts Elementary</t>
  </si>
  <si>
    <t>Emerson Elementary</t>
  </si>
  <si>
    <t>Engleburg Elementary</t>
  </si>
  <si>
    <t>Carver Academy</t>
  </si>
  <si>
    <t>Gaenslen Elementary</t>
  </si>
  <si>
    <t>Barbee Elementary</t>
  </si>
  <si>
    <t>River Trail Elementary</t>
  </si>
  <si>
    <t>Grantosa Drive Elementary</t>
  </si>
  <si>
    <t>King International Baccalaureate Middle</t>
  </si>
  <si>
    <t>Hawthorne Elementary</t>
  </si>
  <si>
    <t>Hi-Mount Elementary</t>
  </si>
  <si>
    <t>Milwaukee Sign Language Elementary</t>
  </si>
  <si>
    <t>Keefe Avenue Elementary</t>
  </si>
  <si>
    <t>Groppi High</t>
  </si>
  <si>
    <t>LaFollette Elementary</t>
  </si>
  <si>
    <t>Hopkins Lloyd Community School</t>
  </si>
  <si>
    <t>Maple Tree Elementary</t>
  </si>
  <si>
    <t>Riverwest Elementary</t>
  </si>
  <si>
    <t>Starms Discovery</t>
  </si>
  <si>
    <t>Milwaukee County Youth Education Center</t>
  </si>
  <si>
    <t>Thoreau Elementary</t>
  </si>
  <si>
    <t>Townsend Street Elementary</t>
  </si>
  <si>
    <t>Jackson Elementary</t>
  </si>
  <si>
    <t>Wisconsin Conservatory of Lifelong Learning</t>
  </si>
  <si>
    <t>James Madison Academic Campus</t>
  </si>
  <si>
    <t>Grandview High</t>
  </si>
  <si>
    <t>Alliance School of Milwaukee</t>
  </si>
  <si>
    <t>WHS Information Technology</t>
  </si>
  <si>
    <t>Banner Preparatory School of Milwaukee</t>
  </si>
  <si>
    <t>Transition High</t>
  </si>
  <si>
    <t>Project STAY-Supporting Teachers and Youth</t>
  </si>
  <si>
    <t>Metcalfe Elementary</t>
  </si>
  <si>
    <t>Daniels University Preparatory Academy</t>
  </si>
  <si>
    <t>Obama School of Career and Technical Education</t>
  </si>
  <si>
    <t>ASSATA High</t>
  </si>
  <si>
    <t>NOVA-Northwest Opportunities Vocational Academy</t>
  </si>
  <si>
    <t>Racine Unified</t>
  </si>
  <si>
    <t>Giese Elementary</t>
  </si>
  <si>
    <t>Knapp Elementary</t>
  </si>
  <si>
    <t>Starbuck - An IB World School</t>
  </si>
  <si>
    <t>Waukesha</t>
  </si>
  <si>
    <t>eAchieve Academy - Wisconsin</t>
  </si>
  <si>
    <t>Waukesha East Alternative School</t>
  </si>
  <si>
    <t>Non District Charter Schools</t>
  </si>
  <si>
    <t>Escuela Verde</t>
  </si>
  <si>
    <t>Cameron</t>
  </si>
  <si>
    <t>North Star Academy</t>
  </si>
  <si>
    <t>Total</t>
  </si>
  <si>
    <r>
      <rPr>
        <b/>
        <sz val="11"/>
        <color theme="1"/>
        <rFont val="Calibri"/>
        <family val="2"/>
        <scheme val="minor"/>
      </rPr>
      <t>Formula Explanation:</t>
    </r>
    <r>
      <rPr>
        <sz val="11"/>
        <color theme="1"/>
        <rFont val="Calibri"/>
        <family val="2"/>
        <scheme val="minor"/>
      </rPr>
      <t xml:space="preserve">  The allocation formula is based off Third Friday of September (TFS)  enrollment from the previous school year.  Schools identified as CSI with between 200 and 550 students will receive 100,000. For any school identified as CSI with a TFS count greater than 550, the school will receive an additional $400 per student above the 550 student enrollment count. Schools identified as CSI with fewer than 200 students will receive $200 less than $100,000 for every student below the 200 enrollment count.</t>
    </r>
  </si>
  <si>
    <t>Franklin Public</t>
  </si>
  <si>
    <t>Milwaukee County Correctional Facility South</t>
  </si>
  <si>
    <t>McFarland</t>
  </si>
  <si>
    <t>Wisconsin Virtual Academy High (WIVA)</t>
  </si>
  <si>
    <t>Opted Out</t>
  </si>
  <si>
    <r>
      <rPr>
        <b/>
        <i/>
        <sz val="11"/>
        <color rgb="FF000000"/>
        <rFont val="Calibri"/>
        <family val="2"/>
        <scheme val="minor"/>
      </rPr>
      <t>PLEASE NOTE</t>
    </r>
    <r>
      <rPr>
        <sz val="11"/>
        <color rgb="FF000000"/>
        <rFont val="Calibri"/>
        <family val="2"/>
        <scheme val="minor"/>
      </rPr>
      <t xml:space="preserve">: Each LEA's unspent </t>
    </r>
    <r>
      <rPr>
        <u/>
        <sz val="11"/>
        <color rgb="FF000000"/>
        <rFont val="Calibri"/>
        <family val="2"/>
        <scheme val="minor"/>
      </rPr>
      <t>planning</t>
    </r>
    <r>
      <rPr>
        <sz val="11"/>
        <color rgb="FF000000"/>
        <rFont val="Calibri"/>
        <family val="2"/>
        <scheme val="minor"/>
      </rPr>
      <t xml:space="preserve"> grant funds will be reallocated into their implementation grant once the final claim for planning grant has been processed.  This means, money not spent by LEAs in the planning grant can be spent with the implementation grant during the 2019-20 school year assuming plans and budgets have been approved. </t>
    </r>
  </si>
  <si>
    <r>
      <rPr>
        <b/>
        <sz val="11"/>
        <color theme="1"/>
        <rFont val="Calibri"/>
        <family val="2"/>
        <scheme val="minor"/>
      </rPr>
      <t>PLEASE NOTE</t>
    </r>
    <r>
      <rPr>
        <sz val="11"/>
        <color theme="1"/>
        <rFont val="Calibri"/>
        <family val="2"/>
        <scheme val="minor"/>
      </rPr>
      <t xml:space="preserve">: Each LEA's unspent </t>
    </r>
    <r>
      <rPr>
        <u/>
        <sz val="11"/>
        <color theme="1"/>
        <rFont val="Calibri"/>
        <family val="2"/>
        <scheme val="minor"/>
      </rPr>
      <t>planning</t>
    </r>
    <r>
      <rPr>
        <sz val="11"/>
        <color theme="1"/>
        <rFont val="Calibri"/>
        <family val="2"/>
        <scheme val="minor"/>
      </rPr>
      <t xml:space="preserve"> grant funds will be reallocated into their implementation grant once the final claim for planning grant has been processed.  This means, money not spent by LEAs in the planning grant can be spent with the implementation grant during the 2019-20 school year assuming plans and budgets have been approved. </t>
    </r>
  </si>
  <si>
    <t>North Division High 0419</t>
  </si>
  <si>
    <t>Dr Howard Fuller Collegiate Academy</t>
  </si>
  <si>
    <t>2019-2020</t>
  </si>
  <si>
    <t>DS#</t>
  </si>
  <si>
    <t>36190018</t>
  </si>
  <si>
    <t>36190008</t>
  </si>
  <si>
    <t>36190014</t>
  </si>
  <si>
    <t>36190012</t>
  </si>
  <si>
    <t>36190026</t>
  </si>
  <si>
    <t>36190185</t>
  </si>
  <si>
    <t>61740470</t>
  </si>
  <si>
    <t>46200288</t>
  </si>
  <si>
    <t>36190409</t>
  </si>
  <si>
    <t>36190840</t>
  </si>
  <si>
    <t>36190006</t>
  </si>
  <si>
    <t>36190424</t>
  </si>
  <si>
    <t>36190196</t>
  </si>
  <si>
    <t>36190226</t>
  </si>
  <si>
    <t>36190178</t>
  </si>
  <si>
    <t>36190108</t>
  </si>
  <si>
    <t>34340020</t>
  </si>
  <si>
    <t>36190360</t>
  </si>
  <si>
    <t>36190052</t>
  </si>
  <si>
    <t>36190399</t>
  </si>
  <si>
    <t>22890440</t>
  </si>
  <si>
    <t>36190210</t>
  </si>
  <si>
    <t>36190194</t>
  </si>
  <si>
    <t>46200138</t>
  </si>
  <si>
    <t>36190143</t>
  </si>
  <si>
    <t>36190419</t>
  </si>
  <si>
    <t>36190365</t>
  </si>
  <si>
    <t>36190525</t>
  </si>
  <si>
    <t>36190307</t>
  </si>
  <si>
    <t>36190092</t>
  </si>
  <si>
    <t>36190188</t>
  </si>
  <si>
    <t>19450850</t>
  </si>
  <si>
    <t>36190089</t>
  </si>
  <si>
    <t>36190152</t>
  </si>
  <si>
    <t>36190107</t>
  </si>
  <si>
    <t>46200121</t>
  </si>
  <si>
    <t>36190148</t>
  </si>
  <si>
    <t>81270400</t>
  </si>
  <si>
    <t>36190377</t>
  </si>
  <si>
    <t>36190212</t>
  </si>
  <si>
    <t>36190312</t>
  </si>
  <si>
    <t>36190110</t>
  </si>
  <si>
    <t>36190093</t>
  </si>
  <si>
    <t>36190458</t>
  </si>
  <si>
    <t>36190267</t>
  </si>
  <si>
    <t>36190238</t>
  </si>
  <si>
    <t>36190150</t>
  </si>
  <si>
    <t>36190130</t>
  </si>
  <si>
    <t>36190410</t>
  </si>
  <si>
    <t>36190094</t>
  </si>
  <si>
    <t>36190235</t>
  </si>
  <si>
    <t>36190217</t>
  </si>
  <si>
    <t>36190820</t>
  </si>
  <si>
    <t>36190413</t>
  </si>
  <si>
    <t>36190077</t>
  </si>
  <si>
    <t>34340060</t>
  </si>
  <si>
    <t>36190433</t>
  </si>
  <si>
    <t>36190253</t>
  </si>
  <si>
    <t>36190236</t>
  </si>
  <si>
    <t>81310400</t>
  </si>
  <si>
    <t>36191072</t>
  </si>
  <si>
    <t>36191063</t>
  </si>
  <si>
    <t>61740490</t>
  </si>
  <si>
    <t>03360850</t>
  </si>
  <si>
    <t>36190432</t>
  </si>
  <si>
    <t>36190315</t>
  </si>
  <si>
    <t>09039410</t>
  </si>
  <si>
    <t>33810430</t>
  </si>
  <si>
    <t>19000400</t>
  </si>
  <si>
    <t>2020_21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</si>
</sst>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i/>
      <sz val="11"/>
      <color rgb="FF000000"/>
      <name val="Calibri"/>
      <family val="2"/>
      <scheme val="minor"/>
    </font>
    <font>
      <u/>
      <sz val="11"/>
      <color rgb="FF00000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164" fontId="0" fillId="0" borderId="0" xfId="1" applyNumberFormat="1" applyFont="1"/>
    <xf numFmtId="0" fontId="0" fillId="0" borderId="0" xfId="0" applyAlignment="1">
      <alignment wrapText="1"/>
    </xf>
    <xf numFmtId="0" fontId="18" fillId="0" borderId="0" xfId="0" applyFont="1" applyAlignment="1">
      <alignment wrapText="1"/>
    </xf>
    <xf numFmtId="0" fontId="0" fillId="0" borderId="10" xfId="0" applyFill="1" applyBorder="1"/>
    <xf numFmtId="164" fontId="0" fillId="0" borderId="10" xfId="1" applyNumberFormat="1" applyFont="1" applyFill="1" applyBorder="1"/>
    <xf numFmtId="0" fontId="0" fillId="0" borderId="10" xfId="0" applyBorder="1"/>
    <xf numFmtId="0" fontId="0" fillId="0" borderId="0" xfId="0" applyFill="1" applyBorder="1"/>
    <xf numFmtId="164" fontId="0" fillId="0" borderId="0" xfId="1" applyNumberFormat="1" applyFont="1" applyFill="1" applyBorder="1"/>
    <xf numFmtId="0" fontId="0" fillId="0" borderId="11" xfId="0" applyFill="1" applyBorder="1"/>
    <xf numFmtId="164" fontId="0" fillId="0" borderId="12" xfId="1" applyNumberFormat="1" applyFont="1" applyFill="1" applyBorder="1"/>
    <xf numFmtId="0" fontId="0" fillId="0" borderId="10" xfId="0" applyBorder="1" applyAlignment="1">
      <alignment horizontal="left" indent="2"/>
    </xf>
    <xf numFmtId="0" fontId="0" fillId="0" borderId="11" xfId="0" applyBorder="1"/>
    <xf numFmtId="164" fontId="0" fillId="0" borderId="12" xfId="1" applyNumberFormat="1" applyFont="1" applyBorder="1"/>
    <xf numFmtId="0" fontId="16" fillId="34" borderId="10" xfId="0" applyNumberFormat="1" applyFont="1" applyFill="1" applyBorder="1" applyAlignment="1">
      <alignment wrapText="1"/>
    </xf>
    <xf numFmtId="0" fontId="0" fillId="0" borderId="10" xfId="0" applyFill="1" applyBorder="1" applyAlignment="1">
      <alignment horizontal="left" indent="2"/>
    </xf>
    <xf numFmtId="0" fontId="18" fillId="33" borderId="0" xfId="0" applyFont="1" applyFill="1" applyAlignment="1">
      <alignment horizontal="left"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election activeCell="A11" sqref="A11"/>
    </sheetView>
  </sheetViews>
  <sheetFormatPr defaultRowHeight="15" x14ac:dyDescent="0.25"/>
  <cols>
    <col min="1" max="1" width="79.42578125" style="2" customWidth="1"/>
  </cols>
  <sheetData>
    <row r="1" spans="1:1" ht="105" x14ac:dyDescent="0.25">
      <c r="A1" s="2" t="s">
        <v>85</v>
      </c>
    </row>
    <row r="3" spans="1:1" ht="75" x14ac:dyDescent="0.25">
      <c r="A3" s="2" t="s">
        <v>92</v>
      </c>
    </row>
  </sheetData>
  <pageMargins left="0.25" right="0.25"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topLeftCell="E1" zoomScaleNormal="100" workbookViewId="0">
      <pane ySplit="3" topLeftCell="A4" activePane="bottomLeft" state="frozen"/>
      <selection activeCell="G17" sqref="G17"/>
      <selection pane="bottomLeft" activeCell="K4" sqref="K4"/>
    </sheetView>
  </sheetViews>
  <sheetFormatPr defaultRowHeight="15" x14ac:dyDescent="0.25"/>
  <cols>
    <col min="1" max="1" width="13.7109375" bestFit="1" customWidth="1"/>
    <col min="2" max="2" width="5.42578125" bestFit="1" customWidth="1"/>
    <col min="3" max="3" width="9" bestFit="1" customWidth="1"/>
    <col min="4" max="4" width="17.5703125" bestFit="1" customWidth="1"/>
    <col min="5" max="5" width="14.7109375" bestFit="1" customWidth="1"/>
    <col min="6" max="6" width="14.140625" bestFit="1" customWidth="1"/>
    <col min="7" max="7" width="29.42578125" bestFit="1" customWidth="1"/>
    <col min="8" max="8" width="49.140625" bestFit="1" customWidth="1"/>
    <col min="9" max="9" width="26.140625" bestFit="1" customWidth="1"/>
    <col min="10" max="10" width="12.85546875" bestFit="1" customWidth="1"/>
    <col min="11" max="11" width="27.5703125" style="1" bestFit="1" customWidth="1"/>
  </cols>
  <sheetData>
    <row r="1" spans="1:11" ht="44.25" customHeight="1" x14ac:dyDescent="0.25">
      <c r="D1" s="3"/>
      <c r="E1" s="3"/>
      <c r="F1" s="3"/>
      <c r="G1" s="16" t="s">
        <v>91</v>
      </c>
      <c r="H1" s="16"/>
      <c r="I1" s="16"/>
      <c r="J1" s="16"/>
      <c r="K1" s="16"/>
    </row>
    <row r="3" spans="1:11" s="14" customFormat="1" ht="30" x14ac:dyDescent="0.25">
      <c r="A3" s="14" t="s">
        <v>0</v>
      </c>
      <c r="B3" s="14" t="s">
        <v>1</v>
      </c>
      <c r="C3" s="14" t="s">
        <v>96</v>
      </c>
      <c r="D3" s="14" t="s">
        <v>2</v>
      </c>
      <c r="E3" s="14" t="s">
        <v>3</v>
      </c>
      <c r="F3" s="14" t="s">
        <v>4</v>
      </c>
      <c r="G3" s="14" t="s">
        <v>5</v>
      </c>
      <c r="H3" s="14" t="s">
        <v>6</v>
      </c>
      <c r="I3" s="14" t="s">
        <v>7</v>
      </c>
      <c r="J3" s="14" t="s">
        <v>8</v>
      </c>
      <c r="K3" s="14" t="s">
        <v>166</v>
      </c>
    </row>
    <row r="4" spans="1:11" s="4" customFormat="1" x14ac:dyDescent="0.25">
      <c r="A4" s="4" t="s">
        <v>95</v>
      </c>
      <c r="B4" s="4">
        <v>1</v>
      </c>
      <c r="C4" s="4" t="s">
        <v>97</v>
      </c>
      <c r="D4" s="4">
        <v>5283</v>
      </c>
      <c r="E4" s="4">
        <v>3619</v>
      </c>
      <c r="F4" s="4">
        <v>18</v>
      </c>
      <c r="G4" s="4" t="s">
        <v>19</v>
      </c>
      <c r="H4" s="4" t="s">
        <v>24</v>
      </c>
      <c r="I4" s="9" t="s">
        <v>11</v>
      </c>
      <c r="J4" s="15">
        <v>1491</v>
      </c>
      <c r="K4" s="10">
        <f t="shared" ref="K4:K17" si="0">100000+(J4-550)*400</f>
        <v>476400</v>
      </c>
    </row>
    <row r="5" spans="1:11" s="4" customFormat="1" x14ac:dyDescent="0.25">
      <c r="A5" s="4" t="s">
        <v>95</v>
      </c>
      <c r="B5" s="4">
        <v>1</v>
      </c>
      <c r="C5" s="4" t="s">
        <v>98</v>
      </c>
      <c r="D5" s="4">
        <v>5088</v>
      </c>
      <c r="E5" s="4">
        <v>3619</v>
      </c>
      <c r="F5" s="4">
        <v>8</v>
      </c>
      <c r="G5" s="4" t="s">
        <v>19</v>
      </c>
      <c r="H5" s="4" t="s">
        <v>21</v>
      </c>
      <c r="I5" s="9" t="s">
        <v>11</v>
      </c>
      <c r="J5" s="15">
        <v>1049</v>
      </c>
      <c r="K5" s="10">
        <f t="shared" si="0"/>
        <v>299600</v>
      </c>
    </row>
    <row r="6" spans="1:11" s="4" customFormat="1" x14ac:dyDescent="0.25">
      <c r="A6" s="4" t="s">
        <v>95</v>
      </c>
      <c r="B6" s="4">
        <v>1</v>
      </c>
      <c r="C6" s="4" t="s">
        <v>99</v>
      </c>
      <c r="D6" s="4">
        <v>226</v>
      </c>
      <c r="E6" s="4">
        <v>3619</v>
      </c>
      <c r="F6" s="4">
        <v>14</v>
      </c>
      <c r="G6" s="4" t="s">
        <v>19</v>
      </c>
      <c r="H6" s="4" t="s">
        <v>23</v>
      </c>
      <c r="I6" s="9" t="s">
        <v>11</v>
      </c>
      <c r="J6" s="15">
        <v>1031</v>
      </c>
      <c r="K6" s="10">
        <f t="shared" si="0"/>
        <v>292400</v>
      </c>
    </row>
    <row r="7" spans="1:11" s="4" customFormat="1" x14ac:dyDescent="0.25">
      <c r="A7" s="4" t="s">
        <v>95</v>
      </c>
      <c r="B7" s="4">
        <v>2</v>
      </c>
      <c r="C7" s="4" t="s">
        <v>100</v>
      </c>
      <c r="D7" s="4">
        <v>887</v>
      </c>
      <c r="E7" s="4">
        <v>3619</v>
      </c>
      <c r="F7" s="4">
        <v>12</v>
      </c>
      <c r="G7" s="4" t="s">
        <v>19</v>
      </c>
      <c r="H7" s="4" t="s">
        <v>22</v>
      </c>
      <c r="I7" s="9" t="s">
        <v>11</v>
      </c>
      <c r="J7" s="15">
        <v>913</v>
      </c>
      <c r="K7" s="10">
        <f t="shared" si="0"/>
        <v>245200</v>
      </c>
    </row>
    <row r="8" spans="1:11" s="4" customFormat="1" x14ac:dyDescent="0.25">
      <c r="A8" s="4" t="s">
        <v>95</v>
      </c>
      <c r="B8" s="4">
        <v>1</v>
      </c>
      <c r="C8" s="4" t="s">
        <v>101</v>
      </c>
      <c r="D8" s="4">
        <v>4484</v>
      </c>
      <c r="E8" s="4">
        <v>3619</v>
      </c>
      <c r="F8" s="4">
        <v>26</v>
      </c>
      <c r="G8" s="4" t="s">
        <v>19</v>
      </c>
      <c r="H8" s="4" t="s">
        <v>25</v>
      </c>
      <c r="I8" s="9" t="s">
        <v>11</v>
      </c>
      <c r="J8" s="15">
        <v>859</v>
      </c>
      <c r="K8" s="10">
        <f t="shared" si="0"/>
        <v>223600</v>
      </c>
    </row>
    <row r="9" spans="1:11" s="4" customFormat="1" x14ac:dyDescent="0.25">
      <c r="A9" s="4" t="s">
        <v>95</v>
      </c>
      <c r="B9" s="4">
        <v>1</v>
      </c>
      <c r="C9" s="4" t="s">
        <v>102</v>
      </c>
      <c r="D9" s="4">
        <v>5040</v>
      </c>
      <c r="E9" s="4">
        <v>3619</v>
      </c>
      <c r="F9" s="4">
        <v>185</v>
      </c>
      <c r="G9" s="4" t="s">
        <v>19</v>
      </c>
      <c r="H9" s="4" t="s">
        <v>41</v>
      </c>
      <c r="I9" s="9" t="s">
        <v>11</v>
      </c>
      <c r="J9" s="15">
        <v>759</v>
      </c>
      <c r="K9" s="10">
        <f t="shared" si="0"/>
        <v>183600</v>
      </c>
    </row>
    <row r="10" spans="1:11" s="4" customFormat="1" x14ac:dyDescent="0.25">
      <c r="A10" s="4" t="s">
        <v>95</v>
      </c>
      <c r="B10" s="4">
        <v>1</v>
      </c>
      <c r="C10" s="4" t="s">
        <v>103</v>
      </c>
      <c r="D10" s="4">
        <v>5088</v>
      </c>
      <c r="E10" s="4">
        <v>6174</v>
      </c>
      <c r="F10" s="4">
        <v>470</v>
      </c>
      <c r="G10" s="4" t="s">
        <v>77</v>
      </c>
      <c r="H10" s="4" t="s">
        <v>78</v>
      </c>
      <c r="I10" s="9" t="s">
        <v>11</v>
      </c>
      <c r="J10" s="15">
        <v>723</v>
      </c>
      <c r="K10" s="10">
        <f t="shared" si="0"/>
        <v>169200</v>
      </c>
    </row>
    <row r="11" spans="1:11" s="4" customFormat="1" x14ac:dyDescent="0.25">
      <c r="A11" s="4" t="s">
        <v>95</v>
      </c>
      <c r="B11" s="4">
        <v>1</v>
      </c>
      <c r="C11" s="4" t="s">
        <v>104</v>
      </c>
      <c r="D11" s="4">
        <v>72930</v>
      </c>
      <c r="E11" s="4">
        <v>4620</v>
      </c>
      <c r="F11" s="4">
        <v>288</v>
      </c>
      <c r="G11" s="4" t="s">
        <v>73</v>
      </c>
      <c r="H11" s="4" t="s">
        <v>76</v>
      </c>
      <c r="I11" s="9" t="s">
        <v>11</v>
      </c>
      <c r="J11" s="15">
        <v>687</v>
      </c>
      <c r="K11" s="10">
        <f t="shared" si="0"/>
        <v>154800</v>
      </c>
    </row>
    <row r="12" spans="1:11" s="4" customFormat="1" x14ac:dyDescent="0.25">
      <c r="A12" s="4" t="s">
        <v>95</v>
      </c>
      <c r="B12" s="4">
        <v>1</v>
      </c>
      <c r="C12" s="4" t="s">
        <v>105</v>
      </c>
      <c r="D12" s="4">
        <v>4584</v>
      </c>
      <c r="E12" s="4">
        <v>3619</v>
      </c>
      <c r="F12" s="4">
        <v>409</v>
      </c>
      <c r="G12" s="4" t="s">
        <v>19</v>
      </c>
      <c r="H12" s="4" t="s">
        <v>61</v>
      </c>
      <c r="I12" s="9" t="s">
        <v>11</v>
      </c>
      <c r="J12" s="15">
        <v>674</v>
      </c>
      <c r="K12" s="10">
        <f t="shared" si="0"/>
        <v>149600</v>
      </c>
    </row>
    <row r="13" spans="1:11" s="4" customFormat="1" x14ac:dyDescent="0.25">
      <c r="A13" s="4" t="s">
        <v>95</v>
      </c>
      <c r="B13" s="4">
        <v>1</v>
      </c>
      <c r="C13" s="4" t="s">
        <v>106</v>
      </c>
      <c r="D13" s="4">
        <v>304</v>
      </c>
      <c r="E13" s="4">
        <v>3619</v>
      </c>
      <c r="F13" s="4">
        <v>840</v>
      </c>
      <c r="G13" s="4" t="s">
        <v>19</v>
      </c>
      <c r="H13" s="4" t="s">
        <v>70</v>
      </c>
      <c r="I13" s="9" t="s">
        <v>11</v>
      </c>
      <c r="J13" s="15">
        <v>641</v>
      </c>
      <c r="K13" s="10">
        <f t="shared" si="0"/>
        <v>136400</v>
      </c>
    </row>
    <row r="14" spans="1:11" s="4" customFormat="1" x14ac:dyDescent="0.25">
      <c r="A14" s="4" t="s">
        <v>95</v>
      </c>
      <c r="B14" s="4">
        <v>1</v>
      </c>
      <c r="C14" s="4" t="s">
        <v>107</v>
      </c>
      <c r="D14" s="4">
        <v>4879</v>
      </c>
      <c r="E14" s="4">
        <v>3619</v>
      </c>
      <c r="F14" s="4">
        <v>6</v>
      </c>
      <c r="G14" s="4" t="s">
        <v>19</v>
      </c>
      <c r="H14" s="4" t="s">
        <v>20</v>
      </c>
      <c r="I14" s="9" t="s">
        <v>11</v>
      </c>
      <c r="J14" s="15">
        <v>621</v>
      </c>
      <c r="K14" s="10">
        <f t="shared" si="0"/>
        <v>128400</v>
      </c>
    </row>
    <row r="15" spans="1:11" s="4" customFormat="1" x14ac:dyDescent="0.25">
      <c r="A15" s="4" t="s">
        <v>95</v>
      </c>
      <c r="B15" s="4">
        <v>1</v>
      </c>
      <c r="C15" s="4" t="s">
        <v>108</v>
      </c>
      <c r="D15" s="4">
        <v>917</v>
      </c>
      <c r="E15" s="4">
        <v>3619</v>
      </c>
      <c r="F15" s="4">
        <v>424</v>
      </c>
      <c r="G15" s="4" t="s">
        <v>19</v>
      </c>
      <c r="H15" s="4" t="s">
        <v>64</v>
      </c>
      <c r="I15" s="9" t="s">
        <v>11</v>
      </c>
      <c r="J15" s="15">
        <v>606</v>
      </c>
      <c r="K15" s="10">
        <f t="shared" si="0"/>
        <v>122400</v>
      </c>
    </row>
    <row r="16" spans="1:11" s="4" customFormat="1" x14ac:dyDescent="0.25">
      <c r="A16" s="4" t="s">
        <v>95</v>
      </c>
      <c r="B16" s="4">
        <v>1</v>
      </c>
      <c r="C16" s="4" t="s">
        <v>109</v>
      </c>
      <c r="D16" s="4">
        <v>98</v>
      </c>
      <c r="E16" s="4">
        <v>3619</v>
      </c>
      <c r="F16" s="4">
        <v>196</v>
      </c>
      <c r="G16" s="4" t="s">
        <v>19</v>
      </c>
      <c r="H16" s="4" t="s">
        <v>44</v>
      </c>
      <c r="I16" s="9" t="s">
        <v>11</v>
      </c>
      <c r="J16" s="15">
        <v>588</v>
      </c>
      <c r="K16" s="10">
        <f t="shared" si="0"/>
        <v>115200</v>
      </c>
    </row>
    <row r="17" spans="1:11" s="4" customFormat="1" x14ac:dyDescent="0.25">
      <c r="A17" s="4" t="s">
        <v>95</v>
      </c>
      <c r="B17" s="4">
        <v>1</v>
      </c>
      <c r="C17" s="4" t="s">
        <v>110</v>
      </c>
      <c r="D17" s="4">
        <v>4394</v>
      </c>
      <c r="E17" s="4">
        <v>3619</v>
      </c>
      <c r="F17" s="4">
        <v>226</v>
      </c>
      <c r="G17" s="4" t="s">
        <v>19</v>
      </c>
      <c r="H17" s="4" t="s">
        <v>48</v>
      </c>
      <c r="I17" s="9" t="s">
        <v>11</v>
      </c>
      <c r="J17" s="15">
        <v>577</v>
      </c>
      <c r="K17" s="10">
        <f t="shared" si="0"/>
        <v>110800</v>
      </c>
    </row>
    <row r="18" spans="1:11" s="4" customFormat="1" x14ac:dyDescent="0.25">
      <c r="A18" s="4" t="s">
        <v>95</v>
      </c>
      <c r="B18" s="4">
        <v>1</v>
      </c>
      <c r="C18" s="4" t="s">
        <v>111</v>
      </c>
      <c r="D18" s="4">
        <v>70076</v>
      </c>
      <c r="E18" s="4">
        <v>3619</v>
      </c>
      <c r="F18" s="4">
        <v>178</v>
      </c>
      <c r="G18" s="4" t="s">
        <v>19</v>
      </c>
      <c r="H18" s="4" t="s">
        <v>40</v>
      </c>
      <c r="I18" s="9" t="s">
        <v>11</v>
      </c>
      <c r="J18" s="15">
        <v>486</v>
      </c>
      <c r="K18" s="10">
        <v>100000</v>
      </c>
    </row>
    <row r="19" spans="1:11" s="4" customFormat="1" x14ac:dyDescent="0.25">
      <c r="A19" s="4" t="s">
        <v>95</v>
      </c>
      <c r="B19" s="4">
        <v>1</v>
      </c>
      <c r="C19" s="4" t="s">
        <v>112</v>
      </c>
      <c r="D19" s="4">
        <v>5414</v>
      </c>
      <c r="E19" s="4">
        <v>3619</v>
      </c>
      <c r="F19" s="4">
        <v>108</v>
      </c>
      <c r="G19" s="4" t="s">
        <v>19</v>
      </c>
      <c r="H19" s="4" t="s">
        <v>33</v>
      </c>
      <c r="I19" s="9" t="s">
        <v>11</v>
      </c>
      <c r="J19" s="15">
        <v>458</v>
      </c>
      <c r="K19" s="10">
        <v>100000</v>
      </c>
    </row>
    <row r="20" spans="1:11" s="4" customFormat="1" x14ac:dyDescent="0.25">
      <c r="A20" s="4" t="s">
        <v>95</v>
      </c>
      <c r="B20" s="4">
        <v>1</v>
      </c>
      <c r="C20" s="4" t="s">
        <v>113</v>
      </c>
      <c r="D20" s="4">
        <v>5415</v>
      </c>
      <c r="E20" s="4">
        <v>3434</v>
      </c>
      <c r="F20" s="4">
        <v>20</v>
      </c>
      <c r="G20" s="4" t="s">
        <v>16</v>
      </c>
      <c r="H20" s="4" t="s">
        <v>17</v>
      </c>
      <c r="I20" s="9" t="s">
        <v>11</v>
      </c>
      <c r="J20" s="15">
        <v>435</v>
      </c>
      <c r="K20" s="10">
        <v>100000</v>
      </c>
    </row>
    <row r="21" spans="1:11" s="4" customFormat="1" x14ac:dyDescent="0.25">
      <c r="A21" s="4" t="s">
        <v>95</v>
      </c>
      <c r="B21" s="4">
        <v>1</v>
      </c>
      <c r="C21" s="4" t="s">
        <v>114</v>
      </c>
      <c r="D21" s="4">
        <v>26969</v>
      </c>
      <c r="E21" s="4">
        <v>3619</v>
      </c>
      <c r="F21" s="4">
        <v>360</v>
      </c>
      <c r="G21" s="4" t="s">
        <v>19</v>
      </c>
      <c r="H21" s="4" t="s">
        <v>57</v>
      </c>
      <c r="I21" s="9" t="s">
        <v>11</v>
      </c>
      <c r="J21" s="15">
        <v>432</v>
      </c>
      <c r="K21" s="10">
        <v>100000</v>
      </c>
    </row>
    <row r="22" spans="1:11" s="4" customFormat="1" x14ac:dyDescent="0.25">
      <c r="A22" s="4" t="s">
        <v>95</v>
      </c>
      <c r="B22" s="4">
        <v>1</v>
      </c>
      <c r="C22" s="4" t="s">
        <v>115</v>
      </c>
      <c r="D22" s="4">
        <v>100</v>
      </c>
      <c r="E22" s="4">
        <v>3619</v>
      </c>
      <c r="F22" s="4">
        <v>52</v>
      </c>
      <c r="G22" s="4" t="s">
        <v>19</v>
      </c>
      <c r="H22" s="4" t="s">
        <v>26</v>
      </c>
      <c r="I22" s="9" t="s">
        <v>11</v>
      </c>
      <c r="J22" s="15">
        <v>430</v>
      </c>
      <c r="K22" s="10">
        <v>100000</v>
      </c>
    </row>
    <row r="23" spans="1:11" s="4" customFormat="1" x14ac:dyDescent="0.25">
      <c r="A23" s="4" t="s">
        <v>95</v>
      </c>
      <c r="B23" s="4">
        <v>1</v>
      </c>
      <c r="C23" s="4" t="s">
        <v>116</v>
      </c>
      <c r="D23" s="4">
        <v>5863</v>
      </c>
      <c r="E23" s="4">
        <v>3619</v>
      </c>
      <c r="F23" s="4">
        <v>399</v>
      </c>
      <c r="G23" s="4" t="s">
        <v>19</v>
      </c>
      <c r="H23" s="4" t="s">
        <v>60</v>
      </c>
      <c r="I23" s="9" t="s">
        <v>11</v>
      </c>
      <c r="J23" s="15">
        <v>408</v>
      </c>
      <c r="K23" s="10">
        <f>100000+(J23-550)*400</f>
        <v>43200</v>
      </c>
    </row>
    <row r="24" spans="1:11" s="4" customFormat="1" x14ac:dyDescent="0.25">
      <c r="A24" s="4" t="s">
        <v>95</v>
      </c>
      <c r="B24" s="4">
        <v>8</v>
      </c>
      <c r="C24" s="4" t="s">
        <v>117</v>
      </c>
      <c r="D24" s="4">
        <v>10744</v>
      </c>
      <c r="E24" s="4">
        <v>2289</v>
      </c>
      <c r="F24" s="4">
        <v>440</v>
      </c>
      <c r="G24" s="4" t="s">
        <v>14</v>
      </c>
      <c r="H24" s="4" t="s">
        <v>15</v>
      </c>
      <c r="I24" s="9" t="s">
        <v>11</v>
      </c>
      <c r="J24" s="15">
        <v>386</v>
      </c>
      <c r="K24" s="10">
        <v>100000</v>
      </c>
    </row>
    <row r="25" spans="1:11" s="4" customFormat="1" x14ac:dyDescent="0.25">
      <c r="A25" s="6" t="s">
        <v>95</v>
      </c>
      <c r="B25" s="4">
        <v>1</v>
      </c>
      <c r="C25" s="6" t="s">
        <v>118</v>
      </c>
      <c r="D25" s="4">
        <v>5232</v>
      </c>
      <c r="E25" s="4">
        <v>3619</v>
      </c>
      <c r="F25" s="4">
        <v>210</v>
      </c>
      <c r="G25" s="4" t="s">
        <v>19</v>
      </c>
      <c r="H25" s="4" t="s">
        <v>45</v>
      </c>
      <c r="I25" s="9" t="s">
        <v>11</v>
      </c>
      <c r="J25" s="11">
        <v>383</v>
      </c>
      <c r="K25" s="10">
        <v>100000</v>
      </c>
    </row>
    <row r="26" spans="1:11" s="4" customFormat="1" x14ac:dyDescent="0.25">
      <c r="A26" s="6" t="s">
        <v>95</v>
      </c>
      <c r="B26" s="4">
        <v>1</v>
      </c>
      <c r="C26" s="6" t="s">
        <v>119</v>
      </c>
      <c r="D26" s="4">
        <v>811</v>
      </c>
      <c r="E26" s="4">
        <v>3619</v>
      </c>
      <c r="F26" s="4">
        <v>194</v>
      </c>
      <c r="G26" s="4" t="s">
        <v>19</v>
      </c>
      <c r="H26" s="4" t="s">
        <v>43</v>
      </c>
      <c r="I26" s="9" t="s">
        <v>11</v>
      </c>
      <c r="J26" s="11">
        <v>374</v>
      </c>
      <c r="K26" s="10">
        <v>100000</v>
      </c>
    </row>
    <row r="27" spans="1:11" s="4" customFormat="1" x14ac:dyDescent="0.25">
      <c r="A27" s="6" t="s">
        <v>95</v>
      </c>
      <c r="B27" s="4">
        <v>7</v>
      </c>
      <c r="C27" s="6" t="s">
        <v>120</v>
      </c>
      <c r="D27" s="4">
        <v>11849</v>
      </c>
      <c r="E27" s="4">
        <v>4620</v>
      </c>
      <c r="F27" s="4">
        <v>138</v>
      </c>
      <c r="G27" s="4" t="s">
        <v>73</v>
      </c>
      <c r="H27" s="4" t="s">
        <v>75</v>
      </c>
      <c r="I27" s="9" t="s">
        <v>11</v>
      </c>
      <c r="J27" s="11">
        <v>366</v>
      </c>
      <c r="K27" s="10">
        <v>100000</v>
      </c>
    </row>
    <row r="28" spans="1:11" s="4" customFormat="1" x14ac:dyDescent="0.25">
      <c r="A28" s="6" t="s">
        <v>95</v>
      </c>
      <c r="B28" s="4">
        <v>1</v>
      </c>
      <c r="C28" s="6" t="s">
        <v>121</v>
      </c>
      <c r="D28" s="4">
        <v>5474</v>
      </c>
      <c r="E28" s="4">
        <v>3619</v>
      </c>
      <c r="F28" s="4">
        <v>143</v>
      </c>
      <c r="G28" s="4" t="s">
        <v>19</v>
      </c>
      <c r="H28" s="4" t="s">
        <v>36</v>
      </c>
      <c r="I28" s="9" t="s">
        <v>11</v>
      </c>
      <c r="J28" s="11">
        <v>366</v>
      </c>
      <c r="K28" s="10">
        <v>100000</v>
      </c>
    </row>
    <row r="29" spans="1:11" s="4" customFormat="1" x14ac:dyDescent="0.25">
      <c r="A29" s="6" t="s">
        <v>95</v>
      </c>
      <c r="B29" s="4">
        <v>1</v>
      </c>
      <c r="C29" s="6" t="s">
        <v>122</v>
      </c>
      <c r="D29" s="4">
        <v>5354</v>
      </c>
      <c r="E29" s="4">
        <v>3619</v>
      </c>
      <c r="F29" s="4">
        <v>419</v>
      </c>
      <c r="G29" s="4" t="s">
        <v>19</v>
      </c>
      <c r="H29" s="4" t="s">
        <v>93</v>
      </c>
      <c r="I29" s="9" t="s">
        <v>11</v>
      </c>
      <c r="J29" s="11">
        <v>357</v>
      </c>
      <c r="K29" s="10">
        <v>100000</v>
      </c>
    </row>
    <row r="30" spans="1:11" s="4" customFormat="1" x14ac:dyDescent="0.25">
      <c r="A30" s="6" t="s">
        <v>95</v>
      </c>
      <c r="B30" s="4">
        <v>1</v>
      </c>
      <c r="C30" s="6" t="s">
        <v>123</v>
      </c>
      <c r="D30" s="4">
        <v>4711</v>
      </c>
      <c r="E30" s="4">
        <v>3619</v>
      </c>
      <c r="F30" s="4">
        <v>365</v>
      </c>
      <c r="G30" s="4" t="s">
        <v>19</v>
      </c>
      <c r="H30" s="4" t="s">
        <v>58</v>
      </c>
      <c r="I30" s="9" t="s">
        <v>11</v>
      </c>
      <c r="J30" s="11">
        <v>351</v>
      </c>
      <c r="K30" s="10">
        <v>100000</v>
      </c>
    </row>
    <row r="31" spans="1:11" s="4" customFormat="1" x14ac:dyDescent="0.25">
      <c r="A31" s="6" t="s">
        <v>95</v>
      </c>
      <c r="B31" s="4">
        <v>1</v>
      </c>
      <c r="C31" s="6" t="s">
        <v>124</v>
      </c>
      <c r="D31" s="4">
        <v>5473</v>
      </c>
      <c r="E31" s="4">
        <v>3619</v>
      </c>
      <c r="F31" s="4">
        <v>525</v>
      </c>
      <c r="G31" s="4" t="s">
        <v>19</v>
      </c>
      <c r="H31" s="4" t="s">
        <v>68</v>
      </c>
      <c r="I31" s="9" t="s">
        <v>11</v>
      </c>
      <c r="J31" s="11">
        <v>346</v>
      </c>
      <c r="K31" s="10">
        <v>100000</v>
      </c>
    </row>
    <row r="32" spans="1:11" s="4" customFormat="1" x14ac:dyDescent="0.25">
      <c r="A32" s="6" t="s">
        <v>95</v>
      </c>
      <c r="B32" s="4">
        <v>1</v>
      </c>
      <c r="C32" s="6" t="s">
        <v>125</v>
      </c>
      <c r="D32" s="4">
        <v>5470</v>
      </c>
      <c r="E32" s="4">
        <v>3619</v>
      </c>
      <c r="F32" s="4">
        <v>307</v>
      </c>
      <c r="G32" s="4" t="s">
        <v>19</v>
      </c>
      <c r="H32" s="4" t="s">
        <v>54</v>
      </c>
      <c r="I32" s="9" t="s">
        <v>11</v>
      </c>
      <c r="J32" s="11">
        <v>340</v>
      </c>
      <c r="K32" s="10">
        <v>100000</v>
      </c>
    </row>
    <row r="33" spans="1:11" s="4" customFormat="1" x14ac:dyDescent="0.25">
      <c r="A33" s="6" t="s">
        <v>95</v>
      </c>
      <c r="B33" s="4">
        <v>1</v>
      </c>
      <c r="C33" s="6" t="s">
        <v>126</v>
      </c>
      <c r="D33" s="4">
        <v>4883</v>
      </c>
      <c r="E33" s="4">
        <v>3619</v>
      </c>
      <c r="F33" s="4">
        <v>92</v>
      </c>
      <c r="G33" s="4" t="s">
        <v>19</v>
      </c>
      <c r="H33" s="4" t="s">
        <v>29</v>
      </c>
      <c r="I33" s="9" t="s">
        <v>11</v>
      </c>
      <c r="J33" s="11">
        <v>321</v>
      </c>
      <c r="K33" s="10">
        <v>100000</v>
      </c>
    </row>
    <row r="34" spans="1:11" s="4" customFormat="1" x14ac:dyDescent="0.25">
      <c r="A34" s="6" t="s">
        <v>95</v>
      </c>
      <c r="B34" s="4">
        <v>1</v>
      </c>
      <c r="C34" s="6" t="s">
        <v>127</v>
      </c>
      <c r="D34" s="4">
        <v>307</v>
      </c>
      <c r="E34" s="4">
        <v>3619</v>
      </c>
      <c r="F34" s="4">
        <v>188</v>
      </c>
      <c r="G34" s="4" t="s">
        <v>19</v>
      </c>
      <c r="H34" s="4" t="s">
        <v>42</v>
      </c>
      <c r="I34" s="9" t="s">
        <v>11</v>
      </c>
      <c r="J34" s="11">
        <v>315</v>
      </c>
      <c r="K34" s="10">
        <v>100000</v>
      </c>
    </row>
    <row r="35" spans="1:11" s="4" customFormat="1" x14ac:dyDescent="0.25">
      <c r="A35" s="6" t="s">
        <v>95</v>
      </c>
      <c r="B35" s="4">
        <v>1</v>
      </c>
      <c r="C35" s="6" t="s">
        <v>128</v>
      </c>
      <c r="D35" s="4">
        <v>333</v>
      </c>
      <c r="E35" s="4">
        <v>1945</v>
      </c>
      <c r="F35" s="4">
        <v>850</v>
      </c>
      <c r="G35" s="4" t="s">
        <v>12</v>
      </c>
      <c r="H35" s="4" t="s">
        <v>13</v>
      </c>
      <c r="I35" s="9" t="s">
        <v>11</v>
      </c>
      <c r="J35" s="11">
        <v>310</v>
      </c>
      <c r="K35" s="10">
        <v>100000</v>
      </c>
    </row>
    <row r="36" spans="1:11" s="4" customFormat="1" x14ac:dyDescent="0.25">
      <c r="A36" s="6" t="s">
        <v>95</v>
      </c>
      <c r="B36" s="4">
        <v>1</v>
      </c>
      <c r="C36" s="6" t="s">
        <v>129</v>
      </c>
      <c r="D36" s="4">
        <v>26970</v>
      </c>
      <c r="E36" s="4">
        <v>3619</v>
      </c>
      <c r="F36" s="4">
        <v>89</v>
      </c>
      <c r="G36" s="4" t="s">
        <v>19</v>
      </c>
      <c r="H36" s="4" t="s">
        <v>28</v>
      </c>
      <c r="I36" s="9" t="s">
        <v>11</v>
      </c>
      <c r="J36" s="11">
        <v>309</v>
      </c>
      <c r="K36" s="10">
        <v>100000</v>
      </c>
    </row>
    <row r="37" spans="1:11" s="4" customFormat="1" x14ac:dyDescent="0.25">
      <c r="A37" s="6" t="s">
        <v>95</v>
      </c>
      <c r="B37" s="4">
        <v>1</v>
      </c>
      <c r="C37" s="6" t="s">
        <v>130</v>
      </c>
      <c r="D37" s="4">
        <v>4567</v>
      </c>
      <c r="E37" s="4">
        <v>3619</v>
      </c>
      <c r="F37" s="4">
        <v>152</v>
      </c>
      <c r="G37" s="4" t="s">
        <v>19</v>
      </c>
      <c r="H37" s="4" t="s">
        <v>39</v>
      </c>
      <c r="I37" s="9" t="s">
        <v>11</v>
      </c>
      <c r="J37" s="11">
        <v>306</v>
      </c>
      <c r="K37" s="10">
        <v>100000</v>
      </c>
    </row>
    <row r="38" spans="1:11" s="4" customFormat="1" x14ac:dyDescent="0.25">
      <c r="A38" s="6" t="s">
        <v>95</v>
      </c>
      <c r="B38" s="4">
        <v>1</v>
      </c>
      <c r="C38" s="6" t="s">
        <v>131</v>
      </c>
      <c r="D38" s="4">
        <v>668</v>
      </c>
      <c r="E38" s="4">
        <v>3619</v>
      </c>
      <c r="F38" s="4">
        <v>107</v>
      </c>
      <c r="G38" s="4" t="s">
        <v>19</v>
      </c>
      <c r="H38" s="4" t="s">
        <v>32</v>
      </c>
      <c r="I38" s="9" t="s">
        <v>11</v>
      </c>
      <c r="J38" s="11">
        <v>302</v>
      </c>
      <c r="K38" s="10">
        <v>100000</v>
      </c>
    </row>
    <row r="39" spans="1:11" s="4" customFormat="1" x14ac:dyDescent="0.25">
      <c r="A39" s="6" t="s">
        <v>95</v>
      </c>
      <c r="B39" s="4">
        <v>1</v>
      </c>
      <c r="C39" s="6" t="s">
        <v>132</v>
      </c>
      <c r="D39" s="4">
        <v>4712</v>
      </c>
      <c r="E39" s="4">
        <v>4620</v>
      </c>
      <c r="F39" s="4">
        <v>121</v>
      </c>
      <c r="G39" s="4" t="s">
        <v>73</v>
      </c>
      <c r="H39" s="4" t="s">
        <v>74</v>
      </c>
      <c r="I39" s="9" t="s">
        <v>11</v>
      </c>
      <c r="J39" s="11">
        <v>302</v>
      </c>
      <c r="K39" s="10">
        <v>100000</v>
      </c>
    </row>
    <row r="40" spans="1:11" s="4" customFormat="1" x14ac:dyDescent="0.25">
      <c r="A40" s="6" t="s">
        <v>95</v>
      </c>
      <c r="B40" s="4">
        <v>1</v>
      </c>
      <c r="C40" s="6" t="s">
        <v>133</v>
      </c>
      <c r="D40" s="4">
        <v>5861</v>
      </c>
      <c r="E40" s="4">
        <v>3619</v>
      </c>
      <c r="F40" s="4">
        <v>148</v>
      </c>
      <c r="G40" s="4" t="s">
        <v>19</v>
      </c>
      <c r="H40" s="4" t="s">
        <v>37</v>
      </c>
      <c r="I40" s="9" t="s">
        <v>11</v>
      </c>
      <c r="J40" s="11">
        <v>300</v>
      </c>
      <c r="K40" s="10">
        <v>100000</v>
      </c>
    </row>
    <row r="41" spans="1:11" s="4" customFormat="1" x14ac:dyDescent="0.25">
      <c r="A41" s="6" t="s">
        <v>95</v>
      </c>
      <c r="B41" s="4">
        <v>1</v>
      </c>
      <c r="C41" s="6" t="s">
        <v>134</v>
      </c>
      <c r="D41" s="4">
        <v>4544</v>
      </c>
      <c r="E41" s="4">
        <v>8127</v>
      </c>
      <c r="F41" s="4">
        <v>400</v>
      </c>
      <c r="G41" s="4" t="s">
        <v>94</v>
      </c>
      <c r="H41" s="4" t="s">
        <v>94</v>
      </c>
      <c r="I41" s="9" t="s">
        <v>80</v>
      </c>
      <c r="J41" s="11">
        <v>300</v>
      </c>
      <c r="K41" s="10">
        <v>100000</v>
      </c>
    </row>
    <row r="42" spans="1:11" s="4" customFormat="1" x14ac:dyDescent="0.25">
      <c r="A42" s="6" t="s">
        <v>95</v>
      </c>
      <c r="B42" s="4">
        <v>1</v>
      </c>
      <c r="C42" s="6" t="s">
        <v>135</v>
      </c>
      <c r="D42" s="4">
        <v>5094</v>
      </c>
      <c r="E42" s="4">
        <v>3619</v>
      </c>
      <c r="F42" s="4">
        <v>377</v>
      </c>
      <c r="G42" s="4" t="s">
        <v>19</v>
      </c>
      <c r="H42" s="4" t="s">
        <v>59</v>
      </c>
      <c r="I42" s="9" t="s">
        <v>11</v>
      </c>
      <c r="J42" s="11">
        <v>297</v>
      </c>
      <c r="K42" s="10">
        <v>100000</v>
      </c>
    </row>
    <row r="43" spans="1:11" s="4" customFormat="1" x14ac:dyDescent="0.25">
      <c r="A43" s="6" t="s">
        <v>95</v>
      </c>
      <c r="B43" s="4">
        <v>1</v>
      </c>
      <c r="C43" s="6" t="s">
        <v>136</v>
      </c>
      <c r="D43" s="4">
        <v>4783</v>
      </c>
      <c r="E43" s="4">
        <v>3619</v>
      </c>
      <c r="F43" s="4">
        <v>212</v>
      </c>
      <c r="G43" s="4" t="s">
        <v>19</v>
      </c>
      <c r="H43" s="4" t="s">
        <v>46</v>
      </c>
      <c r="I43" s="9" t="s">
        <v>11</v>
      </c>
      <c r="J43" s="11">
        <v>296</v>
      </c>
      <c r="K43" s="10">
        <v>100000</v>
      </c>
    </row>
    <row r="44" spans="1:11" s="4" customFormat="1" x14ac:dyDescent="0.25">
      <c r="A44" s="6" t="s">
        <v>95</v>
      </c>
      <c r="B44" s="4">
        <v>1</v>
      </c>
      <c r="C44" s="6" t="s">
        <v>137</v>
      </c>
      <c r="D44" s="4">
        <v>5230</v>
      </c>
      <c r="E44" s="4">
        <v>3619</v>
      </c>
      <c r="F44" s="4">
        <v>312</v>
      </c>
      <c r="G44" s="4" t="s">
        <v>19</v>
      </c>
      <c r="H44" s="4" t="s">
        <v>55</v>
      </c>
      <c r="I44" s="9" t="s">
        <v>11</v>
      </c>
      <c r="J44" s="11">
        <v>282</v>
      </c>
      <c r="K44" s="10">
        <v>100000</v>
      </c>
    </row>
    <row r="45" spans="1:11" s="4" customFormat="1" x14ac:dyDescent="0.25">
      <c r="A45" s="6" t="s">
        <v>95</v>
      </c>
      <c r="B45" s="4">
        <v>1</v>
      </c>
      <c r="C45" s="6" t="s">
        <v>138</v>
      </c>
      <c r="D45" s="4">
        <v>4543</v>
      </c>
      <c r="E45" s="4">
        <v>3619</v>
      </c>
      <c r="F45" s="4">
        <v>110</v>
      </c>
      <c r="G45" s="4" t="s">
        <v>19</v>
      </c>
      <c r="H45" s="4" t="s">
        <v>34</v>
      </c>
      <c r="I45" s="9" t="s">
        <v>11</v>
      </c>
      <c r="J45" s="11">
        <v>265</v>
      </c>
      <c r="K45" s="10">
        <v>100000</v>
      </c>
    </row>
    <row r="46" spans="1:11" s="4" customFormat="1" x14ac:dyDescent="0.25">
      <c r="A46" s="6" t="s">
        <v>95</v>
      </c>
      <c r="B46" s="4">
        <v>1</v>
      </c>
      <c r="C46" s="6" t="s">
        <v>139</v>
      </c>
      <c r="D46" s="4">
        <v>4559</v>
      </c>
      <c r="E46" s="4">
        <v>3619</v>
      </c>
      <c r="F46" s="4">
        <v>93</v>
      </c>
      <c r="G46" s="4" t="s">
        <v>19</v>
      </c>
      <c r="H46" s="4" t="s">
        <v>30</v>
      </c>
      <c r="I46" s="9" t="s">
        <v>11</v>
      </c>
      <c r="J46" s="11">
        <v>252</v>
      </c>
      <c r="K46" s="10">
        <v>100000</v>
      </c>
    </row>
    <row r="47" spans="1:11" s="4" customFormat="1" x14ac:dyDescent="0.25">
      <c r="A47" s="6" t="s">
        <v>95</v>
      </c>
      <c r="B47" s="4">
        <v>1</v>
      </c>
      <c r="C47" s="6" t="s">
        <v>140</v>
      </c>
      <c r="D47" s="4">
        <v>48851</v>
      </c>
      <c r="E47" s="4">
        <v>3619</v>
      </c>
      <c r="F47" s="4">
        <v>458</v>
      </c>
      <c r="G47" s="4" t="s">
        <v>19</v>
      </c>
      <c r="H47" s="4" t="s">
        <v>67</v>
      </c>
      <c r="I47" s="9" t="s">
        <v>11</v>
      </c>
      <c r="J47" s="11">
        <v>246</v>
      </c>
      <c r="K47" s="10">
        <v>100000</v>
      </c>
    </row>
    <row r="48" spans="1:11" s="4" customFormat="1" x14ac:dyDescent="0.25">
      <c r="A48" s="6" t="s">
        <v>95</v>
      </c>
      <c r="B48" s="4">
        <v>1</v>
      </c>
      <c r="C48" s="6" t="s">
        <v>141</v>
      </c>
      <c r="D48" s="4">
        <v>468</v>
      </c>
      <c r="E48" s="4">
        <v>3619</v>
      </c>
      <c r="F48" s="4">
        <v>267</v>
      </c>
      <c r="G48" s="4" t="s">
        <v>19</v>
      </c>
      <c r="H48" s="4" t="s">
        <v>53</v>
      </c>
      <c r="I48" s="9" t="s">
        <v>11</v>
      </c>
      <c r="J48" s="11">
        <v>246</v>
      </c>
      <c r="K48" s="10">
        <v>100000</v>
      </c>
    </row>
    <row r="49" spans="1:11" s="4" customFormat="1" x14ac:dyDescent="0.25">
      <c r="A49" s="6" t="s">
        <v>95</v>
      </c>
      <c r="B49" s="4">
        <v>1</v>
      </c>
      <c r="C49" s="6" t="s">
        <v>142</v>
      </c>
      <c r="D49" s="4">
        <v>71241</v>
      </c>
      <c r="E49" s="4">
        <v>3619</v>
      </c>
      <c r="F49" s="4">
        <v>238</v>
      </c>
      <c r="G49" s="4" t="s">
        <v>19</v>
      </c>
      <c r="H49" s="4" t="s">
        <v>51</v>
      </c>
      <c r="I49" s="9" t="s">
        <v>11</v>
      </c>
      <c r="J49" s="11">
        <v>240</v>
      </c>
      <c r="K49" s="10">
        <v>100000</v>
      </c>
    </row>
    <row r="50" spans="1:11" s="4" customFormat="1" x14ac:dyDescent="0.25">
      <c r="A50" s="6" t="s">
        <v>95</v>
      </c>
      <c r="B50" s="4">
        <v>1</v>
      </c>
      <c r="C50" s="6" t="s">
        <v>143</v>
      </c>
      <c r="D50" s="4">
        <v>5859</v>
      </c>
      <c r="E50" s="4">
        <v>3619</v>
      </c>
      <c r="F50" s="4">
        <v>150</v>
      </c>
      <c r="G50" s="4" t="s">
        <v>19</v>
      </c>
      <c r="H50" s="4" t="s">
        <v>38</v>
      </c>
      <c r="I50" s="9" t="s">
        <v>11</v>
      </c>
      <c r="J50" s="11">
        <v>232</v>
      </c>
      <c r="K50" s="10">
        <v>100000</v>
      </c>
    </row>
    <row r="51" spans="1:11" s="4" customFormat="1" x14ac:dyDescent="0.25">
      <c r="A51" s="6" t="s">
        <v>95</v>
      </c>
      <c r="B51" s="4">
        <v>1</v>
      </c>
      <c r="C51" s="6" t="s">
        <v>144</v>
      </c>
      <c r="D51" s="4">
        <v>4546</v>
      </c>
      <c r="E51" s="4">
        <v>3619</v>
      </c>
      <c r="F51" s="4">
        <v>130</v>
      </c>
      <c r="G51" s="4" t="s">
        <v>19</v>
      </c>
      <c r="H51" s="4" t="s">
        <v>35</v>
      </c>
      <c r="I51" s="9" t="s">
        <v>11</v>
      </c>
      <c r="J51" s="11">
        <v>220</v>
      </c>
      <c r="K51" s="10">
        <v>100000</v>
      </c>
    </row>
    <row r="52" spans="1:11" s="4" customFormat="1" x14ac:dyDescent="0.25">
      <c r="A52" s="6" t="s">
        <v>95</v>
      </c>
      <c r="B52" s="4">
        <v>1</v>
      </c>
      <c r="C52" s="6" t="s">
        <v>145</v>
      </c>
      <c r="D52" s="4">
        <v>5455</v>
      </c>
      <c r="E52" s="4">
        <v>3619</v>
      </c>
      <c r="F52" s="4">
        <v>410</v>
      </c>
      <c r="G52" s="4" t="s">
        <v>19</v>
      </c>
      <c r="H52" s="4" t="s">
        <v>62</v>
      </c>
      <c r="I52" s="9" t="s">
        <v>11</v>
      </c>
      <c r="J52" s="11">
        <v>217</v>
      </c>
      <c r="K52" s="10">
        <v>100000</v>
      </c>
    </row>
    <row r="53" spans="1:11" s="4" customFormat="1" x14ac:dyDescent="0.25">
      <c r="A53" s="6" t="s">
        <v>95</v>
      </c>
      <c r="B53" s="4">
        <v>1</v>
      </c>
      <c r="C53" s="6" t="s">
        <v>146</v>
      </c>
      <c r="D53" s="4">
        <v>5472</v>
      </c>
      <c r="E53" s="4">
        <v>3619</v>
      </c>
      <c r="F53" s="4">
        <v>94</v>
      </c>
      <c r="G53" s="4" t="s">
        <v>19</v>
      </c>
      <c r="H53" s="4" t="s">
        <v>31</v>
      </c>
      <c r="I53" s="9" t="s">
        <v>11</v>
      </c>
      <c r="J53" s="11">
        <v>206</v>
      </c>
      <c r="K53" s="10">
        <v>100000</v>
      </c>
    </row>
    <row r="54" spans="1:11" s="4" customFormat="1" x14ac:dyDescent="0.25">
      <c r="A54" s="6" t="s">
        <v>95</v>
      </c>
      <c r="B54" s="4">
        <v>1</v>
      </c>
      <c r="C54" s="6" t="s">
        <v>147</v>
      </c>
      <c r="D54" s="4">
        <v>30965</v>
      </c>
      <c r="E54" s="4">
        <v>3619</v>
      </c>
      <c r="F54" s="4">
        <v>235</v>
      </c>
      <c r="G54" s="4" t="s">
        <v>19</v>
      </c>
      <c r="H54" s="4" t="s">
        <v>49</v>
      </c>
      <c r="I54" s="9" t="s">
        <v>11</v>
      </c>
      <c r="J54" s="11">
        <v>198</v>
      </c>
      <c r="K54" s="10">
        <f>100000-(200-J54)*200</f>
        <v>99600</v>
      </c>
    </row>
    <row r="55" spans="1:11" s="4" customFormat="1" x14ac:dyDescent="0.25">
      <c r="A55" s="6" t="s">
        <v>95</v>
      </c>
      <c r="B55" s="4">
        <v>1</v>
      </c>
      <c r="C55" s="6" t="s">
        <v>148</v>
      </c>
      <c r="D55" s="4">
        <v>71877</v>
      </c>
      <c r="E55" s="4">
        <v>3619</v>
      </c>
      <c r="F55" s="4">
        <v>217</v>
      </c>
      <c r="G55" s="4" t="s">
        <v>19</v>
      </c>
      <c r="H55" s="4" t="s">
        <v>47</v>
      </c>
      <c r="I55" s="9" t="s">
        <v>11</v>
      </c>
      <c r="J55" s="11">
        <v>198</v>
      </c>
      <c r="K55" s="10">
        <v>100000</v>
      </c>
    </row>
    <row r="56" spans="1:11" s="4" customFormat="1" x14ac:dyDescent="0.25">
      <c r="A56" s="6" t="s">
        <v>95</v>
      </c>
      <c r="B56" s="4">
        <v>1</v>
      </c>
      <c r="C56" s="6" t="s">
        <v>149</v>
      </c>
      <c r="D56" s="4">
        <v>4640</v>
      </c>
      <c r="E56" s="4">
        <v>3619</v>
      </c>
      <c r="F56" s="4">
        <v>820</v>
      </c>
      <c r="G56" s="4" t="s">
        <v>19</v>
      </c>
      <c r="H56" s="4" t="s">
        <v>69</v>
      </c>
      <c r="I56" s="9" t="s">
        <v>11</v>
      </c>
      <c r="J56" s="11">
        <v>192</v>
      </c>
      <c r="K56" s="10">
        <f>100000-(200-J56)*200</f>
        <v>98400</v>
      </c>
    </row>
    <row r="57" spans="1:11" s="4" customFormat="1" x14ac:dyDescent="0.25">
      <c r="A57" s="6" t="s">
        <v>95</v>
      </c>
      <c r="B57" s="4">
        <v>1</v>
      </c>
      <c r="C57" s="6" t="s">
        <v>150</v>
      </c>
      <c r="D57" s="4">
        <v>5471</v>
      </c>
      <c r="E57" s="4">
        <v>3619</v>
      </c>
      <c r="F57" s="4">
        <v>413</v>
      </c>
      <c r="G57" s="4" t="s">
        <v>19</v>
      </c>
      <c r="H57" s="4" t="s">
        <v>63</v>
      </c>
      <c r="I57" s="9" t="s">
        <v>11</v>
      </c>
      <c r="J57" s="11">
        <v>188</v>
      </c>
      <c r="K57" s="10">
        <v>100000</v>
      </c>
    </row>
    <row r="58" spans="1:11" s="4" customFormat="1" x14ac:dyDescent="0.25">
      <c r="A58" s="6" t="s">
        <v>95</v>
      </c>
      <c r="B58" s="4">
        <v>1</v>
      </c>
      <c r="C58" s="6" t="s">
        <v>151</v>
      </c>
      <c r="D58" s="4">
        <v>5458</v>
      </c>
      <c r="E58" s="4">
        <v>3619</v>
      </c>
      <c r="F58" s="4">
        <v>77</v>
      </c>
      <c r="G58" s="4" t="s">
        <v>19</v>
      </c>
      <c r="H58" s="4" t="s">
        <v>27</v>
      </c>
      <c r="I58" s="9" t="s">
        <v>11</v>
      </c>
      <c r="J58" s="11">
        <v>183</v>
      </c>
      <c r="K58" s="10">
        <v>100000</v>
      </c>
    </row>
    <row r="59" spans="1:11" s="4" customFormat="1" x14ac:dyDescent="0.25">
      <c r="A59" s="6" t="s">
        <v>95</v>
      </c>
      <c r="B59" s="4">
        <v>1</v>
      </c>
      <c r="C59" s="6" t="s">
        <v>152</v>
      </c>
      <c r="D59" s="4">
        <v>89</v>
      </c>
      <c r="E59" s="4">
        <v>3434</v>
      </c>
      <c r="F59" s="4">
        <v>60</v>
      </c>
      <c r="G59" s="4" t="s">
        <v>16</v>
      </c>
      <c r="H59" s="4" t="s">
        <v>18</v>
      </c>
      <c r="I59" s="9" t="s">
        <v>11</v>
      </c>
      <c r="J59" s="11">
        <v>176</v>
      </c>
      <c r="K59" s="10">
        <f>100000-(200-J59)*200</f>
        <v>95200</v>
      </c>
    </row>
    <row r="60" spans="1:11" s="4" customFormat="1" x14ac:dyDescent="0.25">
      <c r="A60" s="6" t="s">
        <v>95</v>
      </c>
      <c r="B60" s="4">
        <v>1</v>
      </c>
      <c r="C60" s="6" t="s">
        <v>153</v>
      </c>
      <c r="D60" s="4">
        <v>680</v>
      </c>
      <c r="E60" s="4">
        <v>3619</v>
      </c>
      <c r="F60" s="4">
        <v>433</v>
      </c>
      <c r="G60" s="4" t="s">
        <v>19</v>
      </c>
      <c r="H60" s="4" t="s">
        <v>66</v>
      </c>
      <c r="I60" s="9" t="s">
        <v>11</v>
      </c>
      <c r="J60" s="11">
        <v>169</v>
      </c>
      <c r="K60" s="10">
        <f>100000-(200-J60)*200</f>
        <v>93800</v>
      </c>
    </row>
    <row r="61" spans="1:11" s="4" customFormat="1" x14ac:dyDescent="0.25">
      <c r="A61" s="6" t="s">
        <v>95</v>
      </c>
      <c r="B61" s="4">
        <v>1</v>
      </c>
      <c r="C61" s="6" t="s">
        <v>154</v>
      </c>
      <c r="D61" s="4">
        <v>4564</v>
      </c>
      <c r="E61" s="4">
        <v>3619</v>
      </c>
      <c r="F61" s="4">
        <v>253</v>
      </c>
      <c r="G61" s="4" t="s">
        <v>19</v>
      </c>
      <c r="H61" s="4" t="s">
        <v>52</v>
      </c>
      <c r="I61" s="9" t="s">
        <v>11</v>
      </c>
      <c r="J61" s="11">
        <v>153</v>
      </c>
      <c r="K61" s="10">
        <v>100000</v>
      </c>
    </row>
    <row r="62" spans="1:11" s="4" customFormat="1" x14ac:dyDescent="0.25">
      <c r="A62" s="6" t="s">
        <v>95</v>
      </c>
      <c r="B62" s="4">
        <v>1</v>
      </c>
      <c r="C62" s="6" t="s">
        <v>155</v>
      </c>
      <c r="D62" s="4">
        <v>744</v>
      </c>
      <c r="E62" s="4">
        <v>3619</v>
      </c>
      <c r="F62" s="4">
        <v>236</v>
      </c>
      <c r="G62" s="4" t="s">
        <v>19</v>
      </c>
      <c r="H62" s="4" t="s">
        <v>50</v>
      </c>
      <c r="I62" s="9" t="s">
        <v>11</v>
      </c>
      <c r="J62" s="11">
        <v>135</v>
      </c>
      <c r="K62" s="10">
        <f t="shared" ref="K62:K70" si="1">100000-(200-J62)*200</f>
        <v>87000</v>
      </c>
    </row>
    <row r="63" spans="1:11" s="4" customFormat="1" x14ac:dyDescent="0.25">
      <c r="A63" s="6" t="s">
        <v>95</v>
      </c>
      <c r="B63" s="4">
        <v>8</v>
      </c>
      <c r="C63" s="6" t="s">
        <v>156</v>
      </c>
      <c r="D63" s="4">
        <v>10935</v>
      </c>
      <c r="E63" s="4">
        <v>8131</v>
      </c>
      <c r="F63" s="4">
        <v>400</v>
      </c>
      <c r="G63" s="4" t="s">
        <v>81</v>
      </c>
      <c r="H63" s="4" t="s">
        <v>81</v>
      </c>
      <c r="I63" s="9" t="s">
        <v>80</v>
      </c>
      <c r="J63" s="11">
        <v>118</v>
      </c>
      <c r="K63" s="10">
        <f t="shared" si="1"/>
        <v>83600</v>
      </c>
    </row>
    <row r="64" spans="1:11" s="4" customFormat="1" x14ac:dyDescent="0.25">
      <c r="A64" s="6" t="s">
        <v>95</v>
      </c>
      <c r="B64" s="4">
        <v>1</v>
      </c>
      <c r="C64" s="6" t="s">
        <v>157</v>
      </c>
      <c r="D64" s="4">
        <v>4563</v>
      </c>
      <c r="E64" s="4">
        <v>3619</v>
      </c>
      <c r="F64" s="4">
        <v>1072</v>
      </c>
      <c r="G64" s="4" t="s">
        <v>19</v>
      </c>
      <c r="H64" s="4" t="s">
        <v>72</v>
      </c>
      <c r="I64" s="9" t="s">
        <v>11</v>
      </c>
      <c r="J64" s="11">
        <v>92</v>
      </c>
      <c r="K64" s="10">
        <f t="shared" si="1"/>
        <v>78400</v>
      </c>
    </row>
    <row r="65" spans="1:11" s="4" customFormat="1" x14ac:dyDescent="0.25">
      <c r="A65" s="6" t="s">
        <v>95</v>
      </c>
      <c r="B65" s="4">
        <v>1</v>
      </c>
      <c r="C65" s="6" t="s">
        <v>158</v>
      </c>
      <c r="D65" s="4">
        <v>384</v>
      </c>
      <c r="E65" s="4">
        <v>3619</v>
      </c>
      <c r="F65" s="4">
        <v>1063</v>
      </c>
      <c r="G65" s="4" t="s">
        <v>19</v>
      </c>
      <c r="H65" s="4" t="s">
        <v>71</v>
      </c>
      <c r="I65" s="9" t="s">
        <v>11</v>
      </c>
      <c r="J65" s="11">
        <v>92</v>
      </c>
      <c r="K65" s="10">
        <f t="shared" si="1"/>
        <v>78400</v>
      </c>
    </row>
    <row r="66" spans="1:11" s="4" customFormat="1" x14ac:dyDescent="0.25">
      <c r="A66" s="6" t="s">
        <v>95</v>
      </c>
      <c r="B66" s="4">
        <v>1</v>
      </c>
      <c r="C66" s="6" t="s">
        <v>159</v>
      </c>
      <c r="D66" s="4">
        <v>30932</v>
      </c>
      <c r="E66" s="4">
        <v>6174</v>
      </c>
      <c r="F66" s="4">
        <v>490</v>
      </c>
      <c r="G66" s="4" t="s">
        <v>77</v>
      </c>
      <c r="H66" s="4" t="s">
        <v>79</v>
      </c>
      <c r="I66" s="9" t="s">
        <v>11</v>
      </c>
      <c r="J66" s="11">
        <v>69</v>
      </c>
      <c r="K66" s="10">
        <f t="shared" si="1"/>
        <v>73800</v>
      </c>
    </row>
    <row r="67" spans="1:11" s="4" customFormat="1" x14ac:dyDescent="0.25">
      <c r="A67" s="6" t="s">
        <v>95</v>
      </c>
      <c r="B67" s="4">
        <v>1</v>
      </c>
      <c r="C67" s="6" t="s">
        <v>160</v>
      </c>
      <c r="D67" s="4">
        <v>30923</v>
      </c>
      <c r="E67" s="7">
        <v>336</v>
      </c>
      <c r="F67" s="7">
        <v>850</v>
      </c>
      <c r="G67" s="7" t="s">
        <v>9</v>
      </c>
      <c r="H67" s="7" t="s">
        <v>10</v>
      </c>
      <c r="I67" s="7" t="s">
        <v>11</v>
      </c>
      <c r="J67" s="11">
        <v>61</v>
      </c>
      <c r="K67" s="8">
        <f t="shared" si="1"/>
        <v>72200</v>
      </c>
    </row>
    <row r="68" spans="1:11" s="4" customFormat="1" x14ac:dyDescent="0.25">
      <c r="A68" s="6" t="s">
        <v>95</v>
      </c>
      <c r="B68" s="4">
        <v>1</v>
      </c>
      <c r="C68" s="6" t="s">
        <v>161</v>
      </c>
      <c r="D68" s="4">
        <v>30940</v>
      </c>
      <c r="E68" s="4">
        <v>3619</v>
      </c>
      <c r="F68" s="4">
        <v>432</v>
      </c>
      <c r="G68" s="4" t="s">
        <v>19</v>
      </c>
      <c r="H68" s="4" t="s">
        <v>65</v>
      </c>
      <c r="I68" s="9" t="s">
        <v>11</v>
      </c>
      <c r="J68" s="11">
        <v>60</v>
      </c>
      <c r="K68" s="10">
        <f t="shared" si="1"/>
        <v>72000</v>
      </c>
    </row>
    <row r="69" spans="1:11" s="4" customFormat="1" x14ac:dyDescent="0.25">
      <c r="A69" s="6" t="s">
        <v>95</v>
      </c>
      <c r="B69" s="4">
        <v>6</v>
      </c>
      <c r="C69" s="6" t="s">
        <v>162</v>
      </c>
      <c r="D69" s="4">
        <v>506</v>
      </c>
      <c r="E69" s="4">
        <v>3619</v>
      </c>
      <c r="F69" s="4">
        <v>315</v>
      </c>
      <c r="G69" s="4" t="s">
        <v>19</v>
      </c>
      <c r="H69" s="4" t="s">
        <v>56</v>
      </c>
      <c r="I69" s="9" t="s">
        <v>11</v>
      </c>
      <c r="J69" s="11">
        <v>21</v>
      </c>
      <c r="K69" s="10">
        <f t="shared" si="1"/>
        <v>64200</v>
      </c>
    </row>
    <row r="70" spans="1:11" s="4" customFormat="1" x14ac:dyDescent="0.25">
      <c r="A70" s="6" t="s">
        <v>95</v>
      </c>
      <c r="B70" s="7">
        <v>1</v>
      </c>
      <c r="C70" s="6" t="s">
        <v>163</v>
      </c>
      <c r="D70" s="7">
        <v>71747</v>
      </c>
      <c r="E70" s="4">
        <v>903</v>
      </c>
      <c r="F70" s="4">
        <v>9410</v>
      </c>
      <c r="G70" s="4" t="s">
        <v>82</v>
      </c>
      <c r="H70" s="4" t="s">
        <v>83</v>
      </c>
      <c r="I70" s="4" t="s">
        <v>11</v>
      </c>
      <c r="J70" s="11">
        <v>8</v>
      </c>
      <c r="K70" s="5">
        <f t="shared" si="1"/>
        <v>61600</v>
      </c>
    </row>
    <row r="71" spans="1:11" s="4" customFormat="1" x14ac:dyDescent="0.25">
      <c r="A71" s="6" t="s">
        <v>95</v>
      </c>
      <c r="B71" s="4">
        <v>11</v>
      </c>
      <c r="C71" s="6" t="s">
        <v>164</v>
      </c>
      <c r="D71" s="4">
        <v>71743</v>
      </c>
      <c r="E71" s="4">
        <v>3381</v>
      </c>
      <c r="F71" s="4">
        <v>430</v>
      </c>
      <c r="G71" s="4" t="s">
        <v>88</v>
      </c>
      <c r="H71" s="4" t="s">
        <v>89</v>
      </c>
      <c r="I71" s="9" t="s">
        <v>11</v>
      </c>
      <c r="J71" s="11" t="s">
        <v>90</v>
      </c>
      <c r="K71" s="10">
        <v>0</v>
      </c>
    </row>
    <row r="72" spans="1:11" s="4" customFormat="1" x14ac:dyDescent="0.25">
      <c r="A72" s="6" t="s">
        <v>95</v>
      </c>
      <c r="B72" s="4">
        <v>1</v>
      </c>
      <c r="C72" s="6" t="s">
        <v>165</v>
      </c>
      <c r="D72" s="4">
        <v>375</v>
      </c>
      <c r="E72" s="4">
        <v>1900</v>
      </c>
      <c r="F72" s="4">
        <v>400</v>
      </c>
      <c r="G72" s="4" t="s">
        <v>86</v>
      </c>
      <c r="H72" s="4" t="s">
        <v>87</v>
      </c>
      <c r="I72" s="9" t="s">
        <v>11</v>
      </c>
      <c r="J72" s="11" t="s">
        <v>90</v>
      </c>
      <c r="K72" s="10">
        <v>0</v>
      </c>
    </row>
    <row r="73" spans="1:11" x14ac:dyDescent="0.25">
      <c r="A73" s="6" t="s">
        <v>95</v>
      </c>
      <c r="B73" s="4"/>
      <c r="C73" s="4"/>
      <c r="D73" s="4">
        <v>39560</v>
      </c>
      <c r="E73" s="6"/>
      <c r="F73" s="6"/>
      <c r="G73" s="6"/>
      <c r="H73" s="6"/>
      <c r="I73" s="12"/>
      <c r="J73" s="6" t="s">
        <v>84</v>
      </c>
      <c r="K73" s="13">
        <f>SUM(K1:K3)</f>
        <v>0</v>
      </c>
    </row>
    <row r="75" spans="1:11" x14ac:dyDescent="0.25">
      <c r="K75" s="1">
        <f>SUM(K4:K73)</f>
        <v>7809000</v>
      </c>
    </row>
  </sheetData>
  <mergeCells count="1">
    <mergeCell ref="G1:K1"/>
  </mergeCells>
  <pageMargins left="0.25" right="0.25" top="0.75" bottom="0.75" header="0.3" footer="0.3"/>
  <pageSetup paperSize="5"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CSI_WITH_2019_20_TFS_ENROLLMENT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 Derek W.   DPI</dc:creator>
  <cp:lastModifiedBy>Morris, Meeshay . DPI</cp:lastModifiedBy>
  <cp:lastPrinted>2019-10-17T15:50:52Z</cp:lastPrinted>
  <dcterms:created xsi:type="dcterms:W3CDTF">2019-08-21T19:48:40Z</dcterms:created>
  <dcterms:modified xsi:type="dcterms:W3CDTF">2020-09-23T18:00:23Z</dcterms:modified>
  <cp:contentStatus/>
</cp:coreProperties>
</file>