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070" windowHeight="5820" activeTab="0"/>
  </bookViews>
  <sheets>
    <sheet name="Disclaimer" sheetId="1" r:id="rId1"/>
    <sheet name="Data Changes" sheetId="2" r:id="rId2"/>
    <sheet name="PESTGr02" sheetId="3" r:id="rId3"/>
  </sheets>
  <definedNames>
    <definedName name="_xlnm.Print_Area" localSheetId="2">'PESTGr02'!$A$1:$T$26</definedName>
  </definedNames>
  <calcPr fullCalcOnLoad="1"/>
</workbook>
</file>

<file path=xl/sharedStrings.xml><?xml version="1.0" encoding="utf-8"?>
<sst xmlns="http://schemas.openxmlformats.org/spreadsheetml/2006/main" count="69" uniqueCount="53">
  <si>
    <t>B2</t>
  </si>
  <si>
    <t>Special Ed birth through age 2</t>
  </si>
  <si>
    <t>E3</t>
  </si>
  <si>
    <t>Special Ed for age 3</t>
  </si>
  <si>
    <t>E4</t>
  </si>
  <si>
    <t>Special Ed for age 4</t>
  </si>
  <si>
    <t>E5</t>
  </si>
  <si>
    <t>Special Ed for age 5</t>
  </si>
  <si>
    <t>C1</t>
  </si>
  <si>
    <t>Title I preschool</t>
  </si>
  <si>
    <t>HD</t>
  </si>
  <si>
    <t>Head Start</t>
  </si>
  <si>
    <t>K3</t>
  </si>
  <si>
    <t>3-year-old Kindergarten</t>
  </si>
  <si>
    <t>K4</t>
  </si>
  <si>
    <t>4-year-old Kindergarten</t>
  </si>
  <si>
    <t>KG</t>
  </si>
  <si>
    <t>Kindergarten</t>
  </si>
  <si>
    <t>01</t>
  </si>
  <si>
    <t>First Grade</t>
  </si>
  <si>
    <t>02</t>
  </si>
  <si>
    <t>Second Grade</t>
  </si>
  <si>
    <t>03</t>
  </si>
  <si>
    <t>Third Grade</t>
  </si>
  <si>
    <t>04</t>
  </si>
  <si>
    <t>Fourth Grade</t>
  </si>
  <si>
    <t>05</t>
  </si>
  <si>
    <t>Fifth Grade</t>
  </si>
  <si>
    <t>06</t>
  </si>
  <si>
    <t>Sixth Grade</t>
  </si>
  <si>
    <t>07</t>
  </si>
  <si>
    <t>Seventh Grade</t>
  </si>
  <si>
    <t>08</t>
  </si>
  <si>
    <t>Eighth Grade</t>
  </si>
  <si>
    <t>09</t>
  </si>
  <si>
    <t>Ninth Grade</t>
  </si>
  <si>
    <t>10</t>
  </si>
  <si>
    <t>Tenth Grade</t>
  </si>
  <si>
    <t>11</t>
  </si>
  <si>
    <t>Eleventh Grade</t>
  </si>
  <si>
    <t>12</t>
  </si>
  <si>
    <t>Twelfth Grade</t>
  </si>
  <si>
    <t>State Totals</t>
  </si>
  <si>
    <t>Female</t>
  </si>
  <si>
    <t>Male</t>
  </si>
  <si>
    <t>Total</t>
  </si>
  <si>
    <t>White (not Hispanic)</t>
  </si>
  <si>
    <t>American Indian/Alaskan Native</t>
  </si>
  <si>
    <t>Hispanic</t>
  </si>
  <si>
    <t>Black (not Hispanic)</t>
  </si>
  <si>
    <t>Asian/Pacific Islander</t>
  </si>
  <si>
    <t>Percent of Total Enrollment</t>
  </si>
  <si>
    <t>Grade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</si>
</sst>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2"/>
    </font>
    <font>
      <b/>
      <sz val="8"/>
      <name val="Arial"/>
      <family val="2"/>
    </font>
  </fonts>
  <fills count="4">
    <fill>
      <patternFill/>
    </fill>
    <fill>
      <patternFill patternType="gray125"/>
    </fill>
    <fill>
      <patternFill patternType="solid">
        <fgColor indexed="18"/>
        <bgColor indexed="64"/>
      </patternFill>
    </fill>
    <fill>
      <patternFill patternType="solid">
        <fgColor indexed="58"/>
        <bgColor indexed="64"/>
      </patternFill>
    </fill>
  </fills>
  <borders count="26">
    <border>
      <left/>
      <right/>
      <top/>
      <bottom/>
      <diagonal/>
    </border>
    <border>
      <left style="thin"/>
      <right style="thin"/>
      <top style="thin"/>
      <bottom style="thin"/>
    </border>
    <border>
      <left style="thick"/>
      <right style="thin"/>
      <top>
        <color indexed="63"/>
      </top>
      <bottom>
        <color indexed="63"/>
      </bottom>
    </border>
    <border>
      <left style="thick"/>
      <right style="thick"/>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style="thick"/>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4">
    <xf numFmtId="0" fontId="0" fillId="0" borderId="0" xfId="0" applyAlignment="1">
      <alignment/>
    </xf>
    <xf numFmtId="0" fontId="0" fillId="2" borderId="0" xfId="0" applyFill="1" applyAlignment="1">
      <alignment/>
    </xf>
    <xf numFmtId="0" fontId="0" fillId="3" borderId="0" xfId="0" applyFill="1" applyAlignment="1">
      <alignment/>
    </xf>
    <xf numFmtId="0" fontId="1" fillId="0" borderId="0" xfId="0" applyFont="1" applyAlignment="1">
      <alignment/>
    </xf>
    <xf numFmtId="0" fontId="2" fillId="0" borderId="1" xfId="0" applyFont="1" applyBorder="1" applyAlignment="1" applyProtection="1">
      <alignment horizontal="center"/>
      <protection locked="0"/>
    </xf>
    <xf numFmtId="0" fontId="2" fillId="0" borderId="1" xfId="0" applyFont="1" applyBorder="1" applyAlignment="1">
      <alignment horizontal="center"/>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1" fillId="0" borderId="1" xfId="0" applyFont="1" applyBorder="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3" fontId="2" fillId="0" borderId="4" xfId="0" applyNumberFormat="1" applyFont="1" applyBorder="1" applyAlignment="1">
      <alignment/>
    </xf>
    <xf numFmtId="0" fontId="2" fillId="0" borderId="5" xfId="0" applyFont="1" applyBorder="1" applyAlignment="1">
      <alignment horizontal="center"/>
    </xf>
    <xf numFmtId="0" fontId="1" fillId="0" borderId="5" xfId="0" applyFont="1" applyBorder="1" applyAlignment="1">
      <alignment/>
    </xf>
    <xf numFmtId="0" fontId="2" fillId="0" borderId="5" xfId="0" applyFont="1" applyBorder="1" applyAlignment="1">
      <alignment/>
    </xf>
    <xf numFmtId="2" fontId="1" fillId="0" borderId="0" xfId="0" applyNumberFormat="1" applyFont="1" applyAlignment="1">
      <alignment/>
    </xf>
    <xf numFmtId="0" fontId="2" fillId="0" borderId="0" xfId="0" applyFont="1" applyAlignment="1">
      <alignment horizontal="center" wrapText="1"/>
    </xf>
    <xf numFmtId="0" fontId="1" fillId="0" borderId="4" xfId="0" applyFont="1" applyBorder="1" applyAlignment="1" applyProtection="1">
      <alignment/>
      <protection locked="0"/>
    </xf>
    <xf numFmtId="0" fontId="2" fillId="0" borderId="6" xfId="0" applyFont="1" applyBorder="1" applyAlignment="1" applyProtection="1">
      <alignment horizontal="center"/>
      <protection locked="0"/>
    </xf>
    <xf numFmtId="3" fontId="1" fillId="0" borderId="6" xfId="0" applyNumberFormat="1" applyFont="1" applyBorder="1" applyAlignment="1" applyProtection="1">
      <alignment/>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1" fillId="0" borderId="6" xfId="0" applyFont="1" applyBorder="1" applyAlignment="1" applyProtection="1">
      <alignment/>
      <protection locked="0"/>
    </xf>
    <xf numFmtId="0" fontId="2" fillId="0" borderId="5" xfId="0" applyFont="1" applyBorder="1" applyAlignment="1" applyProtection="1">
      <alignment horizontal="center"/>
      <protection locked="0"/>
    </xf>
    <xf numFmtId="0" fontId="1" fillId="0" borderId="9" xfId="0" applyFont="1" applyBorder="1" applyAlignment="1" applyProtection="1">
      <alignment/>
      <protection locked="0"/>
    </xf>
    <xf numFmtId="0" fontId="1" fillId="0" borderId="10" xfId="0" applyFont="1" applyBorder="1" applyAlignment="1" applyProtection="1">
      <alignment/>
      <protection locked="0"/>
    </xf>
    <xf numFmtId="3" fontId="1" fillId="0" borderId="9" xfId="0" applyNumberFormat="1" applyFont="1" applyBorder="1" applyAlignment="1" applyProtection="1">
      <alignment/>
      <protection locked="0"/>
    </xf>
    <xf numFmtId="3" fontId="1" fillId="0" borderId="11" xfId="0" applyNumberFormat="1" applyFont="1" applyBorder="1" applyAlignment="1" applyProtection="1">
      <alignment/>
      <protection locked="0"/>
    </xf>
    <xf numFmtId="3" fontId="1" fillId="0" borderId="11" xfId="0" applyNumberFormat="1" applyFont="1" applyBorder="1" applyAlignment="1">
      <alignment/>
    </xf>
    <xf numFmtId="3" fontId="2" fillId="0" borderId="11" xfId="0" applyNumberFormat="1" applyFont="1" applyBorder="1" applyAlignment="1">
      <alignment/>
    </xf>
    <xf numFmtId="3" fontId="2" fillId="0" borderId="10"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3" fontId="2" fillId="0" borderId="12"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0" fontId="2" fillId="0" borderId="16" xfId="0" applyFont="1" applyBorder="1" applyAlignment="1">
      <alignment horizontal="center"/>
    </xf>
    <xf numFmtId="3" fontId="2" fillId="0" borderId="16" xfId="0" applyNumberFormat="1" applyFont="1" applyBorder="1" applyAlignment="1">
      <alignment/>
    </xf>
    <xf numFmtId="3" fontId="2" fillId="0" borderId="17" xfId="0" applyNumberFormat="1" applyFont="1" applyBorder="1" applyAlignment="1">
      <alignment/>
    </xf>
    <xf numFmtId="2" fontId="1" fillId="0" borderId="18" xfId="0" applyNumberFormat="1" applyFont="1" applyBorder="1" applyAlignment="1">
      <alignment/>
    </xf>
    <xf numFmtId="2" fontId="1" fillId="0" borderId="19" xfId="0" applyNumberFormat="1" applyFont="1" applyBorder="1" applyAlignment="1">
      <alignment/>
    </xf>
    <xf numFmtId="2" fontId="2" fillId="0" borderId="19" xfId="0" applyNumberFormat="1" applyFont="1" applyBorder="1" applyAlignment="1">
      <alignment/>
    </xf>
    <xf numFmtId="2" fontId="2" fillId="0" borderId="20" xfId="0" applyNumberFormat="1" applyFont="1" applyBorder="1" applyAlignment="1">
      <alignment/>
    </xf>
    <xf numFmtId="3" fontId="2" fillId="0" borderId="13" xfId="0" applyNumberFormat="1" applyFont="1" applyBorder="1" applyAlignment="1">
      <alignment/>
    </xf>
    <xf numFmtId="0" fontId="2" fillId="0" borderId="8"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6</xdr:col>
      <xdr:colOff>600075</xdr:colOff>
      <xdr:row>20</xdr:row>
      <xdr:rowOff>114300</xdr:rowOff>
    </xdr:to>
    <xdr:sp>
      <xdr:nvSpPr>
        <xdr:cNvPr id="1" name="TextBox 1"/>
        <xdr:cNvSpPr txBox="1">
          <a:spLocks noChangeArrowheads="1"/>
        </xdr:cNvSpPr>
      </xdr:nvSpPr>
      <xdr:spPr>
        <a:xfrm>
          <a:off x="28575" y="57150"/>
          <a:ext cx="4229100" cy="329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6</xdr:col>
      <xdr:colOff>581025</xdr:colOff>
      <xdr:row>18</xdr:row>
      <xdr:rowOff>104775</xdr:rowOff>
    </xdr:to>
    <xdr:sp>
      <xdr:nvSpPr>
        <xdr:cNvPr id="1" name="TextBox 1"/>
        <xdr:cNvSpPr txBox="1">
          <a:spLocks noChangeArrowheads="1"/>
        </xdr:cNvSpPr>
      </xdr:nvSpPr>
      <xdr:spPr>
        <a:xfrm>
          <a:off x="47625" y="57150"/>
          <a:ext cx="4191000"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2" sqref="A22"/>
    </sheetView>
  </sheetViews>
  <sheetFormatPr defaultColWidth="9.140625" defaultRowHeight="12.75"/>
  <cols>
    <col min="1" max="16384" width="9.140625" style="1" customWidth="1"/>
  </cols>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2" sqref="C22"/>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U67"/>
  <sheetViews>
    <sheetView workbookViewId="0" topLeftCell="M15">
      <selection activeCell="W29" sqref="W29"/>
    </sheetView>
  </sheetViews>
  <sheetFormatPr defaultColWidth="9.140625" defaultRowHeight="12.75"/>
  <cols>
    <col min="1" max="1" width="3.140625" style="3" bestFit="1" customWidth="1"/>
    <col min="2" max="2" width="22.28125" style="3" customWidth="1"/>
    <col min="3" max="17" width="7.7109375" style="3" customWidth="1"/>
    <col min="18" max="18" width="7.7109375" style="11" customWidth="1"/>
    <col min="19" max="19" width="7.7109375" style="12" customWidth="1"/>
    <col min="20" max="20" width="7.7109375" style="13" customWidth="1"/>
    <col min="21" max="16384" width="9.140625" style="3" customWidth="1"/>
  </cols>
  <sheetData>
    <row r="1" spans="3:20" s="20" customFormat="1" ht="24.75" customHeight="1" thickBot="1">
      <c r="C1" s="52" t="s">
        <v>50</v>
      </c>
      <c r="D1" s="53"/>
      <c r="E1" s="53"/>
      <c r="F1" s="48" t="s">
        <v>49</v>
      </c>
      <c r="G1" s="49"/>
      <c r="H1" s="50"/>
      <c r="I1" s="48" t="s">
        <v>48</v>
      </c>
      <c r="J1" s="49"/>
      <c r="K1" s="49"/>
      <c r="L1" s="48" t="s">
        <v>47</v>
      </c>
      <c r="M1" s="49"/>
      <c r="N1" s="49"/>
      <c r="O1" s="48" t="s">
        <v>46</v>
      </c>
      <c r="P1" s="49"/>
      <c r="Q1" s="50"/>
      <c r="R1" s="50" t="s">
        <v>42</v>
      </c>
      <c r="S1" s="49"/>
      <c r="T1" s="51"/>
    </row>
    <row r="2" spans="1:21" s="5" customFormat="1" ht="12.75" customHeight="1">
      <c r="A2" s="24"/>
      <c r="B2" s="25" t="s">
        <v>52</v>
      </c>
      <c r="C2" s="22" t="s">
        <v>43</v>
      </c>
      <c r="D2" s="4" t="s">
        <v>44</v>
      </c>
      <c r="E2" s="4" t="s">
        <v>45</v>
      </c>
      <c r="F2" s="27" t="s">
        <v>43</v>
      </c>
      <c r="G2" s="4" t="s">
        <v>44</v>
      </c>
      <c r="H2" s="4" t="s">
        <v>45</v>
      </c>
      <c r="I2" s="4" t="s">
        <v>43</v>
      </c>
      <c r="J2" s="4" t="s">
        <v>44</v>
      </c>
      <c r="K2" s="4" t="s">
        <v>45</v>
      </c>
      <c r="L2" s="4" t="s">
        <v>43</v>
      </c>
      <c r="M2" s="4" t="s">
        <v>44</v>
      </c>
      <c r="N2" s="4" t="s">
        <v>45</v>
      </c>
      <c r="O2" s="4" t="s">
        <v>43</v>
      </c>
      <c r="P2" s="4" t="s">
        <v>44</v>
      </c>
      <c r="Q2" s="5" t="s">
        <v>45</v>
      </c>
      <c r="R2" s="5" t="s">
        <v>43</v>
      </c>
      <c r="S2" s="14" t="s">
        <v>44</v>
      </c>
      <c r="T2" s="40" t="s">
        <v>45</v>
      </c>
      <c r="U2" s="16"/>
    </row>
    <row r="3" spans="1:21" s="8" customFormat="1" ht="12.75" customHeight="1">
      <c r="A3" s="26" t="s">
        <v>0</v>
      </c>
      <c r="B3" s="21" t="s">
        <v>1</v>
      </c>
      <c r="C3" s="23">
        <v>0</v>
      </c>
      <c r="D3" s="6">
        <v>1</v>
      </c>
      <c r="E3" s="6">
        <f>SUM(C3,D3)</f>
        <v>1</v>
      </c>
      <c r="F3" s="6">
        <v>9</v>
      </c>
      <c r="G3" s="6">
        <v>17</v>
      </c>
      <c r="H3" s="6">
        <f>SUM(F3,G3)</f>
        <v>26</v>
      </c>
      <c r="I3" s="6">
        <v>1</v>
      </c>
      <c r="J3" s="6">
        <v>1</v>
      </c>
      <c r="K3" s="6">
        <f>SUM(I3,J3)</f>
        <v>2</v>
      </c>
      <c r="L3" s="6">
        <v>0</v>
      </c>
      <c r="M3" s="6">
        <v>0</v>
      </c>
      <c r="N3" s="6">
        <f>SUM(L3,M3)</f>
        <v>0</v>
      </c>
      <c r="O3" s="6">
        <v>10</v>
      </c>
      <c r="P3" s="6">
        <v>10</v>
      </c>
      <c r="Q3" s="7">
        <f>SUM(O3,P3)</f>
        <v>20</v>
      </c>
      <c r="R3" s="10">
        <f>SUM(C3,F3,I3,L3,O3)</f>
        <v>20</v>
      </c>
      <c r="S3" s="15">
        <f>SUM(D3,G3,J3,M3,P3)</f>
        <v>29</v>
      </c>
      <c r="T3" s="41">
        <f>SUM(C3,D3,F3,G3,I3,J3,L3,M3,O3,P3)</f>
        <v>49</v>
      </c>
      <c r="U3" s="17"/>
    </row>
    <row r="4" spans="1:21" s="8" customFormat="1" ht="12.75" customHeight="1">
      <c r="A4" s="26" t="s">
        <v>2</v>
      </c>
      <c r="B4" s="21" t="s">
        <v>3</v>
      </c>
      <c r="C4" s="23">
        <v>19</v>
      </c>
      <c r="D4" s="6">
        <v>18</v>
      </c>
      <c r="E4" s="6">
        <f aca="true" t="shared" si="0" ref="E4:E23">SUM(C4,D4)</f>
        <v>37</v>
      </c>
      <c r="F4" s="6">
        <v>26</v>
      </c>
      <c r="G4" s="6">
        <v>56</v>
      </c>
      <c r="H4" s="6">
        <f aca="true" t="shared" si="1" ref="H4:H23">SUM(F4,G4)</f>
        <v>82</v>
      </c>
      <c r="I4" s="6">
        <v>28</v>
      </c>
      <c r="J4" s="6">
        <v>55</v>
      </c>
      <c r="K4" s="6">
        <f aca="true" t="shared" si="2" ref="K4:K23">SUM(I4,J4)</f>
        <v>83</v>
      </c>
      <c r="L4" s="6">
        <v>12</v>
      </c>
      <c r="M4" s="6">
        <v>11</v>
      </c>
      <c r="N4" s="6">
        <f aca="true" t="shared" si="3" ref="N4:N23">SUM(L4,M4)</f>
        <v>23</v>
      </c>
      <c r="O4" s="6">
        <v>656</v>
      </c>
      <c r="P4" s="6">
        <v>1384</v>
      </c>
      <c r="Q4" s="7">
        <f aca="true" t="shared" si="4" ref="Q4:Q23">SUM(O4,P4)</f>
        <v>2040</v>
      </c>
      <c r="R4" s="10">
        <f aca="true" t="shared" si="5" ref="R4:R23">SUM(C4,F4,I4,L4,O4)</f>
        <v>741</v>
      </c>
      <c r="S4" s="15">
        <f aca="true" t="shared" si="6" ref="S4:S23">SUM(D4,G4,J4,M4,P4)</f>
        <v>1524</v>
      </c>
      <c r="T4" s="41">
        <f aca="true" t="shared" si="7" ref="T4:T23">SUM(C4,D4,F4,G4,I4,J4,L4,M4,O4,P4)</f>
        <v>2265</v>
      </c>
      <c r="U4" s="17"/>
    </row>
    <row r="5" spans="1:21" s="8" customFormat="1" ht="12.75" customHeight="1">
      <c r="A5" s="26" t="s">
        <v>4</v>
      </c>
      <c r="B5" s="21" t="s">
        <v>5</v>
      </c>
      <c r="C5" s="23">
        <v>74</v>
      </c>
      <c r="D5" s="6">
        <v>51</v>
      </c>
      <c r="E5" s="6">
        <f t="shared" si="0"/>
        <v>125</v>
      </c>
      <c r="F5" s="6">
        <v>44</v>
      </c>
      <c r="G5" s="6">
        <v>88</v>
      </c>
      <c r="H5" s="6">
        <f t="shared" si="1"/>
        <v>132</v>
      </c>
      <c r="I5" s="6">
        <v>37</v>
      </c>
      <c r="J5" s="6">
        <v>88</v>
      </c>
      <c r="K5" s="6">
        <f t="shared" si="2"/>
        <v>125</v>
      </c>
      <c r="L5" s="6">
        <v>21</v>
      </c>
      <c r="M5" s="6">
        <v>43</v>
      </c>
      <c r="N5" s="6">
        <f t="shared" si="3"/>
        <v>64</v>
      </c>
      <c r="O5" s="6">
        <v>869</v>
      </c>
      <c r="P5" s="6">
        <v>1750</v>
      </c>
      <c r="Q5" s="7">
        <f t="shared" si="4"/>
        <v>2619</v>
      </c>
      <c r="R5" s="10">
        <f t="shared" si="5"/>
        <v>1045</v>
      </c>
      <c r="S5" s="15">
        <f t="shared" si="6"/>
        <v>2020</v>
      </c>
      <c r="T5" s="41">
        <f t="shared" si="7"/>
        <v>3065</v>
      </c>
      <c r="U5" s="17"/>
    </row>
    <row r="6" spans="1:21" s="8" customFormat="1" ht="12.75" customHeight="1">
      <c r="A6" s="26" t="s">
        <v>6</v>
      </c>
      <c r="B6" s="21" t="s">
        <v>7</v>
      </c>
      <c r="C6" s="23">
        <v>14</v>
      </c>
      <c r="D6" s="6">
        <v>12</v>
      </c>
      <c r="E6" s="6">
        <f t="shared" si="0"/>
        <v>26</v>
      </c>
      <c r="F6" s="6">
        <v>8</v>
      </c>
      <c r="G6" s="6">
        <v>14</v>
      </c>
      <c r="H6" s="6">
        <f t="shared" si="1"/>
        <v>22</v>
      </c>
      <c r="I6" s="6">
        <v>12</v>
      </c>
      <c r="J6" s="6">
        <v>30</v>
      </c>
      <c r="K6" s="6">
        <f t="shared" si="2"/>
        <v>42</v>
      </c>
      <c r="L6" s="6">
        <v>6</v>
      </c>
      <c r="M6" s="6">
        <v>6</v>
      </c>
      <c r="N6" s="6">
        <f t="shared" si="3"/>
        <v>12</v>
      </c>
      <c r="O6" s="6">
        <v>290</v>
      </c>
      <c r="P6" s="6">
        <v>592</v>
      </c>
      <c r="Q6" s="7">
        <f t="shared" si="4"/>
        <v>882</v>
      </c>
      <c r="R6" s="10">
        <f t="shared" si="5"/>
        <v>330</v>
      </c>
      <c r="S6" s="15">
        <f t="shared" si="6"/>
        <v>654</v>
      </c>
      <c r="T6" s="41">
        <f t="shared" si="7"/>
        <v>984</v>
      </c>
      <c r="U6" s="17"/>
    </row>
    <row r="7" spans="1:21" s="8" customFormat="1" ht="12.75" customHeight="1">
      <c r="A7" s="26" t="s">
        <v>8</v>
      </c>
      <c r="B7" s="21" t="s">
        <v>9</v>
      </c>
      <c r="C7" s="23">
        <v>49</v>
      </c>
      <c r="D7" s="6">
        <v>66</v>
      </c>
      <c r="E7" s="6">
        <f t="shared" si="0"/>
        <v>115</v>
      </c>
      <c r="F7" s="6">
        <v>38</v>
      </c>
      <c r="G7" s="6">
        <v>27</v>
      </c>
      <c r="H7" s="6">
        <f t="shared" si="1"/>
        <v>65</v>
      </c>
      <c r="I7" s="6">
        <v>68</v>
      </c>
      <c r="J7" s="6">
        <v>70</v>
      </c>
      <c r="K7" s="6">
        <f t="shared" si="2"/>
        <v>138</v>
      </c>
      <c r="L7" s="6">
        <v>3</v>
      </c>
      <c r="M7" s="6">
        <v>5</v>
      </c>
      <c r="N7" s="6">
        <f t="shared" si="3"/>
        <v>8</v>
      </c>
      <c r="O7" s="6">
        <v>334</v>
      </c>
      <c r="P7" s="6">
        <v>415</v>
      </c>
      <c r="Q7" s="7">
        <f t="shared" si="4"/>
        <v>749</v>
      </c>
      <c r="R7" s="10">
        <f t="shared" si="5"/>
        <v>492</v>
      </c>
      <c r="S7" s="15">
        <f t="shared" si="6"/>
        <v>583</v>
      </c>
      <c r="T7" s="41">
        <f t="shared" si="7"/>
        <v>1075</v>
      </c>
      <c r="U7" s="17"/>
    </row>
    <row r="8" spans="1:21" s="8" customFormat="1" ht="12.75" customHeight="1">
      <c r="A8" s="26" t="s">
        <v>10</v>
      </c>
      <c r="B8" s="21" t="s">
        <v>11</v>
      </c>
      <c r="C8" s="23">
        <v>31</v>
      </c>
      <c r="D8" s="6">
        <v>34</v>
      </c>
      <c r="E8" s="6">
        <f t="shared" si="0"/>
        <v>65</v>
      </c>
      <c r="F8" s="6">
        <v>413</v>
      </c>
      <c r="G8" s="6">
        <v>335</v>
      </c>
      <c r="H8" s="6">
        <f t="shared" si="1"/>
        <v>748</v>
      </c>
      <c r="I8" s="6">
        <v>136</v>
      </c>
      <c r="J8" s="6">
        <v>132</v>
      </c>
      <c r="K8" s="6">
        <f t="shared" si="2"/>
        <v>268</v>
      </c>
      <c r="L8" s="6">
        <v>8</v>
      </c>
      <c r="M8" s="6">
        <v>16</v>
      </c>
      <c r="N8" s="6">
        <f t="shared" si="3"/>
        <v>24</v>
      </c>
      <c r="O8" s="6">
        <v>237</v>
      </c>
      <c r="P8" s="6">
        <v>247</v>
      </c>
      <c r="Q8" s="7">
        <f t="shared" si="4"/>
        <v>484</v>
      </c>
      <c r="R8" s="10">
        <f t="shared" si="5"/>
        <v>825</v>
      </c>
      <c r="S8" s="15">
        <f t="shared" si="6"/>
        <v>764</v>
      </c>
      <c r="T8" s="41">
        <f t="shared" si="7"/>
        <v>1589</v>
      </c>
      <c r="U8" s="17"/>
    </row>
    <row r="9" spans="1:21" s="8" customFormat="1" ht="12.75" customHeight="1">
      <c r="A9" s="26" t="s">
        <v>12</v>
      </c>
      <c r="B9" s="21" t="s">
        <v>13</v>
      </c>
      <c r="C9" s="23">
        <v>108</v>
      </c>
      <c r="D9" s="6">
        <v>109</v>
      </c>
      <c r="E9" s="6">
        <f t="shared" si="0"/>
        <v>217</v>
      </c>
      <c r="F9" s="6">
        <v>240</v>
      </c>
      <c r="G9" s="6">
        <v>235</v>
      </c>
      <c r="H9" s="6">
        <f t="shared" si="1"/>
        <v>475</v>
      </c>
      <c r="I9" s="6">
        <v>74</v>
      </c>
      <c r="J9" s="6">
        <v>88</v>
      </c>
      <c r="K9" s="6">
        <f t="shared" si="2"/>
        <v>162</v>
      </c>
      <c r="L9" s="6">
        <v>6</v>
      </c>
      <c r="M9" s="6">
        <v>4</v>
      </c>
      <c r="N9" s="6">
        <f t="shared" si="3"/>
        <v>10</v>
      </c>
      <c r="O9" s="6">
        <v>292</v>
      </c>
      <c r="P9" s="6">
        <v>293</v>
      </c>
      <c r="Q9" s="7">
        <f t="shared" si="4"/>
        <v>585</v>
      </c>
      <c r="R9" s="10">
        <f t="shared" si="5"/>
        <v>720</v>
      </c>
      <c r="S9" s="15">
        <f t="shared" si="6"/>
        <v>729</v>
      </c>
      <c r="T9" s="41">
        <f t="shared" si="7"/>
        <v>1449</v>
      </c>
      <c r="U9" s="17"/>
    </row>
    <row r="10" spans="1:21" s="8" customFormat="1" ht="12.75" customHeight="1">
      <c r="A10" s="26" t="s">
        <v>14</v>
      </c>
      <c r="B10" s="21" t="s">
        <v>15</v>
      </c>
      <c r="C10" s="23">
        <v>279</v>
      </c>
      <c r="D10" s="6">
        <v>290</v>
      </c>
      <c r="E10" s="6">
        <f t="shared" si="0"/>
        <v>569</v>
      </c>
      <c r="F10" s="6">
        <v>1603</v>
      </c>
      <c r="G10" s="6">
        <v>1628</v>
      </c>
      <c r="H10" s="6">
        <f t="shared" si="1"/>
        <v>3231</v>
      </c>
      <c r="I10" s="6">
        <v>628</v>
      </c>
      <c r="J10" s="6">
        <v>699</v>
      </c>
      <c r="K10" s="6">
        <f t="shared" si="2"/>
        <v>1327</v>
      </c>
      <c r="L10" s="6">
        <v>73</v>
      </c>
      <c r="M10" s="6">
        <v>88</v>
      </c>
      <c r="N10" s="6">
        <f t="shared" si="3"/>
        <v>161</v>
      </c>
      <c r="O10" s="6">
        <v>4265</v>
      </c>
      <c r="P10" s="6">
        <v>4644</v>
      </c>
      <c r="Q10" s="7">
        <f t="shared" si="4"/>
        <v>8909</v>
      </c>
      <c r="R10" s="10">
        <f t="shared" si="5"/>
        <v>6848</v>
      </c>
      <c r="S10" s="15">
        <f t="shared" si="6"/>
        <v>7349</v>
      </c>
      <c r="T10" s="41">
        <f t="shared" si="7"/>
        <v>14197</v>
      </c>
      <c r="U10" s="17"/>
    </row>
    <row r="11" spans="1:21" s="8" customFormat="1" ht="12.75" customHeight="1">
      <c r="A11" s="26" t="s">
        <v>16</v>
      </c>
      <c r="B11" s="21" t="s">
        <v>17</v>
      </c>
      <c r="C11" s="23">
        <v>979</v>
      </c>
      <c r="D11" s="6">
        <v>1047</v>
      </c>
      <c r="E11" s="6">
        <f t="shared" si="0"/>
        <v>2026</v>
      </c>
      <c r="F11" s="6">
        <v>2867</v>
      </c>
      <c r="G11" s="6">
        <v>3154</v>
      </c>
      <c r="H11" s="6">
        <f t="shared" si="1"/>
        <v>6021</v>
      </c>
      <c r="I11" s="6">
        <v>1888</v>
      </c>
      <c r="J11" s="6">
        <v>1959</v>
      </c>
      <c r="K11" s="6">
        <f t="shared" si="2"/>
        <v>3847</v>
      </c>
      <c r="L11" s="6">
        <v>382</v>
      </c>
      <c r="M11" s="6">
        <v>435</v>
      </c>
      <c r="N11" s="6">
        <f t="shared" si="3"/>
        <v>817</v>
      </c>
      <c r="O11" s="6">
        <v>21488</v>
      </c>
      <c r="P11" s="6">
        <v>23270</v>
      </c>
      <c r="Q11" s="7">
        <f t="shared" si="4"/>
        <v>44758</v>
      </c>
      <c r="R11" s="10">
        <f t="shared" si="5"/>
        <v>27604</v>
      </c>
      <c r="S11" s="15">
        <f t="shared" si="6"/>
        <v>29865</v>
      </c>
      <c r="T11" s="41">
        <f t="shared" si="7"/>
        <v>57469</v>
      </c>
      <c r="U11" s="17"/>
    </row>
    <row r="12" spans="1:21" s="8" customFormat="1" ht="12.75" customHeight="1">
      <c r="A12" s="26" t="s">
        <v>18</v>
      </c>
      <c r="B12" s="21" t="s">
        <v>19</v>
      </c>
      <c r="C12" s="23">
        <v>1057</v>
      </c>
      <c r="D12" s="6">
        <v>1034</v>
      </c>
      <c r="E12" s="6">
        <f t="shared" si="0"/>
        <v>2091</v>
      </c>
      <c r="F12" s="6">
        <v>3168</v>
      </c>
      <c r="G12" s="6">
        <v>3501</v>
      </c>
      <c r="H12" s="6">
        <f t="shared" si="1"/>
        <v>6669</v>
      </c>
      <c r="I12" s="6">
        <v>1920</v>
      </c>
      <c r="J12" s="6">
        <v>1969</v>
      </c>
      <c r="K12" s="6">
        <f t="shared" si="2"/>
        <v>3889</v>
      </c>
      <c r="L12" s="6">
        <v>370</v>
      </c>
      <c r="M12" s="6">
        <v>405</v>
      </c>
      <c r="N12" s="6">
        <f t="shared" si="3"/>
        <v>775</v>
      </c>
      <c r="O12" s="6">
        <v>21736</v>
      </c>
      <c r="P12" s="6">
        <v>23014</v>
      </c>
      <c r="Q12" s="7">
        <f t="shared" si="4"/>
        <v>44750</v>
      </c>
      <c r="R12" s="10">
        <f t="shared" si="5"/>
        <v>28251</v>
      </c>
      <c r="S12" s="15">
        <f t="shared" si="6"/>
        <v>29923</v>
      </c>
      <c r="T12" s="41">
        <f t="shared" si="7"/>
        <v>58174</v>
      </c>
      <c r="U12" s="17"/>
    </row>
    <row r="13" spans="1:21" s="8" customFormat="1" ht="12.75" customHeight="1">
      <c r="A13" s="26" t="s">
        <v>20</v>
      </c>
      <c r="B13" s="21" t="s">
        <v>21</v>
      </c>
      <c r="C13" s="23">
        <v>1025</v>
      </c>
      <c r="D13" s="6">
        <v>1075</v>
      </c>
      <c r="E13" s="6">
        <f t="shared" si="0"/>
        <v>2100</v>
      </c>
      <c r="F13" s="6">
        <v>3474</v>
      </c>
      <c r="G13" s="6">
        <v>3573</v>
      </c>
      <c r="H13" s="6">
        <f t="shared" si="1"/>
        <v>7047</v>
      </c>
      <c r="I13" s="6">
        <v>1689</v>
      </c>
      <c r="J13" s="6">
        <v>1864</v>
      </c>
      <c r="K13" s="6">
        <f t="shared" si="2"/>
        <v>3553</v>
      </c>
      <c r="L13" s="6">
        <v>399</v>
      </c>
      <c r="M13" s="6">
        <v>462</v>
      </c>
      <c r="N13" s="6">
        <f t="shared" si="3"/>
        <v>861</v>
      </c>
      <c r="O13" s="6">
        <v>22737</v>
      </c>
      <c r="P13" s="6">
        <v>23761</v>
      </c>
      <c r="Q13" s="7">
        <f t="shared" si="4"/>
        <v>46498</v>
      </c>
      <c r="R13" s="10">
        <f t="shared" si="5"/>
        <v>29324</v>
      </c>
      <c r="S13" s="15">
        <f t="shared" si="6"/>
        <v>30735</v>
      </c>
      <c r="T13" s="41">
        <f t="shared" si="7"/>
        <v>60059</v>
      </c>
      <c r="U13" s="17"/>
    </row>
    <row r="14" spans="1:21" s="8" customFormat="1" ht="12.75" customHeight="1">
      <c r="A14" s="26" t="s">
        <v>22</v>
      </c>
      <c r="B14" s="21" t="s">
        <v>23</v>
      </c>
      <c r="C14" s="23">
        <v>1123</v>
      </c>
      <c r="D14" s="6">
        <v>1131</v>
      </c>
      <c r="E14" s="6">
        <f t="shared" si="0"/>
        <v>2254</v>
      </c>
      <c r="F14" s="6">
        <v>3473</v>
      </c>
      <c r="G14" s="6">
        <v>3683</v>
      </c>
      <c r="H14" s="6">
        <f t="shared" si="1"/>
        <v>7156</v>
      </c>
      <c r="I14" s="6">
        <v>1689</v>
      </c>
      <c r="J14" s="6">
        <v>1864</v>
      </c>
      <c r="K14" s="6">
        <f t="shared" si="2"/>
        <v>3553</v>
      </c>
      <c r="L14" s="6">
        <v>472</v>
      </c>
      <c r="M14" s="6">
        <v>479</v>
      </c>
      <c r="N14" s="6">
        <f t="shared" si="3"/>
        <v>951</v>
      </c>
      <c r="O14" s="6">
        <v>23112</v>
      </c>
      <c r="P14" s="6">
        <v>24629</v>
      </c>
      <c r="Q14" s="7">
        <f t="shared" si="4"/>
        <v>47741</v>
      </c>
      <c r="R14" s="10">
        <f t="shared" si="5"/>
        <v>29869</v>
      </c>
      <c r="S14" s="15">
        <f t="shared" si="6"/>
        <v>31786</v>
      </c>
      <c r="T14" s="41">
        <f t="shared" si="7"/>
        <v>61655</v>
      </c>
      <c r="U14" s="17"/>
    </row>
    <row r="15" spans="1:21" s="8" customFormat="1" ht="12.75" customHeight="1">
      <c r="A15" s="26" t="s">
        <v>24</v>
      </c>
      <c r="B15" s="21" t="s">
        <v>25</v>
      </c>
      <c r="C15" s="23">
        <v>1101</v>
      </c>
      <c r="D15" s="6">
        <v>1095</v>
      </c>
      <c r="E15" s="6">
        <f t="shared" si="0"/>
        <v>2196</v>
      </c>
      <c r="F15" s="6">
        <v>3550</v>
      </c>
      <c r="G15" s="6">
        <v>3674</v>
      </c>
      <c r="H15" s="6">
        <f t="shared" si="1"/>
        <v>7224</v>
      </c>
      <c r="I15" s="6">
        <v>1669</v>
      </c>
      <c r="J15" s="6">
        <v>1826</v>
      </c>
      <c r="K15" s="6">
        <f t="shared" si="2"/>
        <v>3495</v>
      </c>
      <c r="L15" s="6">
        <v>441</v>
      </c>
      <c r="M15" s="6">
        <v>501</v>
      </c>
      <c r="N15" s="6">
        <f t="shared" si="3"/>
        <v>942</v>
      </c>
      <c r="O15" s="6">
        <v>24038</v>
      </c>
      <c r="P15" s="6">
        <v>25614</v>
      </c>
      <c r="Q15" s="7">
        <f t="shared" si="4"/>
        <v>49652</v>
      </c>
      <c r="R15" s="10">
        <f t="shared" si="5"/>
        <v>30799</v>
      </c>
      <c r="S15" s="15">
        <f t="shared" si="6"/>
        <v>32710</v>
      </c>
      <c r="T15" s="41">
        <f t="shared" si="7"/>
        <v>63509</v>
      </c>
      <c r="U15" s="17"/>
    </row>
    <row r="16" spans="1:21" s="8" customFormat="1" ht="12.75" customHeight="1">
      <c r="A16" s="26" t="s">
        <v>26</v>
      </c>
      <c r="B16" s="21" t="s">
        <v>27</v>
      </c>
      <c r="C16" s="23">
        <v>1146</v>
      </c>
      <c r="D16" s="6">
        <v>1188</v>
      </c>
      <c r="E16" s="6">
        <f t="shared" si="0"/>
        <v>2334</v>
      </c>
      <c r="F16" s="6">
        <v>3479</v>
      </c>
      <c r="G16" s="6">
        <v>3604</v>
      </c>
      <c r="H16" s="6">
        <f t="shared" si="1"/>
        <v>7083</v>
      </c>
      <c r="I16" s="6">
        <v>1573</v>
      </c>
      <c r="J16" s="6">
        <v>1691</v>
      </c>
      <c r="K16" s="6">
        <f t="shared" si="2"/>
        <v>3264</v>
      </c>
      <c r="L16" s="6">
        <v>490</v>
      </c>
      <c r="M16" s="6">
        <v>509</v>
      </c>
      <c r="N16" s="6">
        <f t="shared" si="3"/>
        <v>999</v>
      </c>
      <c r="O16" s="6">
        <v>24745</v>
      </c>
      <c r="P16" s="6">
        <v>26676</v>
      </c>
      <c r="Q16" s="7">
        <f t="shared" si="4"/>
        <v>51421</v>
      </c>
      <c r="R16" s="10">
        <f t="shared" si="5"/>
        <v>31433</v>
      </c>
      <c r="S16" s="15">
        <f t="shared" si="6"/>
        <v>33668</v>
      </c>
      <c r="T16" s="41">
        <f t="shared" si="7"/>
        <v>65101</v>
      </c>
      <c r="U16" s="17"/>
    </row>
    <row r="17" spans="1:21" s="8" customFormat="1" ht="12.75" customHeight="1">
      <c r="A17" s="26" t="s">
        <v>28</v>
      </c>
      <c r="B17" s="21" t="s">
        <v>29</v>
      </c>
      <c r="C17" s="23">
        <v>1103</v>
      </c>
      <c r="D17" s="6">
        <v>1200</v>
      </c>
      <c r="E17" s="6">
        <f t="shared" si="0"/>
        <v>2303</v>
      </c>
      <c r="F17" s="6">
        <v>3629</v>
      </c>
      <c r="G17" s="6">
        <v>3815</v>
      </c>
      <c r="H17" s="6">
        <f t="shared" si="1"/>
        <v>7444</v>
      </c>
      <c r="I17" s="6">
        <v>1558</v>
      </c>
      <c r="J17" s="6">
        <v>1621</v>
      </c>
      <c r="K17" s="6">
        <f t="shared" si="2"/>
        <v>3179</v>
      </c>
      <c r="L17" s="6">
        <v>502</v>
      </c>
      <c r="M17" s="6">
        <v>509</v>
      </c>
      <c r="N17" s="6">
        <f t="shared" si="3"/>
        <v>1011</v>
      </c>
      <c r="O17" s="6">
        <v>25842</v>
      </c>
      <c r="P17" s="6">
        <v>27429</v>
      </c>
      <c r="Q17" s="7">
        <f t="shared" si="4"/>
        <v>53271</v>
      </c>
      <c r="R17" s="10">
        <f t="shared" si="5"/>
        <v>32634</v>
      </c>
      <c r="S17" s="15">
        <f t="shared" si="6"/>
        <v>34574</v>
      </c>
      <c r="T17" s="41">
        <f t="shared" si="7"/>
        <v>67208</v>
      </c>
      <c r="U17" s="17"/>
    </row>
    <row r="18" spans="1:21" s="8" customFormat="1" ht="12.75" customHeight="1">
      <c r="A18" s="26" t="s">
        <v>30</v>
      </c>
      <c r="B18" s="21" t="s">
        <v>31</v>
      </c>
      <c r="C18" s="23">
        <v>1126</v>
      </c>
      <c r="D18" s="6">
        <v>1131</v>
      </c>
      <c r="E18" s="6">
        <f t="shared" si="0"/>
        <v>2257</v>
      </c>
      <c r="F18" s="6">
        <v>3298</v>
      </c>
      <c r="G18" s="6">
        <v>3515</v>
      </c>
      <c r="H18" s="6">
        <f t="shared" si="1"/>
        <v>6813</v>
      </c>
      <c r="I18" s="6">
        <v>1437</v>
      </c>
      <c r="J18" s="6">
        <v>1606</v>
      </c>
      <c r="K18" s="6">
        <f t="shared" si="2"/>
        <v>3043</v>
      </c>
      <c r="L18" s="6">
        <v>512</v>
      </c>
      <c r="M18" s="6">
        <v>485</v>
      </c>
      <c r="N18" s="6">
        <f t="shared" si="3"/>
        <v>997</v>
      </c>
      <c r="O18" s="6">
        <v>26179</v>
      </c>
      <c r="P18" s="6">
        <v>28109</v>
      </c>
      <c r="Q18" s="7">
        <f t="shared" si="4"/>
        <v>54288</v>
      </c>
      <c r="R18" s="10">
        <f t="shared" si="5"/>
        <v>32552</v>
      </c>
      <c r="S18" s="15">
        <f t="shared" si="6"/>
        <v>34846</v>
      </c>
      <c r="T18" s="41">
        <f t="shared" si="7"/>
        <v>67398</v>
      </c>
      <c r="U18" s="17"/>
    </row>
    <row r="19" spans="1:21" s="8" customFormat="1" ht="12.75" customHeight="1">
      <c r="A19" s="26" t="s">
        <v>32</v>
      </c>
      <c r="B19" s="21" t="s">
        <v>33</v>
      </c>
      <c r="C19" s="23">
        <v>1018</v>
      </c>
      <c r="D19" s="6">
        <v>1169</v>
      </c>
      <c r="E19" s="6">
        <f t="shared" si="0"/>
        <v>2187</v>
      </c>
      <c r="F19" s="6">
        <v>3094</v>
      </c>
      <c r="G19" s="6">
        <v>3202</v>
      </c>
      <c r="H19" s="6">
        <f t="shared" si="1"/>
        <v>6296</v>
      </c>
      <c r="I19" s="6">
        <v>1457</v>
      </c>
      <c r="J19" s="6">
        <v>1511</v>
      </c>
      <c r="K19" s="6">
        <f t="shared" si="2"/>
        <v>2968</v>
      </c>
      <c r="L19" s="6">
        <v>474</v>
      </c>
      <c r="M19" s="6">
        <v>517</v>
      </c>
      <c r="N19" s="6">
        <f t="shared" si="3"/>
        <v>991</v>
      </c>
      <c r="O19" s="6">
        <v>26125</v>
      </c>
      <c r="P19" s="6">
        <v>27991</v>
      </c>
      <c r="Q19" s="7">
        <f t="shared" si="4"/>
        <v>54116</v>
      </c>
      <c r="R19" s="10">
        <f t="shared" si="5"/>
        <v>32168</v>
      </c>
      <c r="S19" s="15">
        <f t="shared" si="6"/>
        <v>34390</v>
      </c>
      <c r="T19" s="41">
        <f t="shared" si="7"/>
        <v>66558</v>
      </c>
      <c r="U19" s="17"/>
    </row>
    <row r="20" spans="1:21" s="8" customFormat="1" ht="12.75" customHeight="1">
      <c r="A20" s="26" t="s">
        <v>34</v>
      </c>
      <c r="B20" s="21" t="s">
        <v>35</v>
      </c>
      <c r="C20" s="23">
        <v>1135</v>
      </c>
      <c r="D20" s="6">
        <v>1166</v>
      </c>
      <c r="E20" s="6">
        <f t="shared" si="0"/>
        <v>2301</v>
      </c>
      <c r="F20" s="6">
        <v>4007</v>
      </c>
      <c r="G20" s="6">
        <v>4488</v>
      </c>
      <c r="H20" s="6">
        <f t="shared" si="1"/>
        <v>8495</v>
      </c>
      <c r="I20" s="6">
        <v>1602</v>
      </c>
      <c r="J20" s="6">
        <v>1858</v>
      </c>
      <c r="K20" s="6">
        <f t="shared" si="2"/>
        <v>3460</v>
      </c>
      <c r="L20" s="6">
        <v>570</v>
      </c>
      <c r="M20" s="6">
        <v>580</v>
      </c>
      <c r="N20" s="6">
        <f t="shared" si="3"/>
        <v>1150</v>
      </c>
      <c r="O20" s="6">
        <v>30006</v>
      </c>
      <c r="P20" s="6">
        <v>32390</v>
      </c>
      <c r="Q20" s="7">
        <f t="shared" si="4"/>
        <v>62396</v>
      </c>
      <c r="R20" s="10">
        <f t="shared" si="5"/>
        <v>37320</v>
      </c>
      <c r="S20" s="15">
        <f t="shared" si="6"/>
        <v>40482</v>
      </c>
      <c r="T20" s="41">
        <f t="shared" si="7"/>
        <v>77802</v>
      </c>
      <c r="U20" s="17"/>
    </row>
    <row r="21" spans="1:21" s="8" customFormat="1" ht="12.75" customHeight="1">
      <c r="A21" s="26" t="s">
        <v>36</v>
      </c>
      <c r="B21" s="21" t="s">
        <v>37</v>
      </c>
      <c r="C21" s="23">
        <v>1142</v>
      </c>
      <c r="D21" s="6">
        <v>1129</v>
      </c>
      <c r="E21" s="6">
        <f t="shared" si="0"/>
        <v>2271</v>
      </c>
      <c r="F21" s="6">
        <v>2914</v>
      </c>
      <c r="G21" s="6">
        <v>2967</v>
      </c>
      <c r="H21" s="6">
        <f t="shared" si="1"/>
        <v>5881</v>
      </c>
      <c r="I21" s="6">
        <v>1318</v>
      </c>
      <c r="J21" s="6">
        <v>1481</v>
      </c>
      <c r="K21" s="6">
        <f t="shared" si="2"/>
        <v>2799</v>
      </c>
      <c r="L21" s="6">
        <v>504</v>
      </c>
      <c r="M21" s="6">
        <v>517</v>
      </c>
      <c r="N21" s="6">
        <f t="shared" si="3"/>
        <v>1021</v>
      </c>
      <c r="O21" s="6">
        <v>29807</v>
      </c>
      <c r="P21" s="6">
        <v>31733</v>
      </c>
      <c r="Q21" s="7">
        <f t="shared" si="4"/>
        <v>61540</v>
      </c>
      <c r="R21" s="10">
        <f t="shared" si="5"/>
        <v>35685</v>
      </c>
      <c r="S21" s="15">
        <f t="shared" si="6"/>
        <v>37827</v>
      </c>
      <c r="T21" s="41">
        <f t="shared" si="7"/>
        <v>73512</v>
      </c>
      <c r="U21" s="17"/>
    </row>
    <row r="22" spans="1:21" s="8" customFormat="1" ht="12.75" customHeight="1">
      <c r="A22" s="26" t="s">
        <v>38</v>
      </c>
      <c r="B22" s="21" t="s">
        <v>39</v>
      </c>
      <c r="C22" s="23">
        <v>1013</v>
      </c>
      <c r="D22" s="6">
        <v>1019</v>
      </c>
      <c r="E22" s="6">
        <f t="shared" si="0"/>
        <v>2032</v>
      </c>
      <c r="F22" s="6">
        <v>2324</v>
      </c>
      <c r="G22" s="6">
        <v>2209</v>
      </c>
      <c r="H22" s="6">
        <f t="shared" si="1"/>
        <v>4533</v>
      </c>
      <c r="I22" s="6">
        <v>1166</v>
      </c>
      <c r="J22" s="6">
        <v>1233</v>
      </c>
      <c r="K22" s="6">
        <f t="shared" si="2"/>
        <v>2399</v>
      </c>
      <c r="L22" s="6">
        <v>443</v>
      </c>
      <c r="M22" s="6">
        <v>446</v>
      </c>
      <c r="N22" s="6">
        <f t="shared" si="3"/>
        <v>889</v>
      </c>
      <c r="O22" s="6">
        <v>29496</v>
      </c>
      <c r="P22" s="6">
        <v>30948</v>
      </c>
      <c r="Q22" s="7">
        <f t="shared" si="4"/>
        <v>60444</v>
      </c>
      <c r="R22" s="10">
        <f t="shared" si="5"/>
        <v>34442</v>
      </c>
      <c r="S22" s="15">
        <f t="shared" si="6"/>
        <v>35855</v>
      </c>
      <c r="T22" s="41">
        <f t="shared" si="7"/>
        <v>70297</v>
      </c>
      <c r="U22" s="17"/>
    </row>
    <row r="23" spans="1:21" s="8" customFormat="1" ht="12.75" customHeight="1" thickBot="1">
      <c r="A23" s="28" t="s">
        <v>40</v>
      </c>
      <c r="B23" s="29" t="s">
        <v>41</v>
      </c>
      <c r="C23" s="30">
        <v>961</v>
      </c>
      <c r="D23" s="31">
        <v>1020</v>
      </c>
      <c r="E23" s="31">
        <f t="shared" si="0"/>
        <v>1981</v>
      </c>
      <c r="F23" s="31">
        <v>1901</v>
      </c>
      <c r="G23" s="31">
        <v>1949</v>
      </c>
      <c r="H23" s="31">
        <f t="shared" si="1"/>
        <v>3850</v>
      </c>
      <c r="I23" s="31">
        <v>972</v>
      </c>
      <c r="J23" s="31">
        <v>1053</v>
      </c>
      <c r="K23" s="31">
        <f t="shared" si="2"/>
        <v>2025</v>
      </c>
      <c r="L23" s="31">
        <v>383</v>
      </c>
      <c r="M23" s="31">
        <v>431</v>
      </c>
      <c r="N23" s="31">
        <f t="shared" si="3"/>
        <v>814</v>
      </c>
      <c r="O23" s="31">
        <v>28193</v>
      </c>
      <c r="P23" s="31">
        <v>29083</v>
      </c>
      <c r="Q23" s="32">
        <f t="shared" si="4"/>
        <v>57276</v>
      </c>
      <c r="R23" s="33">
        <f t="shared" si="5"/>
        <v>32410</v>
      </c>
      <c r="S23" s="34">
        <f t="shared" si="6"/>
        <v>33536</v>
      </c>
      <c r="T23" s="42">
        <f t="shared" si="7"/>
        <v>65946</v>
      </c>
      <c r="U23" s="17"/>
    </row>
    <row r="24" spans="1:21" s="9" customFormat="1" ht="13.5" customHeight="1" thickBot="1">
      <c r="A24" s="35"/>
      <c r="B24" s="36" t="s">
        <v>42</v>
      </c>
      <c r="C24" s="37">
        <f>SUM(C3:C23)</f>
        <v>14503</v>
      </c>
      <c r="D24" s="38">
        <f aca="true" t="shared" si="8" ref="D24:T24">SUM(D3:D23)</f>
        <v>14985</v>
      </c>
      <c r="E24" s="38">
        <f t="shared" si="8"/>
        <v>29488</v>
      </c>
      <c r="F24" s="38">
        <f t="shared" si="8"/>
        <v>43559</v>
      </c>
      <c r="G24" s="38">
        <f t="shared" si="8"/>
        <v>45734</v>
      </c>
      <c r="H24" s="38">
        <f t="shared" si="8"/>
        <v>89293</v>
      </c>
      <c r="I24" s="38">
        <f t="shared" si="8"/>
        <v>20922</v>
      </c>
      <c r="J24" s="38">
        <f t="shared" si="8"/>
        <v>22699</v>
      </c>
      <c r="K24" s="38">
        <f t="shared" si="8"/>
        <v>43621</v>
      </c>
      <c r="L24" s="38">
        <f t="shared" si="8"/>
        <v>6071</v>
      </c>
      <c r="M24" s="38">
        <f t="shared" si="8"/>
        <v>6449</v>
      </c>
      <c r="N24" s="38">
        <f t="shared" si="8"/>
        <v>12520</v>
      </c>
      <c r="O24" s="38">
        <f t="shared" si="8"/>
        <v>340457</v>
      </c>
      <c r="P24" s="38">
        <f t="shared" si="8"/>
        <v>363982</v>
      </c>
      <c r="Q24" s="38">
        <f t="shared" si="8"/>
        <v>704439</v>
      </c>
      <c r="R24" s="38">
        <f t="shared" si="8"/>
        <v>425512</v>
      </c>
      <c r="S24" s="47">
        <f t="shared" si="8"/>
        <v>453849</v>
      </c>
      <c r="T24" s="39">
        <f t="shared" si="8"/>
        <v>879361</v>
      </c>
      <c r="U24" s="18"/>
    </row>
    <row r="25" spans="18:20" ht="12" thickBot="1">
      <c r="R25" s="12"/>
      <c r="T25" s="12"/>
    </row>
    <row r="26" spans="1:20" s="19" customFormat="1" ht="12.75" customHeight="1" thickBot="1">
      <c r="A26" s="43"/>
      <c r="B26" s="44" t="s">
        <v>51</v>
      </c>
      <c r="C26" s="44"/>
      <c r="D26" s="44"/>
      <c r="E26" s="44">
        <f>E24/$T24*100</f>
        <v>3.3533440759824464</v>
      </c>
      <c r="F26" s="44"/>
      <c r="G26" s="44"/>
      <c r="H26" s="44">
        <f>H24/$T24*100</f>
        <v>10.154305228455662</v>
      </c>
      <c r="I26" s="44"/>
      <c r="J26" s="44"/>
      <c r="K26" s="44">
        <f>K24/$T24*100</f>
        <v>4.9605338421876795</v>
      </c>
      <c r="L26" s="44"/>
      <c r="M26" s="44"/>
      <c r="N26" s="44">
        <f>N24/$T24*100</f>
        <v>1.423761117447783</v>
      </c>
      <c r="O26" s="44"/>
      <c r="P26" s="44"/>
      <c r="Q26" s="44">
        <f>Q24/$T24*100</f>
        <v>80.10805573592643</v>
      </c>
      <c r="R26" s="45"/>
      <c r="S26" s="45"/>
      <c r="T26" s="46">
        <f>T24/$T24*100</f>
        <v>100</v>
      </c>
    </row>
    <row r="27" spans="18:20" ht="11.25">
      <c r="R27" s="12"/>
      <c r="T27" s="12"/>
    </row>
    <row r="28" spans="18:20" ht="11.25">
      <c r="R28" s="12"/>
      <c r="T28" s="12"/>
    </row>
    <row r="29" spans="18:20" ht="11.25">
      <c r="R29" s="12"/>
      <c r="T29" s="12"/>
    </row>
    <row r="30" spans="18:20" ht="11.25">
      <c r="R30" s="12"/>
      <c r="T30" s="12"/>
    </row>
    <row r="31" spans="18:20" ht="11.25">
      <c r="R31" s="12"/>
      <c r="T31" s="12"/>
    </row>
    <row r="32" spans="18:20" ht="11.25">
      <c r="R32" s="12"/>
      <c r="T32" s="12"/>
    </row>
    <row r="33" spans="18:20" ht="11.25">
      <c r="R33" s="12"/>
      <c r="T33" s="12"/>
    </row>
    <row r="34" spans="18:20" ht="11.25">
      <c r="R34" s="12"/>
      <c r="T34" s="12"/>
    </row>
    <row r="35" spans="18:20" ht="11.25">
      <c r="R35" s="12"/>
      <c r="T35" s="12"/>
    </row>
    <row r="36" spans="18:20" ht="11.25">
      <c r="R36" s="12"/>
      <c r="T36" s="12"/>
    </row>
    <row r="37" spans="18:20" ht="11.25">
      <c r="R37" s="12"/>
      <c r="T37" s="12"/>
    </row>
    <row r="38" spans="18:20" ht="11.25">
      <c r="R38" s="12"/>
      <c r="T38" s="12"/>
    </row>
    <row r="39" spans="18:20" ht="11.25">
      <c r="R39" s="12"/>
      <c r="T39" s="12"/>
    </row>
    <row r="40" spans="18:20" ht="11.25">
      <c r="R40" s="12"/>
      <c r="T40" s="12"/>
    </row>
    <row r="41" spans="18:20" ht="11.25">
      <c r="R41" s="12"/>
      <c r="T41" s="12"/>
    </row>
    <row r="42" spans="18:20" ht="11.25">
      <c r="R42" s="12"/>
      <c r="T42" s="12"/>
    </row>
    <row r="43" spans="18:20" ht="11.25">
      <c r="R43" s="12"/>
      <c r="T43" s="12"/>
    </row>
    <row r="44" spans="18:20" ht="11.25">
      <c r="R44" s="12"/>
      <c r="T44" s="12"/>
    </row>
    <row r="45" spans="18:20" ht="11.25">
      <c r="R45" s="12"/>
      <c r="T45" s="12"/>
    </row>
    <row r="46" spans="18:20" ht="11.25">
      <c r="R46" s="12"/>
      <c r="T46" s="12"/>
    </row>
    <row r="47" spans="18:20" ht="11.25">
      <c r="R47" s="12"/>
      <c r="T47" s="12"/>
    </row>
    <row r="48" spans="18:20" ht="11.25">
      <c r="R48" s="12"/>
      <c r="T48" s="12"/>
    </row>
    <row r="49" spans="18:20" ht="11.25">
      <c r="R49" s="12"/>
      <c r="T49" s="12"/>
    </row>
    <row r="50" spans="18:20" ht="11.25">
      <c r="R50" s="12"/>
      <c r="T50" s="12"/>
    </row>
    <row r="51" spans="18:20" ht="11.25">
      <c r="R51" s="12"/>
      <c r="T51" s="12"/>
    </row>
    <row r="52" spans="18:20" ht="11.25">
      <c r="R52" s="12"/>
      <c r="T52" s="12"/>
    </row>
    <row r="53" spans="18:20" ht="11.25">
      <c r="R53" s="12"/>
      <c r="T53" s="12"/>
    </row>
    <row r="54" spans="18:20" ht="11.25">
      <c r="R54" s="12"/>
      <c r="T54" s="12"/>
    </row>
    <row r="55" spans="18:20" ht="11.25">
      <c r="R55" s="12"/>
      <c r="T55" s="12"/>
    </row>
    <row r="56" spans="18:20" ht="11.25">
      <c r="R56" s="12"/>
      <c r="T56" s="12"/>
    </row>
    <row r="57" spans="18:20" ht="11.25">
      <c r="R57" s="12"/>
      <c r="T57" s="12"/>
    </row>
    <row r="58" spans="18:20" ht="11.25">
      <c r="R58" s="12"/>
      <c r="T58" s="12"/>
    </row>
    <row r="59" spans="18:20" ht="11.25">
      <c r="R59" s="12"/>
      <c r="T59" s="12"/>
    </row>
    <row r="60" spans="18:20" ht="11.25">
      <c r="R60" s="12"/>
      <c r="T60" s="12"/>
    </row>
    <row r="61" spans="18:20" ht="11.25">
      <c r="R61" s="12"/>
      <c r="T61" s="12"/>
    </row>
    <row r="62" spans="18:20" ht="11.25">
      <c r="R62" s="12"/>
      <c r="T62" s="12"/>
    </row>
    <row r="63" spans="18:20" ht="11.25">
      <c r="R63" s="12"/>
      <c r="T63" s="12"/>
    </row>
    <row r="64" spans="18:20" ht="11.25">
      <c r="R64" s="12"/>
      <c r="T64" s="12"/>
    </row>
    <row r="65" spans="18:20" ht="11.25">
      <c r="R65" s="12"/>
      <c r="T65" s="12"/>
    </row>
    <row r="66" spans="18:20" ht="11.25">
      <c r="R66" s="12"/>
      <c r="T66" s="12"/>
    </row>
    <row r="67" spans="18:20" ht="11.25">
      <c r="R67" s="12"/>
      <c r="T67" s="12"/>
    </row>
  </sheetData>
  <mergeCells count="6">
    <mergeCell ref="O1:Q1"/>
    <mergeCell ref="R1:T1"/>
    <mergeCell ref="C1:E1"/>
    <mergeCell ref="F1:H1"/>
    <mergeCell ref="I1:K1"/>
    <mergeCell ref="L1:N1"/>
  </mergeCells>
  <printOptions/>
  <pageMargins left="0.5" right="0.5" top="1.25" bottom="1" header="0.5" footer="0.5"/>
  <pageSetup fitToHeight="100" horizontalDpi="300" verticalDpi="300" orientation="landscape" scale="77" r:id="rId1"/>
  <headerFooter alignWithMargins="0">
    <oddHeader>&amp;L&amp;9WISCONSIN DEPARTMENT OF PUBLIC INSTRUCTION
2001-02 PUBLIC ENROLLMENT
By Grade, Ethnicity and Gender
Data collected on PI-1290, Fall Enrollment Report&amp;R&amp;9LIBRARY AND STATISTICAL INFORMATION CENTER
P. O. BOX 7841
MADISON, WI 53707-7841
608-267-3166</oddHeader>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2002-01-23T14:52:17Z</cp:lastPrinted>
  <dcterms:created xsi:type="dcterms:W3CDTF">2002-01-21T14:05:10Z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