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90" tabRatio="731" firstSheet="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<sst xmlns="http://schemas.openxmlformats.org/spreadsheetml/2006/main" count="518" uniqueCount="370">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</sst>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A10" sqref="A10"/>
    </sheetView>
  </sheetViews>
  <sheetFormatPr defaultColWidth="8.8515625" defaultRowHeight="12.75"/>
  <cols>
    <col min="1" max="1" width="5.421875" style="59" customWidth="1"/>
    <col min="2" max="2" width="7.57421875" style="59" customWidth="1"/>
    <col min="3" max="3" width="9.00390625" style="59" customWidth="1"/>
    <col min="4" max="4" width="8.8515625" style="59" customWidth="1"/>
    <col min="5" max="5" width="5.421875" style="59" customWidth="1"/>
    <col min="6" max="6" width="7.57421875" style="59" customWidth="1"/>
    <col min="7" max="7" width="2.421875" style="59" customWidth="1"/>
    <col min="8" max="8" width="3.00390625" style="59" customWidth="1"/>
    <col min="9" max="16384" width="8.8515625" style="59" customWidth="1"/>
  </cols>
  <sheetData>
    <row r="1" spans="1:13" ht="12.75">
      <c r="A1" s="32"/>
      <c r="B1" s="32"/>
      <c r="C1" s="80" t="s">
        <v>212</v>
      </c>
      <c r="D1" s="80"/>
      <c r="E1" s="32"/>
      <c r="F1" s="32"/>
      <c r="G1" s="32"/>
      <c r="H1" s="81" t="s">
        <v>243</v>
      </c>
      <c r="I1" s="82"/>
      <c r="J1" s="82"/>
      <c r="K1" s="82"/>
      <c r="L1" s="32"/>
      <c r="M1" s="32"/>
    </row>
    <row r="2" spans="1:15" ht="12.75">
      <c r="A2" s="32"/>
      <c r="B2" s="32"/>
      <c r="C2" s="83" t="s">
        <v>213</v>
      </c>
      <c r="D2" s="80"/>
      <c r="E2" s="32"/>
      <c r="F2" s="32"/>
      <c r="G2" s="32"/>
      <c r="H2" s="84" t="s">
        <v>232</v>
      </c>
      <c r="I2" s="134" t="s">
        <v>242</v>
      </c>
      <c r="J2" s="135"/>
      <c r="K2" s="135"/>
      <c r="L2" s="135"/>
      <c r="M2" s="135"/>
      <c r="N2" s="101"/>
      <c r="O2" s="101"/>
    </row>
    <row r="3" spans="1:15" ht="12.75">
      <c r="A3" s="32"/>
      <c r="B3" s="32"/>
      <c r="C3" s="80" t="s">
        <v>364</v>
      </c>
      <c r="D3" s="80"/>
      <c r="E3" s="32"/>
      <c r="F3" s="32"/>
      <c r="G3" s="32"/>
      <c r="H3" s="32"/>
      <c r="I3" s="135"/>
      <c r="J3" s="135"/>
      <c r="K3" s="135"/>
      <c r="L3" s="135"/>
      <c r="M3" s="135"/>
      <c r="N3" s="101"/>
      <c r="O3" s="101"/>
    </row>
    <row r="4" spans="1:15" ht="12.75">
      <c r="A4" s="32"/>
      <c r="B4" s="32"/>
      <c r="C4" s="32"/>
      <c r="D4" s="32"/>
      <c r="E4" s="32"/>
      <c r="F4" s="32"/>
      <c r="G4" s="32"/>
      <c r="H4" s="84" t="s">
        <v>231</v>
      </c>
      <c r="I4" s="134" t="s">
        <v>241</v>
      </c>
      <c r="J4" s="135"/>
      <c r="K4" s="135"/>
      <c r="L4" s="135"/>
      <c r="M4" s="135"/>
      <c r="N4" s="102"/>
      <c r="O4" s="102"/>
    </row>
    <row r="5" spans="1:15" ht="12.75">
      <c r="A5" s="32"/>
      <c r="B5" s="32"/>
      <c r="C5" s="32"/>
      <c r="D5" s="32"/>
      <c r="E5" s="32"/>
      <c r="F5" s="32"/>
      <c r="G5" s="32"/>
      <c r="H5" s="84"/>
      <c r="I5" s="135"/>
      <c r="J5" s="135"/>
      <c r="K5" s="135"/>
      <c r="L5" s="135"/>
      <c r="M5" s="135"/>
      <c r="N5" s="102"/>
      <c r="O5" s="102"/>
    </row>
    <row r="6" spans="1:15" ht="12.75">
      <c r="A6" s="32"/>
      <c r="B6" s="32"/>
      <c r="C6" s="32"/>
      <c r="D6" s="32"/>
      <c r="E6" s="32"/>
      <c r="F6" s="32"/>
      <c r="G6" s="32"/>
      <c r="H6" s="82"/>
      <c r="I6" s="78" t="s">
        <v>360</v>
      </c>
      <c r="J6" s="82"/>
      <c r="K6" s="32"/>
      <c r="L6" s="85"/>
      <c r="M6" s="85"/>
      <c r="N6" s="102"/>
      <c r="O6" s="102"/>
    </row>
    <row r="7" spans="1:13" s="101" customFormat="1" ht="11.25">
      <c r="A7" s="86"/>
      <c r="B7" s="87"/>
      <c r="C7" s="87"/>
      <c r="D7" s="87"/>
      <c r="E7" s="87"/>
      <c r="F7" s="87"/>
      <c r="G7" s="87"/>
      <c r="H7" s="82"/>
      <c r="I7" s="88" t="s">
        <v>365</v>
      </c>
      <c r="J7" s="82"/>
      <c r="K7" s="82"/>
      <c r="L7" s="85"/>
      <c r="M7" s="87"/>
    </row>
    <row r="8" spans="1:13" s="101" customFormat="1" ht="12" thickBot="1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3" s="101" customFormat="1" ht="11.25" customHeight="1" thickTop="1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="101" customFormat="1" ht="11.25">
      <c r="C10" s="104"/>
    </row>
    <row r="11" spans="1:13" s="101" customFormat="1" ht="11.25" customHeight="1" thickBo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101" customFormat="1" ht="14.25" customHeight="1" thickTop="1">
      <c r="A12" s="82" t="s">
        <v>214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="101" customFormat="1" ht="11.25"/>
    <row r="14" spans="1:13" s="101" customFormat="1" ht="11.2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101" customFormat="1" ht="14.25" customHeight="1">
      <c r="A15" s="82" t="s">
        <v>215</v>
      </c>
      <c r="B15" s="82"/>
      <c r="C15" s="82"/>
      <c r="D15" s="82"/>
      <c r="E15" s="82"/>
      <c r="F15" s="82"/>
      <c r="G15" s="82"/>
      <c r="H15" s="82"/>
      <c r="I15" s="82"/>
      <c r="J15" s="94" t="s">
        <v>217</v>
      </c>
      <c r="K15" s="95"/>
      <c r="L15" s="94" t="s">
        <v>216</v>
      </c>
      <c r="M15" s="82"/>
    </row>
    <row r="16" spans="10:12" s="101" customFormat="1" ht="11.25">
      <c r="J16" s="106"/>
      <c r="K16" s="103"/>
      <c r="L16" s="106"/>
    </row>
    <row r="17" spans="1:13" s="101" customFormat="1" ht="12" thickBot="1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>
      <c r="A18" s="80" t="s">
        <v>366</v>
      </c>
      <c r="B18" s="82"/>
      <c r="C18" s="82"/>
      <c r="D18" s="82"/>
      <c r="E18" s="82"/>
      <c r="F18" s="82"/>
      <c r="G18" s="93"/>
      <c r="H18" s="96" t="s">
        <v>218</v>
      </c>
      <c r="I18" s="82"/>
      <c r="J18" s="82"/>
      <c r="K18" s="82"/>
      <c r="L18" s="82"/>
      <c r="M18" s="82"/>
    </row>
    <row r="19" spans="7:8" s="101" customFormat="1" ht="11.25">
      <c r="G19" s="103"/>
      <c r="H19" s="106"/>
    </row>
    <row r="20" spans="1:13" s="101" customFormat="1" ht="11.25">
      <c r="A20" s="105"/>
      <c r="B20" s="105"/>
      <c r="C20" s="105"/>
      <c r="D20" s="105"/>
      <c r="E20" s="105"/>
      <c r="F20" s="105"/>
      <c r="G20" s="105"/>
      <c r="H20" s="108"/>
      <c r="I20" s="105"/>
      <c r="J20" s="105"/>
      <c r="K20" s="105"/>
      <c r="L20" s="105"/>
      <c r="M20" s="105"/>
    </row>
    <row r="21" spans="1:13" s="101" customFormat="1" ht="14.25" customHeight="1">
      <c r="A21" s="82"/>
      <c r="B21" s="82"/>
      <c r="C21" s="82"/>
      <c r="D21" s="82"/>
      <c r="E21" s="82"/>
      <c r="F21" s="81" t="s">
        <v>221</v>
      </c>
      <c r="G21" s="82"/>
      <c r="H21" s="82"/>
      <c r="I21" s="82"/>
      <c r="J21" s="82"/>
      <c r="K21" s="82"/>
      <c r="L21" s="82"/>
      <c r="M21" s="82"/>
    </row>
    <row r="22" spans="1:13" s="101" customFormat="1" ht="11.25">
      <c r="A22" s="82" t="s">
        <v>219</v>
      </c>
      <c r="B22" s="97"/>
      <c r="C22" s="82" t="s">
        <v>220</v>
      </c>
      <c r="D22" s="82"/>
      <c r="E22" s="97"/>
      <c r="F22" s="82" t="s">
        <v>222</v>
      </c>
      <c r="G22" s="82"/>
      <c r="H22" s="82"/>
      <c r="I22" s="82"/>
      <c r="J22" s="82"/>
      <c r="K22" s="82"/>
      <c r="L22" s="82"/>
      <c r="M22" s="82"/>
    </row>
    <row r="23" spans="2:5" s="101" customFormat="1" ht="11.25">
      <c r="B23" s="109"/>
      <c r="E23" s="109"/>
    </row>
    <row r="24" spans="1:13" s="101" customFormat="1" ht="12" thickBot="1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>
      <c r="A25" s="82"/>
      <c r="B25" s="82"/>
      <c r="C25" s="82"/>
      <c r="D25" s="82"/>
      <c r="E25" s="82"/>
      <c r="F25" s="81" t="s">
        <v>223</v>
      </c>
      <c r="G25" s="82"/>
      <c r="H25" s="82"/>
      <c r="I25" s="82"/>
      <c r="J25" s="82"/>
      <c r="K25" s="82"/>
      <c r="L25" s="82"/>
      <c r="M25" s="82"/>
    </row>
    <row r="26" spans="1:13" s="101" customFormat="1" ht="11.25">
      <c r="A26" s="82" t="s">
        <v>219</v>
      </c>
      <c r="B26" s="97"/>
      <c r="C26" s="82" t="s">
        <v>220</v>
      </c>
      <c r="D26" s="82"/>
      <c r="E26" s="97"/>
      <c r="F26" s="82" t="s">
        <v>222</v>
      </c>
      <c r="G26" s="82"/>
      <c r="H26" s="82"/>
      <c r="I26" s="82"/>
      <c r="J26" s="82"/>
      <c r="K26" s="82"/>
      <c r="L26" s="82"/>
      <c r="M26" s="82"/>
    </row>
    <row r="27" spans="2:5" s="101" customFormat="1" ht="11.25">
      <c r="B27" s="109"/>
      <c r="E27" s="109"/>
    </row>
    <row r="28" spans="1:13" s="101" customFormat="1" ht="12" thickBot="1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>
      <c r="A29" s="81" t="s">
        <v>224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>
      <c r="A30" s="82" t="s">
        <v>225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>
      <c r="A31" s="87" t="s">
        <v>226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>
      <c r="A32" s="98" t="s">
        <v>367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>
      <c r="A33" s="82" t="s">
        <v>227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230</v>
      </c>
      <c r="M33" s="82"/>
    </row>
    <row r="34" s="101" customFormat="1" ht="11.25">
      <c r="L34" s="106"/>
    </row>
    <row r="35" spans="1:13" s="101" customFormat="1" ht="11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>
      <c r="A36" s="82" t="s">
        <v>228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230</v>
      </c>
      <c r="M36" s="82"/>
    </row>
    <row r="37" s="101" customFormat="1" ht="11.25">
      <c r="L37" s="106"/>
    </row>
    <row r="38" spans="1:13" s="101" customFormat="1" ht="11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>
      <c r="A39" s="82" t="s">
        <v>229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230</v>
      </c>
      <c r="M39" s="82"/>
    </row>
    <row r="40" s="101" customFormat="1" ht="11.25">
      <c r="L40" s="106"/>
    </row>
    <row r="41" spans="1:13" s="101" customFormat="1" ht="12" thickBo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="101" customFormat="1" ht="14.25" customHeight="1" thickTop="1"/>
    <row r="43" s="101" customFormat="1" ht="14.25" customHeight="1"/>
    <row r="44" spans="9:10" s="101" customFormat="1" ht="14.25" customHeight="1">
      <c r="I44" s="102"/>
      <c r="J44" s="102"/>
    </row>
    <row r="45" spans="9:10" s="101" customFormat="1" ht="11.25">
      <c r="I45" s="102"/>
      <c r="J45" s="102"/>
    </row>
    <row r="46" spans="4:10" s="101" customFormat="1" ht="11.25">
      <c r="D46" s="111"/>
      <c r="E46" s="102"/>
      <c r="F46" s="102"/>
      <c r="G46" s="102"/>
      <c r="H46" s="102"/>
      <c r="I46" s="102"/>
      <c r="J46" s="102"/>
    </row>
    <row r="47" s="101" customFormat="1" ht="11.25"/>
    <row r="48" s="101" customFormat="1" ht="11.25"/>
    <row r="49" s="101" customFormat="1" ht="11.25"/>
    <row r="50" s="101" customFormat="1" ht="11.25"/>
    <row r="51" s="101" customFormat="1" ht="11.25"/>
    <row r="52" s="101" customFormat="1" ht="11.25"/>
    <row r="53" s="101" customFormat="1" ht="11.25"/>
    <row r="54" s="101" customFormat="1" ht="11.25"/>
    <row r="55" s="101" customFormat="1" ht="11.25"/>
    <row r="56" s="101" customFormat="1" ht="11.25"/>
    <row r="57" s="101" customFormat="1" ht="11.25"/>
    <row r="58" s="101" customFormat="1" ht="11.25"/>
    <row r="59" s="101" customFormat="1" ht="11.25"/>
    <row r="60" s="101" customFormat="1" ht="11.25"/>
    <row r="61" s="101" customFormat="1" ht="11.25"/>
    <row r="62" s="101" customFormat="1" ht="11.25"/>
    <row r="63" s="101" customFormat="1" ht="11.25"/>
    <row r="64" s="101" customFormat="1" ht="11.25"/>
    <row r="65" s="101" customFormat="1" ht="11.25"/>
    <row r="66" s="101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5.57421875" style="0" customWidth="1"/>
  </cols>
  <sheetData>
    <row r="1" spans="1:13" ht="15.75">
      <c r="A1" s="119" t="s">
        <v>158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120" t="s">
        <v>363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2.75">
      <c r="A5" s="120"/>
      <c r="B5" s="120" t="s">
        <v>212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2.75">
      <c r="A7" s="121"/>
      <c r="B7" s="121" t="s">
        <v>289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2.75">
      <c r="A8" s="121"/>
      <c r="B8" s="121" t="s">
        <v>288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2.75">
      <c r="A9" s="121"/>
      <c r="B9" s="121" t="s">
        <v>369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2.75">
      <c r="A10" s="121"/>
      <c r="B10" s="121" t="s">
        <v>335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2.75">
      <c r="A13" s="121"/>
      <c r="B13" s="121" t="s">
        <v>292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2.75">
      <c r="A14" s="121"/>
      <c r="B14" s="121" t="s">
        <v>293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2.75">
      <c r="A15" s="121"/>
      <c r="B15" s="121" t="s">
        <v>334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2.75">
      <c r="A16" s="121"/>
      <c r="B16" s="121" t="s">
        <v>333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75" customHeight="1">
      <c r="A18" s="121"/>
      <c r="B18" s="120" t="s">
        <v>328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2.75">
      <c r="A19" s="121"/>
      <c r="B19" s="120" t="s">
        <v>329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2.75">
      <c r="A22" s="121"/>
      <c r="B22" s="121" t="s">
        <v>291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2.75">
      <c r="A23" s="121"/>
      <c r="B23" s="121" t="s">
        <v>327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12.75">
      <c r="A24" s="121"/>
      <c r="B24" s="121" t="s">
        <v>331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121"/>
      <c r="B25" s="121" t="s">
        <v>332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2.75">
      <c r="A27" s="121"/>
      <c r="B27" s="120" t="s">
        <v>290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2.75">
      <c r="A28" s="121"/>
      <c r="B28" s="120" t="s">
        <v>330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75" customHeight="1">
      <c r="A31" s="122"/>
      <c r="B31" s="121" t="s">
        <v>294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75" customHeight="1">
      <c r="A32" s="122"/>
      <c r="B32" s="121" t="s">
        <v>295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75" customHeight="1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75" customHeight="1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75" customHeight="1">
      <c r="A35" s="122"/>
      <c r="B35" s="121" t="s">
        <v>325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75" customHeight="1">
      <c r="A36" s="122"/>
      <c r="B36" s="121" t="s">
        <v>326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75" customHeight="1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75" customHeight="1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75" customHeight="1">
      <c r="A39" s="122"/>
      <c r="B39" s="121" t="s">
        <v>324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75" customHeight="1">
      <c r="A40" s="122"/>
      <c r="B40" s="121" t="s">
        <v>296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9">
      <selection activeCell="M58" sqref="M58"/>
    </sheetView>
  </sheetViews>
  <sheetFormatPr defaultColWidth="9.140625" defaultRowHeight="12.75"/>
  <cols>
    <col min="1" max="1" width="30.7109375" style="0" customWidth="1"/>
    <col min="4" max="4" width="11.7109375" style="0" bestFit="1" customWidth="1"/>
    <col min="5" max="5" width="12.8515625" style="0" bestFit="1" customWidth="1"/>
    <col min="9" max="9" width="12.28125" style="0" bestFit="1" customWidth="1"/>
    <col min="10" max="10" width="12.8515625" style="0" bestFit="1" customWidth="1"/>
    <col min="12" max="12" width="5.71093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4" ht="18">
      <c r="F4" s="112" t="s">
        <v>244</v>
      </c>
    </row>
    <row r="5" ht="18">
      <c r="F5" s="112" t="s">
        <v>245</v>
      </c>
    </row>
    <row r="6" ht="18">
      <c r="F6" s="112" t="s">
        <v>246</v>
      </c>
    </row>
    <row r="9" spans="8:9" ht="12.75">
      <c r="H9" s="6" t="s">
        <v>203</v>
      </c>
      <c r="I9" s="6" t="s">
        <v>203</v>
      </c>
    </row>
    <row r="10" spans="2:9" ht="12.75">
      <c r="B10" s="6"/>
      <c r="C10" s="6" t="s">
        <v>248</v>
      </c>
      <c r="D10" s="6" t="s">
        <v>248</v>
      </c>
      <c r="G10" s="6" t="s">
        <v>196</v>
      </c>
      <c r="H10" s="6" t="s">
        <v>253</v>
      </c>
      <c r="I10" s="6" t="s">
        <v>255</v>
      </c>
    </row>
    <row r="11" spans="2:11" ht="12.75">
      <c r="B11" s="6" t="s">
        <v>217</v>
      </c>
      <c r="C11" s="6" t="s">
        <v>249</v>
      </c>
      <c r="D11" s="6" t="s">
        <v>250</v>
      </c>
      <c r="E11" s="6" t="s">
        <v>203</v>
      </c>
      <c r="F11" s="6" t="s">
        <v>252</v>
      </c>
      <c r="G11" s="6" t="s">
        <v>252</v>
      </c>
      <c r="H11" s="6" t="s">
        <v>254</v>
      </c>
      <c r="I11" s="6" t="s">
        <v>254</v>
      </c>
      <c r="J11" s="114" t="s">
        <v>256</v>
      </c>
      <c r="K11" s="114" t="s">
        <v>258</v>
      </c>
    </row>
    <row r="12" spans="2:13" ht="12.75">
      <c r="B12" s="113" t="s">
        <v>247</v>
      </c>
      <c r="C12" s="113" t="s">
        <v>247</v>
      </c>
      <c r="D12" s="113" t="s">
        <v>247</v>
      </c>
      <c r="E12" s="113" t="s">
        <v>251</v>
      </c>
      <c r="F12" s="113" t="s">
        <v>253</v>
      </c>
      <c r="G12" s="113" t="s">
        <v>247</v>
      </c>
      <c r="H12" s="113" t="s">
        <v>198</v>
      </c>
      <c r="I12" s="113" t="s">
        <v>198</v>
      </c>
      <c r="J12" s="113" t="s">
        <v>257</v>
      </c>
      <c r="K12" s="113" t="s">
        <v>247</v>
      </c>
      <c r="M12" s="113" t="s">
        <v>259</v>
      </c>
    </row>
    <row r="14" ht="12.75">
      <c r="A14" s="3" t="s">
        <v>260</v>
      </c>
    </row>
    <row r="15" spans="1:13" ht="12.75">
      <c r="A15" s="15" t="s">
        <v>261</v>
      </c>
      <c r="M15">
        <f>SUM(B15:K15)</f>
        <v>0</v>
      </c>
    </row>
    <row r="16" spans="1:13" ht="12.75">
      <c r="A16" s="15" t="s">
        <v>262</v>
      </c>
      <c r="M16">
        <f>SUM(B16:K16)</f>
        <v>0</v>
      </c>
    </row>
    <row r="17" spans="1:13" ht="12.75">
      <c r="A17" s="15" t="s">
        <v>263</v>
      </c>
      <c r="M17">
        <f>SUM(B17:K17)</f>
        <v>0</v>
      </c>
    </row>
    <row r="18" spans="1:13" ht="12.75">
      <c r="A18" s="15" t="s">
        <v>264</v>
      </c>
      <c r="M18">
        <f>SUM(B18:K18)</f>
        <v>0</v>
      </c>
    </row>
    <row r="19" spans="1:13" ht="12.75">
      <c r="A19" s="15" t="s">
        <v>265</v>
      </c>
      <c r="M19">
        <f>SUM(B19:K19)</f>
        <v>0</v>
      </c>
    </row>
    <row r="21" spans="1:13" ht="12.75">
      <c r="A21" s="15" t="s">
        <v>266</v>
      </c>
      <c r="B21" s="115">
        <f>SUM(B15:B19)</f>
        <v>0</v>
      </c>
      <c r="C21" s="115">
        <f aca="true" t="shared" si="0" ref="C21:M21">SUM(C15:C19)</f>
        <v>0</v>
      </c>
      <c r="D21" s="115">
        <f t="shared" si="0"/>
        <v>0</v>
      </c>
      <c r="E21" s="115">
        <f t="shared" si="0"/>
        <v>0</v>
      </c>
      <c r="F21" s="115">
        <f t="shared" si="0"/>
        <v>0</v>
      </c>
      <c r="G21" s="115">
        <f t="shared" si="0"/>
        <v>0</v>
      </c>
      <c r="H21" s="115">
        <f t="shared" si="0"/>
        <v>0</v>
      </c>
      <c r="I21" s="115">
        <f t="shared" si="0"/>
        <v>0</v>
      </c>
      <c r="J21" s="115">
        <f t="shared" si="0"/>
        <v>0</v>
      </c>
      <c r="K21" s="115">
        <f t="shared" si="0"/>
        <v>0</v>
      </c>
      <c r="L21" s="115"/>
      <c r="M21" s="115">
        <f t="shared" si="0"/>
        <v>0</v>
      </c>
    </row>
    <row r="24" ht="12.75">
      <c r="A24" s="3" t="s">
        <v>267</v>
      </c>
    </row>
    <row r="25" ht="12.75">
      <c r="A25" s="15" t="s">
        <v>268</v>
      </c>
    </row>
    <row r="26" spans="1:13" ht="12.75">
      <c r="A26" s="15" t="s">
        <v>269</v>
      </c>
      <c r="M26">
        <f>SUM(B26:K26)</f>
        <v>0</v>
      </c>
    </row>
    <row r="27" spans="1:13" ht="12.75">
      <c r="A27" s="15" t="s">
        <v>270</v>
      </c>
      <c r="M27">
        <f>SUM(B27:K27)</f>
        <v>0</v>
      </c>
    </row>
    <row r="28" ht="12.75">
      <c r="A28" s="15" t="s">
        <v>271</v>
      </c>
    </row>
    <row r="29" spans="1:13" ht="12.75">
      <c r="A29" s="15" t="s">
        <v>269</v>
      </c>
      <c r="M29">
        <f>SUM(B29:K29)</f>
        <v>0</v>
      </c>
    </row>
    <row r="30" spans="1:13" ht="12.75">
      <c r="A30" s="15" t="s">
        <v>270</v>
      </c>
      <c r="M30">
        <f>SUM(B30:K30)</f>
        <v>0</v>
      </c>
    </row>
    <row r="31" ht="12.75">
      <c r="A31" s="15" t="s">
        <v>272</v>
      </c>
    </row>
    <row r="32" spans="1:13" ht="12.75">
      <c r="A32" s="15" t="s">
        <v>269</v>
      </c>
      <c r="M32">
        <f>SUM(B32:K32)</f>
        <v>0</v>
      </c>
    </row>
    <row r="33" spans="1:13" ht="12.75">
      <c r="A33" s="15" t="s">
        <v>270</v>
      </c>
      <c r="M33">
        <f>SUM(B33:K33)</f>
        <v>0</v>
      </c>
    </row>
    <row r="35" spans="1:13" ht="12.75">
      <c r="A35" s="15" t="s">
        <v>273</v>
      </c>
      <c r="B35" s="115">
        <f>SUM(B26:B33)</f>
        <v>0</v>
      </c>
      <c r="C35" s="115">
        <f aca="true" t="shared" si="1" ref="C35:M35">SUM(C26:C33)</f>
        <v>0</v>
      </c>
      <c r="D35" s="115">
        <f t="shared" si="1"/>
        <v>0</v>
      </c>
      <c r="E35" s="115">
        <f t="shared" si="1"/>
        <v>0</v>
      </c>
      <c r="F35" s="115">
        <f t="shared" si="1"/>
        <v>0</v>
      </c>
      <c r="G35" s="115">
        <f t="shared" si="1"/>
        <v>0</v>
      </c>
      <c r="H35" s="115">
        <f t="shared" si="1"/>
        <v>0</v>
      </c>
      <c r="I35" s="115">
        <f t="shared" si="1"/>
        <v>0</v>
      </c>
      <c r="J35" s="115">
        <f t="shared" si="1"/>
        <v>0</v>
      </c>
      <c r="K35" s="115">
        <f t="shared" si="1"/>
        <v>0</v>
      </c>
      <c r="L35" s="115"/>
      <c r="M35" s="115">
        <f t="shared" si="1"/>
        <v>0</v>
      </c>
    </row>
    <row r="38" ht="12.75">
      <c r="A38" s="15" t="s">
        <v>274</v>
      </c>
    </row>
    <row r="39" spans="1:13" ht="12.75">
      <c r="A39" s="15" t="s">
        <v>275</v>
      </c>
      <c r="B39">
        <f>+B21-B35</f>
        <v>0</v>
      </c>
      <c r="C39">
        <f aca="true" t="shared" si="2" ref="C39:M39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ht="12.75">
      <c r="A41" s="15" t="s">
        <v>280</v>
      </c>
    </row>
    <row r="42" spans="1:13" ht="12.75">
      <c r="A42" s="15" t="s">
        <v>281</v>
      </c>
      <c r="M42">
        <f>SUM(B42:K42)</f>
        <v>0</v>
      </c>
    </row>
    <row r="43" spans="1:13" ht="12.75">
      <c r="A43" s="15" t="s">
        <v>282</v>
      </c>
      <c r="M43">
        <f>SUM(B43:K43)</f>
        <v>0</v>
      </c>
    </row>
    <row r="45" ht="12.75">
      <c r="A45" s="15" t="s">
        <v>283</v>
      </c>
    </row>
    <row r="46" spans="1:13" ht="12.75">
      <c r="A46" s="15" t="s">
        <v>284</v>
      </c>
      <c r="B46" s="115">
        <f>SUM(B42:B43)</f>
        <v>0</v>
      </c>
      <c r="C46" s="115">
        <f aca="true" t="shared" si="3" ref="C46:M46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ht="12.75">
      <c r="A49" s="15" t="s">
        <v>285</v>
      </c>
      <c r="B49">
        <f>+B39+B46</f>
        <v>0</v>
      </c>
      <c r="C49">
        <f aca="true" t="shared" si="4" ref="C49:M49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ht="12.75">
      <c r="A51" s="15" t="s">
        <v>286</v>
      </c>
      <c r="M51">
        <f>SUM(B51:K51)</f>
        <v>0</v>
      </c>
    </row>
    <row r="54" spans="1:13" ht="13.5" thickBot="1">
      <c r="A54" s="15" t="s">
        <v>287</v>
      </c>
      <c r="B54" s="118">
        <f>+B49+B51</f>
        <v>0</v>
      </c>
      <c r="C54" s="118">
        <f>+C49+C51</f>
        <v>0</v>
      </c>
      <c r="D54" s="118">
        <f aca="true" t="shared" si="5" ref="D54:K54">+D49+D51</f>
        <v>0</v>
      </c>
      <c r="E54" s="118">
        <f t="shared" si="5"/>
        <v>0</v>
      </c>
      <c r="F54" s="118">
        <f t="shared" si="5"/>
        <v>0</v>
      </c>
      <c r="G54" s="118">
        <f t="shared" si="5"/>
        <v>0</v>
      </c>
      <c r="H54" s="118">
        <f t="shared" si="5"/>
        <v>0</v>
      </c>
      <c r="I54" s="118">
        <f t="shared" si="5"/>
        <v>0</v>
      </c>
      <c r="J54" s="118">
        <f t="shared" si="5"/>
        <v>0</v>
      </c>
      <c r="K54" s="118">
        <f t="shared" si="5"/>
        <v>0</v>
      </c>
      <c r="L54" s="118"/>
      <c r="M54" s="118">
        <f>+M49+M51</f>
        <v>0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4">
      <selection activeCell="C11" sqref="C11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3" spans="3:4" ht="18">
      <c r="C3" s="71" t="s">
        <v>0</v>
      </c>
      <c r="D3" s="11"/>
    </row>
    <row r="4" ht="15.75">
      <c r="C4" s="67" t="s">
        <v>41</v>
      </c>
    </row>
    <row r="5" ht="15.75">
      <c r="C5" s="1"/>
    </row>
    <row r="6" ht="15.75">
      <c r="C6" s="1"/>
    </row>
    <row r="7" spans="2:4" ht="12.75">
      <c r="B7" s="51" t="s">
        <v>156</v>
      </c>
      <c r="C7" s="51"/>
      <c r="D7" s="52"/>
    </row>
    <row r="8" spans="2:4" ht="12.75">
      <c r="B8" s="53" t="s">
        <v>157</v>
      </c>
      <c r="C8" s="53" t="s">
        <v>53</v>
      </c>
      <c r="D8" s="69" t="s">
        <v>53</v>
      </c>
    </row>
    <row r="9" spans="2:4" ht="12.75">
      <c r="B9" s="113" t="s">
        <v>41</v>
      </c>
      <c r="C9" s="117" t="s">
        <v>54</v>
      </c>
      <c r="D9" s="117" t="s">
        <v>41</v>
      </c>
    </row>
    <row r="10" ht="12.75">
      <c r="A10" s="15" t="s">
        <v>1</v>
      </c>
    </row>
    <row r="11" spans="1:4" ht="12.75">
      <c r="A11" s="2" t="s">
        <v>2</v>
      </c>
      <c r="B11" s="64">
        <v>800186.25</v>
      </c>
      <c r="C11" s="63">
        <v>-800186.25</v>
      </c>
      <c r="D11" s="5">
        <f>+B11+C11</f>
        <v>0</v>
      </c>
    </row>
    <row r="12" spans="1:4" ht="12.75">
      <c r="A12" s="2" t="s">
        <v>43</v>
      </c>
      <c r="B12" s="64">
        <v>10035438.11</v>
      </c>
      <c r="C12" s="63">
        <v>-495005.75</v>
      </c>
      <c r="D12" s="5">
        <f aca="true" t="shared" si="0" ref="D12:D19">+B12+C12</f>
        <v>9540432.36</v>
      </c>
    </row>
    <row r="13" spans="1:4" ht="12.75">
      <c r="A13" s="2" t="s">
        <v>42</v>
      </c>
      <c r="B13" s="64">
        <v>0</v>
      </c>
      <c r="C13" s="63"/>
      <c r="D13" s="5">
        <f t="shared" si="0"/>
        <v>0</v>
      </c>
    </row>
    <row r="14" spans="1:4" ht="12.75">
      <c r="A14" s="2" t="s">
        <v>5</v>
      </c>
      <c r="B14" s="64">
        <v>0</v>
      </c>
      <c r="C14" s="63"/>
      <c r="D14" s="5">
        <f t="shared" si="0"/>
        <v>0</v>
      </c>
    </row>
    <row r="15" spans="1:4" ht="12.75">
      <c r="A15" s="2" t="s">
        <v>3</v>
      </c>
      <c r="B15" s="64">
        <v>0</v>
      </c>
      <c r="C15" s="63"/>
      <c r="D15" s="5">
        <f t="shared" si="0"/>
        <v>0</v>
      </c>
    </row>
    <row r="16" spans="1:4" ht="12.75">
      <c r="A16" s="2" t="s">
        <v>11</v>
      </c>
      <c r="B16" s="66">
        <v>0</v>
      </c>
      <c r="C16" s="63"/>
      <c r="D16" s="5">
        <f t="shared" si="0"/>
        <v>0</v>
      </c>
    </row>
    <row r="17" spans="1:4" ht="12.75">
      <c r="A17" s="2" t="s">
        <v>44</v>
      </c>
      <c r="B17" s="66">
        <v>0</v>
      </c>
      <c r="C17" s="63"/>
      <c r="D17" s="5">
        <f t="shared" si="0"/>
        <v>0</v>
      </c>
    </row>
    <row r="18" spans="1:4" ht="12.75">
      <c r="A18" s="2" t="s">
        <v>29</v>
      </c>
      <c r="B18" s="66">
        <v>11252.03</v>
      </c>
      <c r="C18" s="63"/>
      <c r="D18" s="5">
        <f t="shared" si="0"/>
        <v>11252.03</v>
      </c>
    </row>
    <row r="19" spans="1:4" ht="12.75">
      <c r="A19" s="2" t="s">
        <v>30</v>
      </c>
      <c r="B19" s="65">
        <v>0</v>
      </c>
      <c r="C19" s="63"/>
      <c r="D19" s="13">
        <f t="shared" si="0"/>
        <v>0</v>
      </c>
    </row>
    <row r="20" spans="1:4" ht="12.75">
      <c r="A20" s="4" t="s">
        <v>34</v>
      </c>
      <c r="B20" s="124">
        <f>SUM(B11:B19)</f>
        <v>10846876.389999999</v>
      </c>
      <c r="C20" s="63"/>
      <c r="D20" s="124">
        <f>SUM(D11:D19)</f>
        <v>9551684.389999999</v>
      </c>
    </row>
    <row r="21" ht="12.75">
      <c r="C21" s="63"/>
    </row>
    <row r="22" spans="1:3" ht="12.75">
      <c r="A22" s="15" t="s">
        <v>4</v>
      </c>
      <c r="C22" s="63"/>
    </row>
    <row r="23" spans="1:4" ht="12.75">
      <c r="A23" s="2" t="s">
        <v>6</v>
      </c>
      <c r="B23" s="64">
        <v>1442215.75</v>
      </c>
      <c r="C23" s="63"/>
      <c r="D23" s="5">
        <f>+B23+C23</f>
        <v>1442215.75</v>
      </c>
    </row>
    <row r="24" spans="1:4" ht="12.75">
      <c r="A24" s="2" t="s">
        <v>7</v>
      </c>
      <c r="B24" s="65">
        <v>0</v>
      </c>
      <c r="C24" s="63"/>
      <c r="D24" s="13">
        <f>+B24+C24</f>
        <v>0</v>
      </c>
    </row>
    <row r="25" spans="1:4" ht="12.75">
      <c r="A25" s="4" t="s">
        <v>276</v>
      </c>
      <c r="B25" s="124">
        <f>SUM(B23:B24)</f>
        <v>1442215.75</v>
      </c>
      <c r="C25" s="63"/>
      <c r="D25" s="124">
        <f>SUM(D23:D24)</f>
        <v>1442215.75</v>
      </c>
    </row>
    <row r="26" ht="12.75">
      <c r="C26" s="63"/>
    </row>
    <row r="27" spans="1:3" ht="12.75">
      <c r="A27" s="15" t="s">
        <v>8</v>
      </c>
      <c r="C27" s="63"/>
    </row>
    <row r="28" spans="1:4" ht="12.75">
      <c r="A28" s="2" t="s">
        <v>31</v>
      </c>
      <c r="B28" s="64">
        <f>823277+21716.67+197356.76</f>
        <v>1042350.43</v>
      </c>
      <c r="C28" s="63">
        <v>-823277</v>
      </c>
      <c r="D28" s="5">
        <f>+B28+C28</f>
        <v>219073.43000000005</v>
      </c>
    </row>
    <row r="29" spans="1:4" ht="12.75">
      <c r="A29" s="2" t="s">
        <v>32</v>
      </c>
      <c r="B29" s="64">
        <v>137945</v>
      </c>
      <c r="C29" s="63"/>
      <c r="D29" s="5">
        <f>+B29+C29</f>
        <v>137945</v>
      </c>
    </row>
    <row r="30" spans="1:4" ht="12.75">
      <c r="A30" s="2" t="s">
        <v>9</v>
      </c>
      <c r="B30" s="64">
        <v>0</v>
      </c>
      <c r="C30" s="63"/>
      <c r="D30" s="5">
        <f>+B30+C30</f>
        <v>0</v>
      </c>
    </row>
    <row r="31" spans="1:4" ht="12.75">
      <c r="A31" s="2" t="s">
        <v>13</v>
      </c>
      <c r="B31" s="65">
        <v>0</v>
      </c>
      <c r="C31" s="63"/>
      <c r="D31" s="13">
        <f>+B31+C31</f>
        <v>0</v>
      </c>
    </row>
    <row r="32" spans="1:4" ht="12.75">
      <c r="A32" s="4" t="s">
        <v>277</v>
      </c>
      <c r="B32" s="124">
        <f>SUM(B28:B31)</f>
        <v>1180295.4300000002</v>
      </c>
      <c r="C32" s="63"/>
      <c r="D32" s="124">
        <f>SUM(D28:D31)</f>
        <v>357018.43000000005</v>
      </c>
    </row>
    <row r="33" ht="12.75">
      <c r="C33" s="63"/>
    </row>
    <row r="34" spans="1:3" ht="12.75">
      <c r="A34" s="15" t="s">
        <v>10</v>
      </c>
      <c r="C34" s="63"/>
    </row>
    <row r="35" spans="1:4" ht="12.75">
      <c r="A35" s="2" t="s">
        <v>12</v>
      </c>
      <c r="B35" s="64">
        <v>2148768.92</v>
      </c>
      <c r="C35" s="63"/>
      <c r="D35" s="5">
        <f>+B35+C35</f>
        <v>2148768.92</v>
      </c>
    </row>
    <row r="36" spans="1:4" ht="12.75">
      <c r="A36" s="2" t="s">
        <v>45</v>
      </c>
      <c r="B36" s="64">
        <f>155522.54+15716.38</f>
        <v>171238.92</v>
      </c>
      <c r="C36" s="63"/>
      <c r="D36" s="5">
        <f>+B36+C36</f>
        <v>171238.92</v>
      </c>
    </row>
    <row r="37" spans="1:4" ht="12.75">
      <c r="A37" s="2" t="s">
        <v>33</v>
      </c>
      <c r="B37" s="65">
        <v>0</v>
      </c>
      <c r="C37" s="63"/>
      <c r="D37" s="13">
        <f>+B37+C37</f>
        <v>0</v>
      </c>
    </row>
    <row r="38" spans="1:4" ht="12.75">
      <c r="A38" s="4" t="s">
        <v>278</v>
      </c>
      <c r="B38" s="124">
        <f>SUM(B35:B37)</f>
        <v>2320007.84</v>
      </c>
      <c r="C38" s="63"/>
      <c r="D38" s="124">
        <f>SUM(D35:D37)</f>
        <v>2320007.84</v>
      </c>
    </row>
    <row r="39" ht="12.75">
      <c r="C39" s="63"/>
    </row>
    <row r="40" spans="1:4" ht="12.75">
      <c r="A40" s="7" t="s">
        <v>279</v>
      </c>
      <c r="B40" s="123">
        <f>+B20+B25+B32+B38</f>
        <v>15789395.409999998</v>
      </c>
      <c r="C40" s="63"/>
      <c r="D40" s="123">
        <f>+D20+D25+D32+D38</f>
        <v>13670926.409999998</v>
      </c>
    </row>
    <row r="42" spans="2:4" ht="12.75">
      <c r="B42" t="s">
        <v>336</v>
      </c>
      <c r="D42" t="s">
        <v>336</v>
      </c>
    </row>
    <row r="43" spans="2:4" ht="12.75">
      <c r="B43" t="s">
        <v>337</v>
      </c>
      <c r="D43" t="s">
        <v>337</v>
      </c>
    </row>
    <row r="44" spans="2:4" ht="12.75">
      <c r="B44" t="s">
        <v>338</v>
      </c>
      <c r="D44" t="s">
        <v>344</v>
      </c>
    </row>
    <row r="45" spans="2:4" ht="12.75">
      <c r="B45" t="s">
        <v>339</v>
      </c>
      <c r="D45" t="s">
        <v>345</v>
      </c>
    </row>
    <row r="46" spans="2:4" ht="12.75">
      <c r="B46" t="s">
        <v>340</v>
      </c>
      <c r="D46" t="s">
        <v>346</v>
      </c>
    </row>
    <row r="47" spans="2:4" ht="12.75">
      <c r="B47" t="s">
        <v>341</v>
      </c>
      <c r="D47" t="s">
        <v>347</v>
      </c>
    </row>
    <row r="48" ht="12.75">
      <c r="B48" t="s">
        <v>342</v>
      </c>
    </row>
    <row r="49" ht="12.75">
      <c r="B49" t="s">
        <v>343</v>
      </c>
    </row>
  </sheetData>
  <sheetProtection password="E6AA" sheet="1" selectLockedCells="1"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zoomScalePageLayoutView="0" workbookViewId="0" topLeftCell="A4">
      <selection activeCell="J26" sqref="J26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54" t="s">
        <v>49</v>
      </c>
      <c r="B1" s="125">
        <f>'Signature Page'!$B$10</f>
        <v>0</v>
      </c>
    </row>
    <row r="2" spans="1:2" ht="18">
      <c r="A2" s="9" t="s">
        <v>50</v>
      </c>
      <c r="B2" s="35" t="str">
        <f>Revenues!B2</f>
        <v>2016-17</v>
      </c>
    </row>
    <row r="3" spans="3:10" ht="18">
      <c r="C3" s="71" t="s">
        <v>0</v>
      </c>
      <c r="D3" s="6"/>
      <c r="E3" s="6"/>
      <c r="F3" s="6"/>
      <c r="G3" s="6"/>
      <c r="H3" s="6"/>
      <c r="J3" s="10"/>
    </row>
    <row r="4" ht="15.75">
      <c r="C4" s="67" t="s">
        <v>46</v>
      </c>
    </row>
    <row r="5" ht="15.75">
      <c r="J5" s="1"/>
    </row>
    <row r="6" spans="9:11" ht="12.75">
      <c r="I6" s="51" t="s">
        <v>203</v>
      </c>
      <c r="J6" s="51"/>
      <c r="K6" s="52"/>
    </row>
    <row r="7" spans="2:11" ht="12.75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1" t="s">
        <v>202</v>
      </c>
      <c r="J7" s="53" t="s">
        <v>53</v>
      </c>
      <c r="K7" s="116" t="s">
        <v>53</v>
      </c>
    </row>
    <row r="8" spans="2:11" ht="12.75">
      <c r="B8" s="68"/>
      <c r="C8" s="69" t="s">
        <v>197</v>
      </c>
      <c r="D8" s="69" t="s">
        <v>198</v>
      </c>
      <c r="E8" s="69" t="s">
        <v>199</v>
      </c>
      <c r="F8" s="69" t="s">
        <v>200</v>
      </c>
      <c r="G8" s="68"/>
      <c r="H8" s="68"/>
      <c r="I8" s="53" t="s">
        <v>204</v>
      </c>
      <c r="J8" s="53" t="s">
        <v>205</v>
      </c>
      <c r="K8" s="53" t="s">
        <v>204</v>
      </c>
    </row>
    <row r="9" spans="1:8" ht="14.25">
      <c r="A9" s="70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ht="12.75">
      <c r="A11" s="2" t="s">
        <v>25</v>
      </c>
      <c r="B11" s="65">
        <v>4439987.18</v>
      </c>
      <c r="C11" s="65">
        <v>1975359.05</v>
      </c>
      <c r="D11" s="65">
        <v>503993.01</v>
      </c>
      <c r="E11" s="65">
        <v>342457.94</v>
      </c>
      <c r="F11" s="65">
        <v>126086.91</v>
      </c>
      <c r="G11" s="65">
        <v>0</v>
      </c>
      <c r="H11" s="65">
        <v>1582.55</v>
      </c>
      <c r="I11" s="13">
        <f>SUM(B11:H11)</f>
        <v>7389466.64</v>
      </c>
      <c r="J11" s="63">
        <v>22372.26</v>
      </c>
      <c r="K11" s="13">
        <f>+I11+J11</f>
        <v>7411838.899999999</v>
      </c>
    </row>
    <row r="12" spans="1:11" ht="12.75">
      <c r="A12" s="4" t="s">
        <v>26</v>
      </c>
      <c r="B12" s="5">
        <f>SUM(B10:B11)</f>
        <v>4439987.18</v>
      </c>
      <c r="C12" s="5">
        <f aca="true" t="shared" si="0" ref="C12:H12">SUM(C10:C11)</f>
        <v>1975359.05</v>
      </c>
      <c r="D12" s="5">
        <f t="shared" si="0"/>
        <v>503993.01</v>
      </c>
      <c r="E12" s="5">
        <f t="shared" si="0"/>
        <v>342457.94</v>
      </c>
      <c r="F12" s="5">
        <f t="shared" si="0"/>
        <v>126086.91</v>
      </c>
      <c r="G12" s="5">
        <f t="shared" si="0"/>
        <v>0</v>
      </c>
      <c r="H12" s="5">
        <f t="shared" si="0"/>
        <v>1582.55</v>
      </c>
      <c r="I12" s="5">
        <f>SUM(B12:H12)</f>
        <v>7389466.64</v>
      </c>
      <c r="J12" s="63"/>
      <c r="K12" s="5">
        <f>SUM(K10:K11)</f>
        <v>7411838.899999999</v>
      </c>
    </row>
    <row r="13" spans="1:10" ht="14.25">
      <c r="A13" s="70" t="s">
        <v>15</v>
      </c>
      <c r="J13" s="63"/>
    </row>
    <row r="14" spans="1:11" ht="12.75">
      <c r="A14" s="2" t="s">
        <v>37</v>
      </c>
      <c r="B14" s="64">
        <v>790351.58</v>
      </c>
      <c r="C14" s="64">
        <f>-2541+333742.87</f>
        <v>331201.87</v>
      </c>
      <c r="D14" s="64">
        <v>5119.66</v>
      </c>
      <c r="E14" s="64">
        <v>5948.64</v>
      </c>
      <c r="F14" s="64">
        <v>0</v>
      </c>
      <c r="G14" s="64">
        <v>0</v>
      </c>
      <c r="H14" s="64">
        <v>0</v>
      </c>
      <c r="I14" s="5">
        <f aca="true" t="shared" si="1" ref="I14:I20">SUM(B14:H14)</f>
        <v>1132621.7499999998</v>
      </c>
      <c r="J14" s="63">
        <v>3982.43</v>
      </c>
      <c r="K14" s="5">
        <f aca="true" t="shared" si="2" ref="K14:K19">+I14+J14</f>
        <v>1136604.1799999997</v>
      </c>
    </row>
    <row r="15" spans="1:11" ht="12.75">
      <c r="A15" s="2" t="s">
        <v>38</v>
      </c>
      <c r="B15" s="64">
        <v>1549989.37</v>
      </c>
      <c r="C15" s="64">
        <v>572158.51</v>
      </c>
      <c r="D15" s="64">
        <v>400178.3</v>
      </c>
      <c r="E15" s="64">
        <v>63332.71</v>
      </c>
      <c r="F15" s="64">
        <v>8096.39</v>
      </c>
      <c r="G15" s="64">
        <v>0</v>
      </c>
      <c r="H15" s="64">
        <v>880</v>
      </c>
      <c r="I15" s="60">
        <f t="shared" si="1"/>
        <v>2594635.28</v>
      </c>
      <c r="J15" s="63">
        <v>-82517.89</v>
      </c>
      <c r="K15" s="5">
        <f t="shared" si="2"/>
        <v>2512117.3899999997</v>
      </c>
    </row>
    <row r="16" spans="1:11" ht="12.75">
      <c r="A16" s="2" t="s">
        <v>16</v>
      </c>
      <c r="B16" s="64">
        <v>771566.42</v>
      </c>
      <c r="C16" s="64">
        <v>327438.25</v>
      </c>
      <c r="D16" s="64">
        <v>943770.67</v>
      </c>
      <c r="E16" s="64">
        <v>57148.84</v>
      </c>
      <c r="F16" s="64">
        <v>23614.25</v>
      </c>
      <c r="G16" s="64">
        <v>0</v>
      </c>
      <c r="H16" s="64">
        <v>177114.17</v>
      </c>
      <c r="I16" s="60">
        <f t="shared" si="1"/>
        <v>2300652.5999999996</v>
      </c>
      <c r="J16" s="63">
        <v>-1151260.22</v>
      </c>
      <c r="K16" s="5">
        <f t="shared" si="2"/>
        <v>1149392.3799999997</v>
      </c>
    </row>
    <row r="17" spans="1:11" ht="12.75">
      <c r="A17" s="2" t="s">
        <v>48</v>
      </c>
      <c r="B17" s="64">
        <v>0</v>
      </c>
      <c r="C17" s="64">
        <v>0</v>
      </c>
      <c r="D17" s="64">
        <v>54783.99</v>
      </c>
      <c r="E17" s="64">
        <v>0</v>
      </c>
      <c r="F17" s="64">
        <v>308847.68</v>
      </c>
      <c r="G17" s="64">
        <v>0</v>
      </c>
      <c r="H17" s="64">
        <v>0</v>
      </c>
      <c r="I17" s="60">
        <f t="shared" si="1"/>
        <v>363631.67</v>
      </c>
      <c r="J17" s="63">
        <v>-66828.7</v>
      </c>
      <c r="K17" s="5">
        <f t="shared" si="2"/>
        <v>296802.97</v>
      </c>
    </row>
    <row r="18" spans="1:11" ht="12.75">
      <c r="A18" s="2" t="s">
        <v>35</v>
      </c>
      <c r="B18" s="64">
        <v>0</v>
      </c>
      <c r="C18" s="64">
        <v>0</v>
      </c>
      <c r="D18" s="64">
        <v>568303.04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568303.04</v>
      </c>
      <c r="J18" s="63">
        <v>-21484</v>
      </c>
      <c r="K18" s="5">
        <f t="shared" si="2"/>
        <v>546819.04</v>
      </c>
    </row>
    <row r="19" spans="1:11" ht="12.75">
      <c r="A19" s="2" t="s">
        <v>36</v>
      </c>
      <c r="B19" s="65">
        <v>115785</v>
      </c>
      <c r="C19" s="65">
        <v>4907.34</v>
      </c>
      <c r="D19" s="65">
        <v>1121176.87</v>
      </c>
      <c r="E19" s="65">
        <v>2143.29</v>
      </c>
      <c r="F19" s="65">
        <v>10591.3</v>
      </c>
      <c r="G19" s="65">
        <v>125816.54</v>
      </c>
      <c r="H19" s="65">
        <v>95144.74</v>
      </c>
      <c r="I19" s="13">
        <f t="shared" si="1"/>
        <v>1475565.0800000003</v>
      </c>
      <c r="J19" s="63">
        <v>-822693.58</v>
      </c>
      <c r="K19" s="13">
        <f t="shared" si="2"/>
        <v>652871.5000000003</v>
      </c>
    </row>
    <row r="20" spans="1:11" ht="12.75">
      <c r="A20" s="4" t="s">
        <v>17</v>
      </c>
      <c r="B20" s="5">
        <f aca="true" t="shared" si="3" ref="B20:H20">SUM(B14:B19)</f>
        <v>3227692.37</v>
      </c>
      <c r="C20" s="5">
        <f t="shared" si="3"/>
        <v>1235705.97</v>
      </c>
      <c r="D20" s="5">
        <f t="shared" si="3"/>
        <v>3093332.5300000003</v>
      </c>
      <c r="E20" s="5">
        <f t="shared" si="3"/>
        <v>128573.48</v>
      </c>
      <c r="F20" s="5">
        <f t="shared" si="3"/>
        <v>351149.62</v>
      </c>
      <c r="G20" s="5">
        <f t="shared" si="3"/>
        <v>125816.54</v>
      </c>
      <c r="H20" s="5">
        <f t="shared" si="3"/>
        <v>273138.91000000003</v>
      </c>
      <c r="I20" s="5">
        <f t="shared" si="1"/>
        <v>8435409.42</v>
      </c>
      <c r="J20" s="63"/>
      <c r="K20" s="5">
        <f>SUM(K14:K19)</f>
        <v>6294607.459999999</v>
      </c>
    </row>
    <row r="21" ht="12.75">
      <c r="J21" s="63"/>
    </row>
    <row r="22" spans="1:10" ht="14.25">
      <c r="A22" s="70" t="s">
        <v>18</v>
      </c>
      <c r="J22" s="63"/>
    </row>
    <row r="23" spans="1:11" ht="12.75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0">
        <f>SUM(B23:H23)</f>
        <v>0</v>
      </c>
      <c r="J23" s="63"/>
      <c r="K23" s="5">
        <f>+I23+J23</f>
        <v>0</v>
      </c>
    </row>
    <row r="24" spans="1:11" ht="12.75">
      <c r="A24" s="2" t="s">
        <v>201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ht="12.75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3"/>
      <c r="K26" s="5">
        <f>SUM(K23:K25)</f>
        <v>0</v>
      </c>
    </row>
    <row r="27" spans="3:10" ht="12.75">
      <c r="C27" s="5"/>
      <c r="J27" s="63"/>
    </row>
    <row r="28" spans="1:10" ht="14.25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ht="12.75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ht="12.75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63"/>
      <c r="K30" s="5">
        <f>+I30+J30</f>
        <v>0</v>
      </c>
    </row>
    <row r="31" spans="1:11" ht="12.75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3"/>
      <c r="K32" s="5">
        <f>SUM(K29:K31)</f>
        <v>0</v>
      </c>
    </row>
    <row r="33" ht="12.75">
      <c r="J33" s="63"/>
    </row>
    <row r="34" spans="1:10" ht="12.75">
      <c r="A34" s="15" t="s">
        <v>39</v>
      </c>
      <c r="G34" s="12"/>
      <c r="J34" s="63"/>
    </row>
    <row r="35" spans="1:11" ht="12.75">
      <c r="A35" s="2" t="s">
        <v>51</v>
      </c>
      <c r="G35" s="66">
        <v>0</v>
      </c>
      <c r="I35" s="61">
        <f>SUM(G35)</f>
        <v>0</v>
      </c>
      <c r="J35" s="63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5">
        <v>0</v>
      </c>
      <c r="H36" s="3"/>
      <c r="I36" s="62">
        <f>SUM(G36)</f>
        <v>0</v>
      </c>
      <c r="J36" s="63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3"/>
      <c r="K37" s="5">
        <f>SUM(K35:K36)</f>
        <v>0</v>
      </c>
    </row>
    <row r="38" ht="12.75">
      <c r="J38" s="63"/>
    </row>
    <row r="39" spans="1:11" ht="13.5" thickBot="1">
      <c r="A39" t="s">
        <v>55</v>
      </c>
      <c r="I39" s="14">
        <f>+I12+I20+I26+I32+I37</f>
        <v>15824876.059999999</v>
      </c>
      <c r="J39" s="63"/>
      <c r="K39" s="14">
        <f>+K12+K20+K26+K32+K37</f>
        <v>13706446.36</v>
      </c>
    </row>
    <row r="40" ht="13.5" thickTop="1"/>
    <row r="43" spans="9:11" ht="12.75">
      <c r="I43" t="s">
        <v>350</v>
      </c>
      <c r="K43" t="s">
        <v>348</v>
      </c>
    </row>
    <row r="44" spans="9:11" ht="12.75">
      <c r="I44" t="s">
        <v>351</v>
      </c>
      <c r="K44" t="s">
        <v>337</v>
      </c>
    </row>
    <row r="45" spans="9:11" ht="12.75">
      <c r="I45" t="s">
        <v>352</v>
      </c>
      <c r="K45" t="s">
        <v>349</v>
      </c>
    </row>
    <row r="46" spans="9:11" ht="12.75">
      <c r="I46" t="s">
        <v>354</v>
      </c>
      <c r="K46" t="s">
        <v>345</v>
      </c>
    </row>
    <row r="47" spans="9:11" ht="12.75">
      <c r="I47" t="s">
        <v>353</v>
      </c>
      <c r="K47" t="s">
        <v>346</v>
      </c>
    </row>
    <row r="48" spans="9:11" ht="12.75">
      <c r="I48" t="s">
        <v>355</v>
      </c>
      <c r="K48" t="s">
        <v>347</v>
      </c>
    </row>
    <row r="49" ht="12.75">
      <c r="I49" t="s">
        <v>356</v>
      </c>
    </row>
    <row r="50" ht="12.75">
      <c r="I50" t="s">
        <v>357</v>
      </c>
    </row>
    <row r="51" ht="12.75">
      <c r="I51" t="s">
        <v>359</v>
      </c>
    </row>
    <row r="52" ht="12.75">
      <c r="I52" t="s">
        <v>358</v>
      </c>
    </row>
  </sheetData>
  <sheetProtection password="E6AA" sheet="1"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tr">
        <f>Revenues!B2</f>
        <v>2016-17</v>
      </c>
    </row>
    <row r="4" ht="18">
      <c r="B4" s="71" t="s">
        <v>0</v>
      </c>
    </row>
    <row r="5" ht="15.75">
      <c r="B5" s="67" t="s">
        <v>233</v>
      </c>
    </row>
    <row r="6" ht="12.75">
      <c r="C6" s="72"/>
    </row>
    <row r="7" spans="1:3" ht="12.75">
      <c r="A7" t="s">
        <v>234</v>
      </c>
      <c r="C7" s="72"/>
    </row>
    <row r="8" spans="1:3" ht="12.75">
      <c r="A8" t="s">
        <v>238</v>
      </c>
      <c r="C8" s="76">
        <v>0</v>
      </c>
    </row>
    <row r="9" spans="1:3" ht="12.75">
      <c r="A9" t="s">
        <v>239</v>
      </c>
      <c r="C9" s="76">
        <v>0</v>
      </c>
    </row>
    <row r="10" spans="1:3" ht="12.75">
      <c r="A10" t="s">
        <v>237</v>
      </c>
      <c r="C10" s="77">
        <v>0</v>
      </c>
    </row>
    <row r="11" ht="12.75">
      <c r="C11" s="74"/>
    </row>
    <row r="12" ht="12.75">
      <c r="C12" s="73">
        <f>SUM(C8:C10)</f>
        <v>0</v>
      </c>
    </row>
    <row r="13" ht="12.75">
      <c r="C13" s="72"/>
    </row>
    <row r="14" spans="1:3" ht="12.75">
      <c r="A14" t="s">
        <v>235</v>
      </c>
      <c r="C14" s="72"/>
    </row>
    <row r="15" spans="1:3" ht="12.75">
      <c r="A15" t="s">
        <v>240</v>
      </c>
      <c r="C15" s="77">
        <v>0</v>
      </c>
    </row>
    <row r="16" ht="12.75">
      <c r="C16" s="72"/>
    </row>
    <row r="17" spans="1:3" ht="12.75">
      <c r="A17" t="s">
        <v>236</v>
      </c>
      <c r="C17" s="72">
        <f>+C12-C15</f>
        <v>0</v>
      </c>
    </row>
    <row r="18" ht="12.75">
      <c r="C18" s="72"/>
    </row>
    <row r="19" spans="1:3" ht="12.75">
      <c r="A19" t="s">
        <v>361</v>
      </c>
      <c r="C19" s="77">
        <v>0</v>
      </c>
    </row>
    <row r="20" ht="12.75">
      <c r="C20" s="72"/>
    </row>
    <row r="21" spans="1:3" ht="13.5" thickBot="1">
      <c r="A21" t="s">
        <v>362</v>
      </c>
      <c r="C21" s="75">
        <f>+C17+C19</f>
        <v>0</v>
      </c>
    </row>
    <row r="22" ht="13.5" thickTop="1">
      <c r="C22" s="72"/>
    </row>
    <row r="23" ht="12.75">
      <c r="C23" s="7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4" t="s">
        <v>49</v>
      </c>
      <c r="B1" s="58">
        <f>'Signature Page'!$B$10</f>
        <v>0</v>
      </c>
    </row>
    <row r="2" spans="1:2" ht="18">
      <c r="A2" s="9" t="s">
        <v>50</v>
      </c>
      <c r="B2" s="35" t="s">
        <v>368</v>
      </c>
    </row>
    <row r="4" ht="18">
      <c r="H4" s="112" t="s">
        <v>244</v>
      </c>
    </row>
    <row r="5" ht="18">
      <c r="H5" s="112" t="s">
        <v>323</v>
      </c>
    </row>
    <row r="6" ht="18">
      <c r="H6" s="112" t="s">
        <v>302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310</v>
      </c>
      <c r="J10" s="6"/>
      <c r="L10" s="6" t="s">
        <v>196</v>
      </c>
    </row>
    <row r="11" spans="3:12" ht="12.75">
      <c r="C11" s="6" t="s">
        <v>304</v>
      </c>
      <c r="D11" s="6"/>
      <c r="E11" s="6"/>
      <c r="F11" s="6"/>
      <c r="G11" s="6"/>
      <c r="H11" s="6" t="s">
        <v>315</v>
      </c>
      <c r="I11" s="6" t="s">
        <v>311</v>
      </c>
      <c r="J11" s="6"/>
      <c r="K11" s="114"/>
      <c r="L11" s="6" t="s">
        <v>315</v>
      </c>
    </row>
    <row r="12" spans="3:14" ht="12.75">
      <c r="C12" s="113" t="s">
        <v>305</v>
      </c>
      <c r="D12" s="113" t="s">
        <v>306</v>
      </c>
      <c r="E12" s="113" t="s">
        <v>307</v>
      </c>
      <c r="F12" s="113" t="s">
        <v>308</v>
      </c>
      <c r="G12" s="113" t="s">
        <v>309</v>
      </c>
      <c r="H12" s="113" t="s">
        <v>317</v>
      </c>
      <c r="I12" s="113" t="s">
        <v>312</v>
      </c>
      <c r="J12" s="113" t="s">
        <v>313</v>
      </c>
      <c r="K12" s="113" t="s">
        <v>314</v>
      </c>
      <c r="L12" s="113" t="s">
        <v>316</v>
      </c>
      <c r="N12" s="113" t="s">
        <v>259</v>
      </c>
    </row>
    <row r="14" ht="12.75">
      <c r="A14" s="3" t="s">
        <v>260</v>
      </c>
    </row>
    <row r="15" ht="12.75">
      <c r="A15" s="15" t="s">
        <v>297</v>
      </c>
    </row>
    <row r="16" spans="1:14" ht="12.75">
      <c r="A16" s="15" t="s">
        <v>298</v>
      </c>
      <c r="N16">
        <f>SUM(C16:L16)</f>
        <v>0</v>
      </c>
    </row>
    <row r="17" spans="1:14" ht="12.75">
      <c r="A17" s="15" t="s">
        <v>300</v>
      </c>
      <c r="N17">
        <f>SUM(C17:L17)</f>
        <v>0</v>
      </c>
    </row>
    <row r="18" spans="1:14" ht="12.75">
      <c r="A18" s="15" t="s">
        <v>299</v>
      </c>
      <c r="N18">
        <f>SUM(C18:L18)</f>
        <v>0</v>
      </c>
    </row>
    <row r="19" ht="12.75">
      <c r="A19" s="15" t="s">
        <v>301</v>
      </c>
    </row>
    <row r="20" spans="1:14" ht="12.75">
      <c r="A20" s="15" t="s">
        <v>303</v>
      </c>
      <c r="N20">
        <f>SUM(C20:L20)</f>
        <v>0</v>
      </c>
    </row>
    <row r="22" spans="1:14" ht="12.75">
      <c r="A22" s="15" t="s">
        <v>266</v>
      </c>
      <c r="C22" s="115">
        <f aca="true" t="shared" si="0" ref="C22:L22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SUM(N15:N19)</f>
        <v>0</v>
      </c>
    </row>
    <row r="25" ht="12.75">
      <c r="A25" s="3" t="s">
        <v>267</v>
      </c>
    </row>
    <row r="26" ht="12.75">
      <c r="A26" s="15" t="s">
        <v>271</v>
      </c>
    </row>
    <row r="27" spans="1:14" ht="12.75">
      <c r="A27" s="15" t="s">
        <v>269</v>
      </c>
      <c r="N27">
        <f>SUM(C27:L27)</f>
        <v>0</v>
      </c>
    </row>
    <row r="28" spans="1:14" ht="12.75">
      <c r="A28" s="15" t="s">
        <v>270</v>
      </c>
      <c r="N28">
        <f>SUM(C28:L28)</f>
        <v>0</v>
      </c>
    </row>
    <row r="30" spans="1:14" ht="12.75">
      <c r="A30" s="15" t="s">
        <v>318</v>
      </c>
      <c r="C30" s="115">
        <f aca="true" t="shared" si="1" ref="C30:L30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0</v>
      </c>
    </row>
    <row r="33" ht="12.75">
      <c r="A33" s="15" t="s">
        <v>274</v>
      </c>
    </row>
    <row r="34" spans="1:14" ht="12.75">
      <c r="A34" s="15" t="s">
        <v>319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280</v>
      </c>
    </row>
    <row r="37" spans="1:14" ht="12.75">
      <c r="A37" s="15" t="s">
        <v>281</v>
      </c>
      <c r="N37">
        <f>SUM(C37:L37)</f>
        <v>0</v>
      </c>
    </row>
    <row r="38" spans="1:14" ht="12.75">
      <c r="A38" s="15" t="s">
        <v>282</v>
      </c>
      <c r="N38">
        <f>SUM(C38:L38)</f>
        <v>0</v>
      </c>
    </row>
    <row r="40" ht="12.75">
      <c r="A40" s="15" t="s">
        <v>283</v>
      </c>
    </row>
    <row r="41" spans="1:14" ht="12.75">
      <c r="A41" s="15" t="s">
        <v>284</v>
      </c>
      <c r="C41" s="115">
        <f>SUM(C37:C38)</f>
        <v>0</v>
      </c>
      <c r="D41" s="115">
        <f aca="true" t="shared" si="3" ref="D41:N41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ht="12.75">
      <c r="A44" s="15" t="s">
        <v>322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320</v>
      </c>
      <c r="N46">
        <f>SUM(C46:L46)</f>
        <v>0</v>
      </c>
    </row>
    <row r="49" spans="1:14" ht="13.5" thickBot="1">
      <c r="A49" s="15" t="s">
        <v>321</v>
      </c>
      <c r="C49" s="118">
        <f>+C44+C46</f>
        <v>0</v>
      </c>
      <c r="D49" s="118">
        <f>+D44+D46</f>
        <v>0</v>
      </c>
      <c r="E49" s="118">
        <f aca="true" t="shared" si="5" ref="E49:L49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0</v>
      </c>
      <c r="J49" s="118">
        <f t="shared" si="5"/>
        <v>0</v>
      </c>
      <c r="K49" s="118">
        <f t="shared" si="5"/>
        <v>0</v>
      </c>
      <c r="L49" s="118">
        <f t="shared" si="5"/>
        <v>0</v>
      </c>
      <c r="M49" s="118"/>
      <c r="N49" s="118">
        <f>+N44+N46</f>
        <v>0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209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170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180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175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174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206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207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208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177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176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173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171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181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182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183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184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185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172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186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187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188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189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179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178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I620" sqref="I620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54" t="s">
        <v>49</v>
      </c>
      <c r="B1" s="125">
        <f>'Signature Page'!$B$9</f>
        <v>0</v>
      </c>
    </row>
    <row r="2" spans="1:2" ht="18">
      <c r="A2" s="55" t="s">
        <v>50</v>
      </c>
      <c r="B2" s="57" t="str">
        <f>Revenues!B2</f>
        <v>2016-17</v>
      </c>
    </row>
    <row r="3" spans="1:2" ht="18">
      <c r="A3" s="55"/>
      <c r="B3" s="56"/>
    </row>
    <row r="4" spans="1:6" ht="12.75">
      <c r="A4" s="17" t="s">
        <v>63</v>
      </c>
      <c r="E4" s="59" t="s">
        <v>64</v>
      </c>
      <c r="F4" s="59"/>
    </row>
    <row r="5" spans="1:3" ht="12.75">
      <c r="A5" s="17" t="s">
        <v>211</v>
      </c>
      <c r="C5" s="15" t="s">
        <v>368</v>
      </c>
    </row>
    <row r="6" spans="1:6" ht="12.75">
      <c r="A6" s="17" t="s">
        <v>210</v>
      </c>
      <c r="E6" s="59" t="s">
        <v>65</v>
      </c>
      <c r="F6" s="59"/>
    </row>
    <row r="8" spans="1:9" ht="12.75">
      <c r="A8" s="17" t="s">
        <v>75</v>
      </c>
      <c r="E8" s="18" t="s">
        <v>66</v>
      </c>
      <c r="F8" s="18" t="s">
        <v>66</v>
      </c>
      <c r="G8" s="18" t="s">
        <v>67</v>
      </c>
      <c r="H8" s="18" t="s">
        <v>68</v>
      </c>
      <c r="I8" s="18" t="s">
        <v>69</v>
      </c>
    </row>
    <row r="9" spans="1:9" ht="12.75">
      <c r="A9" s="17" t="s">
        <v>160</v>
      </c>
      <c r="B9" s="17" t="s">
        <v>70</v>
      </c>
      <c r="C9" s="17" t="s">
        <v>71</v>
      </c>
      <c r="D9" s="17" t="s">
        <v>72</v>
      </c>
      <c r="E9" s="18" t="s">
        <v>73</v>
      </c>
      <c r="F9" s="18" t="s">
        <v>74</v>
      </c>
      <c r="G9" s="18" t="s">
        <v>75</v>
      </c>
      <c r="H9" s="18" t="s">
        <v>75</v>
      </c>
      <c r="I9" s="18" t="s">
        <v>75</v>
      </c>
    </row>
    <row r="11" spans="1:9" ht="12.75">
      <c r="A11" s="19" t="s">
        <v>76</v>
      </c>
      <c r="B11" s="19" t="s">
        <v>77</v>
      </c>
      <c r="C11" s="19" t="s">
        <v>78</v>
      </c>
      <c r="D11" s="17" t="s">
        <v>79</v>
      </c>
      <c r="E11" s="20"/>
      <c r="F11" s="20"/>
      <c r="G11" s="126">
        <f>+I11</f>
        <v>0</v>
      </c>
      <c r="H11" s="22"/>
      <c r="I11" s="126">
        <v>0</v>
      </c>
    </row>
    <row r="12" spans="1:9" ht="12.75">
      <c r="A12" s="19" t="s">
        <v>76</v>
      </c>
      <c r="B12" s="19" t="s">
        <v>77</v>
      </c>
      <c r="C12" s="19" t="s">
        <v>80</v>
      </c>
      <c r="D12" s="17" t="s">
        <v>163</v>
      </c>
      <c r="E12" s="20"/>
      <c r="F12" s="20"/>
      <c r="G12" s="126">
        <v>0</v>
      </c>
      <c r="H12" s="20"/>
      <c r="I12" s="126">
        <v>0</v>
      </c>
    </row>
    <row r="13" spans="1:9" ht="12.75">
      <c r="A13" s="19" t="s">
        <v>76</v>
      </c>
      <c r="B13" s="19" t="s">
        <v>77</v>
      </c>
      <c r="C13" s="19" t="s">
        <v>81</v>
      </c>
      <c r="D13" s="17" t="s">
        <v>82</v>
      </c>
      <c r="E13" s="126">
        <f>+I13</f>
        <v>0</v>
      </c>
      <c r="F13" s="126">
        <v>0</v>
      </c>
      <c r="G13" s="20"/>
      <c r="H13" s="20"/>
      <c r="I13" s="126">
        <v>0</v>
      </c>
    </row>
    <row r="14" spans="1:9" ht="12.75">
      <c r="A14" s="19" t="s">
        <v>76</v>
      </c>
      <c r="B14" s="19" t="s">
        <v>77</v>
      </c>
      <c r="C14" s="19" t="s">
        <v>83</v>
      </c>
      <c r="D14" s="17" t="s">
        <v>84</v>
      </c>
      <c r="E14" s="20"/>
      <c r="F14" s="126">
        <f>+I14</f>
        <v>0</v>
      </c>
      <c r="G14" s="22"/>
      <c r="I14" s="126">
        <v>0</v>
      </c>
    </row>
    <row r="15" spans="1:9" ht="12.75">
      <c r="A15" s="19" t="s">
        <v>76</v>
      </c>
      <c r="B15" s="19" t="s">
        <v>77</v>
      </c>
      <c r="C15" s="19" t="s">
        <v>85</v>
      </c>
      <c r="D15" s="17" t="s">
        <v>86</v>
      </c>
      <c r="E15" s="20"/>
      <c r="F15" s="126">
        <f>+I15</f>
        <v>0</v>
      </c>
      <c r="G15" s="20"/>
      <c r="H15" s="20"/>
      <c r="I15" s="126">
        <v>0</v>
      </c>
    </row>
    <row r="16" spans="1:9" ht="12.75">
      <c r="A16" s="19" t="s">
        <v>76</v>
      </c>
      <c r="B16" s="19" t="s">
        <v>77</v>
      </c>
      <c r="C16" s="19" t="s">
        <v>87</v>
      </c>
      <c r="D16" s="17" t="s">
        <v>162</v>
      </c>
      <c r="E16" s="20"/>
      <c r="F16" s="20"/>
      <c r="G16" s="126">
        <v>0</v>
      </c>
      <c r="H16" s="22"/>
      <c r="I16" s="126">
        <v>0</v>
      </c>
    </row>
    <row r="17" spans="1:9" ht="12.75">
      <c r="A17" s="19" t="s">
        <v>76</v>
      </c>
      <c r="B17" s="19" t="s">
        <v>77</v>
      </c>
      <c r="C17" s="19" t="s">
        <v>88</v>
      </c>
      <c r="D17" s="17" t="s">
        <v>89</v>
      </c>
      <c r="E17" s="126">
        <f>+I17</f>
        <v>0</v>
      </c>
      <c r="F17" s="126">
        <f>+I17</f>
        <v>0</v>
      </c>
      <c r="G17" s="20"/>
      <c r="H17" s="20"/>
      <c r="I17" s="126">
        <v>0</v>
      </c>
    </row>
    <row r="18" spans="1:9" ht="12.75">
      <c r="A18" s="19" t="s">
        <v>76</v>
      </c>
      <c r="B18" s="19" t="s">
        <v>77</v>
      </c>
      <c r="C18" s="19" t="s">
        <v>90</v>
      </c>
      <c r="D18" s="17" t="s">
        <v>161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ht="12.75">
      <c r="A19" s="19" t="s">
        <v>76</v>
      </c>
      <c r="B19" s="19" t="s">
        <v>77</v>
      </c>
      <c r="C19" s="19" t="s">
        <v>91</v>
      </c>
      <c r="D19" s="17" t="s">
        <v>164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ht="12.75">
      <c r="A20" s="19" t="s">
        <v>76</v>
      </c>
      <c r="B20" s="19" t="s">
        <v>77</v>
      </c>
      <c r="C20" s="19" t="s">
        <v>92</v>
      </c>
      <c r="D20" s="17" t="s">
        <v>165</v>
      </c>
      <c r="E20" s="20"/>
      <c r="F20" s="20"/>
      <c r="G20" s="20"/>
      <c r="H20" s="126">
        <f>+I20</f>
        <v>0</v>
      </c>
      <c r="I20" s="126">
        <v>0</v>
      </c>
    </row>
    <row r="21" spans="1:9" s="38" customFormat="1" ht="12.75">
      <c r="A21" s="39" t="s">
        <v>76</v>
      </c>
      <c r="B21" s="39" t="s">
        <v>77</v>
      </c>
      <c r="C21" s="39" t="s">
        <v>93</v>
      </c>
      <c r="D21" s="40" t="s">
        <v>94</v>
      </c>
      <c r="E21" s="127">
        <f>+I21</f>
        <v>0</v>
      </c>
      <c r="F21" s="127">
        <f>+I21</f>
        <v>0</v>
      </c>
      <c r="G21" s="127">
        <v>0</v>
      </c>
      <c r="H21" s="127">
        <v>0</v>
      </c>
      <c r="I21" s="127">
        <v>0</v>
      </c>
    </row>
    <row r="22" spans="1:9" ht="12.75">
      <c r="A22" s="19" t="s">
        <v>76</v>
      </c>
      <c r="B22" s="19" t="s">
        <v>77</v>
      </c>
      <c r="C22" s="19" t="s">
        <v>95</v>
      </c>
      <c r="D22" s="17" t="s">
        <v>166</v>
      </c>
      <c r="E22" s="126">
        <f>+I22</f>
        <v>0</v>
      </c>
      <c r="F22" s="126">
        <f>+I22</f>
        <v>0</v>
      </c>
      <c r="G22" s="20"/>
      <c r="H22" s="20"/>
      <c r="I22" s="126">
        <v>0</v>
      </c>
    </row>
    <row r="23" spans="1:9" ht="12.75">
      <c r="A23" s="19" t="s">
        <v>76</v>
      </c>
      <c r="B23" s="19" t="s">
        <v>77</v>
      </c>
      <c r="C23" s="19" t="s">
        <v>96</v>
      </c>
      <c r="D23" s="17" t="s">
        <v>141</v>
      </c>
      <c r="E23" s="20"/>
      <c r="F23" s="20"/>
      <c r="G23" s="20"/>
      <c r="H23" s="128">
        <f>+I23</f>
        <v>0</v>
      </c>
      <c r="I23" s="126">
        <v>0</v>
      </c>
    </row>
    <row r="24" spans="1:9" ht="12.75">
      <c r="A24" s="41" t="s">
        <v>76</v>
      </c>
      <c r="B24" s="41" t="s">
        <v>77</v>
      </c>
      <c r="C24" s="41" t="s">
        <v>97</v>
      </c>
      <c r="D24" s="42" t="s">
        <v>167</v>
      </c>
      <c r="E24" s="22"/>
      <c r="F24" s="22"/>
      <c r="G24" s="22"/>
      <c r="H24" s="59">
        <f>+I24</f>
        <v>0</v>
      </c>
      <c r="I24" s="26">
        <v>0</v>
      </c>
    </row>
    <row r="25" spans="1:9" ht="12.75">
      <c r="A25" s="43" t="s">
        <v>76</v>
      </c>
      <c r="B25" s="43" t="s">
        <v>77</v>
      </c>
      <c r="C25" s="43" t="s">
        <v>98</v>
      </c>
      <c r="D25" s="44" t="s">
        <v>99</v>
      </c>
      <c r="E25" s="126">
        <f>+I25</f>
        <v>0</v>
      </c>
      <c r="F25" s="126">
        <f>+I25</f>
        <v>0</v>
      </c>
      <c r="G25" s="20"/>
      <c r="H25" s="20"/>
      <c r="I25" s="126">
        <v>0</v>
      </c>
    </row>
    <row r="26" spans="1:9" ht="12.75">
      <c r="A26" s="41" t="s">
        <v>76</v>
      </c>
      <c r="B26" s="41" t="s">
        <v>77</v>
      </c>
      <c r="C26" s="41" t="s">
        <v>100</v>
      </c>
      <c r="D26" s="42" t="s">
        <v>101</v>
      </c>
      <c r="E26" s="22"/>
      <c r="F26" s="22"/>
      <c r="G26" s="59">
        <f>+I26</f>
        <v>0</v>
      </c>
      <c r="H26" s="22"/>
      <c r="I26" s="26">
        <v>0</v>
      </c>
    </row>
    <row r="27" spans="1:9" ht="12.75">
      <c r="A27" s="19" t="s">
        <v>76</v>
      </c>
      <c r="B27" s="19" t="s">
        <v>77</v>
      </c>
      <c r="C27" s="19" t="s">
        <v>102</v>
      </c>
      <c r="D27" s="17" t="s">
        <v>103</v>
      </c>
      <c r="E27" s="20"/>
      <c r="F27" s="20"/>
      <c r="G27" s="129">
        <f>+I27</f>
        <v>0</v>
      </c>
      <c r="H27" s="20"/>
      <c r="I27" s="126">
        <v>0</v>
      </c>
    </row>
    <row r="28" spans="1:9" ht="12.75">
      <c r="A28" s="19" t="s">
        <v>76</v>
      </c>
      <c r="B28" s="19" t="s">
        <v>77</v>
      </c>
      <c r="C28" s="19" t="s">
        <v>104</v>
      </c>
      <c r="D28" s="17" t="s">
        <v>105</v>
      </c>
      <c r="E28" s="20"/>
      <c r="F28" s="20"/>
      <c r="G28" s="126">
        <f>+I28</f>
        <v>0</v>
      </c>
      <c r="H28" s="20"/>
      <c r="I28" s="126">
        <v>0</v>
      </c>
    </row>
    <row r="29" spans="1:9" ht="12.75">
      <c r="A29" s="19" t="s">
        <v>76</v>
      </c>
      <c r="B29" s="19" t="s">
        <v>77</v>
      </c>
      <c r="C29" s="19" t="s">
        <v>106</v>
      </c>
      <c r="D29" s="17" t="s">
        <v>107</v>
      </c>
      <c r="E29" s="20"/>
      <c r="F29" s="20"/>
      <c r="G29" s="126">
        <f>+I29</f>
        <v>0</v>
      </c>
      <c r="H29" s="20"/>
      <c r="I29" s="126">
        <v>0</v>
      </c>
    </row>
    <row r="30" spans="1:9" ht="12.75">
      <c r="A30" s="39" t="s">
        <v>76</v>
      </c>
      <c r="B30" s="39" t="s">
        <v>108</v>
      </c>
      <c r="C30" s="39" t="s">
        <v>109</v>
      </c>
      <c r="D30" s="40" t="s">
        <v>168</v>
      </c>
      <c r="E30" s="37"/>
      <c r="F30" s="37"/>
      <c r="G30" s="127"/>
      <c r="H30" s="127">
        <f>+I30</f>
        <v>0</v>
      </c>
      <c r="I30" s="126">
        <v>0</v>
      </c>
    </row>
    <row r="31" spans="5:9" ht="12.75">
      <c r="E31" s="21"/>
      <c r="F31" s="21"/>
      <c r="G31" s="126"/>
      <c r="H31" s="21"/>
      <c r="I31" s="21"/>
    </row>
    <row r="32" spans="1:9" ht="12.75">
      <c r="A32" s="19" t="s">
        <v>76</v>
      </c>
      <c r="B32" s="19" t="s">
        <v>110</v>
      </c>
      <c r="C32" s="19" t="s">
        <v>109</v>
      </c>
      <c r="D32" s="17" t="s">
        <v>145</v>
      </c>
      <c r="E32" s="126">
        <f>SUM(E11:E31)</f>
        <v>0</v>
      </c>
      <c r="F32" s="126">
        <f>SUM(F11:F31)</f>
        <v>0</v>
      </c>
      <c r="G32" s="126">
        <f>SUM(G11:G31)</f>
        <v>0</v>
      </c>
      <c r="H32" s="126">
        <f>SUM(H11:H31)</f>
        <v>0</v>
      </c>
      <c r="I32" s="126">
        <f>SUM(I11:I31)</f>
        <v>0</v>
      </c>
    </row>
    <row r="33" spans="1:9" ht="12.75">
      <c r="A33" s="19" t="s">
        <v>111</v>
      </c>
      <c r="B33" s="19" t="s">
        <v>110</v>
      </c>
      <c r="C33" s="19" t="s">
        <v>109</v>
      </c>
      <c r="D33" s="17" t="s">
        <v>112</v>
      </c>
      <c r="E33" s="20"/>
      <c r="F33" s="20"/>
      <c r="G33" s="126">
        <f>+I33</f>
        <v>0</v>
      </c>
      <c r="H33" s="20"/>
      <c r="I33" s="126">
        <v>0</v>
      </c>
    </row>
    <row r="34" spans="1:9" ht="12.75">
      <c r="A34" s="19" t="s">
        <v>113</v>
      </c>
      <c r="B34" s="19" t="s">
        <v>110</v>
      </c>
      <c r="C34" s="19" t="s">
        <v>109</v>
      </c>
      <c r="D34" s="17" t="s">
        <v>114</v>
      </c>
      <c r="E34" s="20"/>
      <c r="F34" s="20"/>
      <c r="G34" s="126">
        <f>+I34</f>
        <v>0</v>
      </c>
      <c r="H34" s="20"/>
      <c r="I34" s="126">
        <v>0</v>
      </c>
    </row>
    <row r="35" spans="1:9" ht="12.75">
      <c r="A35" s="19" t="s">
        <v>115</v>
      </c>
      <c r="B35" s="19" t="s">
        <v>110</v>
      </c>
      <c r="C35" s="19" t="s">
        <v>109</v>
      </c>
      <c r="D35" s="17" t="s">
        <v>116</v>
      </c>
      <c r="E35" s="20"/>
      <c r="F35" s="20"/>
      <c r="G35" s="126">
        <f>+I35</f>
        <v>0</v>
      </c>
      <c r="H35" s="20"/>
      <c r="I35" s="126">
        <v>0</v>
      </c>
    </row>
    <row r="36" spans="1:9" ht="12.75">
      <c r="A36" s="19" t="s">
        <v>117</v>
      </c>
      <c r="B36" s="19" t="s">
        <v>110</v>
      </c>
      <c r="C36" s="19" t="s">
        <v>109</v>
      </c>
      <c r="D36" s="17" t="s">
        <v>118</v>
      </c>
      <c r="E36" s="20"/>
      <c r="F36" s="20"/>
      <c r="G36" s="126">
        <f>+I36</f>
        <v>0</v>
      </c>
      <c r="H36" s="20"/>
      <c r="I36" s="126">
        <v>0</v>
      </c>
    </row>
    <row r="37" spans="1:9" ht="12.75">
      <c r="A37" s="19" t="s">
        <v>119</v>
      </c>
      <c r="B37" s="19" t="s">
        <v>110</v>
      </c>
      <c r="C37" s="19" t="s">
        <v>109</v>
      </c>
      <c r="D37" s="17" t="s">
        <v>146</v>
      </c>
      <c r="E37" s="20"/>
      <c r="F37" s="20"/>
      <c r="G37" s="20"/>
      <c r="H37" s="126">
        <f>+I37</f>
        <v>0</v>
      </c>
      <c r="I37" s="126">
        <v>0</v>
      </c>
    </row>
    <row r="38" spans="1:9" ht="12.75">
      <c r="A38" s="19" t="s">
        <v>120</v>
      </c>
      <c r="B38" s="19" t="s">
        <v>110</v>
      </c>
      <c r="C38" s="19" t="s">
        <v>109</v>
      </c>
      <c r="D38" s="17" t="s">
        <v>147</v>
      </c>
      <c r="E38" s="20"/>
      <c r="F38" s="20"/>
      <c r="G38" s="20"/>
      <c r="H38" s="129">
        <f>+I38</f>
        <v>0</v>
      </c>
      <c r="I38" s="126">
        <v>0</v>
      </c>
    </row>
    <row r="39" spans="1:9" ht="12.75">
      <c r="A39" s="19" t="s">
        <v>121</v>
      </c>
      <c r="B39" s="19" t="s">
        <v>110</v>
      </c>
      <c r="C39" s="19" t="s">
        <v>109</v>
      </c>
      <c r="D39" s="17" t="s">
        <v>148</v>
      </c>
      <c r="E39" s="20"/>
      <c r="F39" s="20"/>
      <c r="G39" s="126">
        <f>+I39</f>
        <v>0</v>
      </c>
      <c r="H39" s="27"/>
      <c r="I39" s="126">
        <v>0</v>
      </c>
    </row>
    <row r="40" spans="1:9" ht="12.75">
      <c r="A40" s="19" t="s">
        <v>122</v>
      </c>
      <c r="B40" s="19" t="s">
        <v>110</v>
      </c>
      <c r="C40" s="19" t="s">
        <v>109</v>
      </c>
      <c r="D40" s="17" t="s">
        <v>149</v>
      </c>
      <c r="E40" s="20"/>
      <c r="F40" s="20"/>
      <c r="G40" s="126">
        <f>+I40</f>
        <v>0</v>
      </c>
      <c r="H40" s="20"/>
      <c r="I40" s="126">
        <v>0</v>
      </c>
    </row>
    <row r="41" spans="1:9" ht="12.75">
      <c r="A41" s="19" t="s">
        <v>123</v>
      </c>
      <c r="B41" s="19" t="s">
        <v>110</v>
      </c>
      <c r="C41" s="19" t="s">
        <v>109</v>
      </c>
      <c r="D41" s="17" t="s">
        <v>150</v>
      </c>
      <c r="E41" s="20"/>
      <c r="F41" s="20"/>
      <c r="G41" s="28" t="s">
        <v>124</v>
      </c>
      <c r="H41" s="126">
        <f>+I41</f>
        <v>0</v>
      </c>
      <c r="I41" s="126">
        <v>0</v>
      </c>
    </row>
    <row r="42" spans="1:9" ht="12.75">
      <c r="A42" s="19" t="s">
        <v>125</v>
      </c>
      <c r="B42" s="19" t="s">
        <v>110</v>
      </c>
      <c r="C42" s="19" t="s">
        <v>109</v>
      </c>
      <c r="D42" s="17" t="s">
        <v>151</v>
      </c>
      <c r="E42" s="20"/>
      <c r="F42" s="20"/>
      <c r="G42" s="20"/>
      <c r="H42" s="126">
        <f>+I42</f>
        <v>0</v>
      </c>
      <c r="I42" s="126">
        <v>0</v>
      </c>
    </row>
    <row r="43" spans="1:9" ht="12.75">
      <c r="A43" s="19">
        <v>94</v>
      </c>
      <c r="B43" s="19" t="s">
        <v>110</v>
      </c>
      <c r="C43" s="19" t="s">
        <v>109</v>
      </c>
      <c r="D43" s="17" t="s">
        <v>152</v>
      </c>
      <c r="E43" s="20"/>
      <c r="F43" s="20"/>
      <c r="G43" s="20"/>
      <c r="H43" s="126">
        <f>+I43</f>
        <v>0</v>
      </c>
      <c r="I43" s="126">
        <v>0</v>
      </c>
    </row>
    <row r="44" spans="1:9" ht="12.75">
      <c r="A44" s="41" t="s">
        <v>126</v>
      </c>
      <c r="B44" s="41" t="s">
        <v>110</v>
      </c>
      <c r="C44" s="41" t="s">
        <v>109</v>
      </c>
      <c r="D44" s="42" t="s">
        <v>153</v>
      </c>
      <c r="E44" s="22"/>
      <c r="F44" s="22"/>
      <c r="G44" s="26">
        <f>+I44</f>
        <v>0</v>
      </c>
      <c r="H44" s="22"/>
      <c r="I44" s="126">
        <v>0</v>
      </c>
    </row>
    <row r="45" spans="1:9" ht="12.75">
      <c r="A45" s="19" t="s">
        <v>127</v>
      </c>
      <c r="B45" s="19" t="s">
        <v>110</v>
      </c>
      <c r="C45" s="19" t="s">
        <v>109</v>
      </c>
      <c r="D45" s="17" t="s">
        <v>154</v>
      </c>
      <c r="E45" s="20"/>
      <c r="F45" s="20"/>
      <c r="G45" s="126">
        <f>+I45</f>
        <v>0</v>
      </c>
      <c r="H45" s="20"/>
      <c r="I45" s="126">
        <v>0</v>
      </c>
    </row>
    <row r="46" spans="1:9" ht="12.75">
      <c r="A46" s="19" t="s">
        <v>128</v>
      </c>
      <c r="B46" s="19" t="s">
        <v>110</v>
      </c>
      <c r="C46" s="19" t="s">
        <v>109</v>
      </c>
      <c r="D46" s="17" t="s">
        <v>155</v>
      </c>
      <c r="E46" s="20"/>
      <c r="F46" s="20"/>
      <c r="G46" s="126">
        <f>+I46</f>
        <v>0</v>
      </c>
      <c r="H46" s="20"/>
      <c r="I46" s="126">
        <v>0</v>
      </c>
    </row>
    <row r="47" spans="5:9" ht="12.75">
      <c r="E47" s="21"/>
      <c r="F47" s="21"/>
      <c r="G47" s="21"/>
      <c r="H47" s="21"/>
      <c r="I47" s="21"/>
    </row>
    <row r="48" spans="4:9" ht="12.75">
      <c r="D48" s="17" t="s">
        <v>69</v>
      </c>
      <c r="E48" s="21">
        <f>SUM(E32:E47)</f>
        <v>0</v>
      </c>
      <c r="F48" s="21">
        <f>SUM(F32:F47)</f>
        <v>0</v>
      </c>
      <c r="G48" s="21">
        <f>SUM(G32:G47)</f>
        <v>0</v>
      </c>
      <c r="H48" s="21">
        <f>SUM(H32:H47)</f>
        <v>0</v>
      </c>
      <c r="I48" s="21">
        <f>SUM(I32:I47)</f>
        <v>0</v>
      </c>
    </row>
    <row r="51" ht="12.75">
      <c r="D51" s="17" t="s">
        <v>129</v>
      </c>
    </row>
    <row r="52" ht="12.75">
      <c r="I52" s="25" t="s">
        <v>124</v>
      </c>
    </row>
    <row r="53" spans="4:5" ht="12.75">
      <c r="D53" s="17" t="s">
        <v>74</v>
      </c>
      <c r="E53" s="29" t="e">
        <f>F48/G48</f>
        <v>#DIV/0!</v>
      </c>
    </row>
    <row r="55" spans="4:5" ht="12.75">
      <c r="D55" s="17" t="s">
        <v>73</v>
      </c>
      <c r="E55" s="29" t="e">
        <f>E48/(+G48+F48-E48)</f>
        <v>#DIV/0!</v>
      </c>
    </row>
    <row r="56" ht="9" customHeight="1"/>
    <row r="57" spans="4:5" ht="12.75">
      <c r="D57" s="16"/>
      <c r="E57" s="17"/>
    </row>
    <row r="58" ht="12.75">
      <c r="D58" s="17" t="s">
        <v>130</v>
      </c>
    </row>
    <row r="59" spans="4:7" s="32" customFormat="1" ht="12.75">
      <c r="D59" s="131" t="s">
        <v>159</v>
      </c>
      <c r="E59" s="59">
        <v>0</v>
      </c>
      <c r="F59" s="59">
        <v>0</v>
      </c>
      <c r="G59" s="59">
        <v>0</v>
      </c>
    </row>
    <row r="60" spans="4:7" s="32" customFormat="1" ht="12.75">
      <c r="D60" s="131" t="s">
        <v>131</v>
      </c>
      <c r="E60" s="59">
        <v>0</v>
      </c>
      <c r="F60" s="59">
        <v>0</v>
      </c>
      <c r="G60" s="59">
        <v>0</v>
      </c>
    </row>
    <row r="61" spans="4:7" s="32" customFormat="1" ht="12.75">
      <c r="D61" s="131" t="s">
        <v>132</v>
      </c>
      <c r="E61" s="59">
        <v>0</v>
      </c>
      <c r="F61" s="59">
        <v>0</v>
      </c>
      <c r="G61" s="59">
        <v>0</v>
      </c>
    </row>
    <row r="62" spans="4:9" s="32" customFormat="1" ht="12.75">
      <c r="D62" s="131" t="s">
        <v>133</v>
      </c>
      <c r="E62" s="130">
        <v>0</v>
      </c>
      <c r="F62" s="59">
        <v>0</v>
      </c>
      <c r="G62" s="130">
        <v>0</v>
      </c>
      <c r="H62" s="18"/>
      <c r="I62" s="18"/>
    </row>
    <row r="63" spans="1:9" s="32" customFormat="1" ht="12.75">
      <c r="A63" s="17"/>
      <c r="B63" s="17"/>
      <c r="C63" s="17"/>
      <c r="D63" s="131" t="s">
        <v>134</v>
      </c>
      <c r="E63" s="130">
        <v>0</v>
      </c>
      <c r="F63" s="130">
        <v>0</v>
      </c>
      <c r="G63" s="130">
        <v>0</v>
      </c>
      <c r="H63" s="18"/>
      <c r="I63" s="18"/>
    </row>
    <row r="64" spans="4:7" s="32" customFormat="1" ht="12.75">
      <c r="D64" s="131" t="s">
        <v>135</v>
      </c>
      <c r="E64" s="59"/>
      <c r="F64" s="59"/>
      <c r="G64" s="59"/>
    </row>
    <row r="65" spans="1:9" s="32" customFormat="1" ht="12.75">
      <c r="A65" s="19"/>
      <c r="B65" s="19"/>
      <c r="C65" s="19"/>
      <c r="D65" s="132" t="s">
        <v>136</v>
      </c>
      <c r="E65" s="130">
        <v>0</v>
      </c>
      <c r="F65" s="130">
        <v>0</v>
      </c>
      <c r="G65" s="130">
        <v>0</v>
      </c>
      <c r="H65" s="21"/>
      <c r="I65" s="21"/>
    </row>
    <row r="66" spans="1:9" s="32" customFormat="1" ht="12.75">
      <c r="A66" s="19"/>
      <c r="B66" s="19"/>
      <c r="C66" s="19"/>
      <c r="D66" s="131" t="s">
        <v>169</v>
      </c>
      <c r="E66" s="130">
        <v>0</v>
      </c>
      <c r="F66" s="130">
        <v>0</v>
      </c>
      <c r="G66" s="130">
        <v>0</v>
      </c>
      <c r="H66" s="21"/>
      <c r="I66" s="21"/>
    </row>
    <row r="67" spans="1:9" s="32" customFormat="1" ht="12.75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ht="12.75">
      <c r="A68" s="19"/>
      <c r="B68" s="19"/>
      <c r="C68" s="19"/>
      <c r="D68" s="17" t="s">
        <v>137</v>
      </c>
      <c r="E68" s="21"/>
      <c r="F68" s="21"/>
      <c r="G68" s="21"/>
      <c r="H68" s="21"/>
      <c r="I68" s="21"/>
    </row>
    <row r="69" spans="1:9" s="32" customFormat="1" ht="12.75">
      <c r="A69" s="19"/>
      <c r="B69" s="19"/>
      <c r="C69" s="19"/>
      <c r="D69" s="131" t="s">
        <v>138</v>
      </c>
      <c r="E69" s="21"/>
      <c r="F69" s="21"/>
      <c r="G69" s="21"/>
      <c r="H69" s="21"/>
      <c r="I69" s="21"/>
    </row>
    <row r="70" spans="1:9" s="32" customFormat="1" ht="12.75">
      <c r="A70" s="19"/>
      <c r="B70" s="19"/>
      <c r="C70" s="19"/>
      <c r="D70" s="132" t="s">
        <v>139</v>
      </c>
      <c r="E70" s="126">
        <v>0</v>
      </c>
      <c r="F70" s="126">
        <v>0</v>
      </c>
      <c r="G70" s="126">
        <v>0</v>
      </c>
      <c r="H70" s="126">
        <v>0</v>
      </c>
      <c r="I70" s="21"/>
    </row>
    <row r="71" spans="1:9" s="32" customFormat="1" ht="12.75">
      <c r="A71" s="19"/>
      <c r="B71" s="19"/>
      <c r="C71" s="19"/>
      <c r="D71" s="131" t="s">
        <v>140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ht="12.75">
      <c r="A72" s="19"/>
      <c r="B72" s="19"/>
      <c r="C72" s="19"/>
      <c r="D72" s="131" t="s">
        <v>141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ht="12.75">
      <c r="A73" s="19"/>
      <c r="B73" s="19"/>
      <c r="C73" s="19"/>
      <c r="D73" s="131" t="s">
        <v>142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ht="12.75">
      <c r="A74" s="19"/>
      <c r="B74" s="19"/>
      <c r="C74" s="19"/>
      <c r="D74" s="131" t="s">
        <v>169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ht="12.75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ht="12.75">
      <c r="A76" s="19"/>
      <c r="B76" s="19"/>
      <c r="C76" s="19"/>
      <c r="D76" s="17" t="s">
        <v>143</v>
      </c>
      <c r="E76" s="21">
        <f>+E48+SUM(E59:E67)-SUM(E69:E75)</f>
        <v>0</v>
      </c>
      <c r="F76" s="21">
        <f>+F48+SUM(F60:F67)-SUM(F69:F75)</f>
        <v>0</v>
      </c>
      <c r="G76" s="21">
        <f>+G48+SUM(G59:G67)-SUM(G69:G75)</f>
        <v>0</v>
      </c>
      <c r="H76" s="21">
        <f>+H48+SUM(H59:H67)-SUM(H69:H75)</f>
        <v>0</v>
      </c>
      <c r="I76" s="21">
        <f>+I48+SUM(I59:I65)-SUM(I69:I73)</f>
        <v>0</v>
      </c>
    </row>
    <row r="77" spans="1:9" ht="12.75">
      <c r="A77" s="19"/>
      <c r="B77" s="19"/>
      <c r="C77" s="19"/>
      <c r="D77" s="17"/>
      <c r="E77" s="23"/>
      <c r="F77" s="23"/>
      <c r="G77" s="21"/>
      <c r="H77" s="21"/>
      <c r="I77" s="21"/>
    </row>
    <row r="78" spans="1:9" ht="12.75">
      <c r="A78" s="19"/>
      <c r="B78" s="19"/>
      <c r="C78" s="19"/>
      <c r="D78" s="17" t="s">
        <v>144</v>
      </c>
      <c r="E78" s="29"/>
      <c r="F78" s="21"/>
      <c r="G78" s="21"/>
      <c r="H78" s="21"/>
      <c r="I78" s="21"/>
    </row>
    <row r="79" spans="1:9" ht="12.75">
      <c r="A79" s="19"/>
      <c r="B79" s="19"/>
      <c r="C79" s="19"/>
      <c r="D79" s="17"/>
      <c r="E79" s="21"/>
      <c r="F79" s="21"/>
      <c r="G79" s="21"/>
      <c r="H79" s="21"/>
      <c r="I79" s="21"/>
    </row>
    <row r="80" spans="1:9" ht="12.75">
      <c r="A80" s="24"/>
      <c r="B80" s="24"/>
      <c r="C80" s="24"/>
      <c r="D80" s="42" t="s">
        <v>74</v>
      </c>
      <c r="E80" s="29" t="e">
        <f>F76/G76</f>
        <v>#DIV/0!</v>
      </c>
      <c r="I80" s="26"/>
    </row>
    <row r="81" spans="1:9" ht="12.75">
      <c r="A81" s="19"/>
      <c r="B81" s="19"/>
      <c r="C81" s="19"/>
      <c r="D81" s="44"/>
      <c r="E81" s="21"/>
      <c r="F81" s="21"/>
      <c r="G81" s="21"/>
      <c r="H81" s="21"/>
      <c r="I81" s="21"/>
    </row>
    <row r="82" spans="1:9" ht="12.75">
      <c r="A82" s="24"/>
      <c r="B82" s="24"/>
      <c r="C82" s="24"/>
      <c r="D82" s="42" t="s">
        <v>73</v>
      </c>
      <c r="E82" s="29" t="e">
        <f>E76/(+G76+F76-E76)</f>
        <v>#DIV/0!</v>
      </c>
      <c r="I82" s="26"/>
    </row>
    <row r="83" spans="1:9" ht="12.75">
      <c r="A83" s="19"/>
      <c r="B83" s="19"/>
      <c r="C83" s="19"/>
      <c r="D83" s="17"/>
      <c r="E83" s="21"/>
      <c r="F83" s="21"/>
      <c r="G83" s="21"/>
      <c r="H83" s="21"/>
      <c r="I83" s="21"/>
    </row>
    <row r="84" spans="1:9" ht="12.75">
      <c r="A84" s="19"/>
      <c r="B84" s="19"/>
      <c r="C84" s="19"/>
      <c r="D84" s="17"/>
      <c r="E84" s="21"/>
      <c r="F84" s="21"/>
      <c r="G84" s="21"/>
      <c r="H84" s="21"/>
      <c r="I84" s="21"/>
    </row>
    <row r="85" spans="1:9" ht="12.75">
      <c r="A85" s="19"/>
      <c r="B85" s="19"/>
      <c r="C85" s="19"/>
      <c r="D85" s="17"/>
      <c r="E85" s="21"/>
      <c r="F85" s="21"/>
      <c r="G85" s="21"/>
      <c r="H85" s="21"/>
      <c r="I85" s="21"/>
    </row>
    <row r="86" spans="1:9" ht="12.75">
      <c r="A86" s="19"/>
      <c r="B86" s="19"/>
      <c r="C86" s="19"/>
      <c r="D86" s="17"/>
      <c r="E86" s="21"/>
      <c r="F86" s="21"/>
      <c r="G86" s="21"/>
      <c r="H86" s="23"/>
      <c r="I86" s="21"/>
    </row>
    <row r="87" spans="5:9" ht="12.75">
      <c r="E87" s="21"/>
      <c r="F87" s="21"/>
      <c r="G87" s="21"/>
      <c r="H87" s="21"/>
      <c r="I87" s="21"/>
    </row>
    <row r="88" spans="1:9" ht="12.75">
      <c r="A88" s="19"/>
      <c r="B88" s="19"/>
      <c r="C88" s="19"/>
      <c r="D88" s="17"/>
      <c r="E88" s="21"/>
      <c r="F88" s="21"/>
      <c r="G88" s="21"/>
      <c r="H88" s="21"/>
      <c r="I88" s="21"/>
    </row>
    <row r="89" spans="1:9" ht="12.75">
      <c r="A89" s="19"/>
      <c r="B89" s="19"/>
      <c r="C89" s="19"/>
      <c r="D89" s="17"/>
      <c r="E89" s="21"/>
      <c r="F89" s="21"/>
      <c r="G89" s="21"/>
      <c r="H89" s="21"/>
      <c r="I89" s="21"/>
    </row>
    <row r="90" spans="1:9" ht="12.75">
      <c r="A90" s="19"/>
      <c r="B90" s="19"/>
      <c r="C90" s="19"/>
      <c r="D90" s="17"/>
      <c r="E90" s="21"/>
      <c r="F90" s="21"/>
      <c r="G90" s="21"/>
      <c r="H90" s="21"/>
      <c r="I90" s="21"/>
    </row>
    <row r="91" spans="1:9" ht="12.75">
      <c r="A91" s="19"/>
      <c r="B91" s="19"/>
      <c r="C91" s="19"/>
      <c r="D91" s="17"/>
      <c r="E91" s="21"/>
      <c r="F91" s="21"/>
      <c r="G91" s="21"/>
      <c r="H91" s="21"/>
      <c r="I91" s="21"/>
    </row>
    <row r="92" spans="1:9" ht="12.75">
      <c r="A92" s="19"/>
      <c r="B92" s="19"/>
      <c r="C92" s="19"/>
      <c r="D92" s="17"/>
      <c r="E92" s="21"/>
      <c r="F92" s="21"/>
      <c r="G92" s="21"/>
      <c r="H92" s="21"/>
      <c r="I92" s="21"/>
    </row>
    <row r="93" spans="1:9" ht="12.75">
      <c r="A93" s="19"/>
      <c r="B93" s="19"/>
      <c r="C93" s="19"/>
      <c r="D93" s="17"/>
      <c r="E93" s="21"/>
      <c r="F93" s="21"/>
      <c r="G93" s="30"/>
      <c r="H93" s="21"/>
      <c r="I93" s="21"/>
    </row>
    <row r="94" spans="1:9" ht="12.75">
      <c r="A94" s="19"/>
      <c r="B94" s="19"/>
      <c r="C94" s="19"/>
      <c r="D94" s="17"/>
      <c r="E94" s="21"/>
      <c r="F94" s="21"/>
      <c r="G94" s="21"/>
      <c r="H94" s="21"/>
      <c r="I94" s="21"/>
    </row>
    <row r="95" spans="1:9" ht="12.75">
      <c r="A95" s="19"/>
      <c r="B95" s="19"/>
      <c r="C95" s="19"/>
      <c r="D95" s="17"/>
      <c r="E95" s="21"/>
      <c r="F95" s="21"/>
      <c r="G95" s="21"/>
      <c r="H95" s="21"/>
      <c r="I95" s="21"/>
    </row>
    <row r="96" spans="1:9" ht="12.75">
      <c r="A96" s="19"/>
      <c r="B96" s="19"/>
      <c r="C96" s="19"/>
      <c r="D96" s="17"/>
      <c r="E96" s="21"/>
      <c r="F96" s="21"/>
      <c r="G96" s="21"/>
      <c r="H96" s="21"/>
      <c r="I96" s="21"/>
    </row>
    <row r="97" spans="1:9" ht="12.75">
      <c r="A97" s="19"/>
      <c r="B97" s="19"/>
      <c r="C97" s="19"/>
      <c r="D97" s="17"/>
      <c r="E97" s="21"/>
      <c r="F97" s="21"/>
      <c r="G97" s="30"/>
      <c r="H97" s="23"/>
      <c r="I97" s="21"/>
    </row>
    <row r="98" spans="1:9" ht="12.75">
      <c r="A98" s="19"/>
      <c r="B98" s="19"/>
      <c r="C98" s="19"/>
      <c r="D98" s="17"/>
      <c r="E98" s="21"/>
      <c r="F98" s="21"/>
      <c r="G98" s="21"/>
      <c r="H98" s="21"/>
      <c r="I98" s="21"/>
    </row>
    <row r="99" spans="1:9" ht="12.75">
      <c r="A99" s="19"/>
      <c r="B99" s="19"/>
      <c r="C99" s="19"/>
      <c r="D99" s="17"/>
      <c r="E99" s="21"/>
      <c r="F99" s="21"/>
      <c r="G99" s="21"/>
      <c r="H99" s="21"/>
      <c r="I99" s="21"/>
    </row>
    <row r="100" spans="1:9" ht="12.75">
      <c r="A100" s="24"/>
      <c r="B100" s="24"/>
      <c r="C100" s="24"/>
      <c r="D100" s="25"/>
      <c r="G100" s="26"/>
      <c r="I100" s="26"/>
    </row>
    <row r="101" spans="1:9" ht="12.75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ht="12.75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5:9" ht="12.75">
      <c r="E103" s="21"/>
      <c r="F103" s="21"/>
      <c r="G103" s="21"/>
      <c r="H103" s="21"/>
      <c r="I103" s="21"/>
    </row>
    <row r="104" spans="4:9" ht="12.75">
      <c r="D104" s="17"/>
      <c r="E104" s="21"/>
      <c r="F104" s="21"/>
      <c r="G104" s="21"/>
      <c r="H104" s="21"/>
      <c r="I104" s="21"/>
    </row>
    <row r="107" ht="12.75">
      <c r="D107" s="17"/>
    </row>
    <row r="109" spans="4:5" ht="12.75">
      <c r="D109" s="17"/>
      <c r="E109" s="29"/>
    </row>
    <row r="111" spans="4:5" ht="12.75">
      <c r="D111" s="17"/>
      <c r="E111" s="29"/>
    </row>
    <row r="113" spans="4:5" ht="12.75">
      <c r="D113" s="16"/>
      <c r="E113" s="17"/>
    </row>
    <row r="114" ht="12.75">
      <c r="D114" s="17"/>
    </row>
    <row r="115" ht="12.75">
      <c r="D115" s="17"/>
    </row>
    <row r="116" ht="12.75">
      <c r="D116" s="17"/>
    </row>
    <row r="118" spans="5:9" ht="12.75">
      <c r="E118" s="18"/>
      <c r="F118" s="18"/>
      <c r="G118" s="18"/>
      <c r="H118" s="18"/>
      <c r="I118" s="18"/>
    </row>
    <row r="119" spans="1:9" ht="12.75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ht="12.75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ht="12.75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ht="12.75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ht="12.75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ht="12.75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ht="12.75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ht="12.75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ht="12.75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ht="12.75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ht="12.75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ht="12.75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ht="12.75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ht="12.75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ht="12.75">
      <c r="A134" s="24"/>
      <c r="B134" s="24"/>
      <c r="C134" s="24"/>
      <c r="D134" s="25"/>
      <c r="I134" s="26"/>
    </row>
    <row r="135" spans="1:9" ht="12.75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ht="12.75">
      <c r="A136" s="24"/>
      <c r="B136" s="24"/>
      <c r="C136" s="24"/>
      <c r="D136" s="25"/>
      <c r="I136" s="26"/>
    </row>
    <row r="137" spans="1:9" ht="12.75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ht="12.75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ht="12.75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ht="12.75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5:9" ht="12.75">
      <c r="E141" s="21"/>
      <c r="F141" s="21"/>
      <c r="G141" s="21"/>
      <c r="H141" s="21"/>
      <c r="I141" s="21"/>
    </row>
    <row r="142" spans="1:9" ht="12.75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ht="12.75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ht="12.75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ht="12.75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ht="12.75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ht="12.75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ht="12.75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ht="12.75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ht="12.75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ht="12.75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ht="12.75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ht="12.75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ht="12.75">
      <c r="A154" s="24"/>
      <c r="B154" s="24"/>
      <c r="C154" s="24"/>
      <c r="D154" s="25"/>
      <c r="G154" s="26"/>
      <c r="I154" s="26"/>
    </row>
    <row r="155" spans="1:9" ht="12.75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ht="12.75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5:9" ht="12.75">
      <c r="E157" s="21"/>
      <c r="F157" s="21"/>
      <c r="G157" s="21"/>
      <c r="H157" s="21"/>
      <c r="I157" s="21"/>
    </row>
    <row r="158" spans="4:9" ht="12.75">
      <c r="D158" s="17"/>
      <c r="E158" s="21"/>
      <c r="F158" s="21"/>
      <c r="G158" s="21"/>
      <c r="H158" s="21"/>
      <c r="I158" s="21"/>
    </row>
    <row r="161" ht="12.75">
      <c r="D161" s="17"/>
    </row>
    <row r="163" spans="4:5" ht="12.75">
      <c r="D163" s="17"/>
      <c r="E163" s="29"/>
    </row>
    <row r="165" spans="4:5" ht="12.75">
      <c r="D165" s="17"/>
      <c r="E165" s="29"/>
    </row>
    <row r="167" spans="4:5" ht="12.75">
      <c r="D167" s="16"/>
      <c r="E167" s="17"/>
    </row>
    <row r="168" ht="12.75">
      <c r="D168" s="17"/>
    </row>
    <row r="169" ht="12.75">
      <c r="D169" s="17"/>
    </row>
    <row r="170" ht="12.75">
      <c r="D170" s="17"/>
    </row>
    <row r="172" spans="5:9" ht="12.75">
      <c r="E172" s="18"/>
      <c r="F172" s="18"/>
      <c r="G172" s="18"/>
      <c r="H172" s="18"/>
      <c r="I172" s="18"/>
    </row>
    <row r="173" spans="1:9" ht="12.75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ht="12.75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ht="12.75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ht="12.75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ht="12.75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ht="12.75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ht="12.75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ht="12.75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ht="12.75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ht="12.75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ht="12.75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ht="12.75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ht="12.75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ht="12.75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ht="12.75">
      <c r="A188" s="24"/>
      <c r="B188" s="24"/>
      <c r="C188" s="24"/>
      <c r="D188" s="25"/>
      <c r="I188" s="26"/>
    </row>
    <row r="189" spans="1:9" ht="12.75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ht="12.75">
      <c r="A190" s="24"/>
      <c r="B190" s="24"/>
      <c r="C190" s="24"/>
      <c r="D190" s="25"/>
      <c r="I190" s="26"/>
    </row>
    <row r="191" spans="1:9" ht="12.75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ht="12.75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ht="12.75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ht="12.75">
      <c r="A194" s="19"/>
      <c r="B194" s="19"/>
      <c r="C194" s="19"/>
      <c r="D194" s="17"/>
      <c r="E194" s="21"/>
      <c r="F194" s="21"/>
      <c r="H194" s="21"/>
      <c r="I194" s="21"/>
    </row>
    <row r="195" spans="5:9" ht="12.75">
      <c r="E195" s="21"/>
      <c r="F195" s="21"/>
      <c r="G195" s="21"/>
      <c r="H195" s="21"/>
      <c r="I195" s="21"/>
    </row>
    <row r="196" spans="1:9" ht="12.75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ht="12.75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ht="12.75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ht="12.75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ht="12.75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ht="12.75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ht="12.75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ht="12.75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ht="12.75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ht="12.75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ht="12.75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ht="12.75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ht="12.75">
      <c r="A208" s="24"/>
      <c r="B208" s="24"/>
      <c r="C208" s="24"/>
      <c r="D208" s="25"/>
      <c r="G208" s="26"/>
      <c r="I208" s="26"/>
    </row>
    <row r="209" spans="1:9" ht="12.75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ht="12.75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5:9" ht="12.75">
      <c r="E211" s="21"/>
      <c r="F211" s="21"/>
      <c r="G211" s="21"/>
      <c r="H211" s="21"/>
      <c r="I211" s="21"/>
    </row>
    <row r="212" spans="4:9" ht="12.75">
      <c r="D212" s="17"/>
      <c r="E212" s="21"/>
      <c r="F212" s="21"/>
      <c r="G212" s="21"/>
      <c r="H212" s="21"/>
      <c r="I212" s="21"/>
    </row>
    <row r="215" ht="12.75">
      <c r="D215" s="17"/>
    </row>
    <row r="217" spans="4:5" ht="12.75">
      <c r="D217" s="17"/>
      <c r="E217" s="29"/>
    </row>
    <row r="219" spans="4:5" ht="12.75">
      <c r="D219" s="17"/>
      <c r="E219" s="29"/>
    </row>
    <row r="221" spans="4:5" ht="12.75">
      <c r="D221" s="16"/>
      <c r="E221" s="17"/>
    </row>
    <row r="222" ht="12.75">
      <c r="D222" s="17"/>
    </row>
    <row r="223" ht="12.75">
      <c r="D223" s="17"/>
    </row>
    <row r="224" ht="12.75">
      <c r="D224" s="17"/>
    </row>
    <row r="226" spans="5:9" ht="12.75">
      <c r="E226" s="18"/>
      <c r="F226" s="18"/>
      <c r="G226" s="18"/>
      <c r="H226" s="18"/>
      <c r="I226" s="18"/>
    </row>
    <row r="227" spans="1:9" ht="12.75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ht="12.75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ht="12.75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ht="12.75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ht="12.75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ht="12.75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ht="12.75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ht="12.75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ht="12.75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ht="12.75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ht="12.75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ht="12.75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ht="12.75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ht="12.75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ht="12.75">
      <c r="A242" s="24"/>
      <c r="B242" s="24"/>
      <c r="C242" s="24"/>
      <c r="D242" s="25"/>
      <c r="H242" s="33"/>
      <c r="I242" s="26"/>
    </row>
    <row r="243" spans="1:9" ht="12.75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ht="12.75">
      <c r="A244" s="24"/>
      <c r="B244" s="24"/>
      <c r="C244" s="24"/>
      <c r="D244" s="25"/>
      <c r="I244" s="26"/>
    </row>
    <row r="245" spans="1:9" ht="12.75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ht="12.75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ht="12.75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ht="12.75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5:9" ht="12.75">
      <c r="E249" s="21"/>
      <c r="F249" s="21"/>
      <c r="G249" s="21"/>
      <c r="H249" s="21"/>
      <c r="I249" s="21"/>
    </row>
    <row r="250" spans="1:9" ht="12.75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ht="12.75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ht="12.75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ht="12.75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ht="12.75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ht="12.75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ht="12.75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ht="12.75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ht="12.75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ht="12.75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ht="12.75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ht="12.75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ht="12.75">
      <c r="A262" s="24"/>
      <c r="B262" s="24"/>
      <c r="C262" s="24"/>
      <c r="D262" s="25"/>
      <c r="G262" s="26"/>
      <c r="I262" s="26"/>
    </row>
    <row r="263" spans="1:9" ht="12.75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ht="12.75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5:9" ht="12.75">
      <c r="E265" s="21"/>
      <c r="F265" s="21"/>
      <c r="G265" s="21"/>
      <c r="H265" s="21"/>
      <c r="I265" s="21"/>
    </row>
    <row r="266" spans="4:9" ht="12.75">
      <c r="D266" s="17"/>
      <c r="E266" s="21"/>
      <c r="F266" s="21"/>
      <c r="G266" s="21"/>
      <c r="H266" s="21"/>
      <c r="I266" s="21"/>
    </row>
    <row r="269" ht="12.75">
      <c r="D269" s="17"/>
    </row>
    <row r="271" spans="4:5" ht="12.75">
      <c r="D271" s="17"/>
      <c r="E271" s="29"/>
    </row>
    <row r="273" spans="4:5" ht="12.75">
      <c r="D273" s="17"/>
      <c r="E273" s="29"/>
    </row>
    <row r="275" spans="4:5" ht="12.75">
      <c r="D275" s="16"/>
      <c r="E275" s="17"/>
    </row>
    <row r="276" ht="12.75">
      <c r="D276" s="17"/>
    </row>
    <row r="277" ht="12.75">
      <c r="D277" s="17"/>
    </row>
    <row r="278" ht="12.75">
      <c r="D278" s="17"/>
    </row>
    <row r="280" spans="5:9" ht="12.75">
      <c r="E280" s="18"/>
      <c r="F280" s="18"/>
      <c r="G280" s="18"/>
      <c r="H280" s="18"/>
      <c r="I280" s="18"/>
    </row>
    <row r="281" spans="1:9" ht="12.75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ht="12.75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ht="12.75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ht="12.75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ht="12.75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ht="12.75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ht="12.75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ht="12.75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ht="12.75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ht="12.75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ht="12.75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ht="12.75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ht="12.75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ht="12.75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ht="12.75">
      <c r="A296" s="24"/>
      <c r="B296" s="24"/>
      <c r="C296" s="24"/>
      <c r="D296" s="25"/>
      <c r="H296" s="26"/>
      <c r="I296" s="26"/>
    </row>
    <row r="297" spans="1:9" ht="12.75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ht="12.75">
      <c r="A298" s="24"/>
      <c r="B298" s="24"/>
      <c r="C298" s="24"/>
      <c r="D298" s="25"/>
      <c r="I298" s="26"/>
    </row>
    <row r="299" spans="1:9" ht="12.75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ht="12.75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ht="12.75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ht="12.75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5:9" ht="12.75">
      <c r="E303" s="21"/>
      <c r="F303" s="21"/>
      <c r="G303" s="21"/>
      <c r="H303" s="21"/>
      <c r="I303" s="21"/>
    </row>
    <row r="304" spans="1:9" ht="12.75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ht="12.75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ht="12.75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ht="12.75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ht="12.75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ht="12.75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ht="12.75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ht="12.75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ht="12.75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ht="12.75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ht="12.75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ht="12.75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ht="12.75">
      <c r="A316" s="24"/>
      <c r="B316" s="24"/>
      <c r="C316" s="24"/>
      <c r="D316" s="25"/>
      <c r="G316" s="26"/>
      <c r="I316" s="26"/>
    </row>
    <row r="317" spans="1:9" ht="12.75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ht="12.75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ht="12.75">
      <c r="A319" s="25"/>
      <c r="E319" s="21"/>
      <c r="F319" s="21"/>
      <c r="G319" s="21"/>
      <c r="H319" s="21"/>
      <c r="I319" s="21"/>
    </row>
    <row r="320" spans="4:9" ht="12.75">
      <c r="D320" s="17"/>
      <c r="E320" s="21"/>
      <c r="F320" s="21"/>
      <c r="G320" s="21"/>
      <c r="H320" s="21"/>
      <c r="I320" s="21"/>
    </row>
    <row r="323" ht="12.75">
      <c r="D323" s="17"/>
    </row>
    <row r="325" spans="4:5" ht="12.75">
      <c r="D325" s="17"/>
      <c r="E325" s="29"/>
    </row>
    <row r="327" spans="4:5" ht="12.75">
      <c r="D327" s="17"/>
      <c r="E327" s="29"/>
    </row>
    <row r="329" spans="4:5" ht="12.75">
      <c r="D329" s="16"/>
      <c r="E329" s="17"/>
    </row>
    <row r="330" ht="12.75">
      <c r="D330" s="17"/>
    </row>
    <row r="331" ht="12.75">
      <c r="D331" s="17"/>
    </row>
    <row r="332" ht="12.75">
      <c r="D332" s="17"/>
    </row>
    <row r="334" spans="5:9" ht="12.75">
      <c r="E334" s="18"/>
      <c r="F334" s="18"/>
      <c r="G334" s="18"/>
      <c r="H334" s="18"/>
      <c r="I334" s="18"/>
    </row>
    <row r="335" spans="1:9" ht="12.75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ht="12.75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ht="12.75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ht="12.75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ht="12.75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ht="12.75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ht="12.75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ht="12.75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ht="12.75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ht="12.75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ht="12.75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ht="12.75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ht="12.75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ht="12.75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ht="12.75">
      <c r="A350" s="24"/>
      <c r="B350" s="24"/>
      <c r="C350" s="24"/>
      <c r="D350" s="25"/>
      <c r="I350" s="26"/>
    </row>
    <row r="351" spans="1:9" ht="12.75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ht="12.75">
      <c r="A352" s="24"/>
      <c r="B352" s="24"/>
      <c r="C352" s="24"/>
      <c r="D352" s="25"/>
      <c r="G352" s="26"/>
      <c r="I352" s="26"/>
    </row>
    <row r="353" spans="1:9" ht="12.75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ht="12.75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ht="12.75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ht="12.75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5:9" ht="12.75">
      <c r="E357" s="21"/>
      <c r="F357" s="21"/>
      <c r="G357" s="21"/>
      <c r="H357" s="21"/>
      <c r="I357" s="21"/>
    </row>
    <row r="358" spans="1:9" ht="12.75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ht="12.75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ht="12.75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ht="12.75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ht="12.75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ht="12.75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ht="12.75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ht="12.75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ht="12.75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ht="12.75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ht="12.75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ht="12.75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ht="12.75">
      <c r="A370" s="24"/>
      <c r="B370" s="24"/>
      <c r="C370" s="24"/>
      <c r="D370" s="25"/>
      <c r="G370" s="26"/>
      <c r="I370" s="26"/>
    </row>
    <row r="371" spans="1:9" ht="12.75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ht="12.75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5:9" ht="12.75">
      <c r="E373" s="21"/>
      <c r="F373" s="21"/>
      <c r="G373" s="21"/>
      <c r="H373" s="21"/>
      <c r="I373" s="21"/>
    </row>
    <row r="374" spans="4:9" ht="12.75">
      <c r="D374" s="17"/>
      <c r="E374" s="21"/>
      <c r="F374" s="21"/>
      <c r="G374" s="21"/>
      <c r="H374" s="21"/>
      <c r="I374" s="21"/>
    </row>
    <row r="377" ht="12.75">
      <c r="D377" s="17"/>
    </row>
    <row r="379" spans="4:5" ht="12.75">
      <c r="D379" s="17"/>
      <c r="E379" s="29"/>
    </row>
    <row r="381" spans="4:5" ht="12.75">
      <c r="D381" s="17"/>
      <c r="E381" s="29"/>
    </row>
    <row r="383" spans="4:5" ht="12.75">
      <c r="D383" s="16"/>
      <c r="E383" s="17"/>
    </row>
    <row r="384" ht="12.75">
      <c r="D384" s="17"/>
    </row>
    <row r="385" ht="12.75">
      <c r="D385" s="17"/>
    </row>
    <row r="386" ht="12.75">
      <c r="D386" s="17"/>
    </row>
    <row r="388" spans="5:9" ht="12.75">
      <c r="E388" s="18"/>
      <c r="F388" s="18"/>
      <c r="G388" s="18"/>
      <c r="H388" s="18"/>
      <c r="I388" s="18"/>
    </row>
    <row r="389" spans="1:9" ht="12.75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ht="12.75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ht="12.75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ht="12.75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ht="12.75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ht="12.75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ht="12.75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ht="12.75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ht="12.75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ht="12.75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ht="12.75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ht="12.75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ht="12.75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ht="12.75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ht="12.75">
      <c r="A404" s="24"/>
      <c r="B404" s="24"/>
      <c r="C404" s="24"/>
      <c r="D404" s="25"/>
      <c r="I404" s="26"/>
    </row>
    <row r="405" spans="1:9" ht="12.75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ht="12.75">
      <c r="A406" s="24"/>
      <c r="B406" s="24"/>
      <c r="C406" s="24"/>
      <c r="D406" s="25"/>
      <c r="I406" s="26"/>
    </row>
    <row r="407" spans="1:9" ht="12.75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ht="12.75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ht="12.75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ht="12.75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5:9" ht="12.75">
      <c r="E411" s="21"/>
      <c r="F411" s="21"/>
      <c r="G411" s="21"/>
      <c r="H411" s="21"/>
      <c r="I411" s="21"/>
    </row>
    <row r="412" spans="1:9" ht="12.75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ht="12.75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ht="12.75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ht="12.75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ht="12.75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ht="12.75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ht="12.75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ht="12.75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ht="12.75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ht="12.75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ht="12.75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ht="12.75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ht="12.75">
      <c r="A424" s="24"/>
      <c r="B424" s="24"/>
      <c r="C424" s="24"/>
      <c r="D424" s="25"/>
      <c r="G424" s="26"/>
      <c r="I424" s="26"/>
    </row>
    <row r="425" spans="1:9" ht="12.75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ht="12.75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5:9" ht="12.75">
      <c r="E427" s="21"/>
      <c r="F427" s="21"/>
      <c r="H427" s="21"/>
      <c r="I427" s="21"/>
    </row>
    <row r="428" spans="4:9" ht="12.75">
      <c r="D428" s="17"/>
      <c r="E428" s="21"/>
      <c r="F428" s="21"/>
      <c r="G428" s="21"/>
      <c r="H428" s="21"/>
      <c r="I428" s="21"/>
    </row>
    <row r="431" ht="12.75">
      <c r="D431" s="17"/>
    </row>
    <row r="433" spans="4:5" ht="12.75">
      <c r="D433" s="17"/>
      <c r="E433" s="29"/>
    </row>
    <row r="435" spans="4:5" ht="12.75">
      <c r="D435" s="17"/>
      <c r="E435" s="29"/>
    </row>
    <row r="437" spans="4:5" ht="12.75">
      <c r="D437" s="16"/>
      <c r="E437" s="17"/>
    </row>
    <row r="438" ht="12.75">
      <c r="D438" s="17"/>
    </row>
    <row r="439" ht="12.75">
      <c r="D439" s="17"/>
    </row>
    <row r="440" ht="12.75">
      <c r="D440" s="17"/>
    </row>
    <row r="442" spans="5:9" ht="12.75">
      <c r="E442" s="18"/>
      <c r="F442" s="18"/>
      <c r="G442" s="18"/>
      <c r="H442" s="18"/>
      <c r="I442" s="18"/>
    </row>
    <row r="443" spans="1:9" ht="12.75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ht="12.75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ht="12.75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ht="12.75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ht="12.75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ht="12.75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ht="12.75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ht="12.75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ht="12.75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ht="12.75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ht="12.75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ht="12.75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ht="12.75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ht="12.75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ht="12.75">
      <c r="A458" s="24"/>
      <c r="B458" s="24"/>
      <c r="C458" s="24"/>
      <c r="D458" s="25"/>
      <c r="I458" s="26"/>
    </row>
    <row r="459" spans="1:9" ht="12.75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ht="12.75">
      <c r="A460" s="24"/>
      <c r="B460" s="24"/>
      <c r="C460" s="24"/>
      <c r="D460" s="25"/>
      <c r="I460" s="26"/>
    </row>
    <row r="461" spans="1:9" ht="12.75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ht="12.75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ht="12.75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ht="12.75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ht="12.75">
      <c r="A465" s="25"/>
      <c r="E465" s="21"/>
      <c r="F465" s="21"/>
      <c r="G465" s="21"/>
      <c r="H465" s="21"/>
      <c r="I465" s="21"/>
    </row>
    <row r="466" spans="1:9" ht="12.75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ht="12.75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ht="12.75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ht="12.75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ht="12.75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ht="12.75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ht="12.75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ht="12.75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ht="12.75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ht="12.75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ht="12.75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ht="12.75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ht="12.75">
      <c r="A478" s="24"/>
      <c r="B478" s="24"/>
      <c r="C478" s="24"/>
      <c r="D478" s="25"/>
      <c r="G478" s="26"/>
      <c r="I478" s="26"/>
    </row>
    <row r="479" spans="1:9" ht="12.75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ht="12.75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5:9" ht="12.75">
      <c r="E481" s="21"/>
      <c r="F481" s="21"/>
      <c r="G481" s="21"/>
      <c r="H481" s="21"/>
      <c r="I481" s="21"/>
    </row>
    <row r="482" spans="4:9" ht="12.75">
      <c r="D482" s="17"/>
      <c r="E482" s="21"/>
      <c r="F482" s="21"/>
      <c r="G482" s="21"/>
      <c r="H482" s="21"/>
      <c r="I482" s="21"/>
    </row>
    <row r="485" ht="12.75">
      <c r="D485" s="17"/>
    </row>
    <row r="487" spans="4:5" ht="12.75">
      <c r="D487" s="17"/>
      <c r="E487" s="29"/>
    </row>
    <row r="489" spans="4:5" ht="12.75">
      <c r="D489" s="17"/>
      <c r="E489" s="29"/>
    </row>
    <row r="491" spans="4:5" ht="12.75">
      <c r="D491" s="16"/>
      <c r="E491" s="17"/>
    </row>
    <row r="492" ht="12.75">
      <c r="D492" s="17"/>
    </row>
    <row r="493" ht="12.75">
      <c r="D493" s="17"/>
    </row>
    <row r="494" ht="12.75">
      <c r="D494" s="17"/>
    </row>
    <row r="496" spans="5:9" ht="12.75">
      <c r="E496" s="18"/>
      <c r="F496" s="18"/>
      <c r="G496" s="18"/>
      <c r="H496" s="18"/>
      <c r="I496" s="18"/>
    </row>
    <row r="497" spans="1:9" ht="12.75">
      <c r="A497" s="17"/>
      <c r="B497" s="17"/>
      <c r="C497" s="17"/>
      <c r="D497" s="17"/>
      <c r="E497" s="18"/>
      <c r="F497" s="18"/>
      <c r="G497" s="18"/>
      <c r="H497" s="18"/>
      <c r="I497" s="18"/>
    </row>
    <row r="498" ht="12.75">
      <c r="G498" s="25"/>
    </row>
    <row r="499" spans="1:9" ht="12.75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ht="12.75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ht="12.75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ht="12.75">
      <c r="A502" s="19"/>
      <c r="B502" s="19"/>
      <c r="C502" s="19"/>
      <c r="D502" s="17"/>
      <c r="F502" s="25"/>
      <c r="G502" s="21"/>
      <c r="H502" s="21"/>
      <c r="I502" s="21"/>
    </row>
    <row r="503" spans="1:9" ht="12.75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ht="12.75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ht="12.75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ht="12.75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ht="12.75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ht="12.75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ht="12.75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ht="12.75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ht="12.75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ht="12.75">
      <c r="A512" s="24"/>
      <c r="B512" s="24"/>
      <c r="C512" s="24"/>
      <c r="D512" s="25"/>
      <c r="H512" s="25"/>
      <c r="I512" s="26"/>
    </row>
    <row r="513" spans="1:9" ht="12.75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ht="12.75">
      <c r="A514" s="24"/>
      <c r="B514" s="24"/>
      <c r="C514" s="24"/>
      <c r="D514" s="25"/>
      <c r="I514" s="26"/>
    </row>
    <row r="515" spans="1:9" ht="12.75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ht="12.75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ht="12.75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ht="12.75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5:9" ht="12.75">
      <c r="E519" s="21"/>
      <c r="F519" s="21"/>
      <c r="G519" s="21"/>
      <c r="H519" s="21"/>
      <c r="I519" s="21"/>
    </row>
    <row r="520" spans="1:9" ht="12.75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ht="12.75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ht="12.75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ht="12.75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ht="12.75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ht="12.75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ht="12.75">
      <c r="A526" s="19"/>
      <c r="B526" s="19"/>
      <c r="C526" s="19"/>
      <c r="D526" s="17"/>
      <c r="E526" s="21"/>
      <c r="F526" s="21"/>
      <c r="H526" s="21"/>
      <c r="I526" s="21"/>
    </row>
    <row r="527" spans="1:9" ht="12.75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ht="12.75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ht="12.75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ht="12.75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ht="12.75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ht="12.75">
      <c r="A532" s="24"/>
      <c r="B532" s="24"/>
      <c r="C532" s="24"/>
      <c r="D532" s="25"/>
      <c r="G532" s="26"/>
      <c r="I532" s="26"/>
    </row>
    <row r="533" spans="1:9" ht="12.75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ht="12.75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5:9" ht="12.75">
      <c r="E535" s="21"/>
      <c r="F535" s="21"/>
      <c r="G535" s="30"/>
      <c r="H535" s="21"/>
      <c r="I535" s="21"/>
    </row>
    <row r="536" spans="4:9" ht="12.75">
      <c r="D536" s="17"/>
      <c r="E536" s="21"/>
      <c r="F536" s="21"/>
      <c r="G536" s="21"/>
      <c r="H536" s="21"/>
      <c r="I536" s="21"/>
    </row>
    <row r="539" ht="12.75">
      <c r="D539" s="17"/>
    </row>
    <row r="541" spans="4:5" ht="12.75">
      <c r="D541" s="17"/>
      <c r="E541" s="29"/>
    </row>
    <row r="543" spans="4:5" ht="12.75">
      <c r="D543" s="17"/>
      <c r="E543" s="29"/>
    </row>
    <row r="545" spans="4:5" ht="12.75">
      <c r="D545" s="16"/>
      <c r="E545" s="17"/>
    </row>
    <row r="546" ht="12.75">
      <c r="D546" s="17"/>
    </row>
    <row r="547" ht="12.75">
      <c r="D547" s="17"/>
    </row>
    <row r="548" ht="12.75">
      <c r="D548" s="17"/>
    </row>
    <row r="550" spans="5:9" ht="12.75">
      <c r="E550" s="18"/>
      <c r="F550" s="18"/>
      <c r="G550" s="18"/>
      <c r="H550" s="18"/>
      <c r="I550" s="18"/>
    </row>
    <row r="551" spans="1:9" ht="12.75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ht="12.75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ht="12.75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ht="12.75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ht="12.75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ht="12.75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ht="12.75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ht="12.75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ht="12.75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ht="12.75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ht="12.75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ht="12.75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ht="12.75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ht="12.75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ht="12.75">
      <c r="A566" s="24"/>
      <c r="B566" s="24"/>
      <c r="C566" s="24"/>
      <c r="D566" s="25"/>
      <c r="I566" s="26"/>
    </row>
    <row r="567" spans="1:9" ht="12.75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ht="12.75">
      <c r="A568" s="24"/>
      <c r="B568" s="24"/>
      <c r="C568" s="24"/>
      <c r="D568" s="25"/>
      <c r="I568" s="26"/>
    </row>
    <row r="569" spans="1:9" ht="12.75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ht="12.75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ht="12.75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ht="12.75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5:9" ht="12.75">
      <c r="E573" s="21"/>
      <c r="F573" s="21"/>
      <c r="G573" s="21"/>
      <c r="H573" s="21"/>
      <c r="I573" s="21"/>
    </row>
    <row r="574" spans="1:9" ht="12.75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ht="12.75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ht="12.75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ht="12.75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ht="12.75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ht="12.75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ht="12.75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ht="12.75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ht="12.75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ht="12.75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ht="12.75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ht="12.75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ht="12.75">
      <c r="A586" s="24"/>
      <c r="B586" s="24"/>
      <c r="C586" s="24"/>
      <c r="D586" s="25"/>
      <c r="G586" s="26"/>
      <c r="I586" s="26"/>
    </row>
    <row r="587" spans="1:9" ht="12.75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ht="12.75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5:9" ht="12.75">
      <c r="E589" s="21"/>
      <c r="F589" s="21"/>
      <c r="G589" s="21"/>
      <c r="H589" s="21"/>
      <c r="I589" s="21"/>
    </row>
    <row r="590" spans="4:9" ht="12.75">
      <c r="D590" s="17"/>
      <c r="E590" s="21"/>
      <c r="F590" s="21"/>
      <c r="G590" s="21"/>
      <c r="H590" s="21"/>
      <c r="I590" s="21"/>
    </row>
    <row r="593" ht="12.75">
      <c r="D593" s="17"/>
    </row>
    <row r="595" spans="4:5" ht="12.75">
      <c r="D595" s="17"/>
      <c r="E595" s="29"/>
    </row>
    <row r="597" spans="4:5" ht="12.75">
      <c r="D597" s="17"/>
      <c r="E597" s="29"/>
    </row>
    <row r="599" spans="4:5" ht="12.75">
      <c r="D599" s="16"/>
      <c r="E599" s="17"/>
    </row>
    <row r="600" ht="12.75">
      <c r="D600" s="17"/>
    </row>
    <row r="601" ht="12.75">
      <c r="D601" s="17"/>
    </row>
    <row r="602" ht="12.75">
      <c r="D602" s="17"/>
    </row>
    <row r="604" spans="5:9" ht="12.75">
      <c r="E604" s="18"/>
      <c r="F604" s="18"/>
      <c r="G604" s="18"/>
      <c r="H604" s="18"/>
      <c r="I604" s="18"/>
    </row>
    <row r="605" spans="1:9" ht="12.75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ht="12.75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ht="12.75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ht="12.75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ht="12.75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ht="12.75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ht="12.75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ht="12.75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ht="12.75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ht="12.75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ht="12.75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ht="12.75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ht="12.75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ht="12.75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ht="12.75">
      <c r="A620" s="24"/>
      <c r="B620" s="24"/>
      <c r="C620" s="24"/>
      <c r="D620" s="25"/>
      <c r="H620" s="26"/>
      <c r="I620" s="26"/>
    </row>
    <row r="621" spans="1:9" ht="12.75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ht="12.75">
      <c r="A622" s="24"/>
      <c r="B622" s="24"/>
      <c r="C622" s="24"/>
      <c r="D622" s="25"/>
      <c r="G622" s="25"/>
      <c r="I622" s="26"/>
    </row>
    <row r="623" spans="1:9" ht="12.75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ht="12.75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ht="12.75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ht="12.75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ht="12.75">
      <c r="A627" s="25"/>
      <c r="E627" s="21"/>
      <c r="F627" s="21"/>
      <c r="G627" s="21"/>
      <c r="H627" s="21"/>
      <c r="I627" s="21"/>
    </row>
    <row r="628" spans="1:9" ht="12.75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ht="12.75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ht="12.75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ht="12.75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ht="12.75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ht="12.75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ht="12.75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ht="12.75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ht="12.75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ht="12.75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ht="12.75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ht="12.75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ht="12.75">
      <c r="A640" s="24"/>
      <c r="B640" s="24"/>
      <c r="C640" s="24"/>
      <c r="D640" s="25"/>
      <c r="G640" s="26"/>
      <c r="I640" s="26"/>
    </row>
    <row r="641" spans="1:9" ht="12.75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ht="12.75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5:9" ht="12.75">
      <c r="E643" s="21"/>
      <c r="F643" s="21"/>
      <c r="G643" s="21"/>
      <c r="H643" s="21"/>
      <c r="I643" s="21"/>
    </row>
    <row r="644" spans="4:9" ht="12.75">
      <c r="D644" s="17"/>
      <c r="E644" s="21"/>
      <c r="F644" s="21"/>
      <c r="G644" s="21"/>
      <c r="H644" s="21"/>
      <c r="I644" s="21"/>
    </row>
    <row r="647" ht="12.75">
      <c r="D647" s="17"/>
    </row>
    <row r="649" spans="4:5" ht="12.75">
      <c r="D649" s="17"/>
      <c r="E649" s="29"/>
    </row>
    <row r="651" spans="4:5" ht="12.75">
      <c r="D651" s="17"/>
      <c r="E651" s="29"/>
    </row>
  </sheetData>
  <sheetProtection password="E6AA" sheet="1"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2014-04-02T14:09:10Z</cp:lastPrinted>
  <dcterms:created xsi:type="dcterms:W3CDTF">2001-10-16T14:04:43Z</dcterms:created>
  <dcterms:modified xsi:type="dcterms:W3CDTF">2017-10-30T12:58:06Z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