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5004" windowWidth="19248" windowHeight="5040"/>
  </bookViews>
  <sheets>
    <sheet name="all_ptw_eligibility_by_dist 1 " sheetId="1" r:id="rId1"/>
  </sheets>
  <definedNames>
    <definedName name="_xlnm.Print_Titles" localSheetId="0">'all_ptw_eligibility_by_dist 1 '!$1:$6</definedName>
  </definedNames>
  <calcPr calcId="125725"/>
</workbook>
</file>

<file path=xl/calcChain.xml><?xml version="1.0" encoding="utf-8"?>
<calcChain xmlns="http://schemas.openxmlformats.org/spreadsheetml/2006/main">
  <c r="H429" i="1"/>
  <c r="H428" l="1"/>
  <c r="H437"/>
  <c r="F434" l="1"/>
  <c r="F438" s="1"/>
  <c r="F440" s="1"/>
  <c r="G440" s="1"/>
  <c r="I440" s="1"/>
  <c r="E434"/>
  <c r="D434"/>
  <c r="C434"/>
  <c r="H439"/>
  <c r="G439"/>
  <c r="I439" s="1"/>
  <c r="F436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8"/>
  <c r="H434" l="1"/>
  <c r="I375" s="1"/>
  <c r="G438"/>
  <c r="I438" s="1"/>
  <c r="I13" l="1"/>
  <c r="I61"/>
  <c r="I93"/>
  <c r="I141"/>
  <c r="I9"/>
  <c r="I41"/>
  <c r="I73"/>
  <c r="I89"/>
  <c r="I121"/>
  <c r="I153"/>
  <c r="I185"/>
  <c r="I201"/>
  <c r="I233"/>
  <c r="I265"/>
  <c r="I301"/>
  <c r="I329"/>
  <c r="I393"/>
  <c r="I348"/>
  <c r="I395"/>
  <c r="I21"/>
  <c r="I37"/>
  <c r="I69"/>
  <c r="I101"/>
  <c r="I117"/>
  <c r="I149"/>
  <c r="I181"/>
  <c r="I213"/>
  <c r="I229"/>
  <c r="I261"/>
  <c r="I293"/>
  <c r="I353"/>
  <c r="I385"/>
  <c r="I340"/>
  <c r="I371"/>
  <c r="I16"/>
  <c r="I48"/>
  <c r="I64"/>
  <c r="I96"/>
  <c r="I112"/>
  <c r="I144"/>
  <c r="I160"/>
  <c r="I192"/>
  <c r="I224"/>
  <c r="I256"/>
  <c r="I288"/>
  <c r="I312"/>
  <c r="I420"/>
  <c r="I8"/>
  <c r="I39"/>
  <c r="I55"/>
  <c r="I87"/>
  <c r="I103"/>
  <c r="I135"/>
  <c r="I167"/>
  <c r="I247"/>
  <c r="I17"/>
  <c r="I33"/>
  <c r="I49"/>
  <c r="I65"/>
  <c r="I81"/>
  <c r="I97"/>
  <c r="I113"/>
  <c r="I129"/>
  <c r="I145"/>
  <c r="I161"/>
  <c r="I177"/>
  <c r="I193"/>
  <c r="I209"/>
  <c r="I225"/>
  <c r="I241"/>
  <c r="I257"/>
  <c r="I273"/>
  <c r="I289"/>
  <c r="I313"/>
  <c r="I345"/>
  <c r="I377"/>
  <c r="I409"/>
  <c r="I328"/>
  <c r="I372"/>
  <c r="I416"/>
  <c r="I12"/>
  <c r="I28"/>
  <c r="I44"/>
  <c r="I60"/>
  <c r="I76"/>
  <c r="I92"/>
  <c r="I108"/>
  <c r="I124"/>
  <c r="I140"/>
  <c r="I156"/>
  <c r="I172"/>
  <c r="I188"/>
  <c r="I204"/>
  <c r="I220"/>
  <c r="I236"/>
  <c r="I252"/>
  <c r="I268"/>
  <c r="I284"/>
  <c r="I308"/>
  <c r="I352"/>
  <c r="I408"/>
  <c r="I411"/>
  <c r="I19"/>
  <c r="I35"/>
  <c r="I51"/>
  <c r="I67"/>
  <c r="I83"/>
  <c r="I99"/>
  <c r="I115"/>
  <c r="I131"/>
  <c r="I147"/>
  <c r="I163"/>
  <c r="I179"/>
  <c r="I195"/>
  <c r="I211"/>
  <c r="I227"/>
  <c r="I243"/>
  <c r="I259"/>
  <c r="I275"/>
  <c r="I291"/>
  <c r="I307"/>
  <c r="I323"/>
  <c r="I339"/>
  <c r="I355"/>
  <c r="I379"/>
  <c r="I10"/>
  <c r="I26"/>
  <c r="I42"/>
  <c r="I58"/>
  <c r="I74"/>
  <c r="I90"/>
  <c r="I106"/>
  <c r="I122"/>
  <c r="I138"/>
  <c r="I154"/>
  <c r="I170"/>
  <c r="I186"/>
  <c r="I202"/>
  <c r="I218"/>
  <c r="I234"/>
  <c r="I250"/>
  <c r="I266"/>
  <c r="I282"/>
  <c r="I298"/>
  <c r="I314"/>
  <c r="I330"/>
  <c r="I346"/>
  <c r="I362"/>
  <c r="I378"/>
  <c r="I394"/>
  <c r="I410"/>
  <c r="I426"/>
  <c r="I325"/>
  <c r="I357"/>
  <c r="I389"/>
  <c r="I421"/>
  <c r="I332"/>
  <c r="I376"/>
  <c r="I424"/>
  <c r="I419"/>
  <c r="I45"/>
  <c r="I109"/>
  <c r="I157"/>
  <c r="I189"/>
  <c r="I205"/>
  <c r="I221"/>
  <c r="I237"/>
  <c r="I253"/>
  <c r="I269"/>
  <c r="I285"/>
  <c r="I305"/>
  <c r="I337"/>
  <c r="I369"/>
  <c r="I401"/>
  <c r="I304"/>
  <c r="I360"/>
  <c r="I404"/>
  <c r="I415"/>
  <c r="I24"/>
  <c r="I40"/>
  <c r="I56"/>
  <c r="I72"/>
  <c r="I88"/>
  <c r="I104"/>
  <c r="I120"/>
  <c r="I136"/>
  <c r="I152"/>
  <c r="I168"/>
  <c r="I184"/>
  <c r="I200"/>
  <c r="I216"/>
  <c r="I232"/>
  <c r="I248"/>
  <c r="I264"/>
  <c r="I280"/>
  <c r="I296"/>
  <c r="I336"/>
  <c r="I392"/>
  <c r="I399"/>
  <c r="I15"/>
  <c r="I31"/>
  <c r="I47"/>
  <c r="I63"/>
  <c r="I79"/>
  <c r="I95"/>
  <c r="I111"/>
  <c r="I127"/>
  <c r="I143"/>
  <c r="I159"/>
  <c r="I175"/>
  <c r="I191"/>
  <c r="I207"/>
  <c r="I223"/>
  <c r="I239"/>
  <c r="I255"/>
  <c r="I271"/>
  <c r="I287"/>
  <c r="I303"/>
  <c r="I319"/>
  <c r="I335"/>
  <c r="I351"/>
  <c r="I367"/>
  <c r="I423"/>
  <c r="I22"/>
  <c r="I38"/>
  <c r="I54"/>
  <c r="I70"/>
  <c r="I86"/>
  <c r="I102"/>
  <c r="I118"/>
  <c r="I134"/>
  <c r="I150"/>
  <c r="I166"/>
  <c r="I182"/>
  <c r="I198"/>
  <c r="I214"/>
  <c r="I230"/>
  <c r="I246"/>
  <c r="I262"/>
  <c r="I278"/>
  <c r="I294"/>
  <c r="I310"/>
  <c r="I326"/>
  <c r="I342"/>
  <c r="I358"/>
  <c r="I374"/>
  <c r="I390"/>
  <c r="I406"/>
  <c r="I422"/>
  <c r="I317"/>
  <c r="I349"/>
  <c r="I381"/>
  <c r="I413"/>
  <c r="I320"/>
  <c r="I364"/>
  <c r="I412"/>
  <c r="I407"/>
  <c r="I29"/>
  <c r="I77"/>
  <c r="I125"/>
  <c r="I173"/>
  <c r="I25"/>
  <c r="I57"/>
  <c r="I105"/>
  <c r="I137"/>
  <c r="I169"/>
  <c r="I217"/>
  <c r="I249"/>
  <c r="I281"/>
  <c r="I361"/>
  <c r="I425"/>
  <c r="I396"/>
  <c r="I20"/>
  <c r="I36"/>
  <c r="I52"/>
  <c r="I68"/>
  <c r="I84"/>
  <c r="I100"/>
  <c r="I116"/>
  <c r="I132"/>
  <c r="I148"/>
  <c r="I164"/>
  <c r="I180"/>
  <c r="I196"/>
  <c r="I212"/>
  <c r="I228"/>
  <c r="I244"/>
  <c r="I260"/>
  <c r="I276"/>
  <c r="I292"/>
  <c r="I324"/>
  <c r="I380"/>
  <c r="I383"/>
  <c r="I11"/>
  <c r="I27"/>
  <c r="I43"/>
  <c r="I59"/>
  <c r="I75"/>
  <c r="I91"/>
  <c r="I107"/>
  <c r="I123"/>
  <c r="I139"/>
  <c r="I155"/>
  <c r="I171"/>
  <c r="I187"/>
  <c r="I203"/>
  <c r="I219"/>
  <c r="I235"/>
  <c r="I251"/>
  <c r="I267"/>
  <c r="I283"/>
  <c r="I299"/>
  <c r="I315"/>
  <c r="I331"/>
  <c r="I347"/>
  <c r="I363"/>
  <c r="I403"/>
  <c r="I18"/>
  <c r="I34"/>
  <c r="I50"/>
  <c r="I66"/>
  <c r="I82"/>
  <c r="I98"/>
  <c r="I114"/>
  <c r="I130"/>
  <c r="I146"/>
  <c r="I162"/>
  <c r="I178"/>
  <c r="I194"/>
  <c r="I210"/>
  <c r="I226"/>
  <c r="I242"/>
  <c r="I258"/>
  <c r="I274"/>
  <c r="I290"/>
  <c r="I306"/>
  <c r="I322"/>
  <c r="I338"/>
  <c r="I354"/>
  <c r="I370"/>
  <c r="I386"/>
  <c r="I402"/>
  <c r="I418"/>
  <c r="I309"/>
  <c r="I341"/>
  <c r="I373"/>
  <c r="I405"/>
  <c r="I316"/>
  <c r="I356"/>
  <c r="I400"/>
  <c r="I391"/>
  <c r="I53"/>
  <c r="I85"/>
  <c r="I133"/>
  <c r="I165"/>
  <c r="I197"/>
  <c r="I245"/>
  <c r="I277"/>
  <c r="I321"/>
  <c r="I417"/>
  <c r="I384"/>
  <c r="I32"/>
  <c r="I80"/>
  <c r="I128"/>
  <c r="I176"/>
  <c r="I208"/>
  <c r="I240"/>
  <c r="I272"/>
  <c r="I368"/>
  <c r="I23"/>
  <c r="I71"/>
  <c r="I119"/>
  <c r="I151"/>
  <c r="I183"/>
  <c r="I199"/>
  <c r="I215"/>
  <c r="I231"/>
  <c r="I263"/>
  <c r="I279"/>
  <c r="I295"/>
  <c r="I311"/>
  <c r="I327"/>
  <c r="I343"/>
  <c r="I359"/>
  <c r="I387"/>
  <c r="I14"/>
  <c r="I30"/>
  <c r="I46"/>
  <c r="I62"/>
  <c r="I78"/>
  <c r="I94"/>
  <c r="I110"/>
  <c r="I126"/>
  <c r="I142"/>
  <c r="I158"/>
  <c r="I174"/>
  <c r="I190"/>
  <c r="I206"/>
  <c r="I222"/>
  <c r="I238"/>
  <c r="I254"/>
  <c r="I270"/>
  <c r="I286"/>
  <c r="I302"/>
  <c r="I318"/>
  <c r="I334"/>
  <c r="I350"/>
  <c r="I366"/>
  <c r="I382"/>
  <c r="I398"/>
  <c r="I414"/>
  <c r="I297"/>
  <c r="I333"/>
  <c r="I365"/>
  <c r="I397"/>
  <c r="I300"/>
  <c r="I344"/>
  <c r="I388"/>
  <c r="H436"/>
  <c r="I434" l="1"/>
  <c r="H438"/>
  <c r="H440" l="1"/>
</calcChain>
</file>

<file path=xl/sharedStrings.xml><?xml version="1.0" encoding="utf-8"?>
<sst xmlns="http://schemas.openxmlformats.org/spreadsheetml/2006/main" count="490" uniqueCount="462">
  <si>
    <t>Aid Eligibility by District</t>
  </si>
  <si>
    <t>FY 2013-2014 Pupil Transportation Data</t>
  </si>
  <si>
    <t>Payable in 2014-2015 School Year</t>
  </si>
  <si>
    <t>District</t>
  </si>
  <si>
    <t>Public</t>
  </si>
  <si>
    <t>Non-Public</t>
  </si>
  <si>
    <t>Total</t>
  </si>
  <si>
    <t>Name</t>
  </si>
  <si>
    <t>Pupils</t>
  </si>
  <si>
    <t>Aid</t>
  </si>
  <si>
    <t>Transported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</si>
  <si>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</si>
  <si>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</si>
  <si>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</si>
  <si>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</si>
  <si>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</si>
  <si>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</si>
  <si>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</si>
  <si>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</si>
  <si>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</si>
  <si>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</si>
  <si>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</si>
  <si>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</si>
  <si>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</si>
  <si>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</si>
  <si>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</si>
  <si>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</si>
  <si>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</si>
  <si>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</si>
  <si>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</si>
  <si>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</si>
  <si>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</si>
  <si>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</si>
  <si>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</si>
  <si>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</si>
  <si>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</si>
  <si>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</si>
  <si>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</si>
  <si>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</si>
  <si>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</si>
  <si>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</si>
  <si>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</si>
  <si>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</si>
  <si>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</si>
  <si>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</si>
  <si>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</si>
  <si>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</si>
  <si>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</si>
  <si>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</si>
  <si>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</si>
  <si>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</si>
  <si>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</si>
  <si>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</si>
  <si>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</si>
  <si>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</si>
  <si>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</si>
  <si>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</si>
  <si>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</si>
  <si>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</si>
  <si>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</si>
  <si>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</si>
  <si>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</si>
  <si>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</si>
  <si>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</si>
  <si>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</si>
  <si>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</si>
  <si>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</si>
  <si>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</si>
  <si>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</si>
  <si>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</si>
  <si>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</si>
  <si>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</si>
  <si>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</si>
  <si>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</si>
  <si>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</si>
  <si>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</si>
  <si>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</si>
  <si>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</si>
  <si>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</si>
  <si>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</si>
  <si>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</si>
  <si>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</si>
  <si>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</si>
  <si>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</si>
  <si>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</si>
  <si>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</si>
  <si>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</si>
  <si>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</si>
  <si>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</si>
  <si>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</si>
  <si>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</si>
  <si>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</si>
  <si>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</si>
  <si>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</si>
  <si>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</si>
  <si>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</si>
  <si>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</si>
  <si>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</si>
  <si>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</si>
  <si>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</si>
  <si>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</si>
  <si>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</si>
  <si>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</si>
  <si>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</si>
  <si>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</si>
  <si>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</si>
  <si>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</si>
  <si>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</si>
  <si>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</si>
  <si>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</si>
  <si>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</si>
  <si>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</si>
  <si>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</si>
  <si>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</si>
  <si>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</si>
  <si>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</si>
  <si>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</si>
  <si>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</si>
  <si>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</si>
  <si>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</si>
  <si>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</si>
  <si>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</si>
  <si>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</si>
  <si>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</si>
  <si>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</si>
  <si>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</si>
  <si>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</si>
  <si>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</si>
  <si>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</si>
  <si>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</si>
  <si>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</si>
  <si>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</si>
  <si>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</si>
  <si>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</si>
  <si>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</si>
  <si>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</si>
  <si>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</si>
  <si>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</si>
  <si>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</si>
  <si>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</si>
  <si>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</si>
  <si>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</si>
  <si>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</si>
  <si>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</si>
  <si>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</si>
  <si>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</si>
  <si>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</si>
  <si>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</si>
  <si>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</si>
  <si>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</si>
  <si>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</si>
  <si>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</si>
  <si>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</si>
  <si>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</si>
  <si>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</si>
  <si>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</si>
  <si>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</si>
  <si>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</si>
  <si>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</si>
  <si>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</si>
  <si>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</si>
  <si>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</si>
  <si>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</si>
  <si>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</si>
  <si>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</si>
  <si>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</si>
  <si>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</si>
  <si>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</si>
  <si>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</si>
  <si>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</si>
  <si>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</si>
  <si>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</si>
  <si>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</si>
  <si>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</si>
  <si>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</si>
  <si>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</si>
  <si>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</si>
  <si>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</si>
  <si>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</si>
  <si>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</si>
  <si>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</si>
  <si>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</si>
  <si>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</si>
  <si>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</si>
  <si>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</si>
  <si>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</si>
  <si>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</si>
  <si>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</si>
  <si>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</si>
  <si>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</si>
  <si>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</si>
  <si>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</si>
  <si>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</si>
  <si>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</si>
  <si>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</si>
  <si>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</si>
  <si>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</si>
  <si>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</si>
  <si>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</si>
  <si>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</si>
  <si>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</si>
  <si>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</si>
  <si>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</si>
  <si>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</si>
  <si>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</si>
  <si>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</si>
  <si>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</si>
  <si>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</si>
  <si>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</si>
  <si>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</si>
  <si>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</si>
  <si>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</si>
  <si>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</si>
  <si>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</si>
  <si>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</si>
  <si>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</si>
  <si>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</si>
  <si>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</si>
  <si>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</si>
  <si>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</si>
  <si>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</si>
  <si>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</si>
  <si>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</si>
  <si>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</si>
  <si>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</si>
  <si>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</si>
  <si>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</si>
  <si>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</si>
  <si>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</si>
  <si>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</si>
  <si>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</si>
  <si>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</si>
  <si>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</si>
  <si>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</si>
  <si>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</si>
  <si>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</si>
  <si>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</si>
  <si>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</si>
  <si>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</si>
  <si>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</si>
  <si>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</si>
  <si>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</si>
  <si>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</si>
  <si>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</si>
  <si>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</si>
  <si>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</si>
  <si>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</si>
  <si>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</si>
  <si>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</si>
  <si>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</si>
  <si>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</si>
  <si>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</si>
  <si>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</si>
  <si>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</si>
  <si>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</si>
  <si>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</si>
  <si>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</si>
  <si>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</si>
  <si>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</si>
  <si>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</si>
  <si>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</si>
  <si>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</si>
  <si>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</si>
  <si>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</si>
  <si>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</si>
  <si>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</si>
  <si>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</si>
  <si>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</si>
  <si>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</si>
  <si>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</si>
  <si>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</si>
  <si>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</si>
  <si>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</si>
  <si>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</si>
  <si>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</si>
  <si>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</si>
  <si>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</si>
  <si>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</si>
  <si>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</si>
  <si>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</si>
  <si>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</si>
  <si>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</si>
  <si>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</si>
  <si>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</si>
  <si>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</si>
  <si>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</si>
  <si>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</si>
  <si>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</si>
  <si>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</si>
  <si>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</si>
  <si>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</si>
  <si>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</si>
  <si>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</si>
  <si>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</si>
  <si>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</si>
  <si>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</si>
  <si>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</si>
  <si>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</si>
  <si>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</si>
  <si>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</si>
  <si>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</si>
  <si>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</si>
  <si>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</si>
  <si>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</si>
  <si>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</si>
  <si>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</si>
  <si>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</si>
  <si>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</si>
  <si>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</si>
  <si>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</si>
  <si>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</si>
  <si>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</si>
  <si>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</si>
  <si>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</si>
  <si>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</si>
  <si>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</si>
  <si>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</si>
  <si>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</si>
  <si>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</si>
  <si>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</si>
  <si>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</si>
  <si>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</si>
  <si>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</si>
  <si>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</si>
  <si>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</si>
  <si>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</si>
  <si>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</si>
  <si>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</si>
  <si>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</si>
  <si>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</si>
  <si>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</si>
  <si>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</si>
  <si>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</si>
  <si>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</si>
  <si>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</si>
  <si>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</si>
  <si>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</si>
  <si>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</si>
  <si>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</si>
  <si>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</si>
  <si>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</si>
  <si>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</si>
  <si>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</si>
  <si>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</si>
  <si>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</si>
  <si>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</si>
  <si>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</si>
  <si>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</si>
  <si>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</si>
  <si>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</si>
  <si>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</si>
  <si>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</si>
  <si>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</si>
  <si>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</si>
  <si>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</si>
  <si>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</si>
  <si>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</si>
  <si>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</si>
  <si>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</si>
  <si>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</si>
  <si>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</si>
  <si>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</si>
  <si>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</si>
  <si>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</si>
  <si>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</si>
  <si>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</si>
  <si>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</si>
  <si>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</si>
  <si>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</si>
  <si>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</si>
  <si>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</si>
  <si>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</si>
  <si>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</si>
  <si>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</si>
  <si>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</si>
  <si>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</si>
  <si>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</si>
  <si>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</si>
  <si>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</si>
  <si>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</si>
  <si>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</si>
  <si>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</si>
  <si>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</si>
  <si>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</si>
  <si>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</si>
  <si>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</si>
  <si>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</si>
  <si>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</si>
  <si>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</si>
  <si>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</si>
  <si>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</si>
  <si>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</si>
  <si>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</si>
  <si>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</si>
  <si>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</si>
  <si>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</si>
  <si>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</si>
  <si>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</si>
  <si>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</si>
  <si>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</si>
  <si>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</si>
  <si>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</si>
  <si>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</si>
  <si>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</si>
  <si>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</si>
  <si>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</si>
  <si>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</si>
  <si>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</si>
  <si>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</si>
  <si>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</si>
  <si>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</si>
  <si>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</si>
  <si>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</si>
  <si>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</si>
  <si>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</si>
  <si>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</si>
  <si>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</si>
  <si>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</si>
  <si>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</si>
  <si>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</si>
  <si>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</si>
  <si>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</si>
  <si>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</si>
  <si>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</si>
  <si>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</si>
  <si>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</si>
  <si>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</si>
  <si>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 xml:space="preserve"> </t>
  </si>
  <si>
    <t>Grand Totals</t>
  </si>
  <si>
    <t>Impact of</t>
  </si>
  <si>
    <t>AMENDED</t>
  </si>
  <si>
    <t>Total Aid</t>
  </si>
  <si>
    <t>Finding</t>
  </si>
  <si>
    <t>2013-2014</t>
  </si>
  <si>
    <t>2013-14 Finding</t>
  </si>
  <si>
    <t>Code</t>
  </si>
  <si>
    <r>
      <t xml:space="preserve">Cedar Grove-Belgium </t>
    </r>
    <r>
      <rPr>
        <b/>
        <sz val="9"/>
        <color rgb="FF000000"/>
        <rFont val="Arial"/>
        <family val="2"/>
      </rPr>
      <t>Area</t>
    </r>
  </si>
  <si>
    <r>
      <t>Port Washington-</t>
    </r>
    <r>
      <rPr>
        <b/>
        <sz val="9"/>
        <color rgb="FF000000"/>
        <rFont val="Arial"/>
        <family val="2"/>
      </rPr>
      <t>Saukville</t>
    </r>
  </si>
  <si>
    <r>
      <t xml:space="preserve">Stone Bank School </t>
    </r>
    <r>
      <rPr>
        <b/>
        <sz val="9"/>
        <color rgb="FF000000"/>
        <rFont val="Arial"/>
        <family val="2"/>
      </rPr>
      <t>District</t>
    </r>
  </si>
  <si>
    <r>
      <t>Trevor-</t>
    </r>
    <r>
      <rPr>
        <b/>
        <sz val="9"/>
        <color rgb="FF000000"/>
        <rFont val="Arial"/>
        <family val="2"/>
      </rPr>
      <t>Wilmot</t>
    </r>
    <r>
      <rPr>
        <b/>
        <sz val="10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Consolidated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</si>
  <si>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</si>
  <si>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</si>
  <si>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</si>
  <si>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</si>
  <si>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</si>
  <si>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</si>
  <si>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</si>
  <si>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</si>
  <si>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 xml:space="preserve">   Aid earned after adjustments</t>
  </si>
  <si>
    <t xml:space="preserve">   2014-15 ALLOCATION</t>
  </si>
  <si>
    <t xml:space="preserve">   Balance Available</t>
  </si>
  <si>
    <t xml:space="preserve">   LESS: TRANSPORTATION OVER ICE</t>
  </si>
  <si>
    <t xml:space="preserve">   Difference</t>
  </si>
  <si>
    <t>PERCENTAGE</t>
  </si>
  <si>
    <t>OF TOTAL</t>
  </si>
  <si>
    <t>AID ELIGIBLE</t>
  </si>
  <si>
    <t>Column9</t>
  </si>
  <si>
    <t>January 26, 2015 Payment</t>
  </si>
  <si>
    <t>Percentage</t>
  </si>
  <si>
    <t>of Total</t>
  </si>
  <si>
    <t>Aid Eligibility</t>
  </si>
  <si>
    <t xml:space="preserve">       As of 9:50 AM 01-05-2015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</si>
</sst>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000000%"/>
    <numFmt numFmtId="166" formatCode="0.0000000%"/>
    <numFmt numFmtId="167" formatCode="#,##0.0000000"/>
  </numFmts>
  <fonts count="4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 Black"/>
      <family val="2"/>
    </font>
    <font>
      <b/>
      <sz val="12"/>
      <color rgb="FF000000"/>
      <name val="Arial Black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.5"/>
      <color rgb="FF000000"/>
      <name val="Arial"/>
      <family val="2"/>
    </font>
    <font>
      <b/>
      <sz val="9"/>
      <color theme="1"/>
      <name val="Arial Black"/>
      <family val="2"/>
    </font>
    <font>
      <sz val="9"/>
      <color theme="1"/>
      <name val="Arial Black"/>
      <family val="2"/>
    </font>
    <font>
      <b/>
      <sz val="9"/>
      <name val="Arial Black"/>
      <family val="2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0000"/>
      <name val="Arial Black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9"/>
      <color rgb="FF000000"/>
      <name val="Arial Black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</cellStyleXfs>
  <cellXfs count="130">
    <xf numFmtId="0" fontId="18" fillId="0" borderId="0" xfId="0" applyFont="1"/>
    <xf numFmtId="44" fontId="20" fillId="0" borderId="23" xfId="1" applyFont="1" applyBorder="1" applyAlignment="1">
      <alignment horizontal="center" vertical="center" wrapText="1"/>
    </xf>
    <xf numFmtId="0" fontId="22" fillId="0" borderId="13" xfId="0" applyFont="1" applyBorder="1"/>
    <xf numFmtId="0" fontId="23" fillId="0" borderId="10" xfId="0" applyFont="1" applyBorder="1"/>
    <xf numFmtId="0" fontId="23" fillId="0" borderId="13" xfId="0" applyFont="1" applyBorder="1"/>
    <xf numFmtId="0" fontId="27" fillId="0" borderId="11" xfId="0" applyFont="1" applyBorder="1"/>
    <xf numFmtId="0" fontId="25" fillId="0" borderId="11" xfId="0" applyFont="1" applyBorder="1"/>
    <xf numFmtId="0" fontId="27" fillId="0" borderId="14" xfId="0" applyFont="1" applyBorder="1"/>
    <xf numFmtId="0" fontId="25" fillId="0" borderId="14" xfId="0" applyFont="1" applyBorder="1"/>
    <xf numFmtId="0" fontId="25" fillId="0" borderId="15" xfId="0" applyFont="1" applyBorder="1"/>
    <xf numFmtId="0" fontId="27" fillId="0" borderId="19" xfId="0" applyFont="1" applyBorder="1" applyAlignment="1">
      <alignment wrapText="1"/>
    </xf>
    <xf numFmtId="0" fontId="27" fillId="0" borderId="19" xfId="0" applyFont="1" applyBorder="1" applyAlignment="1">
      <alignment horizontal="right" wrapText="1" indent="1"/>
    </xf>
    <xf numFmtId="3" fontId="27" fillId="0" borderId="19" xfId="0" applyNumberFormat="1" applyFont="1" applyBorder="1" applyAlignment="1">
      <alignment horizontal="right" wrapText="1" indent="1"/>
    </xf>
    <xf numFmtId="0" fontId="25" fillId="0" borderId="0" xfId="0" applyFont="1"/>
    <xf numFmtId="8" fontId="25" fillId="0" borderId="0" xfId="0" applyNumberFormat="1" applyFont="1"/>
    <xf numFmtId="0" fontId="27" fillId="0" borderId="0" xfId="0" applyFont="1"/>
    <xf numFmtId="0" fontId="28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wrapText="1" indent="1"/>
    </xf>
    <xf numFmtId="0" fontId="29" fillId="0" borderId="19" xfId="0" applyFont="1" applyBorder="1" applyAlignment="1">
      <alignment horizontal="left" wrapText="1" indent="1"/>
    </xf>
    <xf numFmtId="0" fontId="29" fillId="0" borderId="19" xfId="0" applyFont="1" applyBorder="1" applyAlignment="1">
      <alignment wrapText="1"/>
    </xf>
    <xf numFmtId="0" fontId="29" fillId="0" borderId="19" xfId="0" applyFont="1" applyBorder="1" applyAlignment="1">
      <alignment horizontal="right" wrapText="1" indent="1"/>
    </xf>
    <xf numFmtId="8" fontId="29" fillId="0" borderId="26" xfId="0" applyNumberFormat="1" applyFont="1" applyBorder="1" applyAlignment="1">
      <alignment horizontal="right" wrapText="1" indent="1"/>
    </xf>
    <xf numFmtId="6" fontId="27" fillId="0" borderId="11" xfId="0" applyNumberFormat="1" applyFont="1" applyBorder="1"/>
    <xf numFmtId="6" fontId="20" fillId="0" borderId="23" xfId="1" applyNumberFormat="1" applyFont="1" applyBorder="1" applyAlignment="1">
      <alignment horizontal="center" vertical="center" wrapText="1"/>
    </xf>
    <xf numFmtId="6" fontId="27" fillId="0" borderId="25" xfId="1" applyNumberFormat="1" applyFont="1" applyBorder="1"/>
    <xf numFmtId="6" fontId="27" fillId="0" borderId="0" xfId="0" applyNumberFormat="1" applyFont="1"/>
    <xf numFmtId="6" fontId="26" fillId="0" borderId="22" xfId="1" applyNumberFormat="1" applyFont="1" applyBorder="1" applyAlignment="1">
      <alignment horizontal="center" vertical="center" wrapText="1"/>
    </xf>
    <xf numFmtId="6" fontId="26" fillId="0" borderId="23" xfId="1" applyNumberFormat="1" applyFont="1" applyBorder="1" applyAlignment="1">
      <alignment horizontal="center" vertical="center" wrapText="1"/>
    </xf>
    <xf numFmtId="6" fontId="26" fillId="0" borderId="24" xfId="1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4" fillId="0" borderId="0" xfId="0" applyFont="1"/>
    <xf numFmtId="0" fontId="32" fillId="0" borderId="0" xfId="0" applyFont="1" applyAlignment="1">
      <alignment vertical="center"/>
    </xf>
    <xf numFmtId="8" fontId="27" fillId="0" borderId="26" xfId="0" applyNumberFormat="1" applyFont="1" applyFill="1" applyBorder="1" applyAlignment="1">
      <alignment horizontal="right" wrapText="1" indent="1"/>
    </xf>
    <xf numFmtId="0" fontId="27" fillId="35" borderId="34" xfId="0" applyFont="1" applyFill="1" applyBorder="1"/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7" fillId="34" borderId="29" xfId="0" applyFont="1" applyFill="1" applyBorder="1" applyAlignment="1">
      <alignment horizontal="right" wrapText="1"/>
    </xf>
    <xf numFmtId="0" fontId="27" fillId="34" borderId="37" xfId="0" applyFont="1" applyFill="1" applyBorder="1" applyAlignment="1">
      <alignment horizontal="right" vertical="center" wrapText="1"/>
    </xf>
    <xf numFmtId="3" fontId="27" fillId="34" borderId="37" xfId="0" applyNumberFormat="1" applyFont="1" applyFill="1" applyBorder="1" applyAlignment="1">
      <alignment horizontal="right" vertical="center" wrapText="1"/>
    </xf>
    <xf numFmtId="3" fontId="27" fillId="34" borderId="30" xfId="0" applyNumberFormat="1" applyFont="1" applyFill="1" applyBorder="1" applyAlignment="1">
      <alignment horizontal="right" vertical="center" wrapText="1"/>
    </xf>
    <xf numFmtId="3" fontId="37" fillId="34" borderId="32" xfId="0" applyNumberFormat="1" applyFont="1" applyFill="1" applyBorder="1" applyAlignment="1">
      <alignment horizontal="right" vertical="center" wrapText="1"/>
    </xf>
    <xf numFmtId="3" fontId="27" fillId="34" borderId="34" xfId="0" applyNumberFormat="1" applyFont="1" applyFill="1" applyBorder="1" applyAlignment="1">
      <alignment horizontal="right" vertical="center" wrapText="1"/>
    </xf>
    <xf numFmtId="6" fontId="27" fillId="0" borderId="32" xfId="0" applyNumberFormat="1" applyFont="1" applyBorder="1"/>
    <xf numFmtId="0" fontId="39" fillId="0" borderId="0" xfId="0" applyFont="1"/>
    <xf numFmtId="0" fontId="39" fillId="35" borderId="34" xfId="0" applyFont="1" applyFill="1" applyBorder="1"/>
    <xf numFmtId="44" fontId="26" fillId="0" borderId="38" xfId="1" applyFont="1" applyBorder="1" applyAlignment="1">
      <alignment horizontal="center" vertical="center" wrapText="1"/>
    </xf>
    <xf numFmtId="44" fontId="26" fillId="0" borderId="39" xfId="1" applyFont="1" applyBorder="1" applyAlignment="1">
      <alignment horizontal="center" vertical="center" wrapText="1"/>
    </xf>
    <xf numFmtId="44" fontId="30" fillId="0" borderId="40" xfId="1" applyFont="1" applyBorder="1" applyAlignment="1">
      <alignment horizontal="center" vertical="center" wrapText="1"/>
    </xf>
    <xf numFmtId="165" fontId="21" fillId="38" borderId="41" xfId="43" applyNumberFormat="1" applyFont="1" applyFill="1" applyBorder="1" applyAlignment="1">
      <alignment horizontal="center" vertical="center" wrapText="1"/>
    </xf>
    <xf numFmtId="165" fontId="21" fillId="38" borderId="42" xfId="43" applyNumberFormat="1" applyFont="1" applyFill="1" applyBorder="1" applyAlignment="1">
      <alignment horizontal="center" vertical="center" wrapText="1"/>
    </xf>
    <xf numFmtId="165" fontId="21" fillId="38" borderId="31" xfId="43" applyNumberFormat="1" applyFont="1" applyFill="1" applyBorder="1" applyAlignment="1">
      <alignment horizontal="center" vertical="center" wrapText="1"/>
    </xf>
    <xf numFmtId="164" fontId="40" fillId="35" borderId="25" xfId="0" applyNumberFormat="1" applyFont="1" applyFill="1" applyBorder="1"/>
    <xf numFmtId="0" fontId="16" fillId="39" borderId="33" xfId="0" applyFont="1" applyFill="1" applyBorder="1" applyAlignment="1">
      <alignment horizontal="center"/>
    </xf>
    <xf numFmtId="0" fontId="35" fillId="39" borderId="33" xfId="0" applyFont="1" applyFill="1" applyBorder="1"/>
    <xf numFmtId="0" fontId="16" fillId="39" borderId="33" xfId="0" applyFont="1" applyFill="1" applyBorder="1"/>
    <xf numFmtId="3" fontId="34" fillId="39" borderId="27" xfId="0" applyNumberFormat="1" applyFont="1" applyFill="1" applyBorder="1" applyAlignment="1">
      <alignment vertical="center"/>
    </xf>
    <xf numFmtId="164" fontId="32" fillId="39" borderId="32" xfId="43" applyNumberFormat="1" applyFont="1" applyFill="1" applyBorder="1" applyAlignment="1">
      <alignment vertical="center"/>
    </xf>
    <xf numFmtId="3" fontId="32" fillId="39" borderId="33" xfId="1" applyNumberFormat="1" applyFont="1" applyFill="1" applyBorder="1"/>
    <xf numFmtId="164" fontId="40" fillId="39" borderId="25" xfId="0" applyNumberFormat="1" applyFont="1" applyFill="1" applyBorder="1"/>
    <xf numFmtId="3" fontId="32" fillId="40" borderId="27" xfId="0" applyNumberFormat="1" applyFont="1" applyFill="1" applyBorder="1"/>
    <xf numFmtId="164" fontId="40" fillId="40" borderId="25" xfId="0" applyNumberFormat="1" applyFont="1" applyFill="1" applyBorder="1"/>
    <xf numFmtId="0" fontId="16" fillId="40" borderId="33" xfId="0" applyFont="1" applyFill="1" applyBorder="1"/>
    <xf numFmtId="3" fontId="34" fillId="40" borderId="27" xfId="0" applyNumberFormat="1" applyFont="1" applyFill="1" applyBorder="1" applyAlignment="1">
      <alignment vertical="center"/>
    </xf>
    <xf numFmtId="164" fontId="32" fillId="40" borderId="29" xfId="43" applyNumberFormat="1" applyFont="1" applyFill="1" applyBorder="1" applyAlignment="1">
      <alignment vertical="center"/>
    </xf>
    <xf numFmtId="0" fontId="20" fillId="35" borderId="14" xfId="0" applyFont="1" applyFill="1" applyBorder="1" applyAlignment="1">
      <alignment horizontal="center"/>
    </xf>
    <xf numFmtId="0" fontId="20" fillId="35" borderId="14" xfId="0" applyFont="1" applyFill="1" applyBorder="1"/>
    <xf numFmtId="3" fontId="32" fillId="35" borderId="31" xfId="0" applyNumberFormat="1" applyFont="1" applyFill="1" applyBorder="1" applyAlignment="1">
      <alignment vertical="center"/>
    </xf>
    <xf numFmtId="0" fontId="20" fillId="36" borderId="11" xfId="0" applyFont="1" applyFill="1" applyBorder="1" applyAlignment="1">
      <alignment horizontal="center"/>
    </xf>
    <xf numFmtId="0" fontId="20" fillId="36" borderId="11" xfId="0" applyFont="1" applyFill="1" applyBorder="1"/>
    <xf numFmtId="3" fontId="32" fillId="36" borderId="22" xfId="0" applyNumberFormat="1" applyFont="1" applyFill="1" applyBorder="1" applyAlignment="1">
      <alignment horizontal="center" vertical="center"/>
    </xf>
    <xf numFmtId="3" fontId="32" fillId="37" borderId="22" xfId="0" applyNumberFormat="1" applyFont="1" applyFill="1" applyBorder="1"/>
    <xf numFmtId="164" fontId="32" fillId="35" borderId="31" xfId="43" applyNumberFormat="1" applyFont="1" applyFill="1" applyBorder="1" applyAlignment="1">
      <alignment vertical="center"/>
    </xf>
    <xf numFmtId="3" fontId="32" fillId="35" borderId="40" xfId="0" applyNumberFormat="1" applyFont="1" applyFill="1" applyBorder="1"/>
    <xf numFmtId="0" fontId="20" fillId="41" borderId="30" xfId="0" applyFont="1" applyFill="1" applyBorder="1" applyAlignment="1">
      <alignment horizontal="center"/>
    </xf>
    <xf numFmtId="0" fontId="20" fillId="41" borderId="30" xfId="0" applyFont="1" applyFill="1" applyBorder="1"/>
    <xf numFmtId="3" fontId="32" fillId="41" borderId="32" xfId="0" applyNumberFormat="1" applyFont="1" applyFill="1" applyBorder="1" applyAlignment="1">
      <alignment vertical="center"/>
    </xf>
    <xf numFmtId="0" fontId="33" fillId="41" borderId="30" xfId="0" applyFont="1" applyFill="1" applyBorder="1" applyAlignment="1">
      <alignment vertical="center"/>
    </xf>
    <xf numFmtId="3" fontId="32" fillId="41" borderId="43" xfId="0" applyNumberFormat="1" applyFont="1" applyFill="1" applyBorder="1"/>
    <xf numFmtId="167" fontId="27" fillId="34" borderId="34" xfId="0" applyNumberFormat="1" applyFont="1" applyFill="1" applyBorder="1" applyAlignment="1">
      <alignment horizontal="right" vertical="center" wrapText="1"/>
    </xf>
    <xf numFmtId="0" fontId="25" fillId="36" borderId="14" xfId="0" applyFont="1" applyFill="1" applyBorder="1"/>
    <xf numFmtId="6" fontId="27" fillId="36" borderId="14" xfId="0" applyNumberFormat="1" applyFont="1" applyFill="1" applyBorder="1"/>
    <xf numFmtId="0" fontId="39" fillId="36" borderId="0" xfId="0" applyFont="1" applyFill="1"/>
    <xf numFmtId="6" fontId="29" fillId="35" borderId="29" xfId="0" applyNumberFormat="1" applyFont="1" applyFill="1" applyBorder="1"/>
    <xf numFmtId="6" fontId="29" fillId="33" borderId="29" xfId="1" applyNumberFormat="1" applyFont="1" applyFill="1" applyBorder="1"/>
    <xf numFmtId="0" fontId="25" fillId="36" borderId="0" xfId="0" applyFont="1" applyFill="1"/>
    <xf numFmtId="6" fontId="27" fillId="36" borderId="0" xfId="0" applyNumberFormat="1" applyFont="1" applyFill="1"/>
    <xf numFmtId="0" fontId="19" fillId="36" borderId="0" xfId="0" applyFont="1" applyFill="1" applyAlignment="1">
      <alignment horizontal="center" vertical="center"/>
    </xf>
    <xf numFmtId="8" fontId="27" fillId="36" borderId="25" xfId="1" applyNumberFormat="1" applyFont="1" applyFill="1" applyBorder="1"/>
    <xf numFmtId="166" fontId="27" fillId="0" borderId="25" xfId="43" applyNumberFormat="1" applyFont="1" applyBorder="1"/>
    <xf numFmtId="0" fontId="39" fillId="0" borderId="12" xfId="0" applyFont="1" applyBorder="1"/>
    <xf numFmtId="0" fontId="38" fillId="36" borderId="14" xfId="0" applyFont="1" applyFill="1" applyBorder="1" applyAlignment="1">
      <alignment horizontal="center" vertical="center"/>
    </xf>
    <xf numFmtId="0" fontId="39" fillId="36" borderId="15" xfId="0" applyFont="1" applyFill="1" applyBorder="1"/>
    <xf numFmtId="0" fontId="32" fillId="36" borderId="10" xfId="0" applyFont="1" applyFill="1" applyBorder="1" applyAlignment="1">
      <alignment horizontal="left"/>
    </xf>
    <xf numFmtId="0" fontId="32" fillId="41" borderId="29" xfId="0" applyFont="1" applyFill="1" applyBorder="1"/>
    <xf numFmtId="0" fontId="32" fillId="35" borderId="13" xfId="0" applyFont="1" applyFill="1" applyBorder="1"/>
    <xf numFmtId="0" fontId="32" fillId="40" borderId="27" xfId="0" applyFont="1" applyFill="1" applyBorder="1"/>
    <xf numFmtId="0" fontId="32" fillId="39" borderId="27" xfId="0" applyFont="1" applyFill="1" applyBorder="1"/>
    <xf numFmtId="6" fontId="29" fillId="0" borderId="24" xfId="1" applyNumberFormat="1" applyFont="1" applyBorder="1"/>
    <xf numFmtId="8" fontId="29" fillId="0" borderId="40" xfId="1" applyNumberFormat="1" applyFont="1" applyBorder="1"/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6" fontId="20" fillId="0" borderId="46" xfId="1" applyNumberFormat="1" applyFont="1" applyBorder="1" applyAlignment="1">
      <alignment horizontal="center" vertical="center" wrapText="1"/>
    </xf>
    <xf numFmtId="44" fontId="20" fillId="0" borderId="46" xfId="1" applyFont="1" applyBorder="1" applyAlignment="1">
      <alignment horizontal="center" vertical="center" wrapText="1"/>
    </xf>
    <xf numFmtId="165" fontId="20" fillId="38" borderId="47" xfId="43" applyNumberFormat="1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165" fontId="20" fillId="38" borderId="49" xfId="43" applyNumberFormat="1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6" fontId="20" fillId="0" borderId="52" xfId="1" applyNumberFormat="1" applyFont="1" applyBorder="1" applyAlignment="1">
      <alignment horizontal="center" vertical="center" wrapText="1"/>
    </xf>
    <xf numFmtId="44" fontId="21" fillId="0" borderId="52" xfId="1" applyFont="1" applyBorder="1" applyAlignment="1">
      <alignment horizontal="center" vertical="center" wrapText="1"/>
    </xf>
    <xf numFmtId="165" fontId="20" fillId="38" borderId="53" xfId="43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3" fontId="27" fillId="0" borderId="19" xfId="0" applyNumberFormat="1" applyFont="1" applyBorder="1" applyAlignment="1">
      <alignment horizontal="right" vertical="center" wrapText="1"/>
    </xf>
    <xf numFmtId="0" fontId="27" fillId="0" borderId="19" xfId="0" applyFont="1" applyBorder="1" applyAlignment="1">
      <alignment horizontal="right" vertical="center" wrapText="1"/>
    </xf>
    <xf numFmtId="8" fontId="27" fillId="0" borderId="26" xfId="0" applyNumberFormat="1" applyFont="1" applyFill="1" applyBorder="1" applyAlignment="1">
      <alignment horizontal="right" vertical="center" wrapText="1"/>
    </xf>
    <xf numFmtId="6" fontId="27" fillId="0" borderId="25" xfId="1" applyNumberFormat="1" applyFont="1" applyBorder="1" applyAlignment="1">
      <alignment vertical="center"/>
    </xf>
    <xf numFmtId="8" fontId="27" fillId="36" borderId="25" xfId="1" applyNumberFormat="1" applyFont="1" applyFill="1" applyBorder="1" applyAlignment="1">
      <alignment vertical="center"/>
    </xf>
    <xf numFmtId="166" fontId="27" fillId="0" borderId="25" xfId="43" applyNumberFormat="1" applyFont="1" applyBorder="1" applyAlignment="1">
      <alignment vertical="center"/>
    </xf>
    <xf numFmtId="0" fontId="36" fillId="0" borderId="28" xfId="0" applyFont="1" applyBorder="1" applyAlignment="1">
      <alignment horizontal="right" vertical="center" wrapText="1"/>
    </xf>
    <xf numFmtId="8" fontId="36" fillId="0" borderId="28" xfId="0" applyNumberFormat="1" applyFont="1" applyFill="1" applyBorder="1" applyAlignment="1">
      <alignment horizontal="right" vertical="center" wrapText="1"/>
    </xf>
    <xf numFmtId="3" fontId="36" fillId="0" borderId="28" xfId="0" applyNumberFormat="1" applyFont="1" applyBorder="1" applyAlignment="1">
      <alignment horizontal="right" vertical="center" wrapText="1"/>
    </xf>
    <xf numFmtId="8" fontId="19" fillId="36" borderId="25" xfId="1" applyNumberFormat="1" applyFont="1" applyFill="1" applyBorder="1" applyAlignment="1">
      <alignment vertical="center"/>
    </xf>
    <xf numFmtId="8" fontId="19" fillId="0" borderId="25" xfId="1" applyNumberFormat="1" applyFont="1" applyBorder="1" applyAlignment="1">
      <alignment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11">
    <dxf>
      <font>
        <b/>
        <strike val="0"/>
        <outline val="0"/>
        <shadow val="0"/>
        <u val="none"/>
        <vertAlign val="baseline"/>
        <sz val="10"/>
        <name val="Arial Narrow"/>
        <scheme val="none"/>
      </font>
      <numFmt numFmtId="166" formatCode="0.00000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0" formatCode="&quot;$&quot;#,##0_);[Red]\(&quot;$&quot;#,##0\)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bottom" textRotation="0" wrapText="1" indent="1" relativeIndent="0" justifyLastLine="0" shrinkToFit="0" mergeCell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color rgb="FF000000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I426" totalsRowShown="0" headerRowDxfId="10" tableBorderDxfId="9">
  <autoFilter ref="A7:I426">
    <filterColumn colId="8"/>
  </autoFilter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 dataCellStyle="Currency"/>
    <tableColumn id="8" name="Column8" dataDxfId="1" dataCellStyle="Currency">
      <calculatedColumnFormula>F8+G8</calculatedColumnFormula>
    </tableColumn>
    <tableColumn id="9" name="Column9" dataDxfId="0" dataCellStyle="Percent">
      <calculatedColumnFormula>Table1[[#This Row],[Column8]]/H$434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showGridLines="0" tabSelected="1" zoomScale="120" zoomScaleNormal="120" workbookViewId="0">
      <pane ySplit="6" topLeftCell="A80" activePane="bottomLeft" state="frozenSplit"/>
      <selection pane="bottomLeft" activeCell="C81" sqref="C81"/>
    </sheetView>
  </sheetViews>
  <sheetFormatPr defaultRowHeight="14.4"/>
  <cols>
    <col min="1" max="1" width="25.6640625" style="13" customWidth="1"/>
    <col min="2" max="2" width="9.21875" style="13" bestFit="1" customWidth="1"/>
    <col min="3" max="5" width="10.33203125" style="13" bestFit="1" customWidth="1"/>
    <col min="6" max="6" width="14.5546875" style="13" customWidth="1"/>
    <col min="7" max="7" width="12.77734375" style="31" hidden="1" customWidth="1"/>
    <col min="8" max="8" width="12.109375" style="15" customWidth="1"/>
    <col min="9" max="9" width="12.33203125" style="50" bestFit="1" customWidth="1"/>
  </cols>
  <sheetData>
    <row r="1" spans="1:9" ht="18.600000000000001">
      <c r="A1" s="3" t="s">
        <v>0</v>
      </c>
      <c r="B1" s="5"/>
      <c r="C1" s="6"/>
      <c r="D1" s="6"/>
      <c r="E1" s="6"/>
      <c r="F1" s="6"/>
      <c r="G1" s="28"/>
      <c r="H1" s="5"/>
      <c r="I1" s="96"/>
    </row>
    <row r="2" spans="1:9" ht="17.399999999999999" customHeight="1" thickBot="1">
      <c r="A2" s="4" t="s">
        <v>1</v>
      </c>
      <c r="B2" s="7"/>
      <c r="C2" s="7"/>
      <c r="D2" s="7"/>
      <c r="E2" s="8"/>
      <c r="F2" s="86"/>
      <c r="G2" s="87"/>
      <c r="H2" s="97" t="s">
        <v>457</v>
      </c>
      <c r="I2" s="98"/>
    </row>
    <row r="3" spans="1:9" ht="15.6" customHeight="1" thickBot="1">
      <c r="A3" s="2" t="s">
        <v>2</v>
      </c>
      <c r="B3" s="8"/>
      <c r="C3" s="8"/>
      <c r="D3" s="8"/>
      <c r="E3" s="8"/>
      <c r="F3" s="9"/>
      <c r="G3" s="49"/>
      <c r="H3" s="90" t="s">
        <v>461</v>
      </c>
      <c r="I3" s="51"/>
    </row>
    <row r="4" spans="1:9" ht="12.6" customHeight="1">
      <c r="A4" s="106" t="s">
        <v>3</v>
      </c>
      <c r="B4" s="107" t="s">
        <v>3</v>
      </c>
      <c r="C4" s="107" t="s">
        <v>4</v>
      </c>
      <c r="D4" s="107" t="s">
        <v>5</v>
      </c>
      <c r="E4" s="107" t="s">
        <v>6</v>
      </c>
      <c r="F4" s="107" t="s">
        <v>6</v>
      </c>
      <c r="G4" s="108" t="s">
        <v>429</v>
      </c>
      <c r="H4" s="109" t="s">
        <v>430</v>
      </c>
      <c r="I4" s="110" t="s">
        <v>458</v>
      </c>
    </row>
    <row r="5" spans="1:9" ht="12.6" customHeight="1">
      <c r="A5" s="111" t="s">
        <v>7</v>
      </c>
      <c r="B5" s="16" t="s">
        <v>435</v>
      </c>
      <c r="C5" s="16" t="s">
        <v>8</v>
      </c>
      <c r="D5" s="16" t="s">
        <v>8</v>
      </c>
      <c r="E5" s="16" t="s">
        <v>8</v>
      </c>
      <c r="F5" s="16" t="s">
        <v>9</v>
      </c>
      <c r="G5" s="29" t="s">
        <v>433</v>
      </c>
      <c r="H5" s="1" t="s">
        <v>431</v>
      </c>
      <c r="I5" s="112" t="s">
        <v>459</v>
      </c>
    </row>
    <row r="6" spans="1:9" ht="15" thickBot="1">
      <c r="A6" s="113"/>
      <c r="B6" s="114"/>
      <c r="C6" s="114" t="s">
        <v>10</v>
      </c>
      <c r="D6" s="114" t="s">
        <v>10</v>
      </c>
      <c r="E6" s="114" t="s">
        <v>10</v>
      </c>
      <c r="F6" s="114" t="s">
        <v>11</v>
      </c>
      <c r="G6" s="115" t="s">
        <v>432</v>
      </c>
      <c r="H6" s="116" t="s">
        <v>434</v>
      </c>
      <c r="I6" s="117" t="s">
        <v>460</v>
      </c>
    </row>
    <row r="7" spans="1:9" ht="12.6" hidden="1" customHeight="1">
      <c r="A7" s="24" t="s">
        <v>440</v>
      </c>
      <c r="B7" s="25" t="s">
        <v>441</v>
      </c>
      <c r="C7" s="26" t="s">
        <v>442</v>
      </c>
      <c r="D7" s="26" t="s">
        <v>443</v>
      </c>
      <c r="E7" s="26" t="s">
        <v>444</v>
      </c>
      <c r="F7" s="27" t="s">
        <v>445</v>
      </c>
      <c r="G7" s="104" t="s">
        <v>446</v>
      </c>
      <c r="H7" s="105" t="s">
        <v>447</v>
      </c>
      <c r="I7" s="50" t="s">
        <v>456</v>
      </c>
    </row>
    <row r="8" spans="1:9">
      <c r="A8" s="23" t="s">
        <v>12</v>
      </c>
      <c r="B8" s="10">
        <v>7</v>
      </c>
      <c r="C8" s="11">
        <v>375</v>
      </c>
      <c r="D8" s="11">
        <v>10</v>
      </c>
      <c r="E8" s="11">
        <v>385</v>
      </c>
      <c r="F8" s="38">
        <v>16075</v>
      </c>
      <c r="G8" s="30"/>
      <c r="H8" s="94">
        <f>F8+G8</f>
        <v>16075</v>
      </c>
      <c r="I8" s="95">
        <f>Table1[[#This Row],[Column8]]/H$434</f>
        <v>7.1311391649904053E-4</v>
      </c>
    </row>
    <row r="9" spans="1:9">
      <c r="A9" s="23" t="s">
        <v>13</v>
      </c>
      <c r="B9" s="10">
        <v>14</v>
      </c>
      <c r="C9" s="12">
        <v>1584</v>
      </c>
      <c r="D9" s="11"/>
      <c r="E9" s="12">
        <v>1584</v>
      </c>
      <c r="F9" s="38">
        <v>83409</v>
      </c>
      <c r="G9" s="30"/>
      <c r="H9" s="94">
        <f t="shared" ref="H9:H72" si="0">F9+G9</f>
        <v>83409</v>
      </c>
      <c r="I9" s="95">
        <f>Table1[[#This Row],[Column8]]/H$434</f>
        <v>3.7001629027227667E-3</v>
      </c>
    </row>
    <row r="10" spans="1:9">
      <c r="A10" s="23" t="s">
        <v>14</v>
      </c>
      <c r="B10" s="10">
        <v>63</v>
      </c>
      <c r="C10" s="11">
        <v>214</v>
      </c>
      <c r="D10" s="11"/>
      <c r="E10" s="11">
        <v>214</v>
      </c>
      <c r="F10" s="38">
        <v>7507.5</v>
      </c>
      <c r="G10" s="30"/>
      <c r="H10" s="94">
        <f t="shared" si="0"/>
        <v>7507.5</v>
      </c>
      <c r="I10" s="95">
        <f>Table1[[#This Row],[Column8]]/H$434</f>
        <v>3.3304527080040729E-4</v>
      </c>
    </row>
    <row r="11" spans="1:9">
      <c r="A11" s="23" t="s">
        <v>15</v>
      </c>
      <c r="B11" s="10">
        <v>70</v>
      </c>
      <c r="C11" s="11">
        <v>237</v>
      </c>
      <c r="D11" s="11">
        <v>48</v>
      </c>
      <c r="E11" s="11">
        <v>285</v>
      </c>
      <c r="F11" s="38">
        <v>11620</v>
      </c>
      <c r="G11" s="30"/>
      <c r="H11" s="94">
        <f t="shared" si="0"/>
        <v>11620</v>
      </c>
      <c r="I11" s="95">
        <f>Table1[[#This Row],[Column8]]/H$434</f>
        <v>5.1548265690319443E-4</v>
      </c>
    </row>
    <row r="12" spans="1:9">
      <c r="A12" s="23" t="s">
        <v>16</v>
      </c>
      <c r="B12" s="10">
        <v>84</v>
      </c>
      <c r="C12" s="11">
        <v>330</v>
      </c>
      <c r="D12" s="11"/>
      <c r="E12" s="11">
        <v>330</v>
      </c>
      <c r="F12" s="38">
        <v>20750</v>
      </c>
      <c r="G12" s="30"/>
      <c r="H12" s="94">
        <f t="shared" si="0"/>
        <v>20750</v>
      </c>
      <c r="I12" s="95">
        <f>Table1[[#This Row],[Column8]]/H$434</f>
        <v>9.2050474446999015E-4</v>
      </c>
    </row>
    <row r="13" spans="1:9">
      <c r="A13" s="23" t="s">
        <v>17</v>
      </c>
      <c r="B13" s="10">
        <v>91</v>
      </c>
      <c r="C13" s="11">
        <v>407</v>
      </c>
      <c r="D13" s="11"/>
      <c r="E13" s="11">
        <v>407</v>
      </c>
      <c r="F13" s="38">
        <v>22847.5</v>
      </c>
      <c r="G13" s="30"/>
      <c r="H13" s="94">
        <f t="shared" si="0"/>
        <v>22847.5</v>
      </c>
      <c r="I13" s="95">
        <f>Table1[[#This Row],[Column8]]/H$434</f>
        <v>1.0135533565917157E-3</v>
      </c>
    </row>
    <row r="14" spans="1:9">
      <c r="A14" s="23" t="s">
        <v>18</v>
      </c>
      <c r="B14" s="10">
        <v>105</v>
      </c>
      <c r="C14" s="11">
        <v>395</v>
      </c>
      <c r="D14" s="11"/>
      <c r="E14" s="11">
        <v>395</v>
      </c>
      <c r="F14" s="38">
        <v>29864</v>
      </c>
      <c r="G14" s="30"/>
      <c r="H14" s="94">
        <f t="shared" si="0"/>
        <v>29864</v>
      </c>
      <c r="I14" s="95">
        <f>Table1[[#This Row],[Column8]]/H$434</f>
        <v>1.3248170452458692E-3</v>
      </c>
    </row>
    <row r="15" spans="1:9">
      <c r="A15" s="23" t="s">
        <v>19</v>
      </c>
      <c r="B15" s="10">
        <v>112</v>
      </c>
      <c r="C15" s="11">
        <v>964</v>
      </c>
      <c r="D15" s="11">
        <v>72</v>
      </c>
      <c r="E15" s="12">
        <v>1036</v>
      </c>
      <c r="F15" s="38">
        <v>26347</v>
      </c>
      <c r="G15" s="30"/>
      <c r="H15" s="94">
        <f t="shared" si="0"/>
        <v>26347</v>
      </c>
      <c r="I15" s="95">
        <f>Table1[[#This Row],[Column8]]/H$434</f>
        <v>1.1687970362675099E-3</v>
      </c>
    </row>
    <row r="16" spans="1:9">
      <c r="A16" s="23" t="s">
        <v>20</v>
      </c>
      <c r="B16" s="10">
        <v>119</v>
      </c>
      <c r="C16" s="12">
        <v>1459</v>
      </c>
      <c r="D16" s="11">
        <v>7</v>
      </c>
      <c r="E16" s="12">
        <v>1466</v>
      </c>
      <c r="F16" s="38">
        <v>68274.5</v>
      </c>
      <c r="G16" s="30"/>
      <c r="H16" s="94">
        <f t="shared" si="0"/>
        <v>68274.5</v>
      </c>
      <c r="I16" s="95">
        <f>Table1[[#This Row],[Column8]]/H$434</f>
        <v>3.0287711410272936E-3</v>
      </c>
    </row>
    <row r="17" spans="1:9">
      <c r="A17" s="23" t="s">
        <v>21</v>
      </c>
      <c r="B17" s="10">
        <v>140</v>
      </c>
      <c r="C17" s="12">
        <v>1059</v>
      </c>
      <c r="D17" s="11">
        <v>141</v>
      </c>
      <c r="E17" s="12">
        <v>1200</v>
      </c>
      <c r="F17" s="38">
        <v>123732.5</v>
      </c>
      <c r="G17" s="30"/>
      <c r="H17" s="94">
        <f t="shared" si="0"/>
        <v>123732.5</v>
      </c>
      <c r="I17" s="95">
        <f>Table1[[#This Row],[Column8]]/H$434</f>
        <v>5.4889808816931595E-3</v>
      </c>
    </row>
    <row r="18" spans="1:9">
      <c r="A18" s="23" t="s">
        <v>22</v>
      </c>
      <c r="B18" s="10">
        <v>147</v>
      </c>
      <c r="C18" s="12">
        <v>3516</v>
      </c>
      <c r="D18" s="11">
        <v>181</v>
      </c>
      <c r="E18" s="12">
        <v>3697</v>
      </c>
      <c r="F18" s="38">
        <v>98726.5</v>
      </c>
      <c r="G18" s="30"/>
      <c r="H18" s="94">
        <f t="shared" si="0"/>
        <v>98726.5</v>
      </c>
      <c r="I18" s="95">
        <f>Table1[[#This Row],[Column8]]/H$434</f>
        <v>4.379672850839348E-3</v>
      </c>
    </row>
    <row r="19" spans="1:9">
      <c r="A19" s="23" t="s">
        <v>23</v>
      </c>
      <c r="B19" s="10">
        <v>154</v>
      </c>
      <c r="C19" s="11">
        <v>513</v>
      </c>
      <c r="D19" s="11">
        <v>78</v>
      </c>
      <c r="E19" s="11">
        <v>591</v>
      </c>
      <c r="F19" s="38">
        <v>44854.5</v>
      </c>
      <c r="G19" s="30"/>
      <c r="H19" s="94">
        <f t="shared" si="0"/>
        <v>44854.5</v>
      </c>
      <c r="I19" s="95">
        <f>Table1[[#This Row],[Column8]]/H$434</f>
        <v>1.9898207258230928E-3</v>
      </c>
    </row>
    <row r="20" spans="1:9">
      <c r="A20" s="23" t="s">
        <v>24</v>
      </c>
      <c r="B20" s="10">
        <v>161</v>
      </c>
      <c r="C20" s="11">
        <v>178</v>
      </c>
      <c r="D20" s="11"/>
      <c r="E20" s="11">
        <v>178</v>
      </c>
      <c r="F20" s="38">
        <v>11082.5</v>
      </c>
      <c r="G20" s="30"/>
      <c r="H20" s="94">
        <f t="shared" si="0"/>
        <v>11082.5</v>
      </c>
      <c r="I20" s="95">
        <f>Table1[[#This Row],[Column8]]/H$434</f>
        <v>4.9163825689583932E-4</v>
      </c>
    </row>
    <row r="21" spans="1:9">
      <c r="A21" s="23" t="s">
        <v>25</v>
      </c>
      <c r="B21" s="10">
        <v>2450</v>
      </c>
      <c r="C21" s="12">
        <v>1072</v>
      </c>
      <c r="D21" s="11"/>
      <c r="E21" s="12">
        <v>1072</v>
      </c>
      <c r="F21" s="38">
        <v>42072.5</v>
      </c>
      <c r="G21" s="30"/>
      <c r="H21" s="94">
        <f t="shared" si="0"/>
        <v>42072.5</v>
      </c>
      <c r="I21" s="95">
        <f>Table1[[#This Row],[Column8]]/H$434</f>
        <v>1.8664065475524655E-3</v>
      </c>
    </row>
    <row r="22" spans="1:9">
      <c r="A22" s="23" t="s">
        <v>26</v>
      </c>
      <c r="B22" s="10">
        <v>170</v>
      </c>
      <c r="C22" s="12">
        <v>1691</v>
      </c>
      <c r="D22" s="11">
        <v>53</v>
      </c>
      <c r="E22" s="12">
        <v>1744</v>
      </c>
      <c r="F22" s="38">
        <v>183580</v>
      </c>
      <c r="G22" s="30"/>
      <c r="H22" s="94">
        <f t="shared" si="0"/>
        <v>183580</v>
      </c>
      <c r="I22" s="95">
        <f>Table1[[#This Row],[Column8]]/H$434</f>
        <v>8.1439161922795562E-3</v>
      </c>
    </row>
    <row r="23" spans="1:9">
      <c r="A23" s="23" t="s">
        <v>27</v>
      </c>
      <c r="B23" s="10">
        <v>182</v>
      </c>
      <c r="C23" s="12">
        <v>1300</v>
      </c>
      <c r="D23" s="11">
        <v>47</v>
      </c>
      <c r="E23" s="12">
        <v>1347</v>
      </c>
      <c r="F23" s="38">
        <v>33770</v>
      </c>
      <c r="G23" s="30"/>
      <c r="H23" s="94">
        <f t="shared" si="0"/>
        <v>33770</v>
      </c>
      <c r="I23" s="95">
        <f>Table1[[#This Row],[Column8]]/H$434</f>
        <v>1.4980937455783888E-3</v>
      </c>
    </row>
    <row r="24" spans="1:9">
      <c r="A24" s="23" t="s">
        <v>28</v>
      </c>
      <c r="B24" s="10">
        <v>196</v>
      </c>
      <c r="C24" s="11">
        <v>438</v>
      </c>
      <c r="D24" s="11">
        <v>106</v>
      </c>
      <c r="E24" s="11">
        <v>544</v>
      </c>
      <c r="F24" s="38">
        <v>21183</v>
      </c>
      <c r="G24" s="30"/>
      <c r="H24" s="94">
        <f t="shared" si="0"/>
        <v>21183</v>
      </c>
      <c r="I24" s="95">
        <f>Table1[[#This Row],[Column8]]/H$434</f>
        <v>9.3971334949917115E-4</v>
      </c>
    </row>
    <row r="25" spans="1:9">
      <c r="A25" s="23" t="s">
        <v>29</v>
      </c>
      <c r="B25" s="10">
        <v>203</v>
      </c>
      <c r="C25" s="11">
        <v>718</v>
      </c>
      <c r="D25" s="11">
        <v>31</v>
      </c>
      <c r="E25" s="11">
        <v>749</v>
      </c>
      <c r="F25" s="38">
        <v>48987.5</v>
      </c>
      <c r="G25" s="30"/>
      <c r="H25" s="94">
        <f t="shared" si="0"/>
        <v>48987.5</v>
      </c>
      <c r="I25" s="95">
        <f>Table1[[#This Row],[Column8]]/H$434</f>
        <v>2.1731675262517416E-3</v>
      </c>
    </row>
    <row r="26" spans="1:9">
      <c r="A26" s="23" t="s">
        <v>30</v>
      </c>
      <c r="B26" s="10">
        <v>217</v>
      </c>
      <c r="C26" s="11">
        <v>618</v>
      </c>
      <c r="D26" s="11"/>
      <c r="E26" s="11">
        <v>618</v>
      </c>
      <c r="F26" s="38">
        <v>28438</v>
      </c>
      <c r="G26" s="30"/>
      <c r="H26" s="94">
        <f t="shared" si="0"/>
        <v>28438</v>
      </c>
      <c r="I26" s="95">
        <f>Table1[[#This Row],[Column8]]/H$434</f>
        <v>1.2615572975054254E-3</v>
      </c>
    </row>
    <row r="27" spans="1:9">
      <c r="A27" s="23" t="s">
        <v>31</v>
      </c>
      <c r="B27" s="10">
        <v>231</v>
      </c>
      <c r="C27" s="12">
        <v>1363</v>
      </c>
      <c r="D27" s="11">
        <v>27</v>
      </c>
      <c r="E27" s="12">
        <v>1390</v>
      </c>
      <c r="F27" s="38">
        <v>61692.5</v>
      </c>
      <c r="G27" s="30"/>
      <c r="H27" s="94">
        <f t="shared" si="0"/>
        <v>61692.5</v>
      </c>
      <c r="I27" s="95">
        <f>Table1[[#This Row],[Column8]]/H$434</f>
        <v>2.7367825999139693E-3</v>
      </c>
    </row>
    <row r="28" spans="1:9">
      <c r="A28" s="23" t="s">
        <v>32</v>
      </c>
      <c r="B28" s="10">
        <v>245</v>
      </c>
      <c r="C28" s="11">
        <v>509</v>
      </c>
      <c r="D28" s="11">
        <v>46</v>
      </c>
      <c r="E28" s="11">
        <v>555</v>
      </c>
      <c r="F28" s="38">
        <v>17518</v>
      </c>
      <c r="G28" s="30"/>
      <c r="H28" s="94">
        <f t="shared" si="0"/>
        <v>17518</v>
      </c>
      <c r="I28" s="95">
        <f>Table1[[#This Row],[Column8]]/H$434</f>
        <v>7.7712781270483308E-4</v>
      </c>
    </row>
    <row r="29" spans="1:9">
      <c r="A29" s="23" t="s">
        <v>33</v>
      </c>
      <c r="B29" s="10">
        <v>280</v>
      </c>
      <c r="C29" s="12">
        <v>1295</v>
      </c>
      <c r="D29" s="11">
        <v>53</v>
      </c>
      <c r="E29" s="12">
        <v>1348</v>
      </c>
      <c r="F29" s="38">
        <v>51805</v>
      </c>
      <c r="G29" s="30"/>
      <c r="H29" s="94">
        <f t="shared" si="0"/>
        <v>51805</v>
      </c>
      <c r="I29" s="95">
        <f>Table1[[#This Row],[Column8]]/H$434</f>
        <v>2.2981565439647153E-3</v>
      </c>
    </row>
    <row r="30" spans="1:9">
      <c r="A30" s="23" t="s">
        <v>34</v>
      </c>
      <c r="B30" s="10">
        <v>287</v>
      </c>
      <c r="C30" s="11">
        <v>197</v>
      </c>
      <c r="D30" s="11"/>
      <c r="E30" s="11">
        <v>197</v>
      </c>
      <c r="F30" s="38">
        <v>6402.5</v>
      </c>
      <c r="G30" s="30"/>
      <c r="H30" s="94">
        <f t="shared" si="0"/>
        <v>6402.5</v>
      </c>
      <c r="I30" s="95">
        <f>Table1[[#This Row],[Column8]]/H$434</f>
        <v>2.8402562055272827E-4</v>
      </c>
    </row>
    <row r="31" spans="1:9">
      <c r="A31" s="23" t="s">
        <v>35</v>
      </c>
      <c r="B31" s="10">
        <v>308</v>
      </c>
      <c r="C31" s="12">
        <v>1100</v>
      </c>
      <c r="D31" s="11"/>
      <c r="E31" s="12">
        <v>1100</v>
      </c>
      <c r="F31" s="38">
        <v>60359.5</v>
      </c>
      <c r="G31" s="30"/>
      <c r="H31" s="94">
        <f t="shared" si="0"/>
        <v>60359.5</v>
      </c>
      <c r="I31" s="95">
        <f>Table1[[#This Row],[Column8]]/H$434</f>
        <v>2.6776484878957285E-3</v>
      </c>
    </row>
    <row r="32" spans="1:9">
      <c r="A32" s="23" t="s">
        <v>36</v>
      </c>
      <c r="B32" s="10">
        <v>315</v>
      </c>
      <c r="C32" s="11">
        <v>369</v>
      </c>
      <c r="D32" s="11"/>
      <c r="E32" s="11">
        <v>369</v>
      </c>
      <c r="F32" s="38">
        <v>19295.5</v>
      </c>
      <c r="G32" s="30"/>
      <c r="H32" s="94">
        <f t="shared" si="0"/>
        <v>19295.5</v>
      </c>
      <c r="I32" s="95">
        <f>Table1[[#This Row],[Column8]]/H$434</f>
        <v>8.5598068900822623E-4</v>
      </c>
    </row>
    <row r="33" spans="1:9">
      <c r="A33" s="23" t="s">
        <v>37</v>
      </c>
      <c r="B33" s="10">
        <v>336</v>
      </c>
      <c r="C33" s="12">
        <v>1034</v>
      </c>
      <c r="D33" s="11">
        <v>79</v>
      </c>
      <c r="E33" s="12">
        <v>1113</v>
      </c>
      <c r="F33" s="38">
        <v>39768</v>
      </c>
      <c r="G33" s="30"/>
      <c r="H33" s="94">
        <f t="shared" si="0"/>
        <v>39768</v>
      </c>
      <c r="I33" s="95">
        <f>Table1[[#This Row],[Column8]]/H$434</f>
        <v>1.7641750688232563E-3</v>
      </c>
    </row>
    <row r="34" spans="1:9" ht="15.6" customHeight="1">
      <c r="A34" s="23" t="s">
        <v>38</v>
      </c>
      <c r="B34" s="10">
        <v>4263</v>
      </c>
      <c r="C34" s="11">
        <v>190</v>
      </c>
      <c r="D34" s="11"/>
      <c r="E34" s="11">
        <v>190</v>
      </c>
      <c r="F34" s="38">
        <v>10415</v>
      </c>
      <c r="G34" s="30"/>
      <c r="H34" s="94">
        <f t="shared" si="0"/>
        <v>10415</v>
      </c>
      <c r="I34" s="95">
        <f>Table1[[#This Row],[Column8]]/H$434</f>
        <v>4.6202683921228662E-4</v>
      </c>
    </row>
    <row r="35" spans="1:9">
      <c r="A35" s="23" t="s">
        <v>39</v>
      </c>
      <c r="B35" s="10">
        <v>350</v>
      </c>
      <c r="C35" s="11">
        <v>446</v>
      </c>
      <c r="D35" s="11"/>
      <c r="E35" s="11">
        <v>446</v>
      </c>
      <c r="F35" s="38">
        <v>18457.5</v>
      </c>
      <c r="G35" s="30"/>
      <c r="H35" s="94">
        <f t="shared" si="0"/>
        <v>18457.5</v>
      </c>
      <c r="I35" s="95">
        <f>Table1[[#This Row],[Column8]]/H$434</f>
        <v>8.1880560583396831E-4</v>
      </c>
    </row>
    <row r="36" spans="1:9">
      <c r="A36" s="23" t="s">
        <v>40</v>
      </c>
      <c r="B36" s="10">
        <v>364</v>
      </c>
      <c r="C36" s="11">
        <v>150</v>
      </c>
      <c r="D36" s="11"/>
      <c r="E36" s="11">
        <v>150</v>
      </c>
      <c r="F36" s="38">
        <v>9200</v>
      </c>
      <c r="G36" s="30"/>
      <c r="H36" s="94">
        <f t="shared" si="0"/>
        <v>9200</v>
      </c>
      <c r="I36" s="95">
        <f>Table1[[#This Row],[Column8]]/H$434</f>
        <v>4.0812740477705583E-4</v>
      </c>
    </row>
    <row r="37" spans="1:9">
      <c r="A37" s="23" t="s">
        <v>41</v>
      </c>
      <c r="B37" s="10">
        <v>413</v>
      </c>
      <c r="C37" s="11">
        <v>697</v>
      </c>
      <c r="D37" s="11">
        <v>34</v>
      </c>
      <c r="E37" s="11">
        <v>731</v>
      </c>
      <c r="F37" s="38">
        <v>17487</v>
      </c>
      <c r="G37" s="30"/>
      <c r="H37" s="94">
        <f t="shared" si="0"/>
        <v>17487</v>
      </c>
      <c r="I37" s="95">
        <f>Table1[[#This Row],[Column8]]/H$434</f>
        <v>7.757526007974322E-4</v>
      </c>
    </row>
    <row r="38" spans="1:9">
      <c r="A38" s="23" t="s">
        <v>42</v>
      </c>
      <c r="B38" s="10">
        <v>422</v>
      </c>
      <c r="C38" s="12">
        <v>1088</v>
      </c>
      <c r="D38" s="11"/>
      <c r="E38" s="12">
        <v>1088</v>
      </c>
      <c r="F38" s="38">
        <v>30252.5</v>
      </c>
      <c r="G38" s="30"/>
      <c r="H38" s="94">
        <f t="shared" si="0"/>
        <v>30252.5</v>
      </c>
      <c r="I38" s="95">
        <f>Table1[[#This Row],[Column8]]/H$434</f>
        <v>1.3420515557628133E-3</v>
      </c>
    </row>
    <row r="39" spans="1:9">
      <c r="A39" s="23" t="s">
        <v>43</v>
      </c>
      <c r="B39" s="10">
        <v>427</v>
      </c>
      <c r="C39" s="11">
        <v>122</v>
      </c>
      <c r="D39" s="11">
        <v>4</v>
      </c>
      <c r="E39" s="11">
        <v>126</v>
      </c>
      <c r="F39" s="38">
        <v>4145</v>
      </c>
      <c r="G39" s="30"/>
      <c r="H39" s="94">
        <f t="shared" si="0"/>
        <v>4145</v>
      </c>
      <c r="I39" s="95">
        <f>Table1[[#This Row],[Column8]]/H$434</f>
        <v>1.8387914052183659E-4</v>
      </c>
    </row>
    <row r="40" spans="1:9">
      <c r="A40" s="23" t="s">
        <v>44</v>
      </c>
      <c r="B40" s="10">
        <v>434</v>
      </c>
      <c r="C40" s="12">
        <v>1056</v>
      </c>
      <c r="D40" s="11">
        <v>98</v>
      </c>
      <c r="E40" s="12">
        <v>1154</v>
      </c>
      <c r="F40" s="38">
        <v>81994.5</v>
      </c>
      <c r="G40" s="30">
        <v>-65030</v>
      </c>
      <c r="H40" s="94">
        <f t="shared" si="0"/>
        <v>16964.5</v>
      </c>
      <c r="I40" s="95">
        <f>Table1[[#This Row],[Column8]]/H$434</f>
        <v>7.5257362590656137E-4</v>
      </c>
    </row>
    <row r="41" spans="1:9">
      <c r="A41" s="23" t="s">
        <v>45</v>
      </c>
      <c r="B41" s="10">
        <v>6013</v>
      </c>
      <c r="C41" s="11">
        <v>452</v>
      </c>
      <c r="D41" s="11"/>
      <c r="E41" s="11">
        <v>452</v>
      </c>
      <c r="F41" s="38">
        <v>22087.5</v>
      </c>
      <c r="G41" s="30"/>
      <c r="H41" s="94">
        <f t="shared" si="0"/>
        <v>22087.5</v>
      </c>
      <c r="I41" s="95">
        <f>Table1[[#This Row],[Column8]]/H$434</f>
        <v>9.7983848402317616E-4</v>
      </c>
    </row>
    <row r="42" spans="1:9">
      <c r="A42" s="23" t="s">
        <v>46</v>
      </c>
      <c r="B42" s="10">
        <v>441</v>
      </c>
      <c r="C42" s="11">
        <v>268</v>
      </c>
      <c r="D42" s="11"/>
      <c r="E42" s="11">
        <v>268</v>
      </c>
      <c r="F42" s="38">
        <v>32392.5</v>
      </c>
      <c r="G42" s="30"/>
      <c r="H42" s="94">
        <f t="shared" si="0"/>
        <v>32392.5</v>
      </c>
      <c r="I42" s="95">
        <f>Table1[[#This Row],[Column8]]/H$434</f>
        <v>1.4369855390479111E-3</v>
      </c>
    </row>
    <row r="43" spans="1:9">
      <c r="A43" s="23" t="s">
        <v>47</v>
      </c>
      <c r="B43" s="10">
        <v>2240</v>
      </c>
      <c r="C43" s="11">
        <v>303</v>
      </c>
      <c r="D43" s="11"/>
      <c r="E43" s="11">
        <v>303</v>
      </c>
      <c r="F43" s="38">
        <v>28215</v>
      </c>
      <c r="G43" s="30"/>
      <c r="H43" s="94">
        <f t="shared" si="0"/>
        <v>28215</v>
      </c>
      <c r="I43" s="95">
        <f>Table1[[#This Row],[Column8]]/H$434</f>
        <v>1.2516646441070251E-3</v>
      </c>
    </row>
    <row r="44" spans="1:9">
      <c r="A44" s="23" t="s">
        <v>48</v>
      </c>
      <c r="B44" s="10">
        <v>476</v>
      </c>
      <c r="C44" s="12">
        <v>1344</v>
      </c>
      <c r="D44" s="11"/>
      <c r="E44" s="12">
        <v>1344</v>
      </c>
      <c r="F44" s="38">
        <v>85875</v>
      </c>
      <c r="G44" s="30">
        <v>-580</v>
      </c>
      <c r="H44" s="94">
        <f t="shared" si="0"/>
        <v>85295</v>
      </c>
      <c r="I44" s="95">
        <f>Table1[[#This Row],[Column8]]/H$434</f>
        <v>3.7838290207020632E-3</v>
      </c>
    </row>
    <row r="45" spans="1:9">
      <c r="A45" s="23" t="s">
        <v>49</v>
      </c>
      <c r="B45" s="10">
        <v>485</v>
      </c>
      <c r="C45" s="11">
        <v>409</v>
      </c>
      <c r="D45" s="11">
        <v>15</v>
      </c>
      <c r="E45" s="11">
        <v>424</v>
      </c>
      <c r="F45" s="38">
        <v>33438</v>
      </c>
      <c r="G45" s="30"/>
      <c r="H45" s="94">
        <f t="shared" si="0"/>
        <v>33438</v>
      </c>
      <c r="I45" s="95">
        <f>Table1[[#This Row],[Column8]]/H$434</f>
        <v>1.483365669666869E-3</v>
      </c>
    </row>
    <row r="46" spans="1:9">
      <c r="A46" s="23" t="s">
        <v>50</v>
      </c>
      <c r="B46" s="10">
        <v>497</v>
      </c>
      <c r="C46" s="12">
        <v>1004</v>
      </c>
      <c r="D46" s="11">
        <v>64</v>
      </c>
      <c r="E46" s="12">
        <v>1068</v>
      </c>
      <c r="F46" s="38">
        <v>40519.5</v>
      </c>
      <c r="G46" s="30"/>
      <c r="H46" s="94">
        <f t="shared" si="0"/>
        <v>40519.5</v>
      </c>
      <c r="I46" s="95">
        <f>Table1[[#This Row],[Column8]]/H$434</f>
        <v>1.7975128671591212E-3</v>
      </c>
    </row>
    <row r="47" spans="1:9">
      <c r="A47" s="23" t="s">
        <v>51</v>
      </c>
      <c r="B47" s="10">
        <v>602</v>
      </c>
      <c r="C47" s="11">
        <v>849</v>
      </c>
      <c r="D47" s="11">
        <v>137</v>
      </c>
      <c r="E47" s="11">
        <v>986</v>
      </c>
      <c r="F47" s="38">
        <v>49103.5</v>
      </c>
      <c r="G47" s="30"/>
      <c r="H47" s="94">
        <f t="shared" si="0"/>
        <v>49103.5</v>
      </c>
      <c r="I47" s="95">
        <f>Table1[[#This Row],[Column8]]/H$434</f>
        <v>2.1783134804858871E-3</v>
      </c>
    </row>
    <row r="48" spans="1:9">
      <c r="A48" s="23" t="s">
        <v>52</v>
      </c>
      <c r="B48" s="10">
        <v>609</v>
      </c>
      <c r="C48" s="11">
        <v>380</v>
      </c>
      <c r="D48" s="11"/>
      <c r="E48" s="11">
        <v>380</v>
      </c>
      <c r="F48" s="38">
        <v>21885</v>
      </c>
      <c r="G48" s="30"/>
      <c r="H48" s="94">
        <f t="shared" si="0"/>
        <v>21885</v>
      </c>
      <c r="I48" s="95">
        <f>Table1[[#This Row],[Column8]]/H$434</f>
        <v>9.7085524495063775E-4</v>
      </c>
    </row>
    <row r="49" spans="1:9">
      <c r="A49" s="23" t="s">
        <v>53</v>
      </c>
      <c r="B49" s="10">
        <v>623</v>
      </c>
      <c r="C49" s="11">
        <v>483</v>
      </c>
      <c r="D49" s="11"/>
      <c r="E49" s="11">
        <v>483</v>
      </c>
      <c r="F49" s="38">
        <v>18713</v>
      </c>
      <c r="G49" s="30"/>
      <c r="H49" s="94">
        <f t="shared" si="0"/>
        <v>18713</v>
      </c>
      <c r="I49" s="95">
        <f>Table1[[#This Row],[Column8]]/H$434</f>
        <v>8.3014001365141804E-4</v>
      </c>
    </row>
    <row r="50" spans="1:9">
      <c r="A50" s="23" t="s">
        <v>54</v>
      </c>
      <c r="B50" s="10">
        <v>637</v>
      </c>
      <c r="C50" s="11">
        <v>644</v>
      </c>
      <c r="D50" s="11"/>
      <c r="E50" s="11">
        <v>644</v>
      </c>
      <c r="F50" s="38">
        <v>40840</v>
      </c>
      <c r="G50" s="30"/>
      <c r="H50" s="94">
        <f t="shared" si="0"/>
        <v>40840</v>
      </c>
      <c r="I50" s="95">
        <f>Table1[[#This Row],[Column8]]/H$434</f>
        <v>1.8117307838146697E-3</v>
      </c>
    </row>
    <row r="51" spans="1:9">
      <c r="A51" s="23" t="s">
        <v>55</v>
      </c>
      <c r="B51" s="10">
        <v>657</v>
      </c>
      <c r="C51" s="11">
        <v>162</v>
      </c>
      <c r="D51" s="11">
        <v>7</v>
      </c>
      <c r="E51" s="11">
        <v>169</v>
      </c>
      <c r="F51" s="38">
        <v>6215</v>
      </c>
      <c r="G51" s="30"/>
      <c r="H51" s="94">
        <f t="shared" si="0"/>
        <v>6215</v>
      </c>
      <c r="I51" s="95">
        <f>Table1[[#This Row],[Column8]]/H$434</f>
        <v>2.7570780659667414E-4</v>
      </c>
    </row>
    <row r="52" spans="1:9">
      <c r="A52" s="23" t="s">
        <v>56</v>
      </c>
      <c r="B52" s="10">
        <v>658</v>
      </c>
      <c r="C52" s="11">
        <v>617</v>
      </c>
      <c r="D52" s="11">
        <v>82</v>
      </c>
      <c r="E52" s="11">
        <v>699</v>
      </c>
      <c r="F52" s="38">
        <v>25815.5</v>
      </c>
      <c r="G52" s="30"/>
      <c r="H52" s="94">
        <f t="shared" si="0"/>
        <v>25815.5</v>
      </c>
      <c r="I52" s="95">
        <f>Table1[[#This Row],[Column8]]/H$434</f>
        <v>1.1452188063067485E-3</v>
      </c>
    </row>
    <row r="53" spans="1:9">
      <c r="A53" s="23" t="s">
        <v>57</v>
      </c>
      <c r="B53" s="10">
        <v>665</v>
      </c>
      <c r="C53" s="11">
        <v>516</v>
      </c>
      <c r="D53" s="11"/>
      <c r="E53" s="11">
        <v>516</v>
      </c>
      <c r="F53" s="38">
        <v>16630</v>
      </c>
      <c r="G53" s="30"/>
      <c r="H53" s="94">
        <f t="shared" si="0"/>
        <v>16630</v>
      </c>
      <c r="I53" s="95">
        <f>Table1[[#This Row],[Column8]]/H$434</f>
        <v>7.3773464580896076E-4</v>
      </c>
    </row>
    <row r="54" spans="1:9">
      <c r="A54" s="23" t="s">
        <v>58</v>
      </c>
      <c r="B54" s="10">
        <v>700</v>
      </c>
      <c r="C54" s="11">
        <v>803</v>
      </c>
      <c r="D54" s="11">
        <v>34</v>
      </c>
      <c r="E54" s="11">
        <v>837</v>
      </c>
      <c r="F54" s="38">
        <v>24310</v>
      </c>
      <c r="G54" s="30"/>
      <c r="H54" s="94">
        <f t="shared" si="0"/>
        <v>24310</v>
      </c>
      <c r="I54" s="95">
        <f>Table1[[#This Row],[Column8]]/H$434</f>
        <v>1.0784323054489379E-3</v>
      </c>
    </row>
    <row r="55" spans="1:9">
      <c r="A55" s="23" t="s">
        <v>59</v>
      </c>
      <c r="B55" s="10">
        <v>721</v>
      </c>
      <c r="C55" s="11">
        <v>804</v>
      </c>
      <c r="D55" s="11"/>
      <c r="E55" s="11">
        <v>804</v>
      </c>
      <c r="F55" s="38">
        <v>17330</v>
      </c>
      <c r="G55" s="30"/>
      <c r="H55" s="94">
        <f t="shared" si="0"/>
        <v>17330</v>
      </c>
      <c r="I55" s="95">
        <f>Table1[[#This Row],[Column8]]/H$434</f>
        <v>7.6878781791156286E-4</v>
      </c>
    </row>
    <row r="56" spans="1:9">
      <c r="A56" s="23" t="s">
        <v>60</v>
      </c>
      <c r="B56" s="10">
        <v>735</v>
      </c>
      <c r="C56" s="11">
        <v>517</v>
      </c>
      <c r="D56" s="11"/>
      <c r="E56" s="11">
        <v>517</v>
      </c>
      <c r="F56" s="38">
        <v>43780</v>
      </c>
      <c r="G56" s="30"/>
      <c r="H56" s="94">
        <f t="shared" si="0"/>
        <v>43780</v>
      </c>
      <c r="I56" s="95">
        <f>Table1[[#This Row],[Column8]]/H$434</f>
        <v>1.9421541066455984E-3</v>
      </c>
    </row>
    <row r="57" spans="1:9">
      <c r="A57" s="23" t="s">
        <v>61</v>
      </c>
      <c r="B57" s="10">
        <v>777</v>
      </c>
      <c r="C57" s="12">
        <v>2196</v>
      </c>
      <c r="D57" s="11">
        <v>327</v>
      </c>
      <c r="E57" s="12">
        <v>2523</v>
      </c>
      <c r="F57" s="38">
        <v>104520</v>
      </c>
      <c r="G57" s="30"/>
      <c r="H57" s="94">
        <f t="shared" si="0"/>
        <v>104520</v>
      </c>
      <c r="I57" s="95">
        <f>Table1[[#This Row],[Column8]]/H$434</f>
        <v>4.6366822116628128E-3</v>
      </c>
    </row>
    <row r="58" spans="1:9">
      <c r="A58" s="23" t="s">
        <v>62</v>
      </c>
      <c r="B58" s="10">
        <v>840</v>
      </c>
      <c r="C58" s="11">
        <v>86</v>
      </c>
      <c r="D58" s="11"/>
      <c r="E58" s="11">
        <v>86</v>
      </c>
      <c r="F58" s="38">
        <v>3487.5</v>
      </c>
      <c r="G58" s="30"/>
      <c r="H58" s="94">
        <f t="shared" si="0"/>
        <v>3487.5</v>
      </c>
      <c r="I58" s="95">
        <f>Table1[[#This Row],[Column8]]/H$434</f>
        <v>1.5471133958260677E-4</v>
      </c>
    </row>
    <row r="59" spans="1:9">
      <c r="A59" s="23" t="s">
        <v>63</v>
      </c>
      <c r="B59" s="10">
        <v>870</v>
      </c>
      <c r="C59" s="11">
        <v>501</v>
      </c>
      <c r="D59" s="11">
        <v>9</v>
      </c>
      <c r="E59" s="11">
        <v>510</v>
      </c>
      <c r="F59" s="38">
        <v>25247.5</v>
      </c>
      <c r="G59" s="30"/>
      <c r="H59" s="94">
        <f t="shared" si="0"/>
        <v>25247.5</v>
      </c>
      <c r="I59" s="95">
        <f>Table1[[#This Row],[Column8]]/H$434</f>
        <v>1.1200213752292085E-3</v>
      </c>
    </row>
    <row r="60" spans="1:9">
      <c r="A60" s="23" t="s">
        <v>64</v>
      </c>
      <c r="B60" s="10">
        <v>882</v>
      </c>
      <c r="C60" s="11">
        <v>228</v>
      </c>
      <c r="D60" s="11">
        <v>20</v>
      </c>
      <c r="E60" s="11">
        <v>248</v>
      </c>
      <c r="F60" s="38">
        <v>11451.5</v>
      </c>
      <c r="G60" s="30"/>
      <c r="H60" s="94">
        <f t="shared" si="0"/>
        <v>11451.5</v>
      </c>
      <c r="I60" s="95">
        <f>Table1[[#This Row],[Column8]]/H$434</f>
        <v>5.0800771476135383E-4</v>
      </c>
    </row>
    <row r="61" spans="1:9">
      <c r="A61" s="23" t="s">
        <v>65</v>
      </c>
      <c r="B61" s="10">
        <v>896</v>
      </c>
      <c r="C61" s="11">
        <v>590</v>
      </c>
      <c r="D61" s="11"/>
      <c r="E61" s="11">
        <v>590</v>
      </c>
      <c r="F61" s="38">
        <v>16828</v>
      </c>
      <c r="G61" s="30"/>
      <c r="H61" s="94">
        <f t="shared" si="0"/>
        <v>16828</v>
      </c>
      <c r="I61" s="95">
        <f>Table1[[#This Row],[Column8]]/H$434</f>
        <v>7.4651825734655395E-4</v>
      </c>
    </row>
    <row r="62" spans="1:9">
      <c r="A62" s="23" t="s">
        <v>66</v>
      </c>
      <c r="B62" s="10">
        <v>903</v>
      </c>
      <c r="C62" s="11">
        <v>687</v>
      </c>
      <c r="D62" s="11"/>
      <c r="E62" s="11">
        <v>687</v>
      </c>
      <c r="F62" s="38">
        <v>23677</v>
      </c>
      <c r="G62" s="30"/>
      <c r="H62" s="94">
        <f t="shared" si="0"/>
        <v>23677</v>
      </c>
      <c r="I62" s="95">
        <f>Table1[[#This Row],[Column8]]/H$434</f>
        <v>1.0503513655332991E-3</v>
      </c>
    </row>
    <row r="63" spans="1:9">
      <c r="A63" s="23" t="s">
        <v>67</v>
      </c>
      <c r="B63" s="10">
        <v>910</v>
      </c>
      <c r="C63" s="11">
        <v>795</v>
      </c>
      <c r="D63" s="11">
        <v>138</v>
      </c>
      <c r="E63" s="11">
        <v>933</v>
      </c>
      <c r="F63" s="38">
        <v>75135</v>
      </c>
      <c r="G63" s="30"/>
      <c r="H63" s="94">
        <f t="shared" si="0"/>
        <v>75135</v>
      </c>
      <c r="I63" s="95">
        <f>Table1[[#This Row],[Column8]]/H$434</f>
        <v>3.3331144084700099E-3</v>
      </c>
    </row>
    <row r="64" spans="1:9">
      <c r="A64" s="23" t="s">
        <v>68</v>
      </c>
      <c r="B64" s="10">
        <v>980</v>
      </c>
      <c r="C64" s="11">
        <v>285</v>
      </c>
      <c r="D64" s="11">
        <v>19</v>
      </c>
      <c r="E64" s="11">
        <v>304</v>
      </c>
      <c r="F64" s="38">
        <v>21775</v>
      </c>
      <c r="G64" s="30"/>
      <c r="H64" s="94">
        <f t="shared" si="0"/>
        <v>21775</v>
      </c>
      <c r="I64" s="95">
        <f>Table1[[#This Row],[Column8]]/H$434</f>
        <v>9.6597546076308599E-4</v>
      </c>
    </row>
    <row r="65" spans="1:9">
      <c r="A65" s="23" t="s">
        <v>69</v>
      </c>
      <c r="B65" s="10">
        <v>994</v>
      </c>
      <c r="C65" s="11">
        <v>86</v>
      </c>
      <c r="D65" s="11">
        <v>15</v>
      </c>
      <c r="E65" s="11">
        <v>101</v>
      </c>
      <c r="F65" s="38">
        <v>7355</v>
      </c>
      <c r="G65" s="30"/>
      <c r="H65" s="94">
        <f t="shared" si="0"/>
        <v>7355</v>
      </c>
      <c r="I65" s="95">
        <f>Table1[[#This Row],[Column8]]/H$434</f>
        <v>3.2628011544948323E-4</v>
      </c>
    </row>
    <row r="66" spans="1:9">
      <c r="A66" s="23" t="s">
        <v>436</v>
      </c>
      <c r="B66" s="10">
        <v>1029</v>
      </c>
      <c r="C66" s="11">
        <v>886</v>
      </c>
      <c r="D66" s="11">
        <v>22</v>
      </c>
      <c r="E66" s="11">
        <v>908</v>
      </c>
      <c r="F66" s="38">
        <v>38169</v>
      </c>
      <c r="G66" s="30"/>
      <c r="H66" s="94">
        <f t="shared" si="0"/>
        <v>38169</v>
      </c>
      <c r="I66" s="95">
        <f>Table1[[#This Row],[Column8]]/H$434</f>
        <v>1.6932407514060265E-3</v>
      </c>
    </row>
    <row r="67" spans="1:9">
      <c r="A67" s="23" t="s">
        <v>70</v>
      </c>
      <c r="B67" s="10">
        <v>1015</v>
      </c>
      <c r="C67" s="11">
        <v>929</v>
      </c>
      <c r="D67" s="11">
        <v>226</v>
      </c>
      <c r="E67" s="12">
        <v>1155</v>
      </c>
      <c r="F67" s="38">
        <v>40640</v>
      </c>
      <c r="G67" s="30"/>
      <c r="H67" s="94">
        <f t="shared" si="0"/>
        <v>40640</v>
      </c>
      <c r="I67" s="95">
        <f>Table1[[#This Row],[Column8]]/H$434</f>
        <v>1.8028584489282119E-3</v>
      </c>
    </row>
    <row r="68" spans="1:9">
      <c r="A68" s="23" t="s">
        <v>71</v>
      </c>
      <c r="B68" s="10">
        <v>5054</v>
      </c>
      <c r="C68" s="12">
        <v>1017</v>
      </c>
      <c r="D68" s="11"/>
      <c r="E68" s="12">
        <v>1017</v>
      </c>
      <c r="F68" s="38">
        <v>39001.5</v>
      </c>
      <c r="G68" s="30"/>
      <c r="H68" s="94">
        <f t="shared" si="0"/>
        <v>39001.5</v>
      </c>
      <c r="I68" s="95">
        <f>Table1[[#This Row],[Column8]]/H$434</f>
        <v>1.7301718453709069E-3</v>
      </c>
    </row>
    <row r="69" spans="1:9">
      <c r="A69" s="23" t="s">
        <v>72</v>
      </c>
      <c r="B69" s="10">
        <v>1071</v>
      </c>
      <c r="C69" s="11">
        <v>702</v>
      </c>
      <c r="D69" s="11">
        <v>60</v>
      </c>
      <c r="E69" s="11">
        <v>762</v>
      </c>
      <c r="F69" s="38">
        <v>74477.5</v>
      </c>
      <c r="G69" s="30"/>
      <c r="H69" s="94">
        <f t="shared" si="0"/>
        <v>74477.5</v>
      </c>
      <c r="I69" s="95">
        <f>Table1[[#This Row],[Column8]]/H$434</f>
        <v>3.3039466075307803E-3</v>
      </c>
    </row>
    <row r="70" spans="1:9">
      <c r="A70" s="23" t="s">
        <v>73</v>
      </c>
      <c r="B70" s="10">
        <v>1080</v>
      </c>
      <c r="C70" s="11">
        <v>620</v>
      </c>
      <c r="D70" s="11">
        <v>30</v>
      </c>
      <c r="E70" s="11">
        <v>650</v>
      </c>
      <c r="F70" s="38">
        <v>62505</v>
      </c>
      <c r="G70" s="30"/>
      <c r="H70" s="94">
        <f t="shared" si="0"/>
        <v>62505</v>
      </c>
      <c r="I70" s="95">
        <f>Table1[[#This Row],[Column8]]/H$434</f>
        <v>2.7728264603902038E-3</v>
      </c>
    </row>
    <row r="71" spans="1:9">
      <c r="A71" s="23" t="s">
        <v>74</v>
      </c>
      <c r="B71" s="10">
        <v>1085</v>
      </c>
      <c r="C71" s="11">
        <v>467</v>
      </c>
      <c r="D71" s="11">
        <v>65</v>
      </c>
      <c r="E71" s="11">
        <v>532</v>
      </c>
      <c r="F71" s="38">
        <v>23330</v>
      </c>
      <c r="G71" s="30"/>
      <c r="H71" s="94">
        <f t="shared" si="0"/>
        <v>23330</v>
      </c>
      <c r="I71" s="95">
        <f>Table1[[#This Row],[Column8]]/H$434</f>
        <v>1.0349578645052948E-3</v>
      </c>
    </row>
    <row r="72" spans="1:9">
      <c r="A72" s="23" t="s">
        <v>75</v>
      </c>
      <c r="B72" s="10">
        <v>1092</v>
      </c>
      <c r="C72" s="12">
        <v>3967</v>
      </c>
      <c r="D72" s="11">
        <v>353</v>
      </c>
      <c r="E72" s="12">
        <v>4320</v>
      </c>
      <c r="F72" s="38">
        <v>184906</v>
      </c>
      <c r="G72" s="30"/>
      <c r="H72" s="94">
        <f t="shared" si="0"/>
        <v>184906</v>
      </c>
      <c r="I72" s="95">
        <f>Table1[[#This Row],[Column8]]/H$434</f>
        <v>8.2027397725767705E-3</v>
      </c>
    </row>
    <row r="73" spans="1:9">
      <c r="A73" s="23" t="s">
        <v>76</v>
      </c>
      <c r="B73" s="10">
        <v>1120</v>
      </c>
      <c r="C73" s="11">
        <v>362</v>
      </c>
      <c r="D73" s="11"/>
      <c r="E73" s="11">
        <v>362</v>
      </c>
      <c r="F73" s="38">
        <v>12351</v>
      </c>
      <c r="G73" s="30"/>
      <c r="H73" s="94">
        <f t="shared" ref="H73:H136" si="1">F73+G73</f>
        <v>12351</v>
      </c>
      <c r="I73" s="95">
        <f>Table1[[#This Row],[Column8]]/H$434</f>
        <v>5.4791104091319752E-4</v>
      </c>
    </row>
    <row r="74" spans="1:9">
      <c r="A74" s="23" t="s">
        <v>77</v>
      </c>
      <c r="B74" s="10">
        <v>1127</v>
      </c>
      <c r="C74" s="11">
        <v>796</v>
      </c>
      <c r="D74" s="11"/>
      <c r="E74" s="11">
        <v>796</v>
      </c>
      <c r="F74" s="38">
        <v>26043</v>
      </c>
      <c r="G74" s="30"/>
      <c r="H74" s="94">
        <f t="shared" si="1"/>
        <v>26043</v>
      </c>
      <c r="I74" s="95">
        <f>Table1[[#This Row],[Column8]]/H$434</f>
        <v>1.1553110872400941E-3</v>
      </c>
    </row>
    <row r="75" spans="1:9">
      <c r="A75" s="23" t="s">
        <v>78</v>
      </c>
      <c r="B75" s="10">
        <v>1134</v>
      </c>
      <c r="C75" s="11">
        <v>787</v>
      </c>
      <c r="D75" s="11"/>
      <c r="E75" s="11">
        <v>787</v>
      </c>
      <c r="F75" s="38">
        <v>31958.5</v>
      </c>
      <c r="G75" s="30"/>
      <c r="H75" s="94">
        <f t="shared" si="1"/>
        <v>31958.5</v>
      </c>
      <c r="I75" s="95">
        <f>Table1[[#This Row],[Column8]]/H$434</f>
        <v>1.4177325723442977E-3</v>
      </c>
    </row>
    <row r="76" spans="1:9">
      <c r="A76" s="23" t="s">
        <v>79</v>
      </c>
      <c r="B76" s="10">
        <v>1141</v>
      </c>
      <c r="C76" s="11">
        <v>758</v>
      </c>
      <c r="D76" s="11">
        <v>119</v>
      </c>
      <c r="E76" s="11">
        <v>877</v>
      </c>
      <c r="F76" s="38">
        <v>40030.5</v>
      </c>
      <c r="G76" s="30"/>
      <c r="H76" s="94">
        <f t="shared" si="1"/>
        <v>40030.5</v>
      </c>
      <c r="I76" s="95">
        <f>Table1[[#This Row],[Column8]]/H$434</f>
        <v>1.7758200083617321E-3</v>
      </c>
    </row>
    <row r="77" spans="1:9">
      <c r="A77" s="23" t="s">
        <v>80</v>
      </c>
      <c r="B77" s="10">
        <v>1155</v>
      </c>
      <c r="C77" s="11">
        <v>672</v>
      </c>
      <c r="D77" s="11">
        <v>13</v>
      </c>
      <c r="E77" s="11">
        <v>685</v>
      </c>
      <c r="F77" s="38">
        <v>69082.5</v>
      </c>
      <c r="G77" s="30"/>
      <c r="H77" s="94">
        <f t="shared" si="1"/>
        <v>69082.5</v>
      </c>
      <c r="I77" s="95">
        <f>Table1[[#This Row],[Column8]]/H$434</f>
        <v>3.0646153739685828E-3</v>
      </c>
    </row>
    <row r="78" spans="1:9">
      <c r="A78" s="23" t="s">
        <v>81</v>
      </c>
      <c r="B78" s="10">
        <v>1162</v>
      </c>
      <c r="C78" s="11">
        <v>716</v>
      </c>
      <c r="D78" s="11">
        <v>54</v>
      </c>
      <c r="E78" s="11">
        <v>770</v>
      </c>
      <c r="F78" s="38">
        <v>47225</v>
      </c>
      <c r="G78" s="30"/>
      <c r="H78" s="94">
        <f t="shared" si="1"/>
        <v>47225</v>
      </c>
      <c r="I78" s="95">
        <f>Table1[[#This Row],[Column8]]/H$434</f>
        <v>2.094980075064833E-3</v>
      </c>
    </row>
    <row r="79" spans="1:9">
      <c r="A79" s="23" t="s">
        <v>82</v>
      </c>
      <c r="B79" s="10">
        <v>1169</v>
      </c>
      <c r="C79" s="11">
        <v>806</v>
      </c>
      <c r="D79" s="11">
        <v>27</v>
      </c>
      <c r="E79" s="11">
        <v>833</v>
      </c>
      <c r="F79" s="38">
        <v>54064.5</v>
      </c>
      <c r="G79" s="30"/>
      <c r="H79" s="94">
        <f t="shared" si="1"/>
        <v>54064.5</v>
      </c>
      <c r="I79" s="95">
        <f>Table1[[#This Row],[Column8]]/H$434</f>
        <v>2.3983917473444712E-3</v>
      </c>
    </row>
    <row r="80" spans="1:9">
      <c r="A80" s="23" t="s">
        <v>83</v>
      </c>
      <c r="B80" s="118">
        <v>1176</v>
      </c>
      <c r="C80" s="119">
        <v>1032</v>
      </c>
      <c r="D80" s="120"/>
      <c r="E80" s="119">
        <v>1032</v>
      </c>
      <c r="F80" s="121">
        <v>54496</v>
      </c>
      <c r="G80" s="122"/>
      <c r="H80" s="123">
        <f t="shared" si="1"/>
        <v>54496</v>
      </c>
      <c r="I80" s="124">
        <f>Table1[[#This Row],[Column8]]/H$434</f>
        <v>2.4175338098620038E-3</v>
      </c>
    </row>
    <row r="81" spans="1:9">
      <c r="A81" s="23" t="s">
        <v>84</v>
      </c>
      <c r="B81" s="118">
        <v>1183</v>
      </c>
      <c r="C81" s="120">
        <v>273</v>
      </c>
      <c r="D81" s="120">
        <v>71</v>
      </c>
      <c r="E81" s="120">
        <v>344</v>
      </c>
      <c r="F81" s="121">
        <v>23870</v>
      </c>
      <c r="G81" s="122"/>
      <c r="H81" s="123">
        <f t="shared" si="1"/>
        <v>23870</v>
      </c>
      <c r="I81" s="124">
        <f>Table1[[#This Row],[Column8]]/H$434</f>
        <v>1.0589131686987309E-3</v>
      </c>
    </row>
    <row r="82" spans="1:9">
      <c r="A82" s="23" t="s">
        <v>85</v>
      </c>
      <c r="B82" s="118">
        <v>1204</v>
      </c>
      <c r="C82" s="120">
        <v>351</v>
      </c>
      <c r="D82" s="120"/>
      <c r="E82" s="120">
        <v>351</v>
      </c>
      <c r="F82" s="121">
        <v>16770</v>
      </c>
      <c r="G82" s="122"/>
      <c r="H82" s="123">
        <f t="shared" si="1"/>
        <v>16770</v>
      </c>
      <c r="I82" s="124">
        <f>Table1[[#This Row],[Column8]]/H$434</f>
        <v>7.439452802294812E-4</v>
      </c>
    </row>
    <row r="83" spans="1:9">
      <c r="A83" s="23" t="s">
        <v>86</v>
      </c>
      <c r="B83" s="118">
        <v>1218</v>
      </c>
      <c r="C83" s="120">
        <v>765</v>
      </c>
      <c r="D83" s="120"/>
      <c r="E83" s="120">
        <v>765</v>
      </c>
      <c r="F83" s="121">
        <v>44675</v>
      </c>
      <c r="G83" s="122"/>
      <c r="H83" s="123">
        <f t="shared" si="1"/>
        <v>44675</v>
      </c>
      <c r="I83" s="124">
        <f>Table1[[#This Row],[Column8]]/H$434</f>
        <v>1.9818578052624969E-3</v>
      </c>
    </row>
    <row r="84" spans="1:9">
      <c r="A84" s="23" t="s">
        <v>87</v>
      </c>
      <c r="B84" s="118">
        <v>1232</v>
      </c>
      <c r="C84" s="120">
        <v>651</v>
      </c>
      <c r="D84" s="120"/>
      <c r="E84" s="120">
        <v>651</v>
      </c>
      <c r="F84" s="121">
        <v>54685</v>
      </c>
      <c r="G84" s="122"/>
      <c r="H84" s="123">
        <f t="shared" si="1"/>
        <v>54685</v>
      </c>
      <c r="I84" s="124">
        <f>Table1[[#This Row],[Column8]]/H$434</f>
        <v>2.4259181663297065E-3</v>
      </c>
    </row>
    <row r="85" spans="1:9">
      <c r="A85" s="23" t="s">
        <v>88</v>
      </c>
      <c r="B85" s="118">
        <v>1246</v>
      </c>
      <c r="C85" s="125">
        <v>469</v>
      </c>
      <c r="D85" s="125">
        <v>116</v>
      </c>
      <c r="E85" s="125">
        <v>585</v>
      </c>
      <c r="F85" s="126">
        <v>36027.5</v>
      </c>
      <c r="G85" s="122"/>
      <c r="H85" s="123">
        <f t="shared" si="1"/>
        <v>36027.5</v>
      </c>
      <c r="I85" s="124">
        <f>Table1[[#This Row],[Column8]]/H$434</f>
        <v>1.5982402256092805E-3</v>
      </c>
    </row>
    <row r="86" spans="1:9">
      <c r="A86" s="23" t="s">
        <v>89</v>
      </c>
      <c r="B86" s="118">
        <v>1260</v>
      </c>
      <c r="C86" s="119">
        <v>1033</v>
      </c>
      <c r="D86" s="120"/>
      <c r="E86" s="119">
        <v>1033</v>
      </c>
      <c r="F86" s="121">
        <v>40568</v>
      </c>
      <c r="G86" s="122"/>
      <c r="H86" s="123">
        <f t="shared" si="1"/>
        <v>40568</v>
      </c>
      <c r="I86" s="124">
        <f>Table1[[#This Row],[Column8]]/H$434</f>
        <v>1.7996644083690871E-3</v>
      </c>
    </row>
    <row r="87" spans="1:9">
      <c r="A87" s="23" t="s">
        <v>90</v>
      </c>
      <c r="B87" s="118">
        <v>4970</v>
      </c>
      <c r="C87" s="119">
        <v>5913</v>
      </c>
      <c r="D87" s="120">
        <v>259</v>
      </c>
      <c r="E87" s="119">
        <v>6172</v>
      </c>
      <c r="F87" s="121">
        <v>226780</v>
      </c>
      <c r="G87" s="122"/>
      <c r="H87" s="123">
        <f t="shared" si="1"/>
        <v>226780</v>
      </c>
      <c r="I87" s="124">
        <f>Table1[[#This Row],[Column8]]/H$434</f>
        <v>1.0060340527754426E-2</v>
      </c>
    </row>
    <row r="88" spans="1:9">
      <c r="A88" s="23" t="s">
        <v>91</v>
      </c>
      <c r="B88" s="118">
        <v>1295</v>
      </c>
      <c r="C88" s="120">
        <v>612</v>
      </c>
      <c r="D88" s="120">
        <v>28</v>
      </c>
      <c r="E88" s="120">
        <v>640</v>
      </c>
      <c r="F88" s="126">
        <v>30487.5</v>
      </c>
      <c r="G88" s="122"/>
      <c r="H88" s="123">
        <f t="shared" si="1"/>
        <v>30487.5</v>
      </c>
      <c r="I88" s="124">
        <f>Table1[[#This Row],[Column8]]/H$434</f>
        <v>1.3524765492544011E-3</v>
      </c>
    </row>
    <row r="89" spans="1:9">
      <c r="A89" s="23" t="s">
        <v>92</v>
      </c>
      <c r="B89" s="118">
        <v>1309</v>
      </c>
      <c r="C89" s="120">
        <v>273</v>
      </c>
      <c r="D89" s="120"/>
      <c r="E89" s="120">
        <v>273</v>
      </c>
      <c r="F89" s="121">
        <v>12075</v>
      </c>
      <c r="G89" s="122"/>
      <c r="H89" s="123">
        <f t="shared" si="1"/>
        <v>12075</v>
      </c>
      <c r="I89" s="124">
        <f>Table1[[#This Row],[Column8]]/H$434</f>
        <v>5.3566721876988587E-4</v>
      </c>
    </row>
    <row r="90" spans="1:9">
      <c r="A90" s="23" t="s">
        <v>93</v>
      </c>
      <c r="B90" s="118">
        <v>1316</v>
      </c>
      <c r="C90" s="119">
        <v>1979</v>
      </c>
      <c r="D90" s="120"/>
      <c r="E90" s="119">
        <v>1979</v>
      </c>
      <c r="F90" s="121">
        <v>59342.5</v>
      </c>
      <c r="G90" s="122"/>
      <c r="H90" s="123">
        <f t="shared" si="1"/>
        <v>59342.5</v>
      </c>
      <c r="I90" s="124">
        <f>Table1[[#This Row],[Column8]]/H$434</f>
        <v>2.6325326649980908E-3</v>
      </c>
    </row>
    <row r="91" spans="1:9">
      <c r="A91" s="23" t="s">
        <v>94</v>
      </c>
      <c r="B91" s="118">
        <v>1380</v>
      </c>
      <c r="C91" s="119">
        <v>1104</v>
      </c>
      <c r="D91" s="120">
        <v>98</v>
      </c>
      <c r="E91" s="119">
        <v>1202</v>
      </c>
      <c r="F91" s="121">
        <v>34770</v>
      </c>
      <c r="G91" s="122"/>
      <c r="H91" s="123">
        <f t="shared" si="1"/>
        <v>34770</v>
      </c>
      <c r="I91" s="124">
        <f>Table1[[#This Row],[Column8]]/H$434</f>
        <v>1.5424554200106774E-3</v>
      </c>
    </row>
    <row r="92" spans="1:9">
      <c r="A92" s="23" t="s">
        <v>95</v>
      </c>
      <c r="B92" s="118">
        <v>1407</v>
      </c>
      <c r="C92" s="120">
        <v>926</v>
      </c>
      <c r="D92" s="120">
        <v>64</v>
      </c>
      <c r="E92" s="120">
        <v>990</v>
      </c>
      <c r="F92" s="121">
        <v>64590</v>
      </c>
      <c r="G92" s="122"/>
      <c r="H92" s="123">
        <f t="shared" si="1"/>
        <v>64590</v>
      </c>
      <c r="I92" s="124">
        <f>Table1[[#This Row],[Column8]]/H$434</f>
        <v>2.8653205515815259E-3</v>
      </c>
    </row>
    <row r="93" spans="1:9">
      <c r="A93" s="23" t="s">
        <v>96</v>
      </c>
      <c r="B93" s="118">
        <v>1414</v>
      </c>
      <c r="C93" s="119">
        <v>1665</v>
      </c>
      <c r="D93" s="120">
        <v>143</v>
      </c>
      <c r="E93" s="119">
        <v>1808</v>
      </c>
      <c r="F93" s="121">
        <v>71390</v>
      </c>
      <c r="G93" s="122"/>
      <c r="H93" s="123">
        <f t="shared" si="1"/>
        <v>71390</v>
      </c>
      <c r="I93" s="124">
        <f>Table1[[#This Row],[Column8]]/H$434</f>
        <v>3.166979937721089E-3</v>
      </c>
    </row>
    <row r="94" spans="1:9">
      <c r="A94" s="23" t="s">
        <v>97</v>
      </c>
      <c r="B94" s="118">
        <v>1421</v>
      </c>
      <c r="C94" s="120">
        <v>671</v>
      </c>
      <c r="D94" s="120">
        <v>31</v>
      </c>
      <c r="E94" s="120">
        <v>702</v>
      </c>
      <c r="F94" s="121">
        <v>47834.5</v>
      </c>
      <c r="G94" s="122"/>
      <c r="H94" s="123">
        <f t="shared" si="1"/>
        <v>47834.5</v>
      </c>
      <c r="I94" s="124">
        <f>Table1[[#This Row],[Column8]]/H$434</f>
        <v>2.1220185156313131E-3</v>
      </c>
    </row>
    <row r="95" spans="1:9">
      <c r="A95" s="23" t="s">
        <v>98</v>
      </c>
      <c r="B95" s="118">
        <v>2744</v>
      </c>
      <c r="C95" s="120">
        <v>594</v>
      </c>
      <c r="D95" s="120">
        <v>13</v>
      </c>
      <c r="E95" s="120">
        <v>607</v>
      </c>
      <c r="F95" s="121">
        <v>40432</v>
      </c>
      <c r="G95" s="122"/>
      <c r="H95" s="123">
        <f t="shared" si="1"/>
        <v>40432</v>
      </c>
      <c r="I95" s="124">
        <f>Table1[[#This Row],[Column8]]/H$434</f>
        <v>1.7936312206462959E-3</v>
      </c>
    </row>
    <row r="96" spans="1:9">
      <c r="A96" s="23" t="s">
        <v>99</v>
      </c>
      <c r="B96" s="118">
        <v>1428</v>
      </c>
      <c r="C96" s="120">
        <v>484</v>
      </c>
      <c r="D96" s="120">
        <v>70</v>
      </c>
      <c r="E96" s="120">
        <v>554</v>
      </c>
      <c r="F96" s="121">
        <v>40065</v>
      </c>
      <c r="G96" s="122"/>
      <c r="H96" s="123">
        <f t="shared" si="1"/>
        <v>40065</v>
      </c>
      <c r="I96" s="124">
        <f>Table1[[#This Row],[Column8]]/H$434</f>
        <v>1.7773504861296459E-3</v>
      </c>
    </row>
    <row r="97" spans="1:9">
      <c r="A97" s="23" t="s">
        <v>100</v>
      </c>
      <c r="B97" s="118">
        <v>1449</v>
      </c>
      <c r="C97" s="120">
        <v>76</v>
      </c>
      <c r="D97" s="120"/>
      <c r="E97" s="120">
        <v>76</v>
      </c>
      <c r="F97" s="121">
        <v>1745</v>
      </c>
      <c r="G97" s="122"/>
      <c r="H97" s="123">
        <f t="shared" si="1"/>
        <v>1745</v>
      </c>
      <c r="I97" s="124">
        <f>Table1[[#This Row],[Column8]]/H$434</f>
        <v>7.7411121884343745E-5</v>
      </c>
    </row>
    <row r="98" spans="1:9">
      <c r="A98" s="23" t="s">
        <v>101</v>
      </c>
      <c r="B98" s="118">
        <v>1491</v>
      </c>
      <c r="C98" s="120">
        <v>337</v>
      </c>
      <c r="D98" s="120"/>
      <c r="E98" s="120">
        <v>337</v>
      </c>
      <c r="F98" s="121">
        <v>60627.5</v>
      </c>
      <c r="G98" s="122"/>
      <c r="H98" s="123">
        <f t="shared" si="1"/>
        <v>60627.5</v>
      </c>
      <c r="I98" s="124">
        <f>Table1[[#This Row],[Column8]]/H$434</f>
        <v>2.6895374166435821E-3</v>
      </c>
    </row>
    <row r="99" spans="1:9">
      <c r="A99" s="23" t="s">
        <v>102</v>
      </c>
      <c r="B99" s="118">
        <v>1499</v>
      </c>
      <c r="C99" s="120">
        <v>823</v>
      </c>
      <c r="D99" s="120">
        <v>116</v>
      </c>
      <c r="E99" s="120">
        <v>939</v>
      </c>
      <c r="F99" s="121">
        <v>97590</v>
      </c>
      <c r="G99" s="122"/>
      <c r="H99" s="123">
        <f t="shared" si="1"/>
        <v>97590</v>
      </c>
      <c r="I99" s="124">
        <f>Table1[[#This Row],[Column8]]/H$434</f>
        <v>4.329255807847052E-3</v>
      </c>
    </row>
    <row r="100" spans="1:9">
      <c r="A100" s="23" t="s">
        <v>103</v>
      </c>
      <c r="B100" s="118">
        <v>1540</v>
      </c>
      <c r="C100" s="119">
        <v>1215</v>
      </c>
      <c r="D100" s="120">
        <v>61</v>
      </c>
      <c r="E100" s="119">
        <v>1276</v>
      </c>
      <c r="F100" s="121">
        <v>45539.5</v>
      </c>
      <c r="G100" s="122"/>
      <c r="H100" s="123">
        <f t="shared" si="1"/>
        <v>45539.5</v>
      </c>
      <c r="I100" s="124">
        <f>Table1[[#This Row],[Column8]]/H$434</f>
        <v>2.0202084728092105E-3</v>
      </c>
    </row>
    <row r="101" spans="1:9">
      <c r="A101" s="23" t="s">
        <v>104</v>
      </c>
      <c r="B101" s="118">
        <v>1554</v>
      </c>
      <c r="C101" s="119">
        <v>5075</v>
      </c>
      <c r="D101" s="120">
        <v>658</v>
      </c>
      <c r="E101" s="119">
        <v>5733</v>
      </c>
      <c r="F101" s="121">
        <v>239325</v>
      </c>
      <c r="G101" s="122"/>
      <c r="H101" s="123">
        <f t="shared" si="1"/>
        <v>239325</v>
      </c>
      <c r="I101" s="124">
        <f>Table1[[#This Row],[Column8]]/H$434</f>
        <v>1.0616857733507488E-2</v>
      </c>
    </row>
    <row r="102" spans="1:9">
      <c r="A102" s="23" t="s">
        <v>105</v>
      </c>
      <c r="B102" s="118">
        <v>1561</v>
      </c>
      <c r="C102" s="120">
        <v>457</v>
      </c>
      <c r="D102" s="120">
        <v>43</v>
      </c>
      <c r="E102" s="120">
        <v>500</v>
      </c>
      <c r="F102" s="121">
        <v>18570</v>
      </c>
      <c r="G102" s="122"/>
      <c r="H102" s="123">
        <f t="shared" si="1"/>
        <v>18570</v>
      </c>
      <c r="I102" s="124">
        <f>Table1[[#This Row],[Column8]]/H$434</f>
        <v>8.2379629420760078E-4</v>
      </c>
    </row>
    <row r="103" spans="1:9">
      <c r="A103" s="23" t="s">
        <v>106</v>
      </c>
      <c r="B103" s="118">
        <v>1568</v>
      </c>
      <c r="C103" s="120">
        <v>932</v>
      </c>
      <c r="D103" s="120"/>
      <c r="E103" s="120">
        <v>932</v>
      </c>
      <c r="F103" s="121">
        <v>33092.5</v>
      </c>
      <c r="G103" s="122"/>
      <c r="H103" s="123">
        <f t="shared" si="1"/>
        <v>33092.5</v>
      </c>
      <c r="I103" s="124">
        <f>Table1[[#This Row],[Column8]]/H$434</f>
        <v>1.4680387111505131E-3</v>
      </c>
    </row>
    <row r="104" spans="1:9">
      <c r="A104" s="23" t="s">
        <v>107</v>
      </c>
      <c r="B104" s="118">
        <v>1582</v>
      </c>
      <c r="C104" s="120">
        <v>326</v>
      </c>
      <c r="D104" s="120"/>
      <c r="E104" s="120">
        <v>326</v>
      </c>
      <c r="F104" s="121">
        <v>36306</v>
      </c>
      <c r="G104" s="122"/>
      <c r="H104" s="123">
        <f t="shared" si="1"/>
        <v>36306</v>
      </c>
      <c r="I104" s="124">
        <f>Table1[[#This Row],[Column8]]/H$434</f>
        <v>1.6105949519386728E-3</v>
      </c>
    </row>
    <row r="105" spans="1:9">
      <c r="A105" s="23" t="s">
        <v>108</v>
      </c>
      <c r="B105" s="118">
        <v>1600</v>
      </c>
      <c r="C105" s="120">
        <v>489</v>
      </c>
      <c r="D105" s="120"/>
      <c r="E105" s="120">
        <v>489</v>
      </c>
      <c r="F105" s="121">
        <v>22951</v>
      </c>
      <c r="G105" s="122"/>
      <c r="H105" s="123">
        <f t="shared" si="1"/>
        <v>22951</v>
      </c>
      <c r="I105" s="124">
        <f>Table1[[#This Row],[Column8]]/H$434</f>
        <v>1.0181447898954575E-3</v>
      </c>
    </row>
    <row r="106" spans="1:9">
      <c r="A106" s="23" t="s">
        <v>109</v>
      </c>
      <c r="B106" s="118">
        <v>1645</v>
      </c>
      <c r="C106" s="120">
        <v>821</v>
      </c>
      <c r="D106" s="120"/>
      <c r="E106" s="120">
        <v>821</v>
      </c>
      <c r="F106" s="121">
        <v>49207.5</v>
      </c>
      <c r="G106" s="122"/>
      <c r="H106" s="123">
        <f t="shared" si="1"/>
        <v>49207.5</v>
      </c>
      <c r="I106" s="124">
        <f>Table1[[#This Row],[Column8]]/H$434</f>
        <v>2.1829270946268453E-3</v>
      </c>
    </row>
    <row r="107" spans="1:9">
      <c r="A107" s="23" t="s">
        <v>110</v>
      </c>
      <c r="B107" s="118">
        <v>1631</v>
      </c>
      <c r="C107" s="120">
        <v>346</v>
      </c>
      <c r="D107" s="120"/>
      <c r="E107" s="120">
        <v>346</v>
      </c>
      <c r="F107" s="121">
        <v>12515</v>
      </c>
      <c r="G107" s="122"/>
      <c r="H107" s="123">
        <f t="shared" si="1"/>
        <v>12515</v>
      </c>
      <c r="I107" s="124">
        <f>Table1[[#This Row],[Column8]]/H$434</f>
        <v>5.551863555200928E-4</v>
      </c>
    </row>
    <row r="108" spans="1:9">
      <c r="A108" s="23" t="s">
        <v>111</v>
      </c>
      <c r="B108" s="118">
        <v>1638</v>
      </c>
      <c r="C108" s="119">
        <v>1816</v>
      </c>
      <c r="D108" s="120">
        <v>26</v>
      </c>
      <c r="E108" s="119">
        <v>1842</v>
      </c>
      <c r="F108" s="121">
        <v>58202.5</v>
      </c>
      <c r="G108" s="122"/>
      <c r="H108" s="123">
        <f t="shared" si="1"/>
        <v>58202.5</v>
      </c>
      <c r="I108" s="124">
        <f>Table1[[#This Row],[Column8]]/H$434</f>
        <v>2.581960356145282E-3</v>
      </c>
    </row>
    <row r="109" spans="1:9">
      <c r="A109" s="23" t="s">
        <v>112</v>
      </c>
      <c r="B109" s="118">
        <v>1659</v>
      </c>
      <c r="C109" s="119">
        <v>1254</v>
      </c>
      <c r="D109" s="120">
        <v>68</v>
      </c>
      <c r="E109" s="119">
        <v>1322</v>
      </c>
      <c r="F109" s="121">
        <v>82697</v>
      </c>
      <c r="G109" s="122">
        <v>-1595</v>
      </c>
      <c r="H109" s="123">
        <f t="shared" si="1"/>
        <v>81102</v>
      </c>
      <c r="I109" s="124">
        <f>Table1[[#This Row],[Column8]]/H$434</f>
        <v>3.5978205198074764E-3</v>
      </c>
    </row>
    <row r="110" spans="1:9">
      <c r="A110" s="23" t="s">
        <v>113</v>
      </c>
      <c r="B110" s="118">
        <v>714</v>
      </c>
      <c r="C110" s="119">
        <v>5623</v>
      </c>
      <c r="D110" s="119">
        <v>1078</v>
      </c>
      <c r="E110" s="119">
        <v>6701</v>
      </c>
      <c r="F110" s="121">
        <v>148199.5</v>
      </c>
      <c r="G110" s="122"/>
      <c r="H110" s="123">
        <f t="shared" si="1"/>
        <v>148199.5</v>
      </c>
      <c r="I110" s="124">
        <f>Table1[[#This Row],[Column8]]/H$434</f>
        <v>6.5743779700279661E-3</v>
      </c>
    </row>
    <row r="111" spans="1:9">
      <c r="A111" s="23" t="s">
        <v>114</v>
      </c>
      <c r="B111" s="118">
        <v>1666</v>
      </c>
      <c r="C111" s="120">
        <v>218</v>
      </c>
      <c r="D111" s="120"/>
      <c r="E111" s="120">
        <v>218</v>
      </c>
      <c r="F111" s="121">
        <v>9667.5</v>
      </c>
      <c r="G111" s="122"/>
      <c r="H111" s="123">
        <f t="shared" si="1"/>
        <v>9667.5</v>
      </c>
      <c r="I111" s="124">
        <f>Table1[[#This Row],[Column8]]/H$434</f>
        <v>4.2886648757415084E-4</v>
      </c>
    </row>
    <row r="112" spans="1:9">
      <c r="A112" s="23" t="s">
        <v>115</v>
      </c>
      <c r="B112" s="118">
        <v>1687</v>
      </c>
      <c r="C112" s="120">
        <v>206</v>
      </c>
      <c r="D112" s="120">
        <v>21</v>
      </c>
      <c r="E112" s="120">
        <v>227</v>
      </c>
      <c r="F112" s="121">
        <v>7345</v>
      </c>
      <c r="G112" s="122"/>
      <c r="H112" s="123">
        <f t="shared" si="1"/>
        <v>7345</v>
      </c>
      <c r="I112" s="124">
        <f>Table1[[#This Row],[Column8]]/H$434</f>
        <v>3.2583649870516037E-4</v>
      </c>
    </row>
    <row r="113" spans="1:9">
      <c r="A113" s="23" t="s">
        <v>116</v>
      </c>
      <c r="B113" s="118">
        <v>1694</v>
      </c>
      <c r="C113" s="120">
        <v>664</v>
      </c>
      <c r="D113" s="120"/>
      <c r="E113" s="120">
        <v>664</v>
      </c>
      <c r="F113" s="121">
        <v>34970</v>
      </c>
      <c r="G113" s="122"/>
      <c r="H113" s="123">
        <f t="shared" si="1"/>
        <v>34970</v>
      </c>
      <c r="I113" s="124">
        <f>Table1[[#This Row],[Column8]]/H$434</f>
        <v>1.5513277548971352E-3</v>
      </c>
    </row>
    <row r="114" spans="1:9">
      <c r="A114" s="23" t="s">
        <v>117</v>
      </c>
      <c r="B114" s="118">
        <v>1729</v>
      </c>
      <c r="C114" s="120">
        <v>374</v>
      </c>
      <c r="D114" s="120">
        <v>6</v>
      </c>
      <c r="E114" s="120">
        <v>380</v>
      </c>
      <c r="F114" s="121">
        <v>25927.5</v>
      </c>
      <c r="G114" s="122"/>
      <c r="H114" s="123">
        <f t="shared" si="1"/>
        <v>25927.5</v>
      </c>
      <c r="I114" s="124">
        <f>Table1[[#This Row],[Column8]]/H$434</f>
        <v>1.1501873138431648E-3</v>
      </c>
    </row>
    <row r="115" spans="1:9">
      <c r="A115" s="23" t="s">
        <v>118</v>
      </c>
      <c r="B115" s="118">
        <v>1736</v>
      </c>
      <c r="C115" s="120">
        <v>255</v>
      </c>
      <c r="D115" s="120">
        <v>16</v>
      </c>
      <c r="E115" s="120">
        <v>271</v>
      </c>
      <c r="F115" s="121">
        <v>8917.5</v>
      </c>
      <c r="G115" s="122"/>
      <c r="H115" s="123">
        <f t="shared" si="1"/>
        <v>8917.5</v>
      </c>
      <c r="I115" s="124">
        <f>Table1[[#This Row],[Column8]]/H$434</f>
        <v>3.9559523174993429E-4</v>
      </c>
    </row>
    <row r="116" spans="1:9">
      <c r="A116" s="23" t="s">
        <v>119</v>
      </c>
      <c r="B116" s="118">
        <v>1813</v>
      </c>
      <c r="C116" s="120">
        <v>263</v>
      </c>
      <c r="D116" s="120"/>
      <c r="E116" s="120">
        <v>263</v>
      </c>
      <c r="F116" s="121">
        <v>16857.5</v>
      </c>
      <c r="G116" s="122"/>
      <c r="H116" s="123">
        <f t="shared" si="1"/>
        <v>16857.5</v>
      </c>
      <c r="I116" s="124">
        <f>Table1[[#This Row],[Column8]]/H$434</f>
        <v>7.4782692674230642E-4</v>
      </c>
    </row>
    <row r="117" spans="1:9">
      <c r="A117" s="23" t="s">
        <v>120</v>
      </c>
      <c r="B117" s="118">
        <v>5757</v>
      </c>
      <c r="C117" s="120">
        <v>726</v>
      </c>
      <c r="D117" s="120">
        <v>26</v>
      </c>
      <c r="E117" s="120">
        <v>752</v>
      </c>
      <c r="F117" s="121">
        <v>82743</v>
      </c>
      <c r="G117" s="122"/>
      <c r="H117" s="123">
        <f t="shared" si="1"/>
        <v>82743</v>
      </c>
      <c r="I117" s="124">
        <f>Table1[[#This Row],[Column8]]/H$434</f>
        <v>3.6706180275508623E-3</v>
      </c>
    </row>
    <row r="118" spans="1:9">
      <c r="A118" s="23" t="s">
        <v>121</v>
      </c>
      <c r="B118" s="118">
        <v>1855</v>
      </c>
      <c r="C118" s="125">
        <v>395</v>
      </c>
      <c r="D118" s="125"/>
      <c r="E118" s="125">
        <v>395</v>
      </c>
      <c r="F118" s="126">
        <v>45460</v>
      </c>
      <c r="G118" s="122"/>
      <c r="H118" s="123">
        <f t="shared" si="1"/>
        <v>45460</v>
      </c>
      <c r="I118" s="124">
        <f>Table1[[#This Row],[Column8]]/H$434</f>
        <v>2.0166817196918432E-3</v>
      </c>
    </row>
    <row r="119" spans="1:9" ht="13.2" customHeight="1">
      <c r="A119" s="23" t="s">
        <v>122</v>
      </c>
      <c r="B119" s="118">
        <v>1862</v>
      </c>
      <c r="C119" s="125">
        <v>906</v>
      </c>
      <c r="D119" s="125">
        <v>160</v>
      </c>
      <c r="E119" s="127">
        <v>1066</v>
      </c>
      <c r="F119" s="126">
        <v>45122.5</v>
      </c>
      <c r="G119" s="122"/>
      <c r="H119" s="123">
        <f t="shared" si="1"/>
        <v>45122.5</v>
      </c>
      <c r="I119" s="124">
        <f>Table1[[#This Row],[Column8]]/H$434</f>
        <v>2.001709654570946E-3</v>
      </c>
    </row>
    <row r="120" spans="1:9">
      <c r="A120" s="23" t="s">
        <v>123</v>
      </c>
      <c r="B120" s="118">
        <v>1870</v>
      </c>
      <c r="C120" s="120">
        <v>166</v>
      </c>
      <c r="D120" s="120"/>
      <c r="E120" s="120">
        <v>166</v>
      </c>
      <c r="F120" s="121">
        <v>5327.5</v>
      </c>
      <c r="G120" s="122"/>
      <c r="H120" s="123">
        <f t="shared" si="1"/>
        <v>5327.5</v>
      </c>
      <c r="I120" s="124">
        <f>Table1[[#This Row],[Column8]]/H$434</f>
        <v>2.3633682053801795E-4</v>
      </c>
    </row>
    <row r="121" spans="1:9">
      <c r="A121" s="23" t="s">
        <v>124</v>
      </c>
      <c r="B121" s="118">
        <v>1883</v>
      </c>
      <c r="C121" s="120">
        <v>362</v>
      </c>
      <c r="D121" s="120">
        <v>39</v>
      </c>
      <c r="E121" s="120">
        <v>401</v>
      </c>
      <c r="F121" s="121">
        <v>20110</v>
      </c>
      <c r="G121" s="122"/>
      <c r="H121" s="123">
        <f t="shared" si="1"/>
        <v>20110</v>
      </c>
      <c r="I121" s="124">
        <f>Table1[[#This Row],[Column8]]/H$434</f>
        <v>8.9211327283332531E-4</v>
      </c>
    </row>
    <row r="122" spans="1:9">
      <c r="A122" s="23" t="s">
        <v>125</v>
      </c>
      <c r="B122" s="118">
        <v>1890</v>
      </c>
      <c r="C122" s="120">
        <v>671</v>
      </c>
      <c r="D122" s="120"/>
      <c r="E122" s="120">
        <v>671</v>
      </c>
      <c r="F122" s="121">
        <v>13117</v>
      </c>
      <c r="G122" s="122"/>
      <c r="H122" s="123">
        <f t="shared" si="1"/>
        <v>13117</v>
      </c>
      <c r="I122" s="124">
        <f>Table1[[#This Row],[Column8]]/H$434</f>
        <v>5.8189208352833061E-4</v>
      </c>
    </row>
    <row r="123" spans="1:9">
      <c r="A123" s="23" t="s">
        <v>126</v>
      </c>
      <c r="B123" s="118">
        <v>1900</v>
      </c>
      <c r="C123" s="119">
        <v>3269</v>
      </c>
      <c r="D123" s="120">
        <v>186</v>
      </c>
      <c r="E123" s="119">
        <v>3455</v>
      </c>
      <c r="F123" s="121">
        <v>86862</v>
      </c>
      <c r="G123" s="122"/>
      <c r="H123" s="123">
        <f t="shared" si="1"/>
        <v>86862</v>
      </c>
      <c r="I123" s="124">
        <f>Table1[[#This Row],[Column8]]/H$434</f>
        <v>3.8533437645374593E-3</v>
      </c>
    </row>
    <row r="124" spans="1:9">
      <c r="A124" s="23" t="s">
        <v>127</v>
      </c>
      <c r="B124" s="118">
        <v>1939</v>
      </c>
      <c r="C124" s="120">
        <v>344</v>
      </c>
      <c r="D124" s="120"/>
      <c r="E124" s="120">
        <v>344</v>
      </c>
      <c r="F124" s="121">
        <v>21519.5</v>
      </c>
      <c r="G124" s="122"/>
      <c r="H124" s="123">
        <f t="shared" si="1"/>
        <v>21519.5</v>
      </c>
      <c r="I124" s="124">
        <f>Table1[[#This Row],[Column8]]/H$434</f>
        <v>9.5464105294563626E-4</v>
      </c>
    </row>
    <row r="125" spans="1:9">
      <c r="A125" s="23" t="s">
        <v>128</v>
      </c>
      <c r="B125" s="118">
        <v>1953</v>
      </c>
      <c r="C125" s="119">
        <v>1260</v>
      </c>
      <c r="D125" s="120">
        <v>199</v>
      </c>
      <c r="E125" s="119">
        <v>1459</v>
      </c>
      <c r="F125" s="121">
        <v>52167.5</v>
      </c>
      <c r="G125" s="122"/>
      <c r="H125" s="123">
        <f t="shared" si="1"/>
        <v>52167.5</v>
      </c>
      <c r="I125" s="124">
        <f>Table1[[#This Row],[Column8]]/H$434</f>
        <v>2.3142376509464198E-3</v>
      </c>
    </row>
    <row r="126" spans="1:9">
      <c r="A126" s="23" t="s">
        <v>129</v>
      </c>
      <c r="B126" s="118">
        <v>4843</v>
      </c>
      <c r="C126" s="120">
        <v>163</v>
      </c>
      <c r="D126" s="120">
        <v>17</v>
      </c>
      <c r="E126" s="120">
        <v>180</v>
      </c>
      <c r="F126" s="121">
        <v>3945</v>
      </c>
      <c r="G126" s="122"/>
      <c r="H126" s="123">
        <f t="shared" si="1"/>
        <v>3945</v>
      </c>
      <c r="I126" s="124">
        <f>Table1[[#This Row],[Column8]]/H$434</f>
        <v>1.7500680563537884E-4</v>
      </c>
    </row>
    <row r="127" spans="1:9">
      <c r="A127" s="23" t="s">
        <v>130</v>
      </c>
      <c r="B127" s="118">
        <v>2009</v>
      </c>
      <c r="C127" s="119">
        <v>1186</v>
      </c>
      <c r="D127" s="120">
        <v>3</v>
      </c>
      <c r="E127" s="119">
        <v>1189</v>
      </c>
      <c r="F127" s="121">
        <v>57961</v>
      </c>
      <c r="G127" s="122"/>
      <c r="H127" s="123">
        <f t="shared" si="1"/>
        <v>57961</v>
      </c>
      <c r="I127" s="124">
        <f>Table1[[#This Row],[Column8]]/H$434</f>
        <v>2.5712470117698841E-3</v>
      </c>
    </row>
    <row r="128" spans="1:9">
      <c r="A128" s="23" t="s">
        <v>131</v>
      </c>
      <c r="B128" s="118">
        <v>2044</v>
      </c>
      <c r="C128" s="120">
        <v>121</v>
      </c>
      <c r="D128" s="120">
        <v>5</v>
      </c>
      <c r="E128" s="120">
        <v>126</v>
      </c>
      <c r="F128" s="121">
        <v>1922.5</v>
      </c>
      <c r="G128" s="122"/>
      <c r="H128" s="123">
        <f t="shared" si="1"/>
        <v>1922.5</v>
      </c>
      <c r="I128" s="124">
        <f>Table1[[#This Row],[Column8]]/H$434</f>
        <v>8.5285319096074983E-5</v>
      </c>
    </row>
    <row r="129" spans="1:9">
      <c r="A129" s="23" t="s">
        <v>132</v>
      </c>
      <c r="B129" s="118">
        <v>2051</v>
      </c>
      <c r="C129" s="120">
        <v>408</v>
      </c>
      <c r="D129" s="120"/>
      <c r="E129" s="120">
        <v>408</v>
      </c>
      <c r="F129" s="121">
        <v>8670</v>
      </c>
      <c r="G129" s="122"/>
      <c r="H129" s="123">
        <f t="shared" si="1"/>
        <v>8670</v>
      </c>
      <c r="I129" s="124">
        <f>Table1[[#This Row],[Column8]]/H$434</f>
        <v>3.8461571732794286E-4</v>
      </c>
    </row>
    <row r="130" spans="1:9">
      <c r="A130" s="23" t="s">
        <v>133</v>
      </c>
      <c r="B130" s="118">
        <v>2058</v>
      </c>
      <c r="C130" s="119">
        <v>3182</v>
      </c>
      <c r="D130" s="120">
        <v>470</v>
      </c>
      <c r="E130" s="119">
        <v>3652</v>
      </c>
      <c r="F130" s="121">
        <v>120350</v>
      </c>
      <c r="G130" s="122"/>
      <c r="H130" s="123">
        <f t="shared" si="1"/>
        <v>120350</v>
      </c>
      <c r="I130" s="124">
        <f>Table1[[#This Row],[Column8]]/H$434</f>
        <v>5.3389275179259428E-3</v>
      </c>
    </row>
    <row r="131" spans="1:9">
      <c r="A131" s="23" t="s">
        <v>134</v>
      </c>
      <c r="B131" s="118">
        <v>2114</v>
      </c>
      <c r="C131" s="120">
        <v>606</v>
      </c>
      <c r="D131" s="120"/>
      <c r="E131" s="120">
        <v>606</v>
      </c>
      <c r="F131" s="121">
        <v>67321.5</v>
      </c>
      <c r="G131" s="122"/>
      <c r="H131" s="123">
        <f t="shared" si="1"/>
        <v>67321.5</v>
      </c>
      <c r="I131" s="124">
        <f>Table1[[#This Row],[Column8]]/H$434</f>
        <v>2.9864944652933222E-3</v>
      </c>
    </row>
    <row r="132" spans="1:9">
      <c r="A132" s="23" t="s">
        <v>135</v>
      </c>
      <c r="B132" s="118">
        <v>2128</v>
      </c>
      <c r="C132" s="120">
        <v>585</v>
      </c>
      <c r="D132" s="120"/>
      <c r="E132" s="120">
        <v>585</v>
      </c>
      <c r="F132" s="121">
        <v>35009</v>
      </c>
      <c r="G132" s="122"/>
      <c r="H132" s="123">
        <f t="shared" si="1"/>
        <v>35009</v>
      </c>
      <c r="I132" s="124">
        <f>Table1[[#This Row],[Column8]]/H$434</f>
        <v>1.5530578601999944E-3</v>
      </c>
    </row>
    <row r="133" spans="1:9">
      <c r="A133" s="23" t="s">
        <v>136</v>
      </c>
      <c r="B133" s="118">
        <v>2135</v>
      </c>
      <c r="C133" s="120">
        <v>457</v>
      </c>
      <c r="D133" s="120"/>
      <c r="E133" s="120">
        <v>457</v>
      </c>
      <c r="F133" s="121">
        <v>46835</v>
      </c>
      <c r="G133" s="122"/>
      <c r="H133" s="123">
        <f t="shared" si="1"/>
        <v>46835</v>
      </c>
      <c r="I133" s="124">
        <f>Table1[[#This Row],[Column8]]/H$434</f>
        <v>2.0776790220362403E-3</v>
      </c>
    </row>
    <row r="134" spans="1:9">
      <c r="A134" s="23" t="s">
        <v>137</v>
      </c>
      <c r="B134" s="118">
        <v>2142</v>
      </c>
      <c r="C134" s="120">
        <v>123</v>
      </c>
      <c r="D134" s="120"/>
      <c r="E134" s="120">
        <v>123</v>
      </c>
      <c r="F134" s="121">
        <v>7425</v>
      </c>
      <c r="G134" s="122"/>
      <c r="H134" s="123">
        <f t="shared" si="1"/>
        <v>7425</v>
      </c>
      <c r="I134" s="124">
        <f>Table1[[#This Row],[Column8]]/H$434</f>
        <v>3.2938543265974345E-4</v>
      </c>
    </row>
    <row r="135" spans="1:9">
      <c r="A135" s="23" t="s">
        <v>138</v>
      </c>
      <c r="B135" s="118">
        <v>2184</v>
      </c>
      <c r="C135" s="120">
        <v>825</v>
      </c>
      <c r="D135" s="120"/>
      <c r="E135" s="120">
        <v>825</v>
      </c>
      <c r="F135" s="121">
        <v>18917.5</v>
      </c>
      <c r="G135" s="122"/>
      <c r="H135" s="123">
        <f t="shared" si="1"/>
        <v>18917.5</v>
      </c>
      <c r="I135" s="124">
        <f>Table1[[#This Row],[Column8]]/H$434</f>
        <v>8.3921197607282106E-4</v>
      </c>
    </row>
    <row r="136" spans="1:9">
      <c r="A136" s="23" t="s">
        <v>139</v>
      </c>
      <c r="B136" s="118">
        <v>2198</v>
      </c>
      <c r="C136" s="120">
        <v>544</v>
      </c>
      <c r="D136" s="120"/>
      <c r="E136" s="120">
        <v>544</v>
      </c>
      <c r="F136" s="121">
        <v>28117.5</v>
      </c>
      <c r="G136" s="122"/>
      <c r="H136" s="123">
        <f t="shared" si="1"/>
        <v>28117.5</v>
      </c>
      <c r="I136" s="124">
        <f>Table1[[#This Row],[Column8]]/H$434</f>
        <v>1.2473393808498769E-3</v>
      </c>
    </row>
    <row r="137" spans="1:9">
      <c r="A137" s="23" t="s">
        <v>140</v>
      </c>
      <c r="B137" s="118">
        <v>2212</v>
      </c>
      <c r="C137" s="120">
        <v>81</v>
      </c>
      <c r="D137" s="120"/>
      <c r="E137" s="120">
        <v>81</v>
      </c>
      <c r="F137" s="121">
        <v>6000</v>
      </c>
      <c r="G137" s="122"/>
      <c r="H137" s="123">
        <f t="shared" ref="H137:H200" si="2">F137+G137</f>
        <v>6000</v>
      </c>
      <c r="I137" s="124">
        <f>Table1[[#This Row],[Column8]]/H$434</f>
        <v>2.6617004659373205E-4</v>
      </c>
    </row>
    <row r="138" spans="1:9">
      <c r="A138" s="23" t="s">
        <v>141</v>
      </c>
      <c r="B138" s="118">
        <v>2217</v>
      </c>
      <c r="C138" s="119">
        <v>1068</v>
      </c>
      <c r="D138" s="120">
        <v>110</v>
      </c>
      <c r="E138" s="119">
        <v>1178</v>
      </c>
      <c r="F138" s="121">
        <v>29952.5</v>
      </c>
      <c r="G138" s="122"/>
      <c r="H138" s="123">
        <f t="shared" si="2"/>
        <v>29952.5</v>
      </c>
      <c r="I138" s="124">
        <f>Table1[[#This Row],[Column8]]/H$434</f>
        <v>1.3287430534331267E-3</v>
      </c>
    </row>
    <row r="139" spans="1:9">
      <c r="A139" s="23" t="s">
        <v>142</v>
      </c>
      <c r="B139" s="118">
        <v>2226</v>
      </c>
      <c r="C139" s="120">
        <v>174</v>
      </c>
      <c r="D139" s="120">
        <v>1</v>
      </c>
      <c r="E139" s="120">
        <v>175</v>
      </c>
      <c r="F139" s="121">
        <v>6405</v>
      </c>
      <c r="G139" s="122"/>
      <c r="H139" s="123">
        <f t="shared" si="2"/>
        <v>6405</v>
      </c>
      <c r="I139" s="124">
        <f>Table1[[#This Row],[Column8]]/H$434</f>
        <v>2.8413652473880898E-4</v>
      </c>
    </row>
    <row r="140" spans="1:9">
      <c r="A140" s="23" t="s">
        <v>143</v>
      </c>
      <c r="B140" s="118">
        <v>2233</v>
      </c>
      <c r="C140" s="120">
        <v>863</v>
      </c>
      <c r="D140" s="120"/>
      <c r="E140" s="120">
        <v>863</v>
      </c>
      <c r="F140" s="121">
        <v>42961</v>
      </c>
      <c r="G140" s="122"/>
      <c r="H140" s="123">
        <f t="shared" si="2"/>
        <v>42961</v>
      </c>
      <c r="I140" s="124">
        <f>Table1[[#This Row],[Column8]]/H$434</f>
        <v>1.9058218952855541E-3</v>
      </c>
    </row>
    <row r="141" spans="1:9">
      <c r="A141" s="23" t="s">
        <v>144</v>
      </c>
      <c r="B141" s="118">
        <v>2289</v>
      </c>
      <c r="C141" s="119">
        <v>7985</v>
      </c>
      <c r="D141" s="119">
        <v>1205</v>
      </c>
      <c r="E141" s="119">
        <v>9190</v>
      </c>
      <c r="F141" s="121">
        <v>278454.5</v>
      </c>
      <c r="G141" s="122"/>
      <c r="H141" s="123">
        <f t="shared" si="2"/>
        <v>278454.5</v>
      </c>
      <c r="I141" s="124">
        <f>Table1[[#This Row],[Column8]]/H$434</f>
        <v>1.2352707873205727E-2</v>
      </c>
    </row>
    <row r="142" spans="1:9">
      <c r="A142" s="23" t="s">
        <v>145</v>
      </c>
      <c r="B142" s="118">
        <v>2310</v>
      </c>
      <c r="C142" s="120">
        <v>70</v>
      </c>
      <c r="D142" s="120">
        <v>8</v>
      </c>
      <c r="E142" s="120">
        <v>78</v>
      </c>
      <c r="F142" s="121">
        <v>2625</v>
      </c>
      <c r="G142" s="122"/>
      <c r="H142" s="123">
        <f t="shared" si="2"/>
        <v>2625</v>
      </c>
      <c r="I142" s="124">
        <f>Table1[[#This Row],[Column8]]/H$434</f>
        <v>1.1644939538475778E-4</v>
      </c>
    </row>
    <row r="143" spans="1:9">
      <c r="A143" s="23" t="s">
        <v>146</v>
      </c>
      <c r="B143" s="118">
        <v>2296</v>
      </c>
      <c r="C143" s="120">
        <v>532</v>
      </c>
      <c r="D143" s="120">
        <v>109</v>
      </c>
      <c r="E143" s="120">
        <v>641</v>
      </c>
      <c r="F143" s="121">
        <v>12805</v>
      </c>
      <c r="G143" s="122"/>
      <c r="H143" s="123">
        <f t="shared" si="2"/>
        <v>12805</v>
      </c>
      <c r="I143" s="124">
        <f>Table1[[#This Row],[Column8]]/H$434</f>
        <v>5.6805124110545654E-4</v>
      </c>
    </row>
    <row r="144" spans="1:9">
      <c r="A144" s="23" t="s">
        <v>147</v>
      </c>
      <c r="B144" s="118">
        <v>2303</v>
      </c>
      <c r="C144" s="119">
        <v>1592</v>
      </c>
      <c r="D144" s="120">
        <v>2</v>
      </c>
      <c r="E144" s="119">
        <v>1594</v>
      </c>
      <c r="F144" s="121">
        <v>35037.5</v>
      </c>
      <c r="G144" s="122"/>
      <c r="H144" s="123">
        <f t="shared" si="2"/>
        <v>35037.5</v>
      </c>
      <c r="I144" s="124">
        <f>Table1[[#This Row],[Column8]]/H$434</f>
        <v>1.5543221679213146E-3</v>
      </c>
    </row>
    <row r="145" spans="1:9">
      <c r="A145" s="23" t="s">
        <v>148</v>
      </c>
      <c r="B145" s="118">
        <v>2394</v>
      </c>
      <c r="C145" s="120">
        <v>302</v>
      </c>
      <c r="D145" s="120">
        <v>11</v>
      </c>
      <c r="E145" s="120">
        <v>313</v>
      </c>
      <c r="F145" s="121">
        <v>14415</v>
      </c>
      <c r="G145" s="122"/>
      <c r="H145" s="123">
        <f t="shared" si="2"/>
        <v>14415</v>
      </c>
      <c r="I145" s="124">
        <f>Table1[[#This Row],[Column8]]/H$434</f>
        <v>6.3947353694144128E-4</v>
      </c>
    </row>
    <row r="146" spans="1:9">
      <c r="A146" s="23" t="s">
        <v>149</v>
      </c>
      <c r="B146" s="118">
        <v>2415</v>
      </c>
      <c r="C146" s="120">
        <v>195</v>
      </c>
      <c r="D146" s="120"/>
      <c r="E146" s="120">
        <v>195</v>
      </c>
      <c r="F146" s="121">
        <v>4879.5</v>
      </c>
      <c r="G146" s="122"/>
      <c r="H146" s="123">
        <f t="shared" si="2"/>
        <v>4879.5</v>
      </c>
      <c r="I146" s="124">
        <f>Table1[[#This Row],[Column8]]/H$434</f>
        <v>2.1646279039235262E-4</v>
      </c>
    </row>
    <row r="147" spans="1:9">
      <c r="A147" s="23" t="s">
        <v>150</v>
      </c>
      <c r="B147" s="118">
        <v>2420</v>
      </c>
      <c r="C147" s="119">
        <v>3844</v>
      </c>
      <c r="D147" s="120">
        <v>107</v>
      </c>
      <c r="E147" s="119">
        <v>3951</v>
      </c>
      <c r="F147" s="121">
        <v>107940</v>
      </c>
      <c r="G147" s="122"/>
      <c r="H147" s="123">
        <f t="shared" si="2"/>
        <v>107940</v>
      </c>
      <c r="I147" s="124">
        <f>Table1[[#This Row],[Column8]]/H$434</f>
        <v>4.7883991382212405E-3</v>
      </c>
    </row>
    <row r="148" spans="1:9">
      <c r="A148" s="23" t="s">
        <v>151</v>
      </c>
      <c r="B148" s="118">
        <v>2443</v>
      </c>
      <c r="C148" s="120">
        <v>651</v>
      </c>
      <c r="D148" s="120">
        <v>61</v>
      </c>
      <c r="E148" s="120">
        <v>712</v>
      </c>
      <c r="F148" s="121">
        <v>20800</v>
      </c>
      <c r="G148" s="122"/>
      <c r="H148" s="123">
        <f t="shared" si="2"/>
        <v>20800</v>
      </c>
      <c r="I148" s="124">
        <f>Table1[[#This Row],[Column8]]/H$434</f>
        <v>9.2272282819160455E-4</v>
      </c>
    </row>
    <row r="149" spans="1:9">
      <c r="A149" s="23" t="s">
        <v>152</v>
      </c>
      <c r="B149" s="118">
        <v>2436</v>
      </c>
      <c r="C149" s="120">
        <v>669</v>
      </c>
      <c r="D149" s="120">
        <v>13</v>
      </c>
      <c r="E149" s="120">
        <v>682</v>
      </c>
      <c r="F149" s="121">
        <v>71095</v>
      </c>
      <c r="G149" s="122"/>
      <c r="H149" s="123">
        <f t="shared" si="2"/>
        <v>71095</v>
      </c>
      <c r="I149" s="124">
        <f>Table1[[#This Row],[Column8]]/H$434</f>
        <v>3.1538932437635636E-3</v>
      </c>
    </row>
    <row r="150" spans="1:9">
      <c r="A150" s="23" t="s">
        <v>153</v>
      </c>
      <c r="B150" s="118">
        <v>2460</v>
      </c>
      <c r="C150" s="120">
        <v>643</v>
      </c>
      <c r="D150" s="120">
        <v>175</v>
      </c>
      <c r="E150" s="120">
        <v>818</v>
      </c>
      <c r="F150" s="121">
        <v>21730</v>
      </c>
      <c r="G150" s="122"/>
      <c r="H150" s="123">
        <f t="shared" si="2"/>
        <v>21730</v>
      </c>
      <c r="I150" s="124">
        <f>Table1[[#This Row],[Column8]]/H$434</f>
        <v>9.6397918541363302E-4</v>
      </c>
    </row>
    <row r="151" spans="1:9">
      <c r="A151" s="23" t="s">
        <v>154</v>
      </c>
      <c r="B151" s="118">
        <v>2478</v>
      </c>
      <c r="C151" s="119">
        <v>1041</v>
      </c>
      <c r="D151" s="120">
        <v>8</v>
      </c>
      <c r="E151" s="119">
        <v>1049</v>
      </c>
      <c r="F151" s="121">
        <v>133215</v>
      </c>
      <c r="G151" s="122"/>
      <c r="H151" s="123">
        <f t="shared" si="2"/>
        <v>133215</v>
      </c>
      <c r="I151" s="124">
        <f>Table1[[#This Row],[Column8]]/H$434</f>
        <v>5.9096404594973367E-3</v>
      </c>
    </row>
    <row r="152" spans="1:9">
      <c r="A152" s="23" t="s">
        <v>155</v>
      </c>
      <c r="B152" s="118">
        <v>2523</v>
      </c>
      <c r="C152" s="120">
        <v>56</v>
      </c>
      <c r="D152" s="120">
        <v>4</v>
      </c>
      <c r="E152" s="120">
        <v>60</v>
      </c>
      <c r="F152" s="121">
        <v>1960</v>
      </c>
      <c r="G152" s="122"/>
      <c r="H152" s="123">
        <f t="shared" si="2"/>
        <v>1960</v>
      </c>
      <c r="I152" s="124">
        <f>Table1[[#This Row],[Column8]]/H$434</f>
        <v>8.6948881887285808E-5</v>
      </c>
    </row>
    <row r="153" spans="1:9">
      <c r="A153" s="23" t="s">
        <v>156</v>
      </c>
      <c r="B153" s="118">
        <v>2527</v>
      </c>
      <c r="C153" s="120">
        <v>91</v>
      </c>
      <c r="D153" s="120"/>
      <c r="E153" s="120">
        <v>91</v>
      </c>
      <c r="F153" s="121">
        <v>4220</v>
      </c>
      <c r="G153" s="122"/>
      <c r="H153" s="123">
        <f t="shared" si="2"/>
        <v>4220</v>
      </c>
      <c r="I153" s="124">
        <f>Table1[[#This Row],[Column8]]/H$434</f>
        <v>1.8720626610425824E-4</v>
      </c>
    </row>
    <row r="154" spans="1:9">
      <c r="A154" s="23" t="s">
        <v>157</v>
      </c>
      <c r="B154" s="118">
        <v>2534</v>
      </c>
      <c r="C154" s="120">
        <v>192</v>
      </c>
      <c r="D154" s="120">
        <v>47</v>
      </c>
      <c r="E154" s="120">
        <v>239</v>
      </c>
      <c r="F154" s="121">
        <v>9280</v>
      </c>
      <c r="G154" s="122"/>
      <c r="H154" s="123">
        <f t="shared" si="2"/>
        <v>9280</v>
      </c>
      <c r="I154" s="124">
        <f>Table1[[#This Row],[Column8]]/H$434</f>
        <v>4.1167633873163896E-4</v>
      </c>
    </row>
    <row r="155" spans="1:9">
      <c r="A155" s="23" t="s">
        <v>158</v>
      </c>
      <c r="B155" s="118">
        <v>2541</v>
      </c>
      <c r="C155" s="120">
        <v>225</v>
      </c>
      <c r="D155" s="120">
        <v>4</v>
      </c>
      <c r="E155" s="120">
        <v>229</v>
      </c>
      <c r="F155" s="121">
        <v>21347.5</v>
      </c>
      <c r="G155" s="122"/>
      <c r="H155" s="123">
        <f t="shared" si="2"/>
        <v>21347.5</v>
      </c>
      <c r="I155" s="124">
        <f>Table1[[#This Row],[Column8]]/H$434</f>
        <v>9.4701084494328263E-4</v>
      </c>
    </row>
    <row r="156" spans="1:9">
      <c r="A156" s="23" t="s">
        <v>159</v>
      </c>
      <c r="B156" s="118">
        <v>2562</v>
      </c>
      <c r="C156" s="119">
        <v>3647</v>
      </c>
      <c r="D156" s="120">
        <v>59</v>
      </c>
      <c r="E156" s="119">
        <v>3706</v>
      </c>
      <c r="F156" s="121">
        <v>96901.5</v>
      </c>
      <c r="G156" s="122"/>
      <c r="H156" s="123">
        <f t="shared" si="2"/>
        <v>96901.5</v>
      </c>
      <c r="I156" s="124">
        <f>Table1[[#This Row],[Column8]]/H$434</f>
        <v>4.2987127950004219E-3</v>
      </c>
    </row>
    <row r="157" spans="1:9">
      <c r="A157" s="23" t="s">
        <v>160</v>
      </c>
      <c r="B157" s="118">
        <v>2576</v>
      </c>
      <c r="C157" s="120">
        <v>246</v>
      </c>
      <c r="D157" s="120">
        <v>29</v>
      </c>
      <c r="E157" s="120">
        <v>275</v>
      </c>
      <c r="F157" s="121">
        <v>12905</v>
      </c>
      <c r="G157" s="122"/>
      <c r="H157" s="123">
        <f t="shared" si="2"/>
        <v>12905</v>
      </c>
      <c r="I157" s="124">
        <f>Table1[[#This Row],[Column8]]/H$434</f>
        <v>5.7248740854868544E-4</v>
      </c>
    </row>
    <row r="158" spans="1:9">
      <c r="A158" s="23" t="s">
        <v>161</v>
      </c>
      <c r="B158" s="118">
        <v>2583</v>
      </c>
      <c r="C158" s="119">
        <v>2316</v>
      </c>
      <c r="D158" s="120">
        <v>779</v>
      </c>
      <c r="E158" s="119">
        <v>3095</v>
      </c>
      <c r="F158" s="121">
        <v>113268</v>
      </c>
      <c r="G158" s="122"/>
      <c r="H158" s="123">
        <f t="shared" si="2"/>
        <v>113268</v>
      </c>
      <c r="I158" s="124">
        <f>Table1[[#This Row],[Column8]]/H$434</f>
        <v>5.024758139596474E-3</v>
      </c>
    </row>
    <row r="159" spans="1:9">
      <c r="A159" s="23" t="s">
        <v>162</v>
      </c>
      <c r="B159" s="118">
        <v>2604</v>
      </c>
      <c r="C159" s="119">
        <v>4234</v>
      </c>
      <c r="D159" s="120">
        <v>278</v>
      </c>
      <c r="E159" s="119">
        <v>4512</v>
      </c>
      <c r="F159" s="121">
        <v>142860</v>
      </c>
      <c r="G159" s="122"/>
      <c r="H159" s="123">
        <f t="shared" si="2"/>
        <v>142860</v>
      </c>
      <c r="I159" s="124">
        <f>Table1[[#This Row],[Column8]]/H$434</f>
        <v>6.3375088093967609E-3</v>
      </c>
    </row>
    <row r="160" spans="1:9">
      <c r="A160" s="23" t="s">
        <v>163</v>
      </c>
      <c r="B160" s="118">
        <v>2605</v>
      </c>
      <c r="C160" s="120">
        <v>362</v>
      </c>
      <c r="D160" s="120">
        <v>35</v>
      </c>
      <c r="E160" s="120">
        <v>397</v>
      </c>
      <c r="F160" s="121">
        <v>18087.5</v>
      </c>
      <c r="G160" s="122"/>
      <c r="H160" s="123">
        <f t="shared" si="2"/>
        <v>18087.5</v>
      </c>
      <c r="I160" s="124">
        <f>Table1[[#This Row],[Column8]]/H$434</f>
        <v>8.0239178629402149E-4</v>
      </c>
    </row>
    <row r="161" spans="1:9">
      <c r="A161" s="23" t="s">
        <v>164</v>
      </c>
      <c r="B161" s="118">
        <v>2611</v>
      </c>
      <c r="C161" s="119">
        <v>4519</v>
      </c>
      <c r="D161" s="120">
        <v>246</v>
      </c>
      <c r="E161" s="119">
        <v>4765</v>
      </c>
      <c r="F161" s="121">
        <v>178420</v>
      </c>
      <c r="G161" s="122"/>
      <c r="H161" s="123">
        <f t="shared" si="2"/>
        <v>178420</v>
      </c>
      <c r="I161" s="124">
        <f>Table1[[#This Row],[Column8]]/H$434</f>
        <v>7.915009952208946E-3</v>
      </c>
    </row>
    <row r="162" spans="1:9">
      <c r="A162" s="23" t="s">
        <v>165</v>
      </c>
      <c r="B162" s="118">
        <v>2618</v>
      </c>
      <c r="C162" s="120">
        <v>544</v>
      </c>
      <c r="D162" s="120">
        <v>1</v>
      </c>
      <c r="E162" s="120">
        <v>545</v>
      </c>
      <c r="F162" s="121">
        <v>43782.5</v>
      </c>
      <c r="G162" s="122"/>
      <c r="H162" s="123">
        <f t="shared" si="2"/>
        <v>43782.5</v>
      </c>
      <c r="I162" s="124">
        <f>Table1[[#This Row],[Column8]]/H$434</f>
        <v>1.9422650108316792E-3</v>
      </c>
    </row>
    <row r="163" spans="1:9">
      <c r="A163" s="23" t="s">
        <v>166</v>
      </c>
      <c r="B163" s="118">
        <v>2625</v>
      </c>
      <c r="C163" s="120">
        <v>302</v>
      </c>
      <c r="D163" s="120">
        <v>6</v>
      </c>
      <c r="E163" s="120">
        <v>308</v>
      </c>
      <c r="F163" s="121">
        <v>10135</v>
      </c>
      <c r="G163" s="122"/>
      <c r="H163" s="123">
        <f t="shared" si="2"/>
        <v>10135</v>
      </c>
      <c r="I163" s="124">
        <f>Table1[[#This Row],[Column8]]/H$434</f>
        <v>4.4960557037124579E-4</v>
      </c>
    </row>
    <row r="164" spans="1:9">
      <c r="A164" s="23" t="s">
        <v>167</v>
      </c>
      <c r="B164" s="118">
        <v>2632</v>
      </c>
      <c r="C164" s="120">
        <v>336</v>
      </c>
      <c r="D164" s="120">
        <v>61</v>
      </c>
      <c r="E164" s="120">
        <v>397</v>
      </c>
      <c r="F164" s="121">
        <v>14452.5</v>
      </c>
      <c r="G164" s="122"/>
      <c r="H164" s="123">
        <f t="shared" si="2"/>
        <v>14452.5</v>
      </c>
      <c r="I164" s="124">
        <f>Table1[[#This Row],[Column8]]/H$434</f>
        <v>6.4113709973265211E-4</v>
      </c>
    </row>
    <row r="165" spans="1:9">
      <c r="A165" s="23" t="s">
        <v>168</v>
      </c>
      <c r="B165" s="118">
        <v>2639</v>
      </c>
      <c r="C165" s="120">
        <v>423</v>
      </c>
      <c r="D165" s="120"/>
      <c r="E165" s="120">
        <v>423</v>
      </c>
      <c r="F165" s="121">
        <v>22980</v>
      </c>
      <c r="G165" s="122"/>
      <c r="H165" s="123">
        <f t="shared" si="2"/>
        <v>22980</v>
      </c>
      <c r="I165" s="124">
        <f>Table1[[#This Row],[Column8]]/H$434</f>
        <v>1.0194312784539939E-3</v>
      </c>
    </row>
    <row r="166" spans="1:9">
      <c r="A166" s="23" t="s">
        <v>169</v>
      </c>
      <c r="B166" s="118">
        <v>2646</v>
      </c>
      <c r="C166" s="120">
        <v>730</v>
      </c>
      <c r="D166" s="120">
        <v>19</v>
      </c>
      <c r="E166" s="120">
        <v>749</v>
      </c>
      <c r="F166" s="121">
        <v>40420</v>
      </c>
      <c r="G166" s="122"/>
      <c r="H166" s="123">
        <f t="shared" si="2"/>
        <v>40420</v>
      </c>
      <c r="I166" s="124">
        <f>Table1[[#This Row],[Column8]]/H$434</f>
        <v>1.7930988805531084E-3</v>
      </c>
    </row>
    <row r="167" spans="1:9">
      <c r="A167" s="23" t="s">
        <v>170</v>
      </c>
      <c r="B167" s="118">
        <v>2660</v>
      </c>
      <c r="C167" s="120">
        <v>276</v>
      </c>
      <c r="D167" s="120"/>
      <c r="E167" s="120">
        <v>276</v>
      </c>
      <c r="F167" s="121">
        <v>21572.5</v>
      </c>
      <c r="G167" s="122"/>
      <c r="H167" s="123">
        <f t="shared" si="2"/>
        <v>21572.5</v>
      </c>
      <c r="I167" s="124">
        <f>Table1[[#This Row],[Column8]]/H$434</f>
        <v>9.5699222169054758E-4</v>
      </c>
    </row>
    <row r="168" spans="1:9">
      <c r="A168" s="23" t="s">
        <v>171</v>
      </c>
      <c r="B168" s="118">
        <v>2695</v>
      </c>
      <c r="C168" s="120">
        <v>889</v>
      </c>
      <c r="D168" s="120">
        <v>159</v>
      </c>
      <c r="E168" s="119">
        <v>1048</v>
      </c>
      <c r="F168" s="121">
        <v>44247.5</v>
      </c>
      <c r="G168" s="122"/>
      <c r="H168" s="123">
        <f t="shared" si="2"/>
        <v>44247.5</v>
      </c>
      <c r="I168" s="124">
        <f>Table1[[#This Row],[Column8]]/H$434</f>
        <v>1.9628931894426936E-3</v>
      </c>
    </row>
    <row r="169" spans="1:9">
      <c r="A169" s="23" t="s">
        <v>172</v>
      </c>
      <c r="B169" s="118">
        <v>2702</v>
      </c>
      <c r="C169" s="120">
        <v>466</v>
      </c>
      <c r="D169" s="120">
        <v>59</v>
      </c>
      <c r="E169" s="120">
        <v>525</v>
      </c>
      <c r="F169" s="121">
        <v>35601.5</v>
      </c>
      <c r="G169" s="122">
        <v>-4145</v>
      </c>
      <c r="H169" s="123">
        <f t="shared" si="2"/>
        <v>31456.5</v>
      </c>
      <c r="I169" s="124">
        <f>Table1[[#This Row],[Column8]]/H$434</f>
        <v>1.3954630117792889E-3</v>
      </c>
    </row>
    <row r="170" spans="1:9">
      <c r="A170" s="23" t="s">
        <v>173</v>
      </c>
      <c r="B170" s="118">
        <v>2730</v>
      </c>
      <c r="C170" s="120">
        <v>287</v>
      </c>
      <c r="D170" s="120">
        <v>52</v>
      </c>
      <c r="E170" s="120">
        <v>339</v>
      </c>
      <c r="F170" s="121">
        <v>13490.5</v>
      </c>
      <c r="G170" s="122"/>
      <c r="H170" s="123">
        <f t="shared" si="2"/>
        <v>13490.5</v>
      </c>
      <c r="I170" s="124">
        <f>Table1[[#This Row],[Column8]]/H$434</f>
        <v>5.9846116892879045E-4</v>
      </c>
    </row>
    <row r="171" spans="1:9">
      <c r="A171" s="23" t="s">
        <v>174</v>
      </c>
      <c r="B171" s="118">
        <v>2737</v>
      </c>
      <c r="C171" s="120">
        <v>169</v>
      </c>
      <c r="D171" s="120"/>
      <c r="E171" s="120">
        <v>169</v>
      </c>
      <c r="F171" s="121">
        <v>7147</v>
      </c>
      <c r="G171" s="122"/>
      <c r="H171" s="123">
        <f t="shared" si="2"/>
        <v>7147</v>
      </c>
      <c r="I171" s="124">
        <f>Table1[[#This Row],[Column8]]/H$434</f>
        <v>3.1705288716756718E-4</v>
      </c>
    </row>
    <row r="172" spans="1:9">
      <c r="A172" s="23" t="s">
        <v>175</v>
      </c>
      <c r="B172" s="118">
        <v>2758</v>
      </c>
      <c r="C172" s="119">
        <v>1924</v>
      </c>
      <c r="D172" s="120">
        <v>160</v>
      </c>
      <c r="E172" s="119">
        <v>2084</v>
      </c>
      <c r="F172" s="121">
        <v>89665</v>
      </c>
      <c r="G172" s="122"/>
      <c r="H172" s="123">
        <f t="shared" si="2"/>
        <v>89665</v>
      </c>
      <c r="I172" s="124">
        <f>Table1[[#This Row],[Column8]]/H$434</f>
        <v>3.9776895379711645E-3</v>
      </c>
    </row>
    <row r="173" spans="1:9">
      <c r="A173" s="23" t="s">
        <v>176</v>
      </c>
      <c r="B173" s="118">
        <v>2793</v>
      </c>
      <c r="C173" s="119">
        <v>9553</v>
      </c>
      <c r="D173" s="120">
        <v>290</v>
      </c>
      <c r="E173" s="119">
        <v>9843</v>
      </c>
      <c r="F173" s="121">
        <v>275425</v>
      </c>
      <c r="G173" s="122"/>
      <c r="H173" s="123">
        <f t="shared" si="2"/>
        <v>275425</v>
      </c>
      <c r="I173" s="124">
        <f>Table1[[#This Row],[Column8]]/H$434</f>
        <v>1.2218314180513109E-2</v>
      </c>
    </row>
    <row r="174" spans="1:9">
      <c r="A174" s="23" t="s">
        <v>177</v>
      </c>
      <c r="B174" s="118">
        <v>1376</v>
      </c>
      <c r="C174" s="119">
        <v>2836</v>
      </c>
      <c r="D174" s="120">
        <v>267</v>
      </c>
      <c r="E174" s="119">
        <v>3103</v>
      </c>
      <c r="F174" s="121">
        <v>128224</v>
      </c>
      <c r="G174" s="122"/>
      <c r="H174" s="123">
        <f t="shared" si="2"/>
        <v>128224</v>
      </c>
      <c r="I174" s="124">
        <f>Table1[[#This Row],[Column8]]/H$434</f>
        <v>5.6882313424057836E-3</v>
      </c>
    </row>
    <row r="175" spans="1:9">
      <c r="A175" s="23" t="s">
        <v>178</v>
      </c>
      <c r="B175" s="118">
        <v>2800</v>
      </c>
      <c r="C175" s="119">
        <v>1378</v>
      </c>
      <c r="D175" s="120">
        <v>99</v>
      </c>
      <c r="E175" s="119">
        <v>1477</v>
      </c>
      <c r="F175" s="121">
        <v>74631.5</v>
      </c>
      <c r="G175" s="122"/>
      <c r="H175" s="123">
        <f t="shared" si="2"/>
        <v>74631.5</v>
      </c>
      <c r="I175" s="124">
        <f>Table1[[#This Row],[Column8]]/H$434</f>
        <v>3.3107783053933524E-3</v>
      </c>
    </row>
    <row r="176" spans="1:9">
      <c r="A176" s="23" t="s">
        <v>179</v>
      </c>
      <c r="B176" s="118">
        <v>2814</v>
      </c>
      <c r="C176" s="120">
        <v>597</v>
      </c>
      <c r="D176" s="120">
        <v>34</v>
      </c>
      <c r="E176" s="120">
        <v>631</v>
      </c>
      <c r="F176" s="121">
        <v>52862.5</v>
      </c>
      <c r="G176" s="122"/>
      <c r="H176" s="123">
        <f t="shared" si="2"/>
        <v>52862.5</v>
      </c>
      <c r="I176" s="124">
        <f>Table1[[#This Row],[Column8]]/H$434</f>
        <v>2.3450690146768604E-3</v>
      </c>
    </row>
    <row r="177" spans="1:9">
      <c r="A177" s="23" t="s">
        <v>180</v>
      </c>
      <c r="B177" s="118">
        <v>5960</v>
      </c>
      <c r="C177" s="120">
        <v>629</v>
      </c>
      <c r="D177" s="120"/>
      <c r="E177" s="120">
        <v>629</v>
      </c>
      <c r="F177" s="121">
        <v>35267.5</v>
      </c>
      <c r="G177" s="122"/>
      <c r="H177" s="123">
        <f t="shared" si="2"/>
        <v>35267.5</v>
      </c>
      <c r="I177" s="124">
        <f>Table1[[#This Row],[Column8]]/H$434</f>
        <v>1.5645253530407409E-3</v>
      </c>
    </row>
    <row r="178" spans="1:9">
      <c r="A178" s="23" t="s">
        <v>181</v>
      </c>
      <c r="B178" s="118">
        <v>2828</v>
      </c>
      <c r="C178" s="120">
        <v>993</v>
      </c>
      <c r="D178" s="120">
        <v>90</v>
      </c>
      <c r="E178" s="119">
        <v>1083</v>
      </c>
      <c r="F178" s="121">
        <v>51397.5</v>
      </c>
      <c r="G178" s="122"/>
      <c r="H178" s="123">
        <f t="shared" si="2"/>
        <v>51397.5</v>
      </c>
      <c r="I178" s="124">
        <f>Table1[[#This Row],[Column8]]/H$434</f>
        <v>2.2800791616335576E-3</v>
      </c>
    </row>
    <row r="179" spans="1:9">
      <c r="A179" s="23" t="s">
        <v>182</v>
      </c>
      <c r="B179" s="118">
        <v>2835</v>
      </c>
      <c r="C179" s="119">
        <v>2637</v>
      </c>
      <c r="D179" s="120">
        <v>74</v>
      </c>
      <c r="E179" s="119">
        <v>2711</v>
      </c>
      <c r="F179" s="121">
        <v>62484</v>
      </c>
      <c r="G179" s="122"/>
      <c r="H179" s="123">
        <f t="shared" si="2"/>
        <v>62484</v>
      </c>
      <c r="I179" s="124">
        <f>Table1[[#This Row],[Column8]]/H$434</f>
        <v>2.7718948652271261E-3</v>
      </c>
    </row>
    <row r="180" spans="1:9">
      <c r="A180" s="23" t="s">
        <v>183</v>
      </c>
      <c r="B180" s="118">
        <v>2842</v>
      </c>
      <c r="C180" s="120">
        <v>153</v>
      </c>
      <c r="D180" s="120"/>
      <c r="E180" s="120">
        <v>153</v>
      </c>
      <c r="F180" s="121">
        <v>4292.5</v>
      </c>
      <c r="G180" s="122"/>
      <c r="H180" s="123">
        <f t="shared" si="2"/>
        <v>4292.5</v>
      </c>
      <c r="I180" s="124">
        <f>Table1[[#This Row],[Column8]]/H$434</f>
        <v>1.9042248750059915E-4</v>
      </c>
    </row>
    <row r="181" spans="1:9">
      <c r="A181" s="23" t="s">
        <v>184</v>
      </c>
      <c r="B181" s="118">
        <v>1848</v>
      </c>
      <c r="C181" s="120">
        <v>581</v>
      </c>
      <c r="D181" s="120"/>
      <c r="E181" s="120">
        <v>581</v>
      </c>
      <c r="F181" s="121">
        <v>13238.5</v>
      </c>
      <c r="G181" s="122"/>
      <c r="H181" s="123">
        <f t="shared" si="2"/>
        <v>13238.5</v>
      </c>
      <c r="I181" s="124">
        <f>Table1[[#This Row],[Column8]]/H$434</f>
        <v>5.8728202697185374E-4</v>
      </c>
    </row>
    <row r="182" spans="1:9">
      <c r="A182" s="23" t="s">
        <v>185</v>
      </c>
      <c r="B182" s="118">
        <v>2849</v>
      </c>
      <c r="C182" s="119">
        <v>1742</v>
      </c>
      <c r="D182" s="120">
        <v>141</v>
      </c>
      <c r="E182" s="119">
        <v>1883</v>
      </c>
      <c r="F182" s="121">
        <v>76997</v>
      </c>
      <c r="G182" s="122"/>
      <c r="H182" s="123">
        <f t="shared" si="2"/>
        <v>76997</v>
      </c>
      <c r="I182" s="124">
        <f>Table1[[#This Row],[Column8]]/H$434</f>
        <v>3.4157158462629314E-3</v>
      </c>
    </row>
    <row r="183" spans="1:9">
      <c r="A183" s="23" t="s">
        <v>186</v>
      </c>
      <c r="B183" s="118">
        <v>2856</v>
      </c>
      <c r="C183" s="120">
        <v>670</v>
      </c>
      <c r="D183" s="120">
        <v>43</v>
      </c>
      <c r="E183" s="120">
        <v>713</v>
      </c>
      <c r="F183" s="121">
        <v>21702.5</v>
      </c>
      <c r="G183" s="122"/>
      <c r="H183" s="123">
        <f t="shared" si="2"/>
        <v>21702.5</v>
      </c>
      <c r="I183" s="124">
        <f>Table1[[#This Row],[Column8]]/H$434</f>
        <v>9.6275923936674506E-4</v>
      </c>
    </row>
    <row r="184" spans="1:9">
      <c r="A184" s="23" t="s">
        <v>187</v>
      </c>
      <c r="B184" s="118">
        <v>2863</v>
      </c>
      <c r="C184" s="120">
        <v>214</v>
      </c>
      <c r="D184" s="120">
        <v>2</v>
      </c>
      <c r="E184" s="120">
        <v>216</v>
      </c>
      <c r="F184" s="121">
        <v>10015.5</v>
      </c>
      <c r="G184" s="122"/>
      <c r="H184" s="123">
        <f t="shared" si="2"/>
        <v>10015.5</v>
      </c>
      <c r="I184" s="124">
        <f>Table1[[#This Row],[Column8]]/H$434</f>
        <v>4.4430435027658727E-4</v>
      </c>
    </row>
    <row r="185" spans="1:9">
      <c r="A185" s="23" t="s">
        <v>188</v>
      </c>
      <c r="B185" s="118">
        <v>3862</v>
      </c>
      <c r="C185" s="120">
        <v>386</v>
      </c>
      <c r="D185" s="120">
        <v>49</v>
      </c>
      <c r="E185" s="120">
        <v>435</v>
      </c>
      <c r="F185" s="121">
        <v>11867.5</v>
      </c>
      <c r="G185" s="122"/>
      <c r="H185" s="123">
        <f t="shared" si="2"/>
        <v>11867.5</v>
      </c>
      <c r="I185" s="124">
        <f>Table1[[#This Row],[Column8]]/H$434</f>
        <v>5.2646217132518592E-4</v>
      </c>
    </row>
    <row r="186" spans="1:9">
      <c r="A186" s="23" t="s">
        <v>189</v>
      </c>
      <c r="B186" s="118">
        <v>2885</v>
      </c>
      <c r="C186" s="119">
        <v>1780</v>
      </c>
      <c r="D186" s="120">
        <v>89</v>
      </c>
      <c r="E186" s="119">
        <v>1869</v>
      </c>
      <c r="F186" s="121">
        <v>54965.5</v>
      </c>
      <c r="G186" s="122"/>
      <c r="H186" s="123">
        <f t="shared" si="2"/>
        <v>54965.5</v>
      </c>
      <c r="I186" s="124">
        <f>Table1[[#This Row],[Column8]]/H$434</f>
        <v>2.4383616160079634E-3</v>
      </c>
    </row>
    <row r="187" spans="1:9">
      <c r="A187" s="23" t="s">
        <v>190</v>
      </c>
      <c r="B187" s="118">
        <v>2884</v>
      </c>
      <c r="C187" s="119">
        <v>1115</v>
      </c>
      <c r="D187" s="120"/>
      <c r="E187" s="119">
        <v>1115</v>
      </c>
      <c r="F187" s="121">
        <v>48297.5</v>
      </c>
      <c r="G187" s="122"/>
      <c r="H187" s="123">
        <f t="shared" si="2"/>
        <v>48297.5</v>
      </c>
      <c r="I187" s="124">
        <f>Table1[[#This Row],[Column8]]/H$434</f>
        <v>2.1425579708934626E-3</v>
      </c>
    </row>
    <row r="188" spans="1:9">
      <c r="A188" s="23" t="s">
        <v>191</v>
      </c>
      <c r="B188" s="118">
        <v>2891</v>
      </c>
      <c r="C188" s="120">
        <v>242</v>
      </c>
      <c r="D188" s="120"/>
      <c r="E188" s="120">
        <v>242</v>
      </c>
      <c r="F188" s="121">
        <v>21102.5</v>
      </c>
      <c r="G188" s="122"/>
      <c r="H188" s="123">
        <f t="shared" si="2"/>
        <v>21102.5</v>
      </c>
      <c r="I188" s="124">
        <f>Table1[[#This Row],[Column8]]/H$434</f>
        <v>9.3614223470737186E-4</v>
      </c>
    </row>
    <row r="189" spans="1:9">
      <c r="A189" s="23" t="s">
        <v>192</v>
      </c>
      <c r="B189" s="118">
        <v>2898</v>
      </c>
      <c r="C189" s="120">
        <v>530</v>
      </c>
      <c r="D189" s="120">
        <v>19</v>
      </c>
      <c r="E189" s="120">
        <v>549</v>
      </c>
      <c r="F189" s="121">
        <v>21520</v>
      </c>
      <c r="G189" s="122"/>
      <c r="H189" s="123">
        <f t="shared" si="2"/>
        <v>21520</v>
      </c>
      <c r="I189" s="124">
        <f>Table1[[#This Row],[Column8]]/H$434</f>
        <v>9.5466323378285236E-4</v>
      </c>
    </row>
    <row r="190" spans="1:9">
      <c r="A190" s="23" t="s">
        <v>193</v>
      </c>
      <c r="B190" s="118">
        <v>3647</v>
      </c>
      <c r="C190" s="120">
        <v>450</v>
      </c>
      <c r="D190" s="120"/>
      <c r="E190" s="120">
        <v>450</v>
      </c>
      <c r="F190" s="121">
        <v>68669</v>
      </c>
      <c r="G190" s="122"/>
      <c r="H190" s="123">
        <f t="shared" si="2"/>
        <v>68669</v>
      </c>
      <c r="I190" s="124">
        <f>Table1[[#This Row],[Column8]]/H$434</f>
        <v>3.0462718215908315E-3</v>
      </c>
    </row>
    <row r="191" spans="1:9">
      <c r="A191" s="23" t="s">
        <v>194</v>
      </c>
      <c r="B191" s="118">
        <v>2912</v>
      </c>
      <c r="C191" s="120">
        <v>244</v>
      </c>
      <c r="D191" s="120">
        <v>32</v>
      </c>
      <c r="E191" s="120">
        <v>276</v>
      </c>
      <c r="F191" s="121">
        <v>17360</v>
      </c>
      <c r="G191" s="122"/>
      <c r="H191" s="123">
        <f t="shared" si="2"/>
        <v>17360</v>
      </c>
      <c r="I191" s="124">
        <f>Table1[[#This Row],[Column8]]/H$434</f>
        <v>7.7011866814453154E-4</v>
      </c>
    </row>
    <row r="192" spans="1:9">
      <c r="A192" s="23" t="s">
        <v>195</v>
      </c>
      <c r="B192" s="118">
        <v>2940</v>
      </c>
      <c r="C192" s="120">
        <v>122</v>
      </c>
      <c r="D192" s="120"/>
      <c r="E192" s="120">
        <v>122</v>
      </c>
      <c r="F192" s="121">
        <v>10220</v>
      </c>
      <c r="G192" s="122"/>
      <c r="H192" s="123">
        <f t="shared" si="2"/>
        <v>10220</v>
      </c>
      <c r="I192" s="124">
        <f>Table1[[#This Row],[Column8]]/H$434</f>
        <v>4.5337631269799029E-4</v>
      </c>
    </row>
    <row r="193" spans="1:9">
      <c r="A193" s="23" t="s">
        <v>196</v>
      </c>
      <c r="B193" s="118">
        <v>2961</v>
      </c>
      <c r="C193" s="120">
        <v>285</v>
      </c>
      <c r="D193" s="120"/>
      <c r="E193" s="120">
        <v>285</v>
      </c>
      <c r="F193" s="121">
        <v>12702.5</v>
      </c>
      <c r="G193" s="122"/>
      <c r="H193" s="123">
        <f t="shared" si="2"/>
        <v>12702.5</v>
      </c>
      <c r="I193" s="124">
        <f>Table1[[#This Row],[Column8]]/H$434</f>
        <v>5.6350416947614692E-4</v>
      </c>
    </row>
    <row r="194" spans="1:9">
      <c r="A194" s="23" t="s">
        <v>197</v>
      </c>
      <c r="B194" s="118">
        <v>3087</v>
      </c>
      <c r="C194" s="120">
        <v>95</v>
      </c>
      <c r="D194" s="120">
        <v>3</v>
      </c>
      <c r="E194" s="120">
        <v>98</v>
      </c>
      <c r="F194" s="121">
        <v>1900</v>
      </c>
      <c r="G194" s="122"/>
      <c r="H194" s="123">
        <f t="shared" si="2"/>
        <v>1900</v>
      </c>
      <c r="I194" s="124">
        <f>Table1[[#This Row],[Column8]]/H$434</f>
        <v>8.4287181421348486E-5</v>
      </c>
    </row>
    <row r="195" spans="1:9">
      <c r="A195" s="23" t="s">
        <v>198</v>
      </c>
      <c r="B195" s="118">
        <v>3094</v>
      </c>
      <c r="C195" s="120">
        <v>80</v>
      </c>
      <c r="D195" s="120"/>
      <c r="E195" s="120">
        <v>80</v>
      </c>
      <c r="F195" s="121">
        <v>2212.5</v>
      </c>
      <c r="G195" s="122"/>
      <c r="H195" s="123">
        <f t="shared" si="2"/>
        <v>2212.5</v>
      </c>
      <c r="I195" s="124">
        <f>Table1[[#This Row],[Column8]]/H$434</f>
        <v>9.8150204681438709E-5</v>
      </c>
    </row>
    <row r="196" spans="1:9">
      <c r="A196" s="23" t="s">
        <v>199</v>
      </c>
      <c r="B196" s="118">
        <v>3129</v>
      </c>
      <c r="C196" s="120">
        <v>8</v>
      </c>
      <c r="D196" s="120">
        <v>1</v>
      </c>
      <c r="E196" s="120">
        <v>9</v>
      </c>
      <c r="F196" s="121">
        <v>155</v>
      </c>
      <c r="G196" s="122"/>
      <c r="H196" s="123">
        <f t="shared" si="2"/>
        <v>155</v>
      </c>
      <c r="I196" s="124">
        <f>Table1[[#This Row],[Column8]]/H$434</f>
        <v>6.8760595370047453E-6</v>
      </c>
    </row>
    <row r="197" spans="1:9">
      <c r="A197" s="23" t="s">
        <v>200</v>
      </c>
      <c r="B197" s="118">
        <v>3150</v>
      </c>
      <c r="C197" s="119">
        <v>1068</v>
      </c>
      <c r="D197" s="120"/>
      <c r="E197" s="119">
        <v>1068</v>
      </c>
      <c r="F197" s="121">
        <v>43100.5</v>
      </c>
      <c r="G197" s="122"/>
      <c r="H197" s="123">
        <f t="shared" si="2"/>
        <v>43100.5</v>
      </c>
      <c r="I197" s="124">
        <f>Table1[[#This Row],[Column8]]/H$434</f>
        <v>1.9120103488688583E-3</v>
      </c>
    </row>
    <row r="198" spans="1:9">
      <c r="A198" s="23" t="s">
        <v>201</v>
      </c>
      <c r="B198" s="118">
        <v>3171</v>
      </c>
      <c r="C198" s="120">
        <v>929</v>
      </c>
      <c r="D198" s="120">
        <v>26</v>
      </c>
      <c r="E198" s="120">
        <v>955</v>
      </c>
      <c r="F198" s="121">
        <v>36212.5</v>
      </c>
      <c r="G198" s="122"/>
      <c r="H198" s="123">
        <f t="shared" si="2"/>
        <v>36212.5</v>
      </c>
      <c r="I198" s="124">
        <f>Table1[[#This Row],[Column8]]/H$434</f>
        <v>1.6064471353792538E-3</v>
      </c>
    </row>
    <row r="199" spans="1:9">
      <c r="A199" s="23" t="s">
        <v>202</v>
      </c>
      <c r="B199" s="118">
        <v>3206</v>
      </c>
      <c r="C199" s="120">
        <v>262</v>
      </c>
      <c r="D199" s="120">
        <v>40</v>
      </c>
      <c r="E199" s="120">
        <v>302</v>
      </c>
      <c r="F199" s="121">
        <v>26060</v>
      </c>
      <c r="G199" s="122"/>
      <c r="H199" s="123">
        <f t="shared" si="2"/>
        <v>26060</v>
      </c>
      <c r="I199" s="124">
        <f>Table1[[#This Row],[Column8]]/H$434</f>
        <v>1.156065235705443E-3</v>
      </c>
    </row>
    <row r="200" spans="1:9">
      <c r="A200" s="23" t="s">
        <v>203</v>
      </c>
      <c r="B200" s="118">
        <v>3213</v>
      </c>
      <c r="C200" s="120">
        <v>291</v>
      </c>
      <c r="D200" s="120"/>
      <c r="E200" s="120">
        <v>291</v>
      </c>
      <c r="F200" s="121">
        <v>23302.5</v>
      </c>
      <c r="G200" s="122"/>
      <c r="H200" s="123">
        <f t="shared" si="2"/>
        <v>23302.5</v>
      </c>
      <c r="I200" s="124">
        <f>Table1[[#This Row],[Column8]]/H$434</f>
        <v>1.0337379184584071E-3</v>
      </c>
    </row>
    <row r="201" spans="1:9">
      <c r="A201" s="23" t="s">
        <v>204</v>
      </c>
      <c r="B201" s="118">
        <v>3220</v>
      </c>
      <c r="C201" s="119">
        <v>1522</v>
      </c>
      <c r="D201" s="120">
        <v>146</v>
      </c>
      <c r="E201" s="119">
        <v>1668</v>
      </c>
      <c r="F201" s="121">
        <v>127697.5</v>
      </c>
      <c r="G201" s="122"/>
      <c r="H201" s="123">
        <f t="shared" ref="H201:H264" si="3">F201+G201</f>
        <v>127697.5</v>
      </c>
      <c r="I201" s="124">
        <f>Table1[[#This Row],[Column8]]/H$434</f>
        <v>5.6648749208171841E-3</v>
      </c>
    </row>
    <row r="202" spans="1:9">
      <c r="A202" s="23" t="s">
        <v>205</v>
      </c>
      <c r="B202" s="118">
        <v>3269</v>
      </c>
      <c r="C202" s="119">
        <v>6854</v>
      </c>
      <c r="D202" s="119">
        <v>1152</v>
      </c>
      <c r="E202" s="119">
        <v>8006</v>
      </c>
      <c r="F202" s="121">
        <v>233751</v>
      </c>
      <c r="G202" s="122"/>
      <c r="H202" s="123">
        <f t="shared" si="3"/>
        <v>233751</v>
      </c>
      <c r="I202" s="124">
        <f>Table1[[#This Row],[Column8]]/H$434</f>
        <v>1.0369585760221912E-2</v>
      </c>
    </row>
    <row r="203" spans="1:9">
      <c r="A203" s="23" t="s">
        <v>206</v>
      </c>
      <c r="B203" s="118">
        <v>3276</v>
      </c>
      <c r="C203" s="120">
        <v>635</v>
      </c>
      <c r="D203" s="120">
        <v>54</v>
      </c>
      <c r="E203" s="120">
        <v>689</v>
      </c>
      <c r="F203" s="121">
        <v>28447.5</v>
      </c>
      <c r="G203" s="122"/>
      <c r="H203" s="123">
        <f t="shared" si="3"/>
        <v>28447.5</v>
      </c>
      <c r="I203" s="124">
        <f>Table1[[#This Row],[Column8]]/H$434</f>
        <v>1.2619787334125323E-3</v>
      </c>
    </row>
    <row r="204" spans="1:9">
      <c r="A204" s="23" t="s">
        <v>207</v>
      </c>
      <c r="B204" s="118">
        <v>3290</v>
      </c>
      <c r="C204" s="119">
        <v>1503</v>
      </c>
      <c r="D204" s="120">
        <v>92</v>
      </c>
      <c r="E204" s="119">
        <v>1595</v>
      </c>
      <c r="F204" s="121">
        <v>57675</v>
      </c>
      <c r="G204" s="122"/>
      <c r="H204" s="123">
        <f t="shared" si="3"/>
        <v>57675</v>
      </c>
      <c r="I204" s="124">
        <f>Table1[[#This Row],[Column8]]/H$434</f>
        <v>2.5585595728822496E-3</v>
      </c>
    </row>
    <row r="205" spans="1:9">
      <c r="A205" s="23" t="s">
        <v>208</v>
      </c>
      <c r="B205" s="118">
        <v>3297</v>
      </c>
      <c r="C205" s="119">
        <v>1412</v>
      </c>
      <c r="D205" s="120"/>
      <c r="E205" s="119">
        <v>1412</v>
      </c>
      <c r="F205" s="121">
        <v>155765</v>
      </c>
      <c r="G205" s="122"/>
      <c r="H205" s="123">
        <f t="shared" si="3"/>
        <v>155765</v>
      </c>
      <c r="I205" s="124">
        <f>Table1[[#This Row],[Column8]]/H$434</f>
        <v>6.9099962179454463E-3</v>
      </c>
    </row>
    <row r="206" spans="1:9">
      <c r="A206" s="23" t="s">
        <v>209</v>
      </c>
      <c r="B206" s="118">
        <v>1897</v>
      </c>
      <c r="C206" s="120">
        <v>334</v>
      </c>
      <c r="D206" s="120"/>
      <c r="E206" s="120">
        <v>334</v>
      </c>
      <c r="F206" s="121">
        <v>5535</v>
      </c>
      <c r="G206" s="122"/>
      <c r="H206" s="123">
        <f t="shared" si="3"/>
        <v>5535</v>
      </c>
      <c r="I206" s="124">
        <f>Table1[[#This Row],[Column8]]/H$434</f>
        <v>2.4554186798271787E-4</v>
      </c>
    </row>
    <row r="207" spans="1:9">
      <c r="A207" s="23" t="s">
        <v>210</v>
      </c>
      <c r="B207" s="118">
        <v>3304</v>
      </c>
      <c r="C207" s="120">
        <v>455</v>
      </c>
      <c r="D207" s="120">
        <v>109</v>
      </c>
      <c r="E207" s="120">
        <v>564</v>
      </c>
      <c r="F207" s="121">
        <v>27755</v>
      </c>
      <c r="G207" s="122"/>
      <c r="H207" s="123">
        <f t="shared" si="3"/>
        <v>27755</v>
      </c>
      <c r="I207" s="124">
        <f>Table1[[#This Row],[Column8]]/H$434</f>
        <v>1.2312582738681723E-3</v>
      </c>
    </row>
    <row r="208" spans="1:9">
      <c r="A208" s="23" t="s">
        <v>211</v>
      </c>
      <c r="B208" s="118">
        <v>3311</v>
      </c>
      <c r="C208" s="120">
        <v>617</v>
      </c>
      <c r="D208" s="120">
        <v>37</v>
      </c>
      <c r="E208" s="120">
        <v>654</v>
      </c>
      <c r="F208" s="121">
        <v>45322.5</v>
      </c>
      <c r="G208" s="122"/>
      <c r="H208" s="123">
        <f t="shared" si="3"/>
        <v>45322.5</v>
      </c>
      <c r="I208" s="124">
        <f>Table1[[#This Row],[Column8]]/H$434</f>
        <v>2.0105819894574036E-3</v>
      </c>
    </row>
    <row r="209" spans="1:9">
      <c r="A209" s="23" t="s">
        <v>212</v>
      </c>
      <c r="B209" s="118">
        <v>3318</v>
      </c>
      <c r="C209" s="120">
        <v>438</v>
      </c>
      <c r="D209" s="120"/>
      <c r="E209" s="120">
        <v>438</v>
      </c>
      <c r="F209" s="121">
        <v>20488.5</v>
      </c>
      <c r="G209" s="122"/>
      <c r="H209" s="123">
        <f t="shared" si="3"/>
        <v>20488.5</v>
      </c>
      <c r="I209" s="124">
        <f>Table1[[#This Row],[Column8]]/H$434</f>
        <v>9.0890416660594658E-4</v>
      </c>
    </row>
    <row r="210" spans="1:9">
      <c r="A210" s="23" t="s">
        <v>213</v>
      </c>
      <c r="B210" s="118">
        <v>3325</v>
      </c>
      <c r="C210" s="120">
        <v>628</v>
      </c>
      <c r="D210" s="120">
        <v>37</v>
      </c>
      <c r="E210" s="120">
        <v>665</v>
      </c>
      <c r="F210" s="121">
        <v>67342</v>
      </c>
      <c r="G210" s="122"/>
      <c r="H210" s="123">
        <f t="shared" si="3"/>
        <v>67342</v>
      </c>
      <c r="I210" s="124">
        <f>Table1[[#This Row],[Column8]]/H$434</f>
        <v>2.9874038796191844E-3</v>
      </c>
    </row>
    <row r="211" spans="1:9">
      <c r="A211" s="23" t="s">
        <v>214</v>
      </c>
      <c r="B211" s="118">
        <v>3332</v>
      </c>
      <c r="C211" s="120">
        <v>601</v>
      </c>
      <c r="D211" s="120">
        <v>11</v>
      </c>
      <c r="E211" s="120">
        <v>612</v>
      </c>
      <c r="F211" s="121">
        <v>17440</v>
      </c>
      <c r="G211" s="122"/>
      <c r="H211" s="123">
        <f t="shared" si="3"/>
        <v>17440</v>
      </c>
      <c r="I211" s="124">
        <f>Table1[[#This Row],[Column8]]/H$434</f>
        <v>7.7366760209911462E-4</v>
      </c>
    </row>
    <row r="212" spans="1:9">
      <c r="A212" s="23" t="s">
        <v>215</v>
      </c>
      <c r="B212" s="118">
        <v>3339</v>
      </c>
      <c r="C212" s="119">
        <v>1099</v>
      </c>
      <c r="D212" s="120">
        <v>88</v>
      </c>
      <c r="E212" s="119">
        <v>1187</v>
      </c>
      <c r="F212" s="121">
        <v>94840</v>
      </c>
      <c r="G212" s="122"/>
      <c r="H212" s="123">
        <f t="shared" si="3"/>
        <v>94840</v>
      </c>
      <c r="I212" s="124">
        <f>Table1[[#This Row],[Column8]]/H$434</f>
        <v>4.2072612031582588E-3</v>
      </c>
    </row>
    <row r="213" spans="1:9">
      <c r="A213" s="23" t="s">
        <v>216</v>
      </c>
      <c r="B213" s="118">
        <v>3360</v>
      </c>
      <c r="C213" s="120">
        <v>829</v>
      </c>
      <c r="D213" s="120">
        <v>37</v>
      </c>
      <c r="E213" s="120">
        <v>866</v>
      </c>
      <c r="F213" s="121">
        <v>81705.5</v>
      </c>
      <c r="G213" s="122"/>
      <c r="H213" s="123">
        <f t="shared" si="3"/>
        <v>81705.5</v>
      </c>
      <c r="I213" s="124">
        <f>Table1[[#This Row],[Column8]]/H$434</f>
        <v>3.6245927903273628E-3</v>
      </c>
    </row>
    <row r="214" spans="1:9">
      <c r="A214" s="23" t="s">
        <v>217</v>
      </c>
      <c r="B214" s="118">
        <v>3367</v>
      </c>
      <c r="C214" s="120">
        <v>495</v>
      </c>
      <c r="D214" s="120">
        <v>56</v>
      </c>
      <c r="E214" s="120">
        <v>551</v>
      </c>
      <c r="F214" s="121">
        <v>22009.5</v>
      </c>
      <c r="G214" s="122"/>
      <c r="H214" s="123">
        <f t="shared" si="3"/>
        <v>22009.5</v>
      </c>
      <c r="I214" s="124">
        <f>Table1[[#This Row],[Column8]]/H$434</f>
        <v>9.763782734174577E-4</v>
      </c>
    </row>
    <row r="215" spans="1:9">
      <c r="A215" s="23" t="s">
        <v>218</v>
      </c>
      <c r="B215" s="118">
        <v>3381</v>
      </c>
      <c r="C215" s="120">
        <v>691</v>
      </c>
      <c r="D215" s="120">
        <v>16</v>
      </c>
      <c r="E215" s="120">
        <v>707</v>
      </c>
      <c r="F215" s="121">
        <v>18840.5</v>
      </c>
      <c r="G215" s="122"/>
      <c r="H215" s="123">
        <f t="shared" si="3"/>
        <v>18840.5</v>
      </c>
      <c r="I215" s="124">
        <f>Table1[[#This Row],[Column8]]/H$434</f>
        <v>8.3579612714153491E-4</v>
      </c>
    </row>
    <row r="216" spans="1:9">
      <c r="A216" s="23" t="s">
        <v>219</v>
      </c>
      <c r="B216" s="118">
        <v>3409</v>
      </c>
      <c r="C216" s="119">
        <v>1290</v>
      </c>
      <c r="D216" s="120">
        <v>89</v>
      </c>
      <c r="E216" s="119">
        <v>1379</v>
      </c>
      <c r="F216" s="121">
        <v>115060</v>
      </c>
      <c r="G216" s="122"/>
      <c r="H216" s="123">
        <f t="shared" si="3"/>
        <v>115060</v>
      </c>
      <c r="I216" s="124">
        <f>Table1[[#This Row],[Column8]]/H$434</f>
        <v>5.104254260179136E-3</v>
      </c>
    </row>
    <row r="217" spans="1:9">
      <c r="A217" s="23" t="s">
        <v>220</v>
      </c>
      <c r="B217" s="118">
        <v>3427</v>
      </c>
      <c r="C217" s="120">
        <v>232</v>
      </c>
      <c r="D217" s="120"/>
      <c r="E217" s="120">
        <v>232</v>
      </c>
      <c r="F217" s="121">
        <v>10870</v>
      </c>
      <c r="G217" s="122"/>
      <c r="H217" s="123">
        <f t="shared" si="3"/>
        <v>10870</v>
      </c>
      <c r="I217" s="124">
        <f>Table1[[#This Row],[Column8]]/H$434</f>
        <v>4.8221140107897794E-4</v>
      </c>
    </row>
    <row r="218" spans="1:9">
      <c r="A218" s="23" t="s">
        <v>221</v>
      </c>
      <c r="B218" s="118">
        <v>3428</v>
      </c>
      <c r="C218" s="120">
        <v>817</v>
      </c>
      <c r="D218" s="120">
        <v>6</v>
      </c>
      <c r="E218" s="120">
        <v>823</v>
      </c>
      <c r="F218" s="121">
        <v>53303</v>
      </c>
      <c r="G218" s="122"/>
      <c r="H218" s="123">
        <f t="shared" si="3"/>
        <v>53303</v>
      </c>
      <c r="I218" s="124">
        <f>Table1[[#This Row],[Column8]]/H$434</f>
        <v>2.3646103322642834E-3</v>
      </c>
    </row>
    <row r="219" spans="1:9">
      <c r="A219" s="23" t="s">
        <v>222</v>
      </c>
      <c r="B219" s="118">
        <v>3430</v>
      </c>
      <c r="C219" s="119">
        <v>2029</v>
      </c>
      <c r="D219" s="120">
        <v>121</v>
      </c>
      <c r="E219" s="119">
        <v>2150</v>
      </c>
      <c r="F219" s="121">
        <v>51047.5</v>
      </c>
      <c r="G219" s="122"/>
      <c r="H219" s="123">
        <f t="shared" si="3"/>
        <v>51047.5</v>
      </c>
      <c r="I219" s="124">
        <f>Table1[[#This Row],[Column8]]/H$434</f>
        <v>2.2645525755822563E-3</v>
      </c>
    </row>
    <row r="220" spans="1:9">
      <c r="A220" s="23" t="s">
        <v>223</v>
      </c>
      <c r="B220" s="118">
        <v>3434</v>
      </c>
      <c r="C220" s="120">
        <v>804</v>
      </c>
      <c r="D220" s="120"/>
      <c r="E220" s="120">
        <v>804</v>
      </c>
      <c r="F220" s="121">
        <v>81731.5</v>
      </c>
      <c r="G220" s="122"/>
      <c r="H220" s="123">
        <f t="shared" si="3"/>
        <v>81731.5</v>
      </c>
      <c r="I220" s="124">
        <f>Table1[[#This Row],[Column8]]/H$434</f>
        <v>3.6257461938626022E-3</v>
      </c>
    </row>
    <row r="221" spans="1:9">
      <c r="A221" s="23" t="s">
        <v>224</v>
      </c>
      <c r="B221" s="118">
        <v>3437</v>
      </c>
      <c r="C221" s="119">
        <v>2511</v>
      </c>
      <c r="D221" s="120">
        <v>181</v>
      </c>
      <c r="E221" s="119">
        <v>2692</v>
      </c>
      <c r="F221" s="121">
        <v>78902.5</v>
      </c>
      <c r="G221" s="122"/>
      <c r="H221" s="123">
        <f t="shared" si="3"/>
        <v>78902.5</v>
      </c>
      <c r="I221" s="124">
        <f>Table1[[#This Row],[Column8]]/H$434</f>
        <v>3.5002470168936576E-3</v>
      </c>
    </row>
    <row r="222" spans="1:9">
      <c r="A222" s="23" t="s">
        <v>225</v>
      </c>
      <c r="B222" s="118">
        <v>3444</v>
      </c>
      <c r="C222" s="119">
        <v>2116</v>
      </c>
      <c r="D222" s="120">
        <v>90</v>
      </c>
      <c r="E222" s="119">
        <v>2206</v>
      </c>
      <c r="F222" s="121">
        <v>102252</v>
      </c>
      <c r="G222" s="122"/>
      <c r="H222" s="123">
        <f t="shared" si="3"/>
        <v>102252</v>
      </c>
      <c r="I222" s="124">
        <f>Table1[[#This Row],[Column8]]/H$434</f>
        <v>4.5360699340503824E-3</v>
      </c>
    </row>
    <row r="223" spans="1:9">
      <c r="A223" s="23" t="s">
        <v>226</v>
      </c>
      <c r="B223" s="118">
        <v>3479</v>
      </c>
      <c r="C223" s="119">
        <v>2526</v>
      </c>
      <c r="D223" s="120">
        <v>200</v>
      </c>
      <c r="E223" s="119">
        <v>2726</v>
      </c>
      <c r="F223" s="121">
        <v>78927.5</v>
      </c>
      <c r="G223" s="122"/>
      <c r="H223" s="123">
        <f t="shared" si="3"/>
        <v>78927.5</v>
      </c>
      <c r="I223" s="124">
        <f>Table1[[#This Row],[Column8]]/H$434</f>
        <v>3.501356058754465E-3</v>
      </c>
    </row>
    <row r="224" spans="1:9">
      <c r="A224" s="23" t="s">
        <v>227</v>
      </c>
      <c r="B224" s="118">
        <v>3484</v>
      </c>
      <c r="C224" s="120">
        <v>141</v>
      </c>
      <c r="D224" s="120"/>
      <c r="E224" s="120">
        <v>141</v>
      </c>
      <c r="F224" s="121">
        <v>10247.5</v>
      </c>
      <c r="G224" s="122"/>
      <c r="H224" s="123">
        <f t="shared" si="3"/>
        <v>10247.5</v>
      </c>
      <c r="I224" s="124">
        <f>Table1[[#This Row],[Column8]]/H$434</f>
        <v>4.5459625874487826E-4</v>
      </c>
    </row>
    <row r="225" spans="1:9">
      <c r="A225" s="23" t="s">
        <v>228</v>
      </c>
      <c r="B225" s="118">
        <v>3500</v>
      </c>
      <c r="C225" s="119">
        <v>1923</v>
      </c>
      <c r="D225" s="120">
        <v>111</v>
      </c>
      <c r="E225" s="119">
        <v>2034</v>
      </c>
      <c r="F225" s="121">
        <v>157806</v>
      </c>
      <c r="G225" s="122"/>
      <c r="H225" s="123">
        <f t="shared" si="3"/>
        <v>157806</v>
      </c>
      <c r="I225" s="124">
        <f>Table1[[#This Row],[Column8]]/H$434</f>
        <v>7.0005383954617473E-3</v>
      </c>
    </row>
    <row r="226" spans="1:9">
      <c r="A226" s="23" t="s">
        <v>229</v>
      </c>
      <c r="B226" s="118">
        <v>3528</v>
      </c>
      <c r="C226" s="120">
        <v>456</v>
      </c>
      <c r="D226" s="120">
        <v>58</v>
      </c>
      <c r="E226" s="120">
        <v>514</v>
      </c>
      <c r="F226" s="121">
        <v>21007.5</v>
      </c>
      <c r="G226" s="122"/>
      <c r="H226" s="123">
        <f t="shared" si="3"/>
        <v>21007.5</v>
      </c>
      <c r="I226" s="124">
        <f>Table1[[#This Row],[Column8]]/H$434</f>
        <v>9.319278756363045E-4</v>
      </c>
    </row>
    <row r="227" spans="1:9" ht="16.2" customHeight="1">
      <c r="A227" s="23" t="s">
        <v>230</v>
      </c>
      <c r="B227" s="118">
        <v>3549</v>
      </c>
      <c r="C227" s="127">
        <v>4337</v>
      </c>
      <c r="D227" s="125">
        <v>458</v>
      </c>
      <c r="E227" s="127">
        <v>4795</v>
      </c>
      <c r="F227" s="126">
        <v>177271</v>
      </c>
      <c r="G227" s="122"/>
      <c r="H227" s="123">
        <f t="shared" si="3"/>
        <v>177271</v>
      </c>
      <c r="I227" s="124">
        <f>Table1[[#This Row],[Column8]]/H$434</f>
        <v>7.8640383882862472E-3</v>
      </c>
    </row>
    <row r="228" spans="1:9">
      <c r="A228" s="23" t="s">
        <v>231</v>
      </c>
      <c r="B228" s="118">
        <v>3612</v>
      </c>
      <c r="C228" s="119">
        <v>1751</v>
      </c>
      <c r="D228" s="120">
        <v>41</v>
      </c>
      <c r="E228" s="119">
        <v>1792</v>
      </c>
      <c r="F228" s="121">
        <v>78765</v>
      </c>
      <c r="G228" s="122"/>
      <c r="H228" s="123">
        <f t="shared" si="3"/>
        <v>78765</v>
      </c>
      <c r="I228" s="124">
        <f>Table1[[#This Row],[Column8]]/H$434</f>
        <v>3.494147286659218E-3</v>
      </c>
    </row>
    <row r="229" spans="1:9" ht="14.4" customHeight="1">
      <c r="A229" s="23" t="s">
        <v>232</v>
      </c>
      <c r="B229" s="118">
        <v>3619</v>
      </c>
      <c r="C229" s="127">
        <v>58724</v>
      </c>
      <c r="D229" s="127">
        <v>6043</v>
      </c>
      <c r="E229" s="127">
        <v>64767</v>
      </c>
      <c r="F229" s="126">
        <v>2269480</v>
      </c>
      <c r="G229" s="122"/>
      <c r="H229" s="128">
        <f t="shared" si="3"/>
        <v>2269480</v>
      </c>
      <c r="I229" s="124">
        <f>Table1[[#This Row],[Column8]]/H$434</f>
        <v>0.10067793289059052</v>
      </c>
    </row>
    <row r="230" spans="1:9">
      <c r="A230" s="23" t="s">
        <v>233</v>
      </c>
      <c r="B230" s="118">
        <v>3633</v>
      </c>
      <c r="C230" s="120">
        <v>494</v>
      </c>
      <c r="D230" s="120"/>
      <c r="E230" s="120">
        <v>494</v>
      </c>
      <c r="F230" s="121">
        <v>18339.5</v>
      </c>
      <c r="G230" s="122"/>
      <c r="H230" s="123">
        <f t="shared" si="3"/>
        <v>18339.5</v>
      </c>
      <c r="I230" s="124">
        <f>Table1[[#This Row],[Column8]]/H$434</f>
        <v>8.135709282509582E-4</v>
      </c>
    </row>
    <row r="231" spans="1:9">
      <c r="A231" s="23" t="s">
        <v>234</v>
      </c>
      <c r="B231" s="118">
        <v>3640</v>
      </c>
      <c r="C231" s="120">
        <v>654</v>
      </c>
      <c r="D231" s="120">
        <v>10</v>
      </c>
      <c r="E231" s="120">
        <v>664</v>
      </c>
      <c r="F231" s="121">
        <v>52334.5</v>
      </c>
      <c r="G231" s="122"/>
      <c r="H231" s="123">
        <f t="shared" si="3"/>
        <v>52334.5</v>
      </c>
      <c r="I231" s="124">
        <f>Table1[[#This Row],[Column8]]/H$434</f>
        <v>2.321646050576612E-3</v>
      </c>
    </row>
    <row r="232" spans="1:9">
      <c r="A232" s="23" t="s">
        <v>235</v>
      </c>
      <c r="B232" s="118">
        <v>3661</v>
      </c>
      <c r="C232" s="120">
        <v>632</v>
      </c>
      <c r="D232" s="120">
        <v>40</v>
      </c>
      <c r="E232" s="120">
        <v>672</v>
      </c>
      <c r="F232" s="121">
        <v>31860</v>
      </c>
      <c r="G232" s="122"/>
      <c r="H232" s="123">
        <f t="shared" si="3"/>
        <v>31860</v>
      </c>
      <c r="I232" s="124">
        <f>Table1[[#This Row],[Column8]]/H$434</f>
        <v>1.4133629474127173E-3</v>
      </c>
    </row>
    <row r="233" spans="1:9">
      <c r="A233" s="23" t="s">
        <v>236</v>
      </c>
      <c r="B233" s="118">
        <v>3668</v>
      </c>
      <c r="C233" s="119">
        <v>1011</v>
      </c>
      <c r="D233" s="120">
        <v>17</v>
      </c>
      <c r="E233" s="119">
        <v>1028</v>
      </c>
      <c r="F233" s="121">
        <v>69365</v>
      </c>
      <c r="G233" s="122"/>
      <c r="H233" s="123">
        <f t="shared" si="3"/>
        <v>69365</v>
      </c>
      <c r="I233" s="124">
        <f>Table1[[#This Row],[Column8]]/H$434</f>
        <v>3.0771475469957045E-3</v>
      </c>
    </row>
    <row r="234" spans="1:9">
      <c r="A234" s="23" t="s">
        <v>237</v>
      </c>
      <c r="B234" s="118">
        <v>3675</v>
      </c>
      <c r="C234" s="119">
        <v>1895</v>
      </c>
      <c r="D234" s="120">
        <v>70</v>
      </c>
      <c r="E234" s="119">
        <v>1965</v>
      </c>
      <c r="F234" s="121">
        <v>71059</v>
      </c>
      <c r="G234" s="122"/>
      <c r="H234" s="123">
        <f t="shared" si="3"/>
        <v>71059</v>
      </c>
      <c r="I234" s="124">
        <f>Table1[[#This Row],[Column8]]/H$434</f>
        <v>3.1522962234840014E-3</v>
      </c>
    </row>
    <row r="235" spans="1:9">
      <c r="A235" s="23" t="s">
        <v>238</v>
      </c>
      <c r="B235" s="118">
        <v>3682</v>
      </c>
      <c r="C235" s="119">
        <v>1383</v>
      </c>
      <c r="D235" s="120">
        <v>35</v>
      </c>
      <c r="E235" s="119">
        <v>1418</v>
      </c>
      <c r="F235" s="121">
        <v>42845.5</v>
      </c>
      <c r="G235" s="122"/>
      <c r="H235" s="123">
        <f t="shared" si="3"/>
        <v>42845.5</v>
      </c>
      <c r="I235" s="124">
        <f>Table1[[#This Row],[Column8]]/H$434</f>
        <v>1.9006981218886246E-3</v>
      </c>
    </row>
    <row r="236" spans="1:9">
      <c r="A236" s="23" t="s">
        <v>239</v>
      </c>
      <c r="B236" s="118">
        <v>3689</v>
      </c>
      <c r="C236" s="120">
        <v>564</v>
      </c>
      <c r="D236" s="120">
        <v>31</v>
      </c>
      <c r="E236" s="120">
        <v>595</v>
      </c>
      <c r="F236" s="121">
        <v>36985</v>
      </c>
      <c r="G236" s="122"/>
      <c r="H236" s="123">
        <f t="shared" si="3"/>
        <v>36985</v>
      </c>
      <c r="I236" s="124">
        <f>Table1[[#This Row],[Column8]]/H$434</f>
        <v>1.6407165288781968E-3</v>
      </c>
    </row>
    <row r="237" spans="1:9">
      <c r="A237" s="23" t="s">
        <v>240</v>
      </c>
      <c r="B237" s="118">
        <v>3696</v>
      </c>
      <c r="C237" s="120">
        <v>119</v>
      </c>
      <c r="D237" s="120"/>
      <c r="E237" s="120">
        <v>119</v>
      </c>
      <c r="F237" s="121">
        <v>5112.5</v>
      </c>
      <c r="G237" s="122"/>
      <c r="H237" s="123">
        <f t="shared" si="3"/>
        <v>5112.5</v>
      </c>
      <c r="I237" s="124">
        <f>Table1[[#This Row],[Column8]]/H$434</f>
        <v>2.2679906053507589E-4</v>
      </c>
    </row>
    <row r="238" spans="1:9">
      <c r="A238" s="23" t="s">
        <v>241</v>
      </c>
      <c r="B238" s="118">
        <v>3787</v>
      </c>
      <c r="C238" s="119">
        <v>1287</v>
      </c>
      <c r="D238" s="120">
        <v>29</v>
      </c>
      <c r="E238" s="119">
        <v>1316</v>
      </c>
      <c r="F238" s="121">
        <v>98410</v>
      </c>
      <c r="G238" s="122"/>
      <c r="H238" s="123">
        <f t="shared" si="3"/>
        <v>98410</v>
      </c>
      <c r="I238" s="124">
        <f>Table1[[#This Row],[Column8]]/H$434</f>
        <v>4.3656323808815289E-3</v>
      </c>
    </row>
    <row r="239" spans="1:9">
      <c r="A239" s="23" t="s">
        <v>242</v>
      </c>
      <c r="B239" s="118">
        <v>3794</v>
      </c>
      <c r="C239" s="119">
        <v>1206</v>
      </c>
      <c r="D239" s="120">
        <v>12</v>
      </c>
      <c r="E239" s="119">
        <v>1218</v>
      </c>
      <c r="F239" s="121">
        <v>55864.5</v>
      </c>
      <c r="G239" s="122"/>
      <c r="H239" s="123">
        <f t="shared" si="3"/>
        <v>55864.5</v>
      </c>
      <c r="I239" s="124">
        <f>Table1[[#This Row],[Column8]]/H$434</f>
        <v>2.4782427613225908E-3</v>
      </c>
    </row>
    <row r="240" spans="1:9">
      <c r="A240" s="23" t="s">
        <v>243</v>
      </c>
      <c r="B240" s="118">
        <v>3822</v>
      </c>
      <c r="C240" s="119">
        <v>4049</v>
      </c>
      <c r="D240" s="120">
        <v>122</v>
      </c>
      <c r="E240" s="119">
        <v>4171</v>
      </c>
      <c r="F240" s="121">
        <v>153982.5</v>
      </c>
      <c r="G240" s="122"/>
      <c r="H240" s="123">
        <f t="shared" si="3"/>
        <v>153982.5</v>
      </c>
      <c r="I240" s="124">
        <f>Table1[[#This Row],[Column8]]/H$434</f>
        <v>6.830921533269892E-3</v>
      </c>
    </row>
    <row r="241" spans="1:9">
      <c r="A241" s="23" t="s">
        <v>244</v>
      </c>
      <c r="B241" s="118">
        <v>3857</v>
      </c>
      <c r="C241" s="119">
        <v>3832</v>
      </c>
      <c r="D241" s="120">
        <v>244</v>
      </c>
      <c r="E241" s="119">
        <v>4076</v>
      </c>
      <c r="F241" s="121">
        <v>124170</v>
      </c>
      <c r="G241" s="122"/>
      <c r="H241" s="123">
        <f t="shared" si="3"/>
        <v>124170</v>
      </c>
      <c r="I241" s="124">
        <f>Table1[[#This Row],[Column8]]/H$434</f>
        <v>5.5083891142572857E-3</v>
      </c>
    </row>
    <row r="242" spans="1:9">
      <c r="A242" s="23" t="s">
        <v>245</v>
      </c>
      <c r="B242" s="118">
        <v>3871</v>
      </c>
      <c r="C242" s="120">
        <v>557</v>
      </c>
      <c r="D242" s="120"/>
      <c r="E242" s="120">
        <v>557</v>
      </c>
      <c r="F242" s="121">
        <v>33872.5</v>
      </c>
      <c r="G242" s="122"/>
      <c r="H242" s="123">
        <f t="shared" si="3"/>
        <v>33872.5</v>
      </c>
      <c r="I242" s="124">
        <f>Table1[[#This Row],[Column8]]/H$434</f>
        <v>1.5026408172076984E-3</v>
      </c>
    </row>
    <row r="243" spans="1:9">
      <c r="A243" s="23" t="s">
        <v>246</v>
      </c>
      <c r="B243" s="118">
        <v>3892</v>
      </c>
      <c r="C243" s="119">
        <v>1788</v>
      </c>
      <c r="D243" s="120">
        <v>146</v>
      </c>
      <c r="E243" s="119">
        <v>1934</v>
      </c>
      <c r="F243" s="121">
        <v>71930</v>
      </c>
      <c r="G243" s="122"/>
      <c r="H243" s="123">
        <f t="shared" si="3"/>
        <v>71930</v>
      </c>
      <c r="I243" s="124">
        <f>Table1[[#This Row],[Column8]]/H$434</f>
        <v>3.1909352419145246E-3</v>
      </c>
    </row>
    <row r="244" spans="1:9">
      <c r="A244" s="23" t="s">
        <v>247</v>
      </c>
      <c r="B244" s="118">
        <v>3899</v>
      </c>
      <c r="C244" s="120">
        <v>507</v>
      </c>
      <c r="D244" s="120">
        <v>32</v>
      </c>
      <c r="E244" s="120">
        <v>539</v>
      </c>
      <c r="F244" s="121">
        <v>33492.5</v>
      </c>
      <c r="G244" s="122"/>
      <c r="H244" s="123">
        <f t="shared" si="3"/>
        <v>33492.5</v>
      </c>
      <c r="I244" s="124">
        <f>Table1[[#This Row],[Column8]]/H$434</f>
        <v>1.4857833809234287E-3</v>
      </c>
    </row>
    <row r="245" spans="1:9">
      <c r="A245" s="23" t="s">
        <v>248</v>
      </c>
      <c r="B245" s="118">
        <v>3906</v>
      </c>
      <c r="C245" s="120">
        <v>773</v>
      </c>
      <c r="D245" s="120">
        <v>52</v>
      </c>
      <c r="E245" s="120">
        <v>825</v>
      </c>
      <c r="F245" s="121">
        <v>83163.5</v>
      </c>
      <c r="G245" s="129">
        <v>-1572.5</v>
      </c>
      <c r="H245" s="123">
        <f t="shared" si="3"/>
        <v>81591</v>
      </c>
      <c r="I245" s="124">
        <f>Table1[[#This Row],[Column8]]/H$434</f>
        <v>3.6195133786048658E-3</v>
      </c>
    </row>
    <row r="246" spans="1:9">
      <c r="A246" s="23" t="s">
        <v>249</v>
      </c>
      <c r="B246" s="118">
        <v>3913</v>
      </c>
      <c r="C246" s="120">
        <v>196</v>
      </c>
      <c r="D246" s="120"/>
      <c r="E246" s="120">
        <v>196</v>
      </c>
      <c r="F246" s="121">
        <v>7385</v>
      </c>
      <c r="G246" s="122"/>
      <c r="H246" s="123">
        <f t="shared" si="3"/>
        <v>7385</v>
      </c>
      <c r="I246" s="124">
        <f>Table1[[#This Row],[Column8]]/H$434</f>
        <v>3.2761096568245191E-4</v>
      </c>
    </row>
    <row r="247" spans="1:9">
      <c r="A247" s="23" t="s">
        <v>250</v>
      </c>
      <c r="B247" s="118">
        <v>3920</v>
      </c>
      <c r="C247" s="120">
        <v>346</v>
      </c>
      <c r="D247" s="120"/>
      <c r="E247" s="120">
        <v>346</v>
      </c>
      <c r="F247" s="121">
        <v>13883</v>
      </c>
      <c r="G247" s="122"/>
      <c r="H247" s="123">
        <f t="shared" si="3"/>
        <v>13883</v>
      </c>
      <c r="I247" s="124">
        <f>Table1[[#This Row],[Column8]]/H$434</f>
        <v>6.158731261434638E-4</v>
      </c>
    </row>
    <row r="248" spans="1:9">
      <c r="A248" s="23" t="s">
        <v>251</v>
      </c>
      <c r="B248" s="118">
        <v>3925</v>
      </c>
      <c r="C248" s="119">
        <v>4231</v>
      </c>
      <c r="D248" s="120">
        <v>759</v>
      </c>
      <c r="E248" s="119">
        <v>4990</v>
      </c>
      <c r="F248" s="121">
        <v>142562.5</v>
      </c>
      <c r="G248" s="122"/>
      <c r="H248" s="123">
        <f t="shared" si="3"/>
        <v>142562.5</v>
      </c>
      <c r="I248" s="124">
        <f>Table1[[#This Row],[Column8]]/H$434</f>
        <v>6.3243112112531547E-3</v>
      </c>
    </row>
    <row r="249" spans="1:9">
      <c r="A249" s="23" t="s">
        <v>252</v>
      </c>
      <c r="B249" s="118">
        <v>3934</v>
      </c>
      <c r="C249" s="120">
        <v>514</v>
      </c>
      <c r="D249" s="120"/>
      <c r="E249" s="120">
        <v>514</v>
      </c>
      <c r="F249" s="121">
        <v>24770</v>
      </c>
      <c r="G249" s="122"/>
      <c r="H249" s="123">
        <f t="shared" si="3"/>
        <v>24770</v>
      </c>
      <c r="I249" s="124">
        <f>Table1[[#This Row],[Column8]]/H$434</f>
        <v>1.0988386756877906E-3</v>
      </c>
    </row>
    <row r="250" spans="1:9">
      <c r="A250" s="23" t="s">
        <v>253</v>
      </c>
      <c r="B250" s="118">
        <v>3941</v>
      </c>
      <c r="C250" s="119">
        <v>1000</v>
      </c>
      <c r="D250" s="120">
        <v>86</v>
      </c>
      <c r="E250" s="119">
        <v>1086</v>
      </c>
      <c r="F250" s="121">
        <v>122437.5</v>
      </c>
      <c r="G250" s="122"/>
      <c r="H250" s="123">
        <f t="shared" si="3"/>
        <v>122437.5</v>
      </c>
      <c r="I250" s="124">
        <f>Table1[[#This Row],[Column8]]/H$434</f>
        <v>5.4315325133033453E-3</v>
      </c>
    </row>
    <row r="251" spans="1:9">
      <c r="A251" s="23" t="s">
        <v>254</v>
      </c>
      <c r="B251" s="118">
        <v>3948</v>
      </c>
      <c r="C251" s="120">
        <v>433</v>
      </c>
      <c r="D251" s="120"/>
      <c r="E251" s="120">
        <v>433</v>
      </c>
      <c r="F251" s="121">
        <v>21370</v>
      </c>
      <c r="G251" s="122"/>
      <c r="H251" s="123">
        <f t="shared" si="3"/>
        <v>21370</v>
      </c>
      <c r="I251" s="124">
        <f>Table1[[#This Row],[Column8]]/H$434</f>
        <v>9.4800898261800906E-4</v>
      </c>
    </row>
    <row r="252" spans="1:9">
      <c r="A252" s="23" t="s">
        <v>255</v>
      </c>
      <c r="B252" s="118">
        <v>3955</v>
      </c>
      <c r="C252" s="119">
        <v>1053</v>
      </c>
      <c r="D252" s="120">
        <v>82</v>
      </c>
      <c r="E252" s="119">
        <v>1135</v>
      </c>
      <c r="F252" s="121">
        <v>61845</v>
      </c>
      <c r="G252" s="122"/>
      <c r="H252" s="123">
        <f t="shared" si="3"/>
        <v>61845</v>
      </c>
      <c r="I252" s="124">
        <f>Table1[[#This Row],[Column8]]/H$434</f>
        <v>2.7435477552648934E-3</v>
      </c>
    </row>
    <row r="253" spans="1:9">
      <c r="A253" s="23" t="s">
        <v>256</v>
      </c>
      <c r="B253" s="118">
        <v>3962</v>
      </c>
      <c r="C253" s="119">
        <v>2835</v>
      </c>
      <c r="D253" s="120"/>
      <c r="E253" s="119">
        <v>2835</v>
      </c>
      <c r="F253" s="121">
        <v>96887.5</v>
      </c>
      <c r="G253" s="122"/>
      <c r="H253" s="123">
        <f t="shared" si="3"/>
        <v>96887.5</v>
      </c>
      <c r="I253" s="124">
        <f>Table1[[#This Row],[Column8]]/H$434</f>
        <v>4.2980917315583698E-3</v>
      </c>
    </row>
    <row r="254" spans="1:9">
      <c r="A254" s="23" t="s">
        <v>257</v>
      </c>
      <c r="B254" s="118">
        <v>3969</v>
      </c>
      <c r="C254" s="120">
        <v>404</v>
      </c>
      <c r="D254" s="120"/>
      <c r="E254" s="120">
        <v>404</v>
      </c>
      <c r="F254" s="121">
        <v>10060</v>
      </c>
      <c r="G254" s="122"/>
      <c r="H254" s="123">
        <f t="shared" si="3"/>
        <v>10060</v>
      </c>
      <c r="I254" s="124">
        <f>Table1[[#This Row],[Column8]]/H$434</f>
        <v>4.4627844478882414E-4</v>
      </c>
    </row>
    <row r="255" spans="1:9">
      <c r="A255" s="23" t="s">
        <v>258</v>
      </c>
      <c r="B255" s="118">
        <v>2177</v>
      </c>
      <c r="C255" s="120">
        <v>747</v>
      </c>
      <c r="D255" s="120">
        <v>301</v>
      </c>
      <c r="E255" s="119">
        <v>1048</v>
      </c>
      <c r="F255" s="121">
        <v>27035</v>
      </c>
      <c r="G255" s="122"/>
      <c r="H255" s="123">
        <f t="shared" si="3"/>
        <v>27035</v>
      </c>
      <c r="I255" s="124">
        <f>Table1[[#This Row],[Column8]]/H$434</f>
        <v>1.1993178682769244E-3</v>
      </c>
    </row>
    <row r="256" spans="1:9">
      <c r="A256" s="23" t="s">
        <v>259</v>
      </c>
      <c r="B256" s="118">
        <v>4690</v>
      </c>
      <c r="C256" s="120">
        <v>168</v>
      </c>
      <c r="D256" s="120">
        <v>7</v>
      </c>
      <c r="E256" s="120">
        <v>175</v>
      </c>
      <c r="F256" s="121">
        <v>6165</v>
      </c>
      <c r="G256" s="122"/>
      <c r="H256" s="123">
        <f t="shared" si="3"/>
        <v>6165</v>
      </c>
      <c r="I256" s="124">
        <f>Table1[[#This Row],[Column8]]/H$434</f>
        <v>2.7348972287505969E-4</v>
      </c>
    </row>
    <row r="257" spans="1:9">
      <c r="A257" s="23" t="s">
        <v>260</v>
      </c>
      <c r="B257" s="118">
        <v>2016</v>
      </c>
      <c r="C257" s="120">
        <v>474</v>
      </c>
      <c r="D257" s="120"/>
      <c r="E257" s="120">
        <v>474</v>
      </c>
      <c r="F257" s="121">
        <v>35397</v>
      </c>
      <c r="G257" s="122"/>
      <c r="H257" s="123">
        <f t="shared" si="3"/>
        <v>35397</v>
      </c>
      <c r="I257" s="124">
        <f>Table1[[#This Row],[Column8]]/H$434</f>
        <v>1.5702701898797223E-3</v>
      </c>
    </row>
    <row r="258" spans="1:9">
      <c r="A258" s="23" t="s">
        <v>261</v>
      </c>
      <c r="B258" s="118">
        <v>3983</v>
      </c>
      <c r="C258" s="120">
        <v>356</v>
      </c>
      <c r="D258" s="120">
        <v>62</v>
      </c>
      <c r="E258" s="120">
        <v>418</v>
      </c>
      <c r="F258" s="121">
        <v>15187.5</v>
      </c>
      <c r="G258" s="122"/>
      <c r="H258" s="123">
        <f t="shared" si="3"/>
        <v>15187.5</v>
      </c>
      <c r="I258" s="124">
        <f>Table1[[#This Row],[Column8]]/H$434</f>
        <v>6.7374293044038431E-4</v>
      </c>
    </row>
    <row r="259" spans="1:9">
      <c r="A259" s="23" t="s">
        <v>262</v>
      </c>
      <c r="B259" s="118">
        <v>3514</v>
      </c>
      <c r="C259" s="120">
        <v>312</v>
      </c>
      <c r="D259" s="120">
        <v>24</v>
      </c>
      <c r="E259" s="120">
        <v>336</v>
      </c>
      <c r="F259" s="121">
        <v>10315</v>
      </c>
      <c r="G259" s="122"/>
      <c r="H259" s="123">
        <f t="shared" si="3"/>
        <v>10315</v>
      </c>
      <c r="I259" s="124">
        <f>Table1[[#This Row],[Column8]]/H$434</f>
        <v>4.5759067176905771E-4</v>
      </c>
    </row>
    <row r="260" spans="1:9">
      <c r="A260" s="23" t="s">
        <v>263</v>
      </c>
      <c r="B260" s="118">
        <v>616</v>
      </c>
      <c r="C260" s="120">
        <v>159</v>
      </c>
      <c r="D260" s="120"/>
      <c r="E260" s="120">
        <v>159</v>
      </c>
      <c r="F260" s="121">
        <v>19980</v>
      </c>
      <c r="G260" s="122"/>
      <c r="H260" s="123">
        <f t="shared" si="3"/>
        <v>19980</v>
      </c>
      <c r="I260" s="124">
        <f>Table1[[#This Row],[Column8]]/H$434</f>
        <v>8.8634625515712784E-4</v>
      </c>
    </row>
    <row r="261" spans="1:9">
      <c r="A261" s="23" t="s">
        <v>264</v>
      </c>
      <c r="B261" s="118">
        <v>1945</v>
      </c>
      <c r="C261" s="120">
        <v>711</v>
      </c>
      <c r="D261" s="120">
        <v>34</v>
      </c>
      <c r="E261" s="120">
        <v>745</v>
      </c>
      <c r="F261" s="121">
        <v>21586.5</v>
      </c>
      <c r="G261" s="122"/>
      <c r="H261" s="123">
        <f t="shared" si="3"/>
        <v>21586.5</v>
      </c>
      <c r="I261" s="124">
        <f>Table1[[#This Row],[Column8]]/H$434</f>
        <v>9.5761328513259956E-4</v>
      </c>
    </row>
    <row r="262" spans="1:9">
      <c r="A262" s="23" t="s">
        <v>265</v>
      </c>
      <c r="B262" s="118">
        <v>1526</v>
      </c>
      <c r="C262" s="119">
        <v>1292</v>
      </c>
      <c r="D262" s="120">
        <v>13</v>
      </c>
      <c r="E262" s="119">
        <v>1305</v>
      </c>
      <c r="F262" s="121">
        <v>127420</v>
      </c>
      <c r="G262" s="122"/>
      <c r="H262" s="123">
        <f t="shared" si="3"/>
        <v>127420</v>
      </c>
      <c r="I262" s="124">
        <f>Table1[[#This Row],[Column8]]/H$434</f>
        <v>5.6525645561622236E-3</v>
      </c>
    </row>
    <row r="263" spans="1:9">
      <c r="A263" s="23" t="s">
        <v>266</v>
      </c>
      <c r="B263" s="118">
        <v>3654</v>
      </c>
      <c r="C263" s="120">
        <v>322</v>
      </c>
      <c r="D263" s="120"/>
      <c r="E263" s="120">
        <v>322</v>
      </c>
      <c r="F263" s="121">
        <v>25370</v>
      </c>
      <c r="G263" s="122"/>
      <c r="H263" s="123">
        <f t="shared" si="3"/>
        <v>25370</v>
      </c>
      <c r="I263" s="124">
        <f>Table1[[#This Row],[Column8]]/H$434</f>
        <v>1.1254556803471638E-3</v>
      </c>
    </row>
    <row r="264" spans="1:9">
      <c r="A264" s="23" t="s">
        <v>267</v>
      </c>
      <c r="B264" s="118">
        <v>3990</v>
      </c>
      <c r="C264" s="120">
        <v>753</v>
      </c>
      <c r="D264" s="120"/>
      <c r="E264" s="120">
        <v>753</v>
      </c>
      <c r="F264" s="121">
        <v>42115</v>
      </c>
      <c r="G264" s="122"/>
      <c r="H264" s="123">
        <f t="shared" si="3"/>
        <v>42115</v>
      </c>
      <c r="I264" s="124">
        <f>Table1[[#This Row],[Column8]]/H$434</f>
        <v>1.8682919187158378E-3</v>
      </c>
    </row>
    <row r="265" spans="1:9">
      <c r="A265" s="23" t="s">
        <v>268</v>
      </c>
      <c r="B265" s="118">
        <v>4011</v>
      </c>
      <c r="C265" s="120">
        <v>66</v>
      </c>
      <c r="D265" s="120"/>
      <c r="E265" s="120">
        <v>66</v>
      </c>
      <c r="F265" s="121">
        <v>2185</v>
      </c>
      <c r="G265" s="122"/>
      <c r="H265" s="123">
        <f t="shared" ref="H265:H328" si="4">F265+G265</f>
        <v>2185</v>
      </c>
      <c r="I265" s="124">
        <f>Table1[[#This Row],[Column8]]/H$434</f>
        <v>9.6930258634550769E-5</v>
      </c>
    </row>
    <row r="266" spans="1:9">
      <c r="A266" s="23" t="s">
        <v>269</v>
      </c>
      <c r="B266" s="118">
        <v>4018</v>
      </c>
      <c r="C266" s="119">
        <v>4505</v>
      </c>
      <c r="D266" s="120">
        <v>223</v>
      </c>
      <c r="E266" s="119">
        <v>4728</v>
      </c>
      <c r="F266" s="121">
        <v>125880</v>
      </c>
      <c r="G266" s="122"/>
      <c r="H266" s="123">
        <f t="shared" si="4"/>
        <v>125880</v>
      </c>
      <c r="I266" s="124">
        <f>Table1[[#This Row],[Column8]]/H$434</f>
        <v>5.5842475775364992E-3</v>
      </c>
    </row>
    <row r="267" spans="1:9">
      <c r="A267" s="23" t="s">
        <v>270</v>
      </c>
      <c r="B267" s="118">
        <v>4025</v>
      </c>
      <c r="C267" s="120">
        <v>452</v>
      </c>
      <c r="D267" s="120">
        <v>15</v>
      </c>
      <c r="E267" s="120">
        <v>467</v>
      </c>
      <c r="F267" s="121">
        <v>14629.5</v>
      </c>
      <c r="G267" s="122"/>
      <c r="H267" s="123">
        <f t="shared" si="4"/>
        <v>14629.5</v>
      </c>
      <c r="I267" s="124">
        <f>Table1[[#This Row],[Column8]]/H$434</f>
        <v>6.4898911610716727E-4</v>
      </c>
    </row>
    <row r="268" spans="1:9">
      <c r="A268" s="23" t="s">
        <v>271</v>
      </c>
      <c r="B268" s="118">
        <v>4060</v>
      </c>
      <c r="C268" s="119">
        <v>3557</v>
      </c>
      <c r="D268" s="120">
        <v>149</v>
      </c>
      <c r="E268" s="119">
        <v>3706</v>
      </c>
      <c r="F268" s="121">
        <v>142262.5</v>
      </c>
      <c r="G268" s="122"/>
      <c r="H268" s="123">
        <f t="shared" si="4"/>
        <v>142262.5</v>
      </c>
      <c r="I268" s="124">
        <f>Table1[[#This Row],[Column8]]/H$434</f>
        <v>6.3110027089234681E-3</v>
      </c>
    </row>
    <row r="269" spans="1:9">
      <c r="A269" s="23" t="s">
        <v>272</v>
      </c>
      <c r="B269" s="118">
        <v>4067</v>
      </c>
      <c r="C269" s="120">
        <v>339</v>
      </c>
      <c r="D269" s="120"/>
      <c r="E269" s="120">
        <v>339</v>
      </c>
      <c r="F269" s="121">
        <v>23020</v>
      </c>
      <c r="G269" s="122"/>
      <c r="H269" s="123">
        <f t="shared" si="4"/>
        <v>23020</v>
      </c>
      <c r="I269" s="124">
        <f>Table1[[#This Row],[Column8]]/H$434</f>
        <v>1.0212057454312853E-3</v>
      </c>
    </row>
    <row r="270" spans="1:9">
      <c r="A270" s="23" t="s">
        <v>273</v>
      </c>
      <c r="B270" s="118">
        <v>4074</v>
      </c>
      <c r="C270" s="119">
        <v>1634</v>
      </c>
      <c r="D270" s="120">
        <v>42</v>
      </c>
      <c r="E270" s="119">
        <v>1676</v>
      </c>
      <c r="F270" s="121">
        <v>155071</v>
      </c>
      <c r="G270" s="122"/>
      <c r="H270" s="123">
        <f t="shared" si="4"/>
        <v>155071</v>
      </c>
      <c r="I270" s="124">
        <f>Table1[[#This Row],[Column8]]/H$434</f>
        <v>6.8792092158894381E-3</v>
      </c>
    </row>
    <row r="271" spans="1:9">
      <c r="A271" s="23" t="s">
        <v>274</v>
      </c>
      <c r="B271" s="118">
        <v>4088</v>
      </c>
      <c r="C271" s="120">
        <v>904</v>
      </c>
      <c r="D271" s="120">
        <v>59</v>
      </c>
      <c r="E271" s="120">
        <v>963</v>
      </c>
      <c r="F271" s="121">
        <v>38578.5</v>
      </c>
      <c r="G271" s="122"/>
      <c r="H271" s="123">
        <f t="shared" si="4"/>
        <v>38578.5</v>
      </c>
      <c r="I271" s="124">
        <f>Table1[[#This Row],[Column8]]/H$434</f>
        <v>1.7114068570860488E-3</v>
      </c>
    </row>
    <row r="272" spans="1:9">
      <c r="A272" s="23" t="s">
        <v>275</v>
      </c>
      <c r="B272" s="118">
        <v>4095</v>
      </c>
      <c r="C272" s="127">
        <v>1215</v>
      </c>
      <c r="D272" s="125">
        <v>114</v>
      </c>
      <c r="E272" s="127">
        <v>1329</v>
      </c>
      <c r="F272" s="126">
        <v>37405</v>
      </c>
      <c r="G272" s="122">
        <v>-4395</v>
      </c>
      <c r="H272" s="123">
        <f t="shared" si="4"/>
        <v>33010</v>
      </c>
      <c r="I272" s="124">
        <f>Table1[[#This Row],[Column8]]/H$434</f>
        <v>1.4643788730098494E-3</v>
      </c>
    </row>
    <row r="273" spans="1:9">
      <c r="A273" s="23" t="s">
        <v>276</v>
      </c>
      <c r="B273" s="118">
        <v>4137</v>
      </c>
      <c r="C273" s="120">
        <v>481</v>
      </c>
      <c r="D273" s="120">
        <v>55</v>
      </c>
      <c r="E273" s="120">
        <v>536</v>
      </c>
      <c r="F273" s="121">
        <v>31970</v>
      </c>
      <c r="G273" s="122"/>
      <c r="H273" s="123">
        <f t="shared" si="4"/>
        <v>31970</v>
      </c>
      <c r="I273" s="124">
        <f>Table1[[#This Row],[Column8]]/H$434</f>
        <v>1.4182427316002692E-3</v>
      </c>
    </row>
    <row r="274" spans="1:9">
      <c r="A274" s="23" t="s">
        <v>277</v>
      </c>
      <c r="B274" s="118">
        <v>4144</v>
      </c>
      <c r="C274" s="119">
        <v>1401</v>
      </c>
      <c r="D274" s="120"/>
      <c r="E274" s="119">
        <v>1401</v>
      </c>
      <c r="F274" s="121">
        <v>60782.5</v>
      </c>
      <c r="G274" s="122"/>
      <c r="H274" s="123">
        <f t="shared" si="4"/>
        <v>60782.5</v>
      </c>
      <c r="I274" s="124">
        <f>Table1[[#This Row],[Column8]]/H$434</f>
        <v>2.6964134761805866E-3</v>
      </c>
    </row>
    <row r="275" spans="1:9">
      <c r="A275" s="23" t="s">
        <v>278</v>
      </c>
      <c r="B275" s="118">
        <v>4165</v>
      </c>
      <c r="C275" s="119">
        <v>2000</v>
      </c>
      <c r="D275" s="120">
        <v>10</v>
      </c>
      <c r="E275" s="119">
        <v>2010</v>
      </c>
      <c r="F275" s="121">
        <v>100956</v>
      </c>
      <c r="G275" s="122"/>
      <c r="H275" s="123">
        <f t="shared" si="4"/>
        <v>100956</v>
      </c>
      <c r="I275" s="124">
        <f>Table1[[#This Row],[Column8]]/H$434</f>
        <v>4.4785772039861362E-3</v>
      </c>
    </row>
    <row r="276" spans="1:9">
      <c r="A276" s="23" t="s">
        <v>279</v>
      </c>
      <c r="B276" s="118">
        <v>4179</v>
      </c>
      <c r="C276" s="119">
        <v>3799</v>
      </c>
      <c r="D276" s="120">
        <v>391</v>
      </c>
      <c r="E276" s="119">
        <v>4190</v>
      </c>
      <c r="F276" s="121">
        <v>134949</v>
      </c>
      <c r="G276" s="122"/>
      <c r="H276" s="123">
        <f t="shared" si="4"/>
        <v>134949</v>
      </c>
      <c r="I276" s="124">
        <f>Table1[[#This Row],[Column8]]/H$434</f>
        <v>5.9865636029629247E-3</v>
      </c>
    </row>
    <row r="277" spans="1:9">
      <c r="A277" s="23" t="s">
        <v>280</v>
      </c>
      <c r="B277" s="118">
        <v>4186</v>
      </c>
      <c r="C277" s="120">
        <v>655</v>
      </c>
      <c r="D277" s="120"/>
      <c r="E277" s="120">
        <v>655</v>
      </c>
      <c r="F277" s="121">
        <v>43712</v>
      </c>
      <c r="G277" s="122"/>
      <c r="H277" s="123">
        <f t="shared" si="4"/>
        <v>43712</v>
      </c>
      <c r="I277" s="124">
        <f>Table1[[#This Row],[Column8]]/H$434</f>
        <v>1.9391375127842028E-3</v>
      </c>
    </row>
    <row r="278" spans="1:9">
      <c r="A278" s="23" t="s">
        <v>281</v>
      </c>
      <c r="B278" s="118">
        <v>4207</v>
      </c>
      <c r="C278" s="120">
        <v>401</v>
      </c>
      <c r="D278" s="120"/>
      <c r="E278" s="120">
        <v>401</v>
      </c>
      <c r="F278" s="121">
        <v>17316</v>
      </c>
      <c r="G278" s="122"/>
      <c r="H278" s="123">
        <f t="shared" si="4"/>
        <v>17316</v>
      </c>
      <c r="I278" s="124">
        <f>Table1[[#This Row],[Column8]]/H$434</f>
        <v>7.6816675446951077E-4</v>
      </c>
    </row>
    <row r="279" spans="1:9">
      <c r="A279" s="23" t="s">
        <v>282</v>
      </c>
      <c r="B279" s="118">
        <v>4221</v>
      </c>
      <c r="C279" s="120">
        <v>459</v>
      </c>
      <c r="D279" s="120"/>
      <c r="E279" s="120">
        <v>459</v>
      </c>
      <c r="F279" s="121">
        <v>24525</v>
      </c>
      <c r="G279" s="122"/>
      <c r="H279" s="123">
        <f t="shared" si="4"/>
        <v>24525</v>
      </c>
      <c r="I279" s="124">
        <f>Table1[[#This Row],[Column8]]/H$434</f>
        <v>1.08797006545188E-3</v>
      </c>
    </row>
    <row r="280" spans="1:9">
      <c r="A280" s="23" t="s">
        <v>283</v>
      </c>
      <c r="B280" s="118">
        <v>4228</v>
      </c>
      <c r="C280" s="120">
        <v>639</v>
      </c>
      <c r="D280" s="120">
        <v>33</v>
      </c>
      <c r="E280" s="120">
        <v>672</v>
      </c>
      <c r="F280" s="121">
        <v>29947.5</v>
      </c>
      <c r="G280" s="122"/>
      <c r="H280" s="123">
        <f t="shared" si="4"/>
        <v>29947.5</v>
      </c>
      <c r="I280" s="124">
        <f>Table1[[#This Row],[Column8]]/H$434</f>
        <v>1.3285212450609653E-3</v>
      </c>
    </row>
    <row r="281" spans="1:9">
      <c r="A281" s="23" t="s">
        <v>284</v>
      </c>
      <c r="B281" s="118">
        <v>4235</v>
      </c>
      <c r="C281" s="120">
        <v>170</v>
      </c>
      <c r="D281" s="120"/>
      <c r="E281" s="120">
        <v>170</v>
      </c>
      <c r="F281" s="121">
        <v>6290</v>
      </c>
      <c r="G281" s="122"/>
      <c r="H281" s="123">
        <f t="shared" si="4"/>
        <v>6290</v>
      </c>
      <c r="I281" s="124">
        <f>Table1[[#This Row],[Column8]]/H$434</f>
        <v>2.7903493217909579E-4</v>
      </c>
    </row>
    <row r="282" spans="1:9">
      <c r="A282" s="23" t="s">
        <v>285</v>
      </c>
      <c r="B282" s="118">
        <v>4151</v>
      </c>
      <c r="C282" s="120">
        <v>655</v>
      </c>
      <c r="D282" s="120"/>
      <c r="E282" s="120">
        <v>655</v>
      </c>
      <c r="F282" s="121">
        <v>46960</v>
      </c>
      <c r="G282" s="122"/>
      <c r="H282" s="123">
        <f t="shared" si="4"/>
        <v>46960</v>
      </c>
      <c r="I282" s="124">
        <f>Table1[[#This Row],[Column8]]/H$434</f>
        <v>2.0832242313402766E-3</v>
      </c>
    </row>
    <row r="283" spans="1:9">
      <c r="A283" s="23" t="s">
        <v>286</v>
      </c>
      <c r="B283" s="118">
        <v>490</v>
      </c>
      <c r="C283" s="120">
        <v>327</v>
      </c>
      <c r="D283" s="120"/>
      <c r="E283" s="120">
        <v>327</v>
      </c>
      <c r="F283" s="121">
        <v>23835</v>
      </c>
      <c r="G283" s="122"/>
      <c r="H283" s="123">
        <f t="shared" si="4"/>
        <v>23835</v>
      </c>
      <c r="I283" s="124">
        <f>Table1[[#This Row],[Column8]]/H$434</f>
        <v>1.0573605100936006E-3</v>
      </c>
    </row>
    <row r="284" spans="1:9">
      <c r="A284" s="23" t="s">
        <v>287</v>
      </c>
      <c r="B284" s="118">
        <v>4270</v>
      </c>
      <c r="C284" s="120">
        <v>286</v>
      </c>
      <c r="D284" s="120"/>
      <c r="E284" s="120">
        <v>286</v>
      </c>
      <c r="F284" s="121">
        <v>11843</v>
      </c>
      <c r="G284" s="122"/>
      <c r="H284" s="123">
        <f t="shared" si="4"/>
        <v>11843</v>
      </c>
      <c r="I284" s="124">
        <f>Table1[[#This Row],[Column8]]/H$434</f>
        <v>5.2537531030159487E-4</v>
      </c>
    </row>
    <row r="285" spans="1:9">
      <c r="A285" s="23" t="s">
        <v>288</v>
      </c>
      <c r="B285" s="118">
        <v>4305</v>
      </c>
      <c r="C285" s="120">
        <v>675</v>
      </c>
      <c r="D285" s="120">
        <v>22</v>
      </c>
      <c r="E285" s="120">
        <v>697</v>
      </c>
      <c r="F285" s="121">
        <v>35555</v>
      </c>
      <c r="G285" s="122"/>
      <c r="H285" s="123">
        <f t="shared" si="4"/>
        <v>35555</v>
      </c>
      <c r="I285" s="124">
        <f>Table1[[#This Row],[Column8]]/H$434</f>
        <v>1.5772793344400241E-3</v>
      </c>
    </row>
    <row r="286" spans="1:9">
      <c r="A286" s="23" t="s">
        <v>289</v>
      </c>
      <c r="B286" s="118">
        <v>4312</v>
      </c>
      <c r="C286" s="119">
        <v>1835</v>
      </c>
      <c r="D286" s="120">
        <v>315</v>
      </c>
      <c r="E286" s="119">
        <v>2150</v>
      </c>
      <c r="F286" s="121">
        <v>71615</v>
      </c>
      <c r="G286" s="122"/>
      <c r="H286" s="123">
        <f t="shared" si="4"/>
        <v>71615</v>
      </c>
      <c r="I286" s="124">
        <f>Table1[[#This Row],[Column8]]/H$434</f>
        <v>3.176961314468354E-3</v>
      </c>
    </row>
    <row r="287" spans="1:9">
      <c r="A287" s="23" t="s">
        <v>290</v>
      </c>
      <c r="B287" s="118">
        <v>4330</v>
      </c>
      <c r="C287" s="120">
        <v>123</v>
      </c>
      <c r="D287" s="120"/>
      <c r="E287" s="120">
        <v>123</v>
      </c>
      <c r="F287" s="121">
        <v>5200</v>
      </c>
      <c r="G287" s="122"/>
      <c r="H287" s="123">
        <f t="shared" si="4"/>
        <v>5200</v>
      </c>
      <c r="I287" s="124">
        <f>Table1[[#This Row],[Column8]]/H$434</f>
        <v>2.3068070704790114E-4</v>
      </c>
    </row>
    <row r="288" spans="1:9">
      <c r="A288" s="23" t="s">
        <v>291</v>
      </c>
      <c r="B288" s="118">
        <v>4347</v>
      </c>
      <c r="C288" s="120">
        <v>606</v>
      </c>
      <c r="D288" s="120"/>
      <c r="E288" s="120">
        <v>606</v>
      </c>
      <c r="F288" s="121">
        <v>61126</v>
      </c>
      <c r="G288" s="122"/>
      <c r="H288" s="123">
        <f t="shared" si="4"/>
        <v>61126</v>
      </c>
      <c r="I288" s="124">
        <f>Table1[[#This Row],[Column8]]/H$434</f>
        <v>2.7116517113480779E-3</v>
      </c>
    </row>
    <row r="289" spans="1:9">
      <c r="A289" s="23" t="s">
        <v>292</v>
      </c>
      <c r="B289" s="118">
        <v>4368</v>
      </c>
      <c r="C289" s="120">
        <v>418</v>
      </c>
      <c r="D289" s="120"/>
      <c r="E289" s="120">
        <v>418</v>
      </c>
      <c r="F289" s="121">
        <v>36022.5</v>
      </c>
      <c r="G289" s="122"/>
      <c r="H289" s="123">
        <f t="shared" si="4"/>
        <v>36022.5</v>
      </c>
      <c r="I289" s="124">
        <f>Table1[[#This Row],[Column8]]/H$434</f>
        <v>1.5980184172371191E-3</v>
      </c>
    </row>
    <row r="290" spans="1:9">
      <c r="A290" s="23" t="s">
        <v>293</v>
      </c>
      <c r="B290" s="118">
        <v>4389</v>
      </c>
      <c r="C290" s="120">
        <v>655</v>
      </c>
      <c r="D290" s="120">
        <v>21</v>
      </c>
      <c r="E290" s="120">
        <v>676</v>
      </c>
      <c r="F290" s="121">
        <v>29092.5</v>
      </c>
      <c r="G290" s="122"/>
      <c r="H290" s="123">
        <f t="shared" si="4"/>
        <v>29092.5</v>
      </c>
      <c r="I290" s="124">
        <f>Table1[[#This Row],[Column8]]/H$434</f>
        <v>1.2905920134213583E-3</v>
      </c>
    </row>
    <row r="291" spans="1:9">
      <c r="A291" s="23" t="s">
        <v>294</v>
      </c>
      <c r="B291" s="118">
        <v>4459</v>
      </c>
      <c r="C291" s="120">
        <v>345</v>
      </c>
      <c r="D291" s="120">
        <v>10</v>
      </c>
      <c r="E291" s="120">
        <v>355</v>
      </c>
      <c r="F291" s="121">
        <v>13617</v>
      </c>
      <c r="G291" s="122"/>
      <c r="H291" s="123">
        <f t="shared" si="4"/>
        <v>13617</v>
      </c>
      <c r="I291" s="124">
        <f>Table1[[#This Row],[Column8]]/H$434</f>
        <v>6.0407292074447501E-4</v>
      </c>
    </row>
    <row r="292" spans="1:9">
      <c r="A292" s="23" t="s">
        <v>295</v>
      </c>
      <c r="B292" s="118">
        <v>4473</v>
      </c>
      <c r="C292" s="119">
        <v>1025</v>
      </c>
      <c r="D292" s="120">
        <v>71</v>
      </c>
      <c r="E292" s="119">
        <v>1096</v>
      </c>
      <c r="F292" s="121">
        <v>50529</v>
      </c>
      <c r="G292" s="122"/>
      <c r="H292" s="123">
        <f t="shared" si="4"/>
        <v>50529</v>
      </c>
      <c r="I292" s="124">
        <f>Table1[[#This Row],[Column8]]/H$434</f>
        <v>2.2415510473891148E-3</v>
      </c>
    </row>
    <row r="293" spans="1:9">
      <c r="A293" s="23" t="s">
        <v>296</v>
      </c>
      <c r="B293" s="118">
        <v>4508</v>
      </c>
      <c r="C293" s="120">
        <v>138</v>
      </c>
      <c r="D293" s="120">
        <v>17</v>
      </c>
      <c r="E293" s="120">
        <v>155</v>
      </c>
      <c r="F293" s="121">
        <v>7957.5</v>
      </c>
      <c r="G293" s="122"/>
      <c r="H293" s="123">
        <f t="shared" si="4"/>
        <v>7957.5</v>
      </c>
      <c r="I293" s="124">
        <f>Table1[[#This Row],[Column8]]/H$434</f>
        <v>3.5300802429493719E-4</v>
      </c>
    </row>
    <row r="294" spans="1:9">
      <c r="A294" s="23" t="s">
        <v>437</v>
      </c>
      <c r="B294" s="118">
        <v>4515</v>
      </c>
      <c r="C294" s="120">
        <v>891</v>
      </c>
      <c r="D294" s="120">
        <v>83</v>
      </c>
      <c r="E294" s="120">
        <v>974</v>
      </c>
      <c r="F294" s="121">
        <v>30367.5</v>
      </c>
      <c r="G294" s="122"/>
      <c r="H294" s="123">
        <f t="shared" si="4"/>
        <v>30367.5</v>
      </c>
      <c r="I294" s="124">
        <f>Table1[[#This Row],[Column8]]/H$434</f>
        <v>1.3471531483225266E-3</v>
      </c>
    </row>
    <row r="295" spans="1:9">
      <c r="A295" s="23" t="s">
        <v>297</v>
      </c>
      <c r="B295" s="118">
        <v>4501</v>
      </c>
      <c r="C295" s="119">
        <v>1212</v>
      </c>
      <c r="D295" s="120">
        <v>60</v>
      </c>
      <c r="E295" s="119">
        <v>1272</v>
      </c>
      <c r="F295" s="121">
        <v>72376.5</v>
      </c>
      <c r="G295" s="122"/>
      <c r="H295" s="123">
        <f t="shared" si="4"/>
        <v>72376.5</v>
      </c>
      <c r="I295" s="124">
        <f>Table1[[#This Row],[Column8]]/H$434</f>
        <v>3.2107427295485417E-3</v>
      </c>
    </row>
    <row r="296" spans="1:9">
      <c r="A296" s="23" t="s">
        <v>298</v>
      </c>
      <c r="B296" s="118">
        <v>4529</v>
      </c>
      <c r="C296" s="120">
        <v>255</v>
      </c>
      <c r="D296" s="120">
        <v>40</v>
      </c>
      <c r="E296" s="120">
        <v>295</v>
      </c>
      <c r="F296" s="121">
        <v>11632.5</v>
      </c>
      <c r="G296" s="122"/>
      <c r="H296" s="123">
        <f t="shared" si="4"/>
        <v>11632.5</v>
      </c>
      <c r="I296" s="124">
        <f>Table1[[#This Row],[Column8]]/H$434</f>
        <v>5.1603717783359811E-4</v>
      </c>
    </row>
    <row r="297" spans="1:9">
      <c r="A297" s="23" t="s">
        <v>299</v>
      </c>
      <c r="B297" s="118">
        <v>4536</v>
      </c>
      <c r="C297" s="120">
        <v>735</v>
      </c>
      <c r="D297" s="120"/>
      <c r="E297" s="120">
        <v>735</v>
      </c>
      <c r="F297" s="121">
        <v>28962.5</v>
      </c>
      <c r="G297" s="122"/>
      <c r="H297" s="123">
        <f t="shared" si="4"/>
        <v>28962.5</v>
      </c>
      <c r="I297" s="124">
        <f>Table1[[#This Row],[Column8]]/H$434</f>
        <v>1.284824995745161E-3</v>
      </c>
    </row>
    <row r="298" spans="1:9">
      <c r="A298" s="23" t="s">
        <v>300</v>
      </c>
      <c r="B298" s="118">
        <v>4543</v>
      </c>
      <c r="C298" s="120">
        <v>768</v>
      </c>
      <c r="D298" s="120">
        <v>94</v>
      </c>
      <c r="E298" s="120">
        <v>862</v>
      </c>
      <c r="F298" s="121">
        <v>32001</v>
      </c>
      <c r="G298" s="122"/>
      <c r="H298" s="123">
        <f t="shared" si="4"/>
        <v>32001</v>
      </c>
      <c r="I298" s="124">
        <f>Table1[[#This Row],[Column8]]/H$434</f>
        <v>1.41961794350767E-3</v>
      </c>
    </row>
    <row r="299" spans="1:9">
      <c r="A299" s="23" t="s">
        <v>301</v>
      </c>
      <c r="B299" s="118">
        <v>4557</v>
      </c>
      <c r="C299" s="120">
        <v>247</v>
      </c>
      <c r="D299" s="120"/>
      <c r="E299" s="120">
        <v>247</v>
      </c>
      <c r="F299" s="121">
        <v>9970.5</v>
      </c>
      <c r="G299" s="122"/>
      <c r="H299" s="123">
        <f t="shared" si="4"/>
        <v>9970.5</v>
      </c>
      <c r="I299" s="124">
        <f>Table1[[#This Row],[Column8]]/H$434</f>
        <v>4.423080749271343E-4</v>
      </c>
    </row>
    <row r="300" spans="1:9">
      <c r="A300" s="23" t="s">
        <v>302</v>
      </c>
      <c r="B300" s="118">
        <v>4571</v>
      </c>
      <c r="C300" s="120">
        <v>444</v>
      </c>
      <c r="D300" s="120"/>
      <c r="E300" s="120">
        <v>444</v>
      </c>
      <c r="F300" s="121">
        <v>40871.5</v>
      </c>
      <c r="G300" s="122"/>
      <c r="H300" s="123">
        <f t="shared" si="4"/>
        <v>40871.5</v>
      </c>
      <c r="I300" s="124">
        <f>Table1[[#This Row],[Column8]]/H$434</f>
        <v>1.8131281765592867E-3</v>
      </c>
    </row>
    <row r="301" spans="1:9">
      <c r="A301" s="23" t="s">
        <v>303</v>
      </c>
      <c r="B301" s="118">
        <v>4578</v>
      </c>
      <c r="C301" s="119">
        <v>1216</v>
      </c>
      <c r="D301" s="120">
        <v>71</v>
      </c>
      <c r="E301" s="119">
        <v>1287</v>
      </c>
      <c r="F301" s="121">
        <v>57769</v>
      </c>
      <c r="G301" s="122"/>
      <c r="H301" s="123">
        <f t="shared" si="4"/>
        <v>57769</v>
      </c>
      <c r="I301" s="124">
        <f>Table1[[#This Row],[Column8]]/H$434</f>
        <v>2.5627295702788846E-3</v>
      </c>
    </row>
    <row r="302" spans="1:9">
      <c r="A302" s="23" t="s">
        <v>304</v>
      </c>
      <c r="B302" s="118">
        <v>4606</v>
      </c>
      <c r="C302" s="120">
        <v>193</v>
      </c>
      <c r="D302" s="120">
        <v>31</v>
      </c>
      <c r="E302" s="120">
        <v>224</v>
      </c>
      <c r="F302" s="121">
        <v>9087.5</v>
      </c>
      <c r="G302" s="122"/>
      <c r="H302" s="123">
        <f t="shared" si="4"/>
        <v>9087.5</v>
      </c>
      <c r="I302" s="124">
        <f>Table1[[#This Row],[Column8]]/H$434</f>
        <v>4.0313671640342336E-4</v>
      </c>
    </row>
    <row r="303" spans="1:9">
      <c r="A303" s="23" t="s">
        <v>305</v>
      </c>
      <c r="B303" s="118">
        <v>4613</v>
      </c>
      <c r="C303" s="119">
        <v>2683</v>
      </c>
      <c r="D303" s="120">
        <v>143</v>
      </c>
      <c r="E303" s="119">
        <v>2826</v>
      </c>
      <c r="F303" s="121">
        <v>207790</v>
      </c>
      <c r="G303" s="122"/>
      <c r="H303" s="123">
        <f t="shared" si="4"/>
        <v>207790</v>
      </c>
      <c r="I303" s="124">
        <f>Table1[[#This Row],[Column8]]/H$434</f>
        <v>9.2179123302852644E-3</v>
      </c>
    </row>
    <row r="304" spans="1:9">
      <c r="A304" s="23" t="s">
        <v>306</v>
      </c>
      <c r="B304" s="118">
        <v>4620</v>
      </c>
      <c r="C304" s="119">
        <v>8843</v>
      </c>
      <c r="D304" s="119">
        <v>1663</v>
      </c>
      <c r="E304" s="119">
        <v>10506</v>
      </c>
      <c r="F304" s="121">
        <v>375097.5</v>
      </c>
      <c r="G304" s="122"/>
      <c r="H304" s="123">
        <f t="shared" si="4"/>
        <v>375097.5</v>
      </c>
      <c r="I304" s="124">
        <f>Table1[[#This Row],[Column8]]/H$434</f>
        <v>1.6639953175365402E-2</v>
      </c>
    </row>
    <row r="305" spans="1:9">
      <c r="A305" s="23" t="s">
        <v>307</v>
      </c>
      <c r="B305" s="118">
        <v>4627</v>
      </c>
      <c r="C305" s="120">
        <v>537</v>
      </c>
      <c r="D305" s="120">
        <v>9</v>
      </c>
      <c r="E305" s="120">
        <v>546</v>
      </c>
      <c r="F305" s="121">
        <v>18400</v>
      </c>
      <c r="G305" s="122"/>
      <c r="H305" s="123">
        <f t="shared" si="4"/>
        <v>18400</v>
      </c>
      <c r="I305" s="124">
        <f>Table1[[#This Row],[Column8]]/H$434</f>
        <v>8.1625480955411166E-4</v>
      </c>
    </row>
    <row r="306" spans="1:9">
      <c r="A306" s="23" t="s">
        <v>308</v>
      </c>
      <c r="B306" s="118">
        <v>4634</v>
      </c>
      <c r="C306" s="120">
        <v>145</v>
      </c>
      <c r="D306" s="120">
        <v>32</v>
      </c>
      <c r="E306" s="120">
        <v>177</v>
      </c>
      <c r="F306" s="121">
        <v>7785</v>
      </c>
      <c r="G306" s="122"/>
      <c r="H306" s="123">
        <f t="shared" si="4"/>
        <v>7785</v>
      </c>
      <c r="I306" s="124">
        <f>Table1[[#This Row],[Column8]]/H$434</f>
        <v>3.4535563545536735E-4</v>
      </c>
    </row>
    <row r="307" spans="1:9">
      <c r="A307" s="23" t="s">
        <v>309</v>
      </c>
      <c r="B307" s="118">
        <v>4641</v>
      </c>
      <c r="C307" s="120">
        <v>720</v>
      </c>
      <c r="D307" s="120">
        <v>44</v>
      </c>
      <c r="E307" s="120">
        <v>764</v>
      </c>
      <c r="F307" s="121">
        <v>28161.5</v>
      </c>
      <c r="G307" s="122"/>
      <c r="H307" s="123">
        <f t="shared" si="4"/>
        <v>28161.5</v>
      </c>
      <c r="I307" s="124">
        <f>Table1[[#This Row],[Column8]]/H$434</f>
        <v>1.2492912945248978E-3</v>
      </c>
    </row>
    <row r="308" spans="1:9">
      <c r="A308" s="23" t="s">
        <v>310</v>
      </c>
      <c r="B308" s="118">
        <v>4686</v>
      </c>
      <c r="C308" s="120">
        <v>368</v>
      </c>
      <c r="D308" s="120">
        <v>6</v>
      </c>
      <c r="E308" s="120">
        <v>374</v>
      </c>
      <c r="F308" s="121">
        <v>11652.5</v>
      </c>
      <c r="G308" s="122"/>
      <c r="H308" s="123">
        <f t="shared" si="4"/>
        <v>11652.5</v>
      </c>
      <c r="I308" s="124">
        <f>Table1[[#This Row],[Column8]]/H$434</f>
        <v>5.1692441132224383E-4</v>
      </c>
    </row>
    <row r="309" spans="1:9">
      <c r="A309" s="23" t="s">
        <v>311</v>
      </c>
      <c r="B309" s="118">
        <v>4753</v>
      </c>
      <c r="C309" s="119">
        <v>1949</v>
      </c>
      <c r="D309" s="120">
        <v>219</v>
      </c>
      <c r="E309" s="119">
        <v>2168</v>
      </c>
      <c r="F309" s="121">
        <v>118488.5</v>
      </c>
      <c r="G309" s="122"/>
      <c r="H309" s="123">
        <f t="shared" si="4"/>
        <v>118488.5</v>
      </c>
      <c r="I309" s="124">
        <f>Table1[[#This Row],[Column8]]/H$434</f>
        <v>5.2563482609702377E-3</v>
      </c>
    </row>
    <row r="310" spans="1:9">
      <c r="A310" s="23" t="s">
        <v>312</v>
      </c>
      <c r="B310" s="118">
        <v>4760</v>
      </c>
      <c r="C310" s="120">
        <v>509</v>
      </c>
      <c r="D310" s="120">
        <v>135</v>
      </c>
      <c r="E310" s="120">
        <v>644</v>
      </c>
      <c r="F310" s="121">
        <v>42641</v>
      </c>
      <c r="G310" s="122"/>
      <c r="H310" s="123">
        <f t="shared" si="4"/>
        <v>42641</v>
      </c>
      <c r="I310" s="124">
        <f>Table1[[#This Row],[Column8]]/H$434</f>
        <v>1.8916261594672215E-3</v>
      </c>
    </row>
    <row r="311" spans="1:9">
      <c r="A311" s="23" t="s">
        <v>313</v>
      </c>
      <c r="B311" s="118">
        <v>4781</v>
      </c>
      <c r="C311" s="119">
        <v>1879</v>
      </c>
      <c r="D311" s="120">
        <v>92</v>
      </c>
      <c r="E311" s="119">
        <v>1971</v>
      </c>
      <c r="F311" s="121">
        <v>91087.5</v>
      </c>
      <c r="G311" s="122"/>
      <c r="H311" s="123">
        <f t="shared" si="4"/>
        <v>91087.5</v>
      </c>
      <c r="I311" s="124">
        <f>Table1[[#This Row],[Column8]]/H$434</f>
        <v>4.0407940198510951E-3</v>
      </c>
    </row>
    <row r="312" spans="1:9">
      <c r="A312" s="23" t="s">
        <v>314</v>
      </c>
      <c r="B312" s="118">
        <v>4795</v>
      </c>
      <c r="C312" s="120">
        <v>357</v>
      </c>
      <c r="D312" s="120"/>
      <c r="E312" s="120">
        <v>357</v>
      </c>
      <c r="F312" s="121">
        <v>23950.5</v>
      </c>
      <c r="G312" s="122"/>
      <c r="H312" s="123">
        <f t="shared" si="4"/>
        <v>23950.5</v>
      </c>
      <c r="I312" s="124">
        <f>Table1[[#This Row],[Column8]]/H$434</f>
        <v>1.0624842834905301E-3</v>
      </c>
    </row>
    <row r="313" spans="1:9">
      <c r="A313" s="23" t="s">
        <v>315</v>
      </c>
      <c r="B313" s="118">
        <v>4802</v>
      </c>
      <c r="C313" s="119">
        <v>1904</v>
      </c>
      <c r="D313" s="120">
        <v>95</v>
      </c>
      <c r="E313" s="119">
        <v>1999</v>
      </c>
      <c r="F313" s="121">
        <v>91110.5</v>
      </c>
      <c r="G313" s="122"/>
      <c r="H313" s="123">
        <f t="shared" si="4"/>
        <v>91110.5</v>
      </c>
      <c r="I313" s="124">
        <f>Table1[[#This Row],[Column8]]/H$434</f>
        <v>4.0418143383630376E-3</v>
      </c>
    </row>
    <row r="314" spans="1:9">
      <c r="A314" s="23" t="s">
        <v>316</v>
      </c>
      <c r="B314" s="118">
        <v>4820</v>
      </c>
      <c r="C314" s="120">
        <v>415</v>
      </c>
      <c r="D314" s="120">
        <v>54</v>
      </c>
      <c r="E314" s="120">
        <v>469</v>
      </c>
      <c r="F314" s="121">
        <v>19375</v>
      </c>
      <c r="G314" s="122"/>
      <c r="H314" s="123">
        <f t="shared" si="4"/>
        <v>19375</v>
      </c>
      <c r="I314" s="124">
        <f>Table1[[#This Row],[Column8]]/H$434</f>
        <v>8.5950744212559321E-4</v>
      </c>
    </row>
    <row r="315" spans="1:9">
      <c r="A315" s="23" t="s">
        <v>317</v>
      </c>
      <c r="B315" s="118">
        <v>4851</v>
      </c>
      <c r="C315" s="119">
        <v>1027</v>
      </c>
      <c r="D315" s="120">
        <v>37</v>
      </c>
      <c r="E315" s="119">
        <v>1064</v>
      </c>
      <c r="F315" s="121">
        <v>69017.5</v>
      </c>
      <c r="G315" s="122"/>
      <c r="H315" s="123">
        <f t="shared" si="4"/>
        <v>69017.5</v>
      </c>
      <c r="I315" s="124">
        <f>Table1[[#This Row],[Column8]]/H$434</f>
        <v>3.061731865130484E-3</v>
      </c>
    </row>
    <row r="316" spans="1:9">
      <c r="A316" s="23" t="s">
        <v>318</v>
      </c>
      <c r="B316" s="118">
        <v>3122</v>
      </c>
      <c r="C316" s="120">
        <v>560</v>
      </c>
      <c r="D316" s="120">
        <v>27</v>
      </c>
      <c r="E316" s="120">
        <v>587</v>
      </c>
      <c r="F316" s="121">
        <v>10329</v>
      </c>
      <c r="G316" s="122"/>
      <c r="H316" s="123">
        <f t="shared" si="4"/>
        <v>10329</v>
      </c>
      <c r="I316" s="124">
        <f>Table1[[#This Row],[Column8]]/H$434</f>
        <v>4.582117352111098E-4</v>
      </c>
    </row>
    <row r="317" spans="1:9">
      <c r="A317" s="23" t="s">
        <v>319</v>
      </c>
      <c r="B317" s="118">
        <v>4865</v>
      </c>
      <c r="C317" s="120">
        <v>408</v>
      </c>
      <c r="D317" s="120"/>
      <c r="E317" s="120">
        <v>408</v>
      </c>
      <c r="F317" s="121">
        <v>13945</v>
      </c>
      <c r="G317" s="122"/>
      <c r="H317" s="123">
        <f t="shared" si="4"/>
        <v>13945</v>
      </c>
      <c r="I317" s="124">
        <f>Table1[[#This Row],[Column8]]/H$434</f>
        <v>6.1862354995826567E-4</v>
      </c>
    </row>
    <row r="318" spans="1:9">
      <c r="A318" s="23" t="s">
        <v>320</v>
      </c>
      <c r="B318" s="118">
        <v>4872</v>
      </c>
      <c r="C318" s="119">
        <v>1002</v>
      </c>
      <c r="D318" s="120">
        <v>24</v>
      </c>
      <c r="E318" s="119">
        <v>1026</v>
      </c>
      <c r="F318" s="121">
        <v>32416</v>
      </c>
      <c r="G318" s="122"/>
      <c r="H318" s="123">
        <f t="shared" si="4"/>
        <v>32416</v>
      </c>
      <c r="I318" s="124">
        <f>Table1[[#This Row],[Column8]]/H$434</f>
        <v>1.4380280383970699E-3</v>
      </c>
    </row>
    <row r="319" spans="1:9">
      <c r="A319" s="23" t="s">
        <v>321</v>
      </c>
      <c r="B319" s="118">
        <v>4893</v>
      </c>
      <c r="C319" s="119">
        <v>1568</v>
      </c>
      <c r="D319" s="120">
        <v>86</v>
      </c>
      <c r="E319" s="119">
        <v>1654</v>
      </c>
      <c r="F319" s="121">
        <v>92655</v>
      </c>
      <c r="G319" s="122"/>
      <c r="H319" s="123">
        <f t="shared" si="4"/>
        <v>92655</v>
      </c>
      <c r="I319" s="124">
        <f>Table1[[#This Row],[Column8]]/H$434</f>
        <v>4.1103309445237081E-3</v>
      </c>
    </row>
    <row r="320" spans="1:9">
      <c r="A320" s="23" t="s">
        <v>322</v>
      </c>
      <c r="B320" s="118">
        <v>4904</v>
      </c>
      <c r="C320" s="120">
        <v>669</v>
      </c>
      <c r="D320" s="120">
        <v>53</v>
      </c>
      <c r="E320" s="120">
        <v>722</v>
      </c>
      <c r="F320" s="121">
        <v>39629.5</v>
      </c>
      <c r="G320" s="122"/>
      <c r="H320" s="123">
        <f t="shared" si="4"/>
        <v>39629.5</v>
      </c>
      <c r="I320" s="124">
        <f>Table1[[#This Row],[Column8]]/H$434</f>
        <v>1.7580309769143843E-3</v>
      </c>
    </row>
    <row r="321" spans="1:9">
      <c r="A321" s="23" t="s">
        <v>323</v>
      </c>
      <c r="B321" s="118">
        <v>5523</v>
      </c>
      <c r="C321" s="119">
        <v>1029</v>
      </c>
      <c r="D321" s="120">
        <v>108</v>
      </c>
      <c r="E321" s="119">
        <v>1137</v>
      </c>
      <c r="F321" s="121">
        <v>76810</v>
      </c>
      <c r="G321" s="122"/>
      <c r="H321" s="123">
        <f t="shared" si="4"/>
        <v>76810</v>
      </c>
      <c r="I321" s="124">
        <f>Table1[[#This Row],[Column8]]/H$434</f>
        <v>3.4074202131440935E-3</v>
      </c>
    </row>
    <row r="322" spans="1:9">
      <c r="A322" s="23" t="s">
        <v>324</v>
      </c>
      <c r="B322" s="118">
        <v>3850</v>
      </c>
      <c r="C322" s="120">
        <v>572</v>
      </c>
      <c r="D322" s="120"/>
      <c r="E322" s="120">
        <v>572</v>
      </c>
      <c r="F322" s="121">
        <v>29469.5</v>
      </c>
      <c r="G322" s="122"/>
      <c r="H322" s="123">
        <f t="shared" si="4"/>
        <v>29469.5</v>
      </c>
      <c r="I322" s="124">
        <f>Table1[[#This Row],[Column8]]/H$434</f>
        <v>1.3073163646823312E-3</v>
      </c>
    </row>
    <row r="323" spans="1:9" ht="13.2" customHeight="1">
      <c r="A323" s="23" t="s">
        <v>325</v>
      </c>
      <c r="B323" s="118">
        <v>4956</v>
      </c>
      <c r="C323" s="125">
        <v>916</v>
      </c>
      <c r="D323" s="125">
        <v>10</v>
      </c>
      <c r="E323" s="125">
        <v>926</v>
      </c>
      <c r="F323" s="126">
        <v>41247</v>
      </c>
      <c r="G323" s="122"/>
      <c r="H323" s="123">
        <f t="shared" si="4"/>
        <v>41247</v>
      </c>
      <c r="I323" s="124">
        <f>Table1[[#This Row],[Column8]]/H$434</f>
        <v>1.8297859853086112E-3</v>
      </c>
    </row>
    <row r="324" spans="1:9">
      <c r="A324" s="23" t="s">
        <v>326</v>
      </c>
      <c r="B324" s="118">
        <v>4963</v>
      </c>
      <c r="C324" s="120">
        <v>446</v>
      </c>
      <c r="D324" s="120">
        <v>15</v>
      </c>
      <c r="E324" s="120">
        <v>461</v>
      </c>
      <c r="F324" s="121">
        <v>43577.5</v>
      </c>
      <c r="G324" s="122"/>
      <c r="H324" s="123">
        <f t="shared" si="4"/>
        <v>43577.5</v>
      </c>
      <c r="I324" s="124">
        <f>Table1[[#This Row],[Column8]]/H$434</f>
        <v>1.9331708675730599E-3</v>
      </c>
    </row>
    <row r="325" spans="1:9">
      <c r="A325" s="23" t="s">
        <v>327</v>
      </c>
      <c r="B325" s="118">
        <v>1673</v>
      </c>
      <c r="C325" s="120">
        <v>403</v>
      </c>
      <c r="D325" s="120"/>
      <c r="E325" s="120">
        <v>403</v>
      </c>
      <c r="F325" s="121">
        <v>22940.5</v>
      </c>
      <c r="G325" s="122"/>
      <c r="H325" s="123">
        <f t="shared" si="4"/>
        <v>22940.5</v>
      </c>
      <c r="I325" s="124">
        <f>Table1[[#This Row],[Column8]]/H$434</f>
        <v>1.0176789923139185E-3</v>
      </c>
    </row>
    <row r="326" spans="1:9">
      <c r="A326" s="23" t="s">
        <v>328</v>
      </c>
      <c r="B326" s="118">
        <v>4998</v>
      </c>
      <c r="C326" s="120">
        <v>101</v>
      </c>
      <c r="D326" s="120"/>
      <c r="E326" s="120">
        <v>101</v>
      </c>
      <c r="F326" s="121">
        <v>2955</v>
      </c>
      <c r="G326" s="122"/>
      <c r="H326" s="123">
        <f t="shared" si="4"/>
        <v>2955</v>
      </c>
      <c r="I326" s="124">
        <f>Table1[[#This Row],[Column8]]/H$434</f>
        <v>1.3108874794741306E-4</v>
      </c>
    </row>
    <row r="327" spans="1:9">
      <c r="A327" s="23" t="s">
        <v>329</v>
      </c>
      <c r="B327" s="118">
        <v>2422</v>
      </c>
      <c r="C327" s="119">
        <v>1153</v>
      </c>
      <c r="D327" s="120"/>
      <c r="E327" s="119">
        <v>1153</v>
      </c>
      <c r="F327" s="121">
        <v>54770</v>
      </c>
      <c r="G327" s="122"/>
      <c r="H327" s="123">
        <f t="shared" si="4"/>
        <v>54770</v>
      </c>
      <c r="I327" s="124">
        <f>Table1[[#This Row],[Column8]]/H$434</f>
        <v>2.429688908656451E-3</v>
      </c>
    </row>
    <row r="328" spans="1:9">
      <c r="A328" s="23" t="s">
        <v>330</v>
      </c>
      <c r="B328" s="118">
        <v>5019</v>
      </c>
      <c r="C328" s="119">
        <v>1078</v>
      </c>
      <c r="D328" s="120"/>
      <c r="E328" s="119">
        <v>1078</v>
      </c>
      <c r="F328" s="121">
        <v>59953</v>
      </c>
      <c r="G328" s="122"/>
      <c r="H328" s="123">
        <f t="shared" si="4"/>
        <v>59953</v>
      </c>
      <c r="I328" s="124">
        <f>Table1[[#This Row],[Column8]]/H$434</f>
        <v>2.6596154672390033E-3</v>
      </c>
    </row>
    <row r="329" spans="1:9">
      <c r="A329" s="23" t="s">
        <v>331</v>
      </c>
      <c r="B329" s="118">
        <v>5068</v>
      </c>
      <c r="C329" s="120">
        <v>907</v>
      </c>
      <c r="D329" s="120"/>
      <c r="E329" s="120">
        <v>907</v>
      </c>
      <c r="F329" s="121">
        <v>23297.5</v>
      </c>
      <c r="G329" s="122"/>
      <c r="H329" s="123">
        <f t="shared" ref="H329:H392" si="5">F329+G329</f>
        <v>23297.5</v>
      </c>
      <c r="I329" s="124">
        <f>Table1[[#This Row],[Column8]]/H$434</f>
        <v>1.0335161100862456E-3</v>
      </c>
    </row>
    <row r="330" spans="1:9">
      <c r="A330" s="23" t="s">
        <v>332</v>
      </c>
      <c r="B330" s="118">
        <v>5100</v>
      </c>
      <c r="C330" s="119">
        <v>1914</v>
      </c>
      <c r="D330" s="120">
        <v>41</v>
      </c>
      <c r="E330" s="119">
        <v>1955</v>
      </c>
      <c r="F330" s="121">
        <v>130070.5</v>
      </c>
      <c r="G330" s="122"/>
      <c r="H330" s="123">
        <f t="shared" si="5"/>
        <v>130070.5</v>
      </c>
      <c r="I330" s="124">
        <f>Table1[[#This Row],[Column8]]/H$434</f>
        <v>5.7701451742450047E-3</v>
      </c>
    </row>
    <row r="331" spans="1:9">
      <c r="A331" s="23" t="s">
        <v>333</v>
      </c>
      <c r="B331" s="118">
        <v>5124</v>
      </c>
      <c r="C331" s="120">
        <v>269</v>
      </c>
      <c r="D331" s="120"/>
      <c r="E331" s="120">
        <v>269</v>
      </c>
      <c r="F331" s="121">
        <v>16997.5</v>
      </c>
      <c r="G331" s="122"/>
      <c r="H331" s="123">
        <f t="shared" si="5"/>
        <v>16997.5</v>
      </c>
      <c r="I331" s="124">
        <f>Table1[[#This Row],[Column8]]/H$434</f>
        <v>7.5403756116282686E-4</v>
      </c>
    </row>
    <row r="332" spans="1:9">
      <c r="A332" s="23" t="s">
        <v>334</v>
      </c>
      <c r="B332" s="118">
        <v>5130</v>
      </c>
      <c r="C332" s="120">
        <v>507</v>
      </c>
      <c r="D332" s="120">
        <v>8</v>
      </c>
      <c r="E332" s="120">
        <v>515</v>
      </c>
      <c r="F332" s="121">
        <v>30056.5</v>
      </c>
      <c r="G332" s="122"/>
      <c r="H332" s="123">
        <f t="shared" si="5"/>
        <v>30056.5</v>
      </c>
      <c r="I332" s="124">
        <f>Table1[[#This Row],[Column8]]/H$434</f>
        <v>1.3333566675740847E-3</v>
      </c>
    </row>
    <row r="333" spans="1:9">
      <c r="A333" s="23" t="s">
        <v>335</v>
      </c>
      <c r="B333" s="118">
        <v>5138</v>
      </c>
      <c r="C333" s="119">
        <v>1815</v>
      </c>
      <c r="D333" s="120">
        <v>2</v>
      </c>
      <c r="E333" s="119">
        <v>1817</v>
      </c>
      <c r="F333" s="121">
        <v>95472.5</v>
      </c>
      <c r="G333" s="122"/>
      <c r="H333" s="123">
        <f t="shared" si="5"/>
        <v>95472.5</v>
      </c>
      <c r="I333" s="124">
        <f>Table1[[#This Row],[Column8]]/H$434</f>
        <v>4.2353199622366814E-3</v>
      </c>
    </row>
    <row r="334" spans="1:9">
      <c r="A334" s="23" t="s">
        <v>336</v>
      </c>
      <c r="B334" s="118">
        <v>5258</v>
      </c>
      <c r="C334" s="120">
        <v>134</v>
      </c>
      <c r="D334" s="120"/>
      <c r="E334" s="120">
        <v>134</v>
      </c>
      <c r="F334" s="121">
        <v>2747.5</v>
      </c>
      <c r="G334" s="122"/>
      <c r="H334" s="123">
        <f t="shared" si="5"/>
        <v>2747.5</v>
      </c>
      <c r="I334" s="124">
        <f>Table1[[#This Row],[Column8]]/H$434</f>
        <v>1.2188370050271315E-4</v>
      </c>
    </row>
    <row r="335" spans="1:9">
      <c r="A335" s="23" t="s">
        <v>337</v>
      </c>
      <c r="B335" s="118">
        <v>5264</v>
      </c>
      <c r="C335" s="119">
        <v>1397</v>
      </c>
      <c r="D335" s="120">
        <v>118</v>
      </c>
      <c r="E335" s="119">
        <v>1515</v>
      </c>
      <c r="F335" s="121">
        <v>72355</v>
      </c>
      <c r="G335" s="122"/>
      <c r="H335" s="123">
        <f t="shared" si="5"/>
        <v>72355</v>
      </c>
      <c r="I335" s="124">
        <f>Table1[[#This Row],[Column8]]/H$434</f>
        <v>3.2097889535482476E-3</v>
      </c>
    </row>
    <row r="336" spans="1:9">
      <c r="A336" s="23" t="s">
        <v>338</v>
      </c>
      <c r="B336" s="118">
        <v>5271</v>
      </c>
      <c r="C336" s="119">
        <v>2518</v>
      </c>
      <c r="D336" s="120">
        <v>129</v>
      </c>
      <c r="E336" s="119">
        <v>2647</v>
      </c>
      <c r="F336" s="121">
        <v>86873</v>
      </c>
      <c r="G336" s="122"/>
      <c r="H336" s="123">
        <f t="shared" si="5"/>
        <v>86873</v>
      </c>
      <c r="I336" s="124">
        <f>Table1[[#This Row],[Column8]]/H$434</f>
        <v>3.8538317429562146E-3</v>
      </c>
    </row>
    <row r="337" spans="1:9">
      <c r="A337" s="23" t="s">
        <v>339</v>
      </c>
      <c r="B337" s="118">
        <v>5278</v>
      </c>
      <c r="C337" s="120">
        <v>982</v>
      </c>
      <c r="D337" s="120">
        <v>78</v>
      </c>
      <c r="E337" s="119">
        <v>1060</v>
      </c>
      <c r="F337" s="121">
        <v>44572.5</v>
      </c>
      <c r="G337" s="122"/>
      <c r="H337" s="123">
        <f t="shared" si="5"/>
        <v>44572.5</v>
      </c>
      <c r="I337" s="124">
        <f>Table1[[#This Row],[Column8]]/H$434</f>
        <v>1.9773107336331871E-3</v>
      </c>
    </row>
    <row r="338" spans="1:9">
      <c r="A338" s="23" t="s">
        <v>340</v>
      </c>
      <c r="B338" s="118">
        <v>5306</v>
      </c>
      <c r="C338" s="120">
        <v>531</v>
      </c>
      <c r="D338" s="120">
        <v>3</v>
      </c>
      <c r="E338" s="120">
        <v>534</v>
      </c>
      <c r="F338" s="121">
        <v>29282.5</v>
      </c>
      <c r="G338" s="122"/>
      <c r="H338" s="123">
        <f t="shared" si="5"/>
        <v>29282.5</v>
      </c>
      <c r="I338" s="124">
        <f>Table1[[#This Row],[Column8]]/H$434</f>
        <v>1.2990207315634933E-3</v>
      </c>
    </row>
    <row r="339" spans="1:9">
      <c r="A339" s="23" t="s">
        <v>341</v>
      </c>
      <c r="B339" s="118">
        <v>5348</v>
      </c>
      <c r="C339" s="120">
        <v>536</v>
      </c>
      <c r="D339" s="120">
        <v>9</v>
      </c>
      <c r="E339" s="120">
        <v>545</v>
      </c>
      <c r="F339" s="121">
        <v>34865.5</v>
      </c>
      <c r="G339" s="122"/>
      <c r="H339" s="123">
        <f t="shared" si="5"/>
        <v>34865.5</v>
      </c>
      <c r="I339" s="124">
        <f>Table1[[#This Row],[Column8]]/H$434</f>
        <v>1.5466919599189609E-3</v>
      </c>
    </row>
    <row r="340" spans="1:9">
      <c r="A340" s="23" t="s">
        <v>342</v>
      </c>
      <c r="B340" s="118">
        <v>5355</v>
      </c>
      <c r="C340" s="120"/>
      <c r="D340" s="120">
        <v>6</v>
      </c>
      <c r="E340" s="120">
        <v>6</v>
      </c>
      <c r="F340" s="121">
        <v>210</v>
      </c>
      <c r="G340" s="122"/>
      <c r="H340" s="123">
        <f t="shared" si="5"/>
        <v>210</v>
      </c>
      <c r="I340" s="124">
        <f>Table1[[#This Row],[Column8]]/H$434</f>
        <v>9.3159516307806225E-6</v>
      </c>
    </row>
    <row r="341" spans="1:9">
      <c r="A341" s="23" t="s">
        <v>343</v>
      </c>
      <c r="B341" s="118">
        <v>5362</v>
      </c>
      <c r="C341" s="120">
        <v>172</v>
      </c>
      <c r="D341" s="120"/>
      <c r="E341" s="120">
        <v>172</v>
      </c>
      <c r="F341" s="121">
        <v>7457.5</v>
      </c>
      <c r="G341" s="122"/>
      <c r="H341" s="123">
        <f t="shared" si="5"/>
        <v>7457.5</v>
      </c>
      <c r="I341" s="124">
        <f>Table1[[#This Row],[Column8]]/H$434</f>
        <v>3.3082718707879284E-4</v>
      </c>
    </row>
    <row r="342" spans="1:9">
      <c r="A342" s="23" t="s">
        <v>344</v>
      </c>
      <c r="B342" s="118">
        <v>5369</v>
      </c>
      <c r="C342" s="120">
        <v>303</v>
      </c>
      <c r="D342" s="120"/>
      <c r="E342" s="120">
        <v>303</v>
      </c>
      <c r="F342" s="121">
        <v>7592.5</v>
      </c>
      <c r="G342" s="122"/>
      <c r="H342" s="123">
        <f t="shared" si="5"/>
        <v>7592.5</v>
      </c>
      <c r="I342" s="124">
        <f>Table1[[#This Row],[Column8]]/H$434</f>
        <v>3.368160131271518E-4</v>
      </c>
    </row>
    <row r="343" spans="1:9">
      <c r="A343" s="23" t="s">
        <v>345</v>
      </c>
      <c r="B343" s="118">
        <v>5376</v>
      </c>
      <c r="C343" s="120">
        <v>523</v>
      </c>
      <c r="D343" s="120"/>
      <c r="E343" s="120">
        <v>523</v>
      </c>
      <c r="F343" s="121">
        <v>27593</v>
      </c>
      <c r="G343" s="122"/>
      <c r="H343" s="123">
        <f t="shared" si="5"/>
        <v>27593</v>
      </c>
      <c r="I343" s="124">
        <f>Table1[[#This Row],[Column8]]/H$434</f>
        <v>1.2240716826101416E-3</v>
      </c>
    </row>
    <row r="344" spans="1:9">
      <c r="A344" s="23" t="s">
        <v>346</v>
      </c>
      <c r="B344" s="118">
        <v>5390</v>
      </c>
      <c r="C344" s="119">
        <v>2414</v>
      </c>
      <c r="D344" s="120">
        <v>36</v>
      </c>
      <c r="E344" s="119">
        <v>2450</v>
      </c>
      <c r="F344" s="121">
        <v>98685.5</v>
      </c>
      <c r="G344" s="122"/>
      <c r="H344" s="123">
        <f t="shared" si="5"/>
        <v>98685.5</v>
      </c>
      <c r="I344" s="124">
        <f>Table1[[#This Row],[Column8]]/H$434</f>
        <v>4.3778540221876246E-3</v>
      </c>
    </row>
    <row r="345" spans="1:9">
      <c r="A345" s="23" t="s">
        <v>347</v>
      </c>
      <c r="B345" s="118">
        <v>5397</v>
      </c>
      <c r="C345" s="120">
        <v>221</v>
      </c>
      <c r="D345" s="120"/>
      <c r="E345" s="120">
        <v>221</v>
      </c>
      <c r="F345" s="121">
        <v>10232.5</v>
      </c>
      <c r="G345" s="122"/>
      <c r="H345" s="123">
        <f t="shared" si="5"/>
        <v>10232.5</v>
      </c>
      <c r="I345" s="124">
        <f>Table1[[#This Row],[Column8]]/H$434</f>
        <v>4.5393083362839392E-4</v>
      </c>
    </row>
    <row r="346" spans="1:9">
      <c r="A346" s="23" t="s">
        <v>348</v>
      </c>
      <c r="B346" s="118">
        <v>5432</v>
      </c>
      <c r="C346" s="119">
        <v>1246</v>
      </c>
      <c r="D346" s="120">
        <v>72</v>
      </c>
      <c r="E346" s="119">
        <v>1318</v>
      </c>
      <c r="F346" s="121">
        <v>43087.5</v>
      </c>
      <c r="G346" s="122"/>
      <c r="H346" s="123">
        <f t="shared" si="5"/>
        <v>43087.5</v>
      </c>
      <c r="I346" s="124">
        <f>Table1[[#This Row],[Column8]]/H$434</f>
        <v>1.9114336471012384E-3</v>
      </c>
    </row>
    <row r="347" spans="1:9">
      <c r="A347" s="23" t="s">
        <v>349</v>
      </c>
      <c r="B347" s="118">
        <v>4522</v>
      </c>
      <c r="C347" s="120">
        <v>218</v>
      </c>
      <c r="D347" s="120"/>
      <c r="E347" s="120">
        <v>218</v>
      </c>
      <c r="F347" s="121">
        <v>27412</v>
      </c>
      <c r="G347" s="122"/>
      <c r="H347" s="123">
        <f t="shared" si="5"/>
        <v>27412</v>
      </c>
      <c r="I347" s="124">
        <f>Table1[[#This Row],[Column8]]/H$434</f>
        <v>1.2160422195378973E-3</v>
      </c>
    </row>
    <row r="348" spans="1:9" ht="14.4" customHeight="1">
      <c r="A348" s="23" t="s">
        <v>350</v>
      </c>
      <c r="B348" s="118">
        <v>5457</v>
      </c>
      <c r="C348" s="127">
        <v>1049</v>
      </c>
      <c r="D348" s="125">
        <v>18</v>
      </c>
      <c r="E348" s="127">
        <v>1067</v>
      </c>
      <c r="F348" s="126">
        <v>103732.5</v>
      </c>
      <c r="G348" s="122"/>
      <c r="H348" s="123">
        <f t="shared" si="5"/>
        <v>103732.5</v>
      </c>
      <c r="I348" s="124">
        <f>Table1[[#This Row],[Column8]]/H$434</f>
        <v>4.6017473930473852E-3</v>
      </c>
    </row>
    <row r="349" spans="1:9">
      <c r="A349" s="23" t="s">
        <v>351</v>
      </c>
      <c r="B349" s="118">
        <v>2485</v>
      </c>
      <c r="C349" s="120">
        <v>557</v>
      </c>
      <c r="D349" s="120">
        <v>113</v>
      </c>
      <c r="E349" s="120">
        <v>670</v>
      </c>
      <c r="F349" s="121">
        <v>49322</v>
      </c>
      <c r="G349" s="122"/>
      <c r="H349" s="123">
        <f t="shared" si="5"/>
        <v>49322</v>
      </c>
      <c r="I349" s="124">
        <f>Table1[[#This Row],[Column8]]/H$434</f>
        <v>2.1880065063493424E-3</v>
      </c>
    </row>
    <row r="350" spans="1:9">
      <c r="A350" s="23" t="s">
        <v>352</v>
      </c>
      <c r="B350" s="118">
        <v>5460</v>
      </c>
      <c r="C350" s="119">
        <v>1701</v>
      </c>
      <c r="D350" s="120">
        <v>68</v>
      </c>
      <c r="E350" s="119">
        <v>1769</v>
      </c>
      <c r="F350" s="121">
        <v>84396.5</v>
      </c>
      <c r="G350" s="122"/>
      <c r="H350" s="123">
        <f t="shared" si="5"/>
        <v>84396.5</v>
      </c>
      <c r="I350" s="124">
        <f>Table1[[#This Row],[Column8]]/H$434</f>
        <v>3.7439700562246518E-3</v>
      </c>
    </row>
    <row r="351" spans="1:9">
      <c r="A351" s="23" t="s">
        <v>353</v>
      </c>
      <c r="B351" s="118">
        <v>5467</v>
      </c>
      <c r="C351" s="120">
        <v>509</v>
      </c>
      <c r="D351" s="120"/>
      <c r="E351" s="120">
        <v>509</v>
      </c>
      <c r="F351" s="121">
        <v>14995</v>
      </c>
      <c r="G351" s="122"/>
      <c r="H351" s="123">
        <f t="shared" si="5"/>
        <v>14995</v>
      </c>
      <c r="I351" s="124">
        <f>Table1[[#This Row],[Column8]]/H$434</f>
        <v>6.6520330811216876E-4</v>
      </c>
    </row>
    <row r="352" spans="1:9">
      <c r="A352" s="23" t="s">
        <v>354</v>
      </c>
      <c r="B352" s="118">
        <v>5474</v>
      </c>
      <c r="C352" s="119">
        <v>1014</v>
      </c>
      <c r="D352" s="120">
        <v>17</v>
      </c>
      <c r="E352" s="119">
        <v>1031</v>
      </c>
      <c r="F352" s="121">
        <v>88505</v>
      </c>
      <c r="G352" s="122"/>
      <c r="H352" s="123">
        <f t="shared" si="5"/>
        <v>88505</v>
      </c>
      <c r="I352" s="124">
        <f>Table1[[#This Row],[Column8]]/H$434</f>
        <v>3.9262299956297096E-3</v>
      </c>
    </row>
    <row r="353" spans="1:9">
      <c r="A353" s="23" t="s">
        <v>355</v>
      </c>
      <c r="B353" s="118">
        <v>5586</v>
      </c>
      <c r="C353" s="120">
        <v>699</v>
      </c>
      <c r="D353" s="120"/>
      <c r="E353" s="120">
        <v>699</v>
      </c>
      <c r="F353" s="121">
        <v>35307</v>
      </c>
      <c r="G353" s="122"/>
      <c r="H353" s="123">
        <f t="shared" si="5"/>
        <v>35307</v>
      </c>
      <c r="I353" s="124">
        <f>Table1[[#This Row],[Column8]]/H$434</f>
        <v>1.5662776391808164E-3</v>
      </c>
    </row>
    <row r="354" spans="1:9">
      <c r="A354" s="23" t="s">
        <v>356</v>
      </c>
      <c r="B354" s="118">
        <v>5593</v>
      </c>
      <c r="C354" s="120">
        <v>781</v>
      </c>
      <c r="D354" s="120">
        <v>7</v>
      </c>
      <c r="E354" s="120">
        <v>788</v>
      </c>
      <c r="F354" s="121">
        <v>61382.5</v>
      </c>
      <c r="G354" s="122"/>
      <c r="H354" s="123">
        <f t="shared" si="5"/>
        <v>61382.5</v>
      </c>
      <c r="I354" s="124">
        <f>Table1[[#This Row],[Column8]]/H$434</f>
        <v>2.7230304808399598E-3</v>
      </c>
    </row>
    <row r="355" spans="1:9">
      <c r="A355" s="23" t="s">
        <v>357</v>
      </c>
      <c r="B355" s="118">
        <v>5607</v>
      </c>
      <c r="C355" s="119">
        <v>4649</v>
      </c>
      <c r="D355" s="120">
        <v>398</v>
      </c>
      <c r="E355" s="119">
        <v>5047</v>
      </c>
      <c r="F355" s="121">
        <v>198322.5</v>
      </c>
      <c r="G355" s="122"/>
      <c r="H355" s="123">
        <f t="shared" si="5"/>
        <v>198322.5</v>
      </c>
      <c r="I355" s="124">
        <f>Table1[[#This Row],[Column8]]/H$434</f>
        <v>8.7979181775975721E-3</v>
      </c>
    </row>
    <row r="356" spans="1:9">
      <c r="A356" s="23" t="s">
        <v>358</v>
      </c>
      <c r="B356" s="118">
        <v>5614</v>
      </c>
      <c r="C356" s="120">
        <v>126</v>
      </c>
      <c r="D356" s="120">
        <v>1</v>
      </c>
      <c r="E356" s="120">
        <v>127</v>
      </c>
      <c r="F356" s="121">
        <v>3925</v>
      </c>
      <c r="G356" s="122"/>
      <c r="H356" s="123">
        <f t="shared" si="5"/>
        <v>3925</v>
      </c>
      <c r="I356" s="124">
        <f>Table1[[#This Row],[Column8]]/H$434</f>
        <v>1.7411957214673307E-4</v>
      </c>
    </row>
    <row r="357" spans="1:9">
      <c r="A357" s="23" t="s">
        <v>438</v>
      </c>
      <c r="B357" s="118">
        <v>3542</v>
      </c>
      <c r="C357" s="120">
        <v>308</v>
      </c>
      <c r="D357" s="120">
        <v>93</v>
      </c>
      <c r="E357" s="120">
        <v>401</v>
      </c>
      <c r="F357" s="121">
        <v>5094</v>
      </c>
      <c r="G357" s="122"/>
      <c r="H357" s="123">
        <f t="shared" si="5"/>
        <v>5094</v>
      </c>
      <c r="I357" s="124">
        <f>Table1[[#This Row],[Column8]]/H$434</f>
        <v>2.2597836955807853E-4</v>
      </c>
    </row>
    <row r="358" spans="1:9">
      <c r="A358" s="23" t="s">
        <v>359</v>
      </c>
      <c r="B358" s="118">
        <v>5621</v>
      </c>
      <c r="C358" s="119">
        <v>1289</v>
      </c>
      <c r="D358" s="120">
        <v>63</v>
      </c>
      <c r="E358" s="119">
        <v>1352</v>
      </c>
      <c r="F358" s="121">
        <v>50012.5</v>
      </c>
      <c r="G358" s="122"/>
      <c r="H358" s="123">
        <f t="shared" si="5"/>
        <v>50012.5</v>
      </c>
      <c r="I358" s="124">
        <f>Table1[[#This Row],[Column8]]/H$434</f>
        <v>2.2186382425448377E-3</v>
      </c>
    </row>
    <row r="359" spans="1:9">
      <c r="A359" s="23" t="s">
        <v>360</v>
      </c>
      <c r="B359" s="118">
        <v>5628</v>
      </c>
      <c r="C359" s="120">
        <v>773</v>
      </c>
      <c r="D359" s="120">
        <v>87</v>
      </c>
      <c r="E359" s="120">
        <v>860</v>
      </c>
      <c r="F359" s="121">
        <v>35442.5</v>
      </c>
      <c r="G359" s="122"/>
      <c r="H359" s="123">
        <f t="shared" si="5"/>
        <v>35442.5</v>
      </c>
      <c r="I359" s="124">
        <f>Table1[[#This Row],[Column8]]/H$434</f>
        <v>1.5722886460663916E-3</v>
      </c>
    </row>
    <row r="360" spans="1:9">
      <c r="A360" s="23" t="s">
        <v>361</v>
      </c>
      <c r="B360" s="118">
        <v>5642</v>
      </c>
      <c r="C360" s="120">
        <v>303</v>
      </c>
      <c r="D360" s="120">
        <v>20</v>
      </c>
      <c r="E360" s="120">
        <v>323</v>
      </c>
      <c r="F360" s="121">
        <v>8709</v>
      </c>
      <c r="G360" s="122"/>
      <c r="H360" s="123">
        <f t="shared" si="5"/>
        <v>8709</v>
      </c>
      <c r="I360" s="124">
        <f>Table1[[#This Row],[Column8]]/H$434</f>
        <v>3.8634582263080214E-4</v>
      </c>
    </row>
    <row r="361" spans="1:9">
      <c r="A361" s="23" t="s">
        <v>362</v>
      </c>
      <c r="B361" s="118">
        <v>5656</v>
      </c>
      <c r="C361" s="119">
        <v>4125</v>
      </c>
      <c r="D361" s="120">
        <v>284</v>
      </c>
      <c r="E361" s="119">
        <v>4409</v>
      </c>
      <c r="F361" s="121">
        <v>117135</v>
      </c>
      <c r="G361" s="122"/>
      <c r="H361" s="123">
        <f t="shared" si="5"/>
        <v>117135</v>
      </c>
      <c r="I361" s="124">
        <f>Table1[[#This Row],[Column8]]/H$434</f>
        <v>5.1963047346261348E-3</v>
      </c>
    </row>
    <row r="362" spans="1:9">
      <c r="A362" s="23" t="s">
        <v>363</v>
      </c>
      <c r="B362" s="118">
        <v>5663</v>
      </c>
      <c r="C362" s="119">
        <v>1722</v>
      </c>
      <c r="D362" s="120">
        <v>96</v>
      </c>
      <c r="E362" s="119">
        <v>1818</v>
      </c>
      <c r="F362" s="121">
        <v>122870.5</v>
      </c>
      <c r="G362" s="122"/>
      <c r="H362" s="123">
        <f t="shared" si="5"/>
        <v>122870.5</v>
      </c>
      <c r="I362" s="124">
        <f>Table1[[#This Row],[Column8]]/H$434</f>
        <v>5.4507411183325263E-3</v>
      </c>
    </row>
    <row r="363" spans="1:9">
      <c r="A363" s="23" t="s">
        <v>364</v>
      </c>
      <c r="B363" s="118">
        <v>5670</v>
      </c>
      <c r="C363" s="120">
        <v>373</v>
      </c>
      <c r="D363" s="120">
        <v>31</v>
      </c>
      <c r="E363" s="120">
        <v>404</v>
      </c>
      <c r="F363" s="121">
        <v>39008</v>
      </c>
      <c r="G363" s="122"/>
      <c r="H363" s="123">
        <f t="shared" si="5"/>
        <v>39008</v>
      </c>
      <c r="I363" s="124">
        <f>Table1[[#This Row],[Column8]]/H$434</f>
        <v>1.7304601962547168E-3</v>
      </c>
    </row>
    <row r="364" spans="1:9">
      <c r="A364" s="23" t="s">
        <v>365</v>
      </c>
      <c r="B364" s="118">
        <v>3510</v>
      </c>
      <c r="C364" s="120">
        <v>357</v>
      </c>
      <c r="D364" s="120">
        <v>14</v>
      </c>
      <c r="E364" s="120">
        <v>371</v>
      </c>
      <c r="F364" s="121">
        <v>7370</v>
      </c>
      <c r="G364" s="122"/>
      <c r="H364" s="123">
        <f t="shared" si="5"/>
        <v>7370</v>
      </c>
      <c r="I364" s="124">
        <f>Table1[[#This Row],[Column8]]/H$434</f>
        <v>3.2694554056596757E-4</v>
      </c>
    </row>
    <row r="365" spans="1:9">
      <c r="A365" s="23" t="s">
        <v>366</v>
      </c>
      <c r="B365" s="118">
        <v>5726</v>
      </c>
      <c r="C365" s="120">
        <v>517</v>
      </c>
      <c r="D365" s="120">
        <v>33</v>
      </c>
      <c r="E365" s="120">
        <v>550</v>
      </c>
      <c r="F365" s="121">
        <v>20665</v>
      </c>
      <c r="G365" s="122"/>
      <c r="H365" s="123">
        <f t="shared" si="5"/>
        <v>20665</v>
      </c>
      <c r="I365" s="124">
        <f>Table1[[#This Row],[Column8]]/H$434</f>
        <v>9.1673400214324554E-4</v>
      </c>
    </row>
    <row r="366" spans="1:9">
      <c r="A366" s="23" t="s">
        <v>367</v>
      </c>
      <c r="B366" s="118">
        <v>5733</v>
      </c>
      <c r="C366" s="120">
        <v>401</v>
      </c>
      <c r="D366" s="120"/>
      <c r="E366" s="120">
        <v>401</v>
      </c>
      <c r="F366" s="121">
        <v>50380</v>
      </c>
      <c r="G366" s="122"/>
      <c r="H366" s="123">
        <f t="shared" si="5"/>
        <v>50380</v>
      </c>
      <c r="I366" s="124">
        <f>Table1[[#This Row],[Column8]]/H$434</f>
        <v>2.2349411578987035E-3</v>
      </c>
    </row>
    <row r="367" spans="1:9">
      <c r="A367" s="23" t="s">
        <v>368</v>
      </c>
      <c r="B367" s="118">
        <v>5740</v>
      </c>
      <c r="C367" s="120">
        <v>245</v>
      </c>
      <c r="D367" s="120"/>
      <c r="E367" s="120">
        <v>245</v>
      </c>
      <c r="F367" s="121">
        <v>6874.5</v>
      </c>
      <c r="G367" s="122"/>
      <c r="H367" s="123">
        <f t="shared" si="5"/>
        <v>6874.5</v>
      </c>
      <c r="I367" s="124">
        <f>Table1[[#This Row],[Column8]]/H$434</f>
        <v>3.0496433088476855E-4</v>
      </c>
    </row>
    <row r="368" spans="1:9">
      <c r="A368" s="23" t="s">
        <v>369</v>
      </c>
      <c r="B368" s="118">
        <v>5747</v>
      </c>
      <c r="C368" s="119">
        <v>2317</v>
      </c>
      <c r="D368" s="120">
        <v>128</v>
      </c>
      <c r="E368" s="119">
        <v>2445</v>
      </c>
      <c r="F368" s="121">
        <v>128097</v>
      </c>
      <c r="G368" s="122"/>
      <c r="H368" s="123">
        <f t="shared" si="5"/>
        <v>128097</v>
      </c>
      <c r="I368" s="124">
        <f>Table1[[#This Row],[Column8]]/H$434</f>
        <v>5.6825974097528828E-3</v>
      </c>
    </row>
    <row r="369" spans="1:9">
      <c r="A369" s="23" t="s">
        <v>370</v>
      </c>
      <c r="B369" s="118">
        <v>5754</v>
      </c>
      <c r="C369" s="119">
        <v>1074</v>
      </c>
      <c r="D369" s="120">
        <v>43</v>
      </c>
      <c r="E369" s="119">
        <v>1117</v>
      </c>
      <c r="F369" s="121">
        <v>74332</v>
      </c>
      <c r="G369" s="122"/>
      <c r="H369" s="123">
        <f t="shared" si="5"/>
        <v>74332</v>
      </c>
      <c r="I369" s="124">
        <f>Table1[[#This Row],[Column8]]/H$434</f>
        <v>3.2974919839008823E-3</v>
      </c>
    </row>
    <row r="370" spans="1:9">
      <c r="A370" s="23" t="s">
        <v>371</v>
      </c>
      <c r="B370" s="118">
        <v>126</v>
      </c>
      <c r="C370" s="120">
        <v>796</v>
      </c>
      <c r="D370" s="120"/>
      <c r="E370" s="120">
        <v>796</v>
      </c>
      <c r="F370" s="121">
        <v>40099</v>
      </c>
      <c r="G370" s="122"/>
      <c r="H370" s="123">
        <f t="shared" si="5"/>
        <v>40099</v>
      </c>
      <c r="I370" s="124">
        <f>Table1[[#This Row],[Column8]]/H$434</f>
        <v>1.7788587830603437E-3</v>
      </c>
    </row>
    <row r="371" spans="1:9">
      <c r="A371" s="23" t="s">
        <v>439</v>
      </c>
      <c r="B371" s="118">
        <v>5780</v>
      </c>
      <c r="C371" s="120">
        <v>520</v>
      </c>
      <c r="D371" s="120"/>
      <c r="E371" s="120">
        <v>520</v>
      </c>
      <c r="F371" s="121">
        <v>9577.5</v>
      </c>
      <c r="G371" s="122"/>
      <c r="H371" s="123">
        <f t="shared" si="5"/>
        <v>9577.5</v>
      </c>
      <c r="I371" s="124">
        <f>Table1[[#This Row],[Column8]]/H$434</f>
        <v>4.2487393687524485E-4</v>
      </c>
    </row>
    <row r="372" spans="1:9">
      <c r="A372" s="23" t="s">
        <v>372</v>
      </c>
      <c r="B372" s="118">
        <v>4375</v>
      </c>
      <c r="C372" s="120">
        <v>460</v>
      </c>
      <c r="D372" s="120"/>
      <c r="E372" s="120">
        <v>460</v>
      </c>
      <c r="F372" s="121">
        <v>29787</v>
      </c>
      <c r="G372" s="122"/>
      <c r="H372" s="123">
        <f t="shared" si="5"/>
        <v>29787</v>
      </c>
      <c r="I372" s="124">
        <f>Table1[[#This Row],[Column8]]/H$434</f>
        <v>1.3214011963145829E-3</v>
      </c>
    </row>
    <row r="373" spans="1:9">
      <c r="A373" s="23" t="s">
        <v>373</v>
      </c>
      <c r="B373" s="118">
        <v>5810</v>
      </c>
      <c r="C373" s="120">
        <v>519</v>
      </c>
      <c r="D373" s="120"/>
      <c r="E373" s="120">
        <v>519</v>
      </c>
      <c r="F373" s="121">
        <v>16282</v>
      </c>
      <c r="G373" s="122"/>
      <c r="H373" s="123">
        <f t="shared" si="5"/>
        <v>16282</v>
      </c>
      <c r="I373" s="124">
        <f>Table1[[#This Row],[Column8]]/H$434</f>
        <v>7.2229678310652427E-4</v>
      </c>
    </row>
    <row r="374" spans="1:9">
      <c r="A374" s="23" t="s">
        <v>374</v>
      </c>
      <c r="B374" s="118">
        <v>5817</v>
      </c>
      <c r="C374" s="120">
        <v>354</v>
      </c>
      <c r="D374" s="120"/>
      <c r="E374" s="120">
        <v>354</v>
      </c>
      <c r="F374" s="121">
        <v>4827</v>
      </c>
      <c r="G374" s="122"/>
      <c r="H374" s="123">
        <f t="shared" si="5"/>
        <v>4827</v>
      </c>
      <c r="I374" s="124">
        <f>Table1[[#This Row],[Column8]]/H$434</f>
        <v>2.1413380248465745E-4</v>
      </c>
    </row>
    <row r="375" spans="1:9">
      <c r="A375" s="23" t="s">
        <v>375</v>
      </c>
      <c r="B375" s="118">
        <v>5824</v>
      </c>
      <c r="C375" s="119">
        <v>1196</v>
      </c>
      <c r="D375" s="120">
        <v>78</v>
      </c>
      <c r="E375" s="119">
        <v>1274</v>
      </c>
      <c r="F375" s="121">
        <v>31965.5</v>
      </c>
      <c r="G375" s="122"/>
      <c r="H375" s="123">
        <f t="shared" si="5"/>
        <v>31965.5</v>
      </c>
      <c r="I375" s="124">
        <f>Table1[[#This Row],[Column8]]/H$434</f>
        <v>1.4180431040653238E-3</v>
      </c>
    </row>
    <row r="376" spans="1:9">
      <c r="A376" s="23" t="s">
        <v>376</v>
      </c>
      <c r="B376" s="118">
        <v>5859</v>
      </c>
      <c r="C376" s="120">
        <v>236</v>
      </c>
      <c r="D376" s="120"/>
      <c r="E376" s="120">
        <v>236</v>
      </c>
      <c r="F376" s="121">
        <v>5000</v>
      </c>
      <c r="G376" s="122"/>
      <c r="H376" s="123">
        <f t="shared" si="5"/>
        <v>5000</v>
      </c>
      <c r="I376" s="124">
        <f>Table1[[#This Row],[Column8]]/H$434</f>
        <v>2.2180837216144339E-4</v>
      </c>
    </row>
    <row r="377" spans="1:9">
      <c r="A377" s="23" t="s">
        <v>377</v>
      </c>
      <c r="B377" s="118">
        <v>5852</v>
      </c>
      <c r="C377" s="120">
        <v>255</v>
      </c>
      <c r="D377" s="120"/>
      <c r="E377" s="120">
        <v>255</v>
      </c>
      <c r="F377" s="121">
        <v>21710</v>
      </c>
      <c r="G377" s="122"/>
      <c r="H377" s="123">
        <f t="shared" si="5"/>
        <v>21710</v>
      </c>
      <c r="I377" s="124">
        <f>Table1[[#This Row],[Column8]]/H$434</f>
        <v>9.630919519249872E-4</v>
      </c>
    </row>
    <row r="378" spans="1:9">
      <c r="A378" s="23" t="s">
        <v>378</v>
      </c>
      <c r="B378" s="118">
        <v>238</v>
      </c>
      <c r="C378" s="119">
        <v>1357</v>
      </c>
      <c r="D378" s="120"/>
      <c r="E378" s="119">
        <v>1357</v>
      </c>
      <c r="F378" s="121">
        <v>67815</v>
      </c>
      <c r="G378" s="122"/>
      <c r="H378" s="123">
        <f t="shared" si="5"/>
        <v>67815</v>
      </c>
      <c r="I378" s="124">
        <f>Table1[[#This Row],[Column8]]/H$434</f>
        <v>3.0083869516256568E-3</v>
      </c>
    </row>
    <row r="379" spans="1:9">
      <c r="A379" s="23" t="s">
        <v>379</v>
      </c>
      <c r="B379" s="118">
        <v>5866</v>
      </c>
      <c r="C379" s="119">
        <v>1057</v>
      </c>
      <c r="D379" s="120">
        <v>137</v>
      </c>
      <c r="E379" s="119">
        <v>1194</v>
      </c>
      <c r="F379" s="121">
        <v>53310.5</v>
      </c>
      <c r="G379" s="122"/>
      <c r="H379" s="123">
        <f t="shared" si="5"/>
        <v>53310.5</v>
      </c>
      <c r="I379" s="124">
        <f>Table1[[#This Row],[Column8]]/H$434</f>
        <v>2.3649430448225259E-3</v>
      </c>
    </row>
    <row r="380" spans="1:9">
      <c r="A380" s="23" t="s">
        <v>380</v>
      </c>
      <c r="B380" s="118">
        <v>5901</v>
      </c>
      <c r="C380" s="119">
        <v>3218</v>
      </c>
      <c r="D380" s="120"/>
      <c r="E380" s="119">
        <v>3218</v>
      </c>
      <c r="F380" s="121">
        <v>102908.5</v>
      </c>
      <c r="G380" s="122"/>
      <c r="H380" s="123">
        <f t="shared" si="5"/>
        <v>102908.5</v>
      </c>
      <c r="I380" s="124">
        <f>Table1[[#This Row],[Column8]]/H$434</f>
        <v>4.5651933733151795E-3</v>
      </c>
    </row>
    <row r="381" spans="1:9">
      <c r="A381" s="23" t="s">
        <v>381</v>
      </c>
      <c r="B381" s="118">
        <v>5985</v>
      </c>
      <c r="C381" s="120">
        <v>731</v>
      </c>
      <c r="D381" s="120">
        <v>17</v>
      </c>
      <c r="E381" s="120">
        <v>748</v>
      </c>
      <c r="F381" s="121">
        <v>66332.5</v>
      </c>
      <c r="G381" s="122"/>
      <c r="H381" s="123">
        <f t="shared" si="5"/>
        <v>66332.5</v>
      </c>
      <c r="I381" s="124">
        <f>Table1[[#This Row],[Column8]]/H$434</f>
        <v>2.9426207692797887E-3</v>
      </c>
    </row>
    <row r="382" spans="1:9">
      <c r="A382" s="23" t="s">
        <v>382</v>
      </c>
      <c r="B382" s="118">
        <v>5992</v>
      </c>
      <c r="C382" s="120">
        <v>421</v>
      </c>
      <c r="D382" s="120"/>
      <c r="E382" s="120">
        <v>421</v>
      </c>
      <c r="F382" s="121">
        <v>41060</v>
      </c>
      <c r="G382" s="122"/>
      <c r="H382" s="123">
        <f t="shared" si="5"/>
        <v>41060</v>
      </c>
      <c r="I382" s="124">
        <f>Table1[[#This Row],[Column8]]/H$434</f>
        <v>1.8214903521897733E-3</v>
      </c>
    </row>
    <row r="383" spans="1:9">
      <c r="A383" s="23" t="s">
        <v>383</v>
      </c>
      <c r="B383" s="118">
        <v>6022</v>
      </c>
      <c r="C383" s="120">
        <v>248</v>
      </c>
      <c r="D383" s="120">
        <v>15</v>
      </c>
      <c r="E383" s="120">
        <v>263</v>
      </c>
      <c r="F383" s="121">
        <v>6275</v>
      </c>
      <c r="G383" s="122"/>
      <c r="H383" s="123">
        <f t="shared" si="5"/>
        <v>6275</v>
      </c>
      <c r="I383" s="124">
        <f>Table1[[#This Row],[Column8]]/H$434</f>
        <v>2.7836950706261145E-4</v>
      </c>
    </row>
    <row r="384" spans="1:9">
      <c r="A384" s="23" t="s">
        <v>384</v>
      </c>
      <c r="B384" s="118">
        <v>6027</v>
      </c>
      <c r="C384" s="120">
        <v>301</v>
      </c>
      <c r="D384" s="120"/>
      <c r="E384" s="120">
        <v>301</v>
      </c>
      <c r="F384" s="121">
        <v>15490</v>
      </c>
      <c r="G384" s="122"/>
      <c r="H384" s="123">
        <f t="shared" si="5"/>
        <v>15490</v>
      </c>
      <c r="I384" s="124">
        <f>Table1[[#This Row],[Column8]]/H$434</f>
        <v>6.8716233695615163E-4</v>
      </c>
    </row>
    <row r="385" spans="1:9">
      <c r="A385" s="23" t="s">
        <v>385</v>
      </c>
      <c r="B385" s="118">
        <v>6069</v>
      </c>
      <c r="C385" s="120">
        <v>53</v>
      </c>
      <c r="D385" s="120"/>
      <c r="E385" s="120">
        <v>53</v>
      </c>
      <c r="F385" s="121">
        <v>2315</v>
      </c>
      <c r="G385" s="122"/>
      <c r="H385" s="123">
        <f t="shared" si="5"/>
        <v>2315</v>
      </c>
      <c r="I385" s="124">
        <f>Table1[[#This Row],[Column8]]/H$434</f>
        <v>1.026972763107483E-4</v>
      </c>
    </row>
    <row r="386" spans="1:9">
      <c r="A386" s="23" t="s">
        <v>386</v>
      </c>
      <c r="B386" s="118">
        <v>6104</v>
      </c>
      <c r="C386" s="120">
        <v>187</v>
      </c>
      <c r="D386" s="120"/>
      <c r="E386" s="120">
        <v>187</v>
      </c>
      <c r="F386" s="121">
        <v>6860</v>
      </c>
      <c r="G386" s="122"/>
      <c r="H386" s="123">
        <f t="shared" si="5"/>
        <v>6860</v>
      </c>
      <c r="I386" s="124">
        <f>Table1[[#This Row],[Column8]]/H$434</f>
        <v>3.0432108660550036E-4</v>
      </c>
    </row>
    <row r="387" spans="1:9">
      <c r="A387" s="23" t="s">
        <v>387</v>
      </c>
      <c r="B387" s="118">
        <v>6113</v>
      </c>
      <c r="C387" s="120">
        <v>484</v>
      </c>
      <c r="D387" s="120">
        <v>41</v>
      </c>
      <c r="E387" s="120">
        <v>525</v>
      </c>
      <c r="F387" s="121">
        <v>20482.5</v>
      </c>
      <c r="G387" s="122"/>
      <c r="H387" s="123">
        <f t="shared" si="5"/>
        <v>20482.5</v>
      </c>
      <c r="I387" s="124">
        <f>Table1[[#This Row],[Column8]]/H$434</f>
        <v>9.0863799655935284E-4</v>
      </c>
    </row>
    <row r="388" spans="1:9">
      <c r="A388" s="23" t="s">
        <v>388</v>
      </c>
      <c r="B388" s="118">
        <v>6083</v>
      </c>
      <c r="C388" s="120">
        <v>800</v>
      </c>
      <c r="D388" s="120">
        <v>11</v>
      </c>
      <c r="E388" s="120">
        <v>811</v>
      </c>
      <c r="F388" s="121">
        <v>37237.5</v>
      </c>
      <c r="G388" s="122"/>
      <c r="H388" s="123">
        <f t="shared" si="5"/>
        <v>37237.5</v>
      </c>
      <c r="I388" s="124">
        <f>Table1[[#This Row],[Column8]]/H$434</f>
        <v>1.6519178516723498E-3</v>
      </c>
    </row>
    <row r="389" spans="1:9">
      <c r="A389" s="23" t="s">
        <v>389</v>
      </c>
      <c r="B389" s="118">
        <v>6118</v>
      </c>
      <c r="C389" s="120">
        <v>393</v>
      </c>
      <c r="D389" s="120">
        <v>37</v>
      </c>
      <c r="E389" s="120">
        <v>430</v>
      </c>
      <c r="F389" s="121">
        <v>23305</v>
      </c>
      <c r="G389" s="122"/>
      <c r="H389" s="123">
        <f t="shared" si="5"/>
        <v>23305</v>
      </c>
      <c r="I389" s="124">
        <f>Table1[[#This Row],[Column8]]/H$434</f>
        <v>1.0338488226444877E-3</v>
      </c>
    </row>
    <row r="390" spans="1:9">
      <c r="A390" s="23" t="s">
        <v>390</v>
      </c>
      <c r="B390" s="118">
        <v>6125</v>
      </c>
      <c r="C390" s="119">
        <v>1426</v>
      </c>
      <c r="D390" s="120">
        <v>270</v>
      </c>
      <c r="E390" s="119">
        <v>1696</v>
      </c>
      <c r="F390" s="121">
        <v>51461.5</v>
      </c>
      <c r="G390" s="122"/>
      <c r="H390" s="123">
        <f t="shared" si="5"/>
        <v>51461.5</v>
      </c>
      <c r="I390" s="124">
        <f>Table1[[#This Row],[Column8]]/H$434</f>
        <v>2.282918308797224E-3</v>
      </c>
    </row>
    <row r="391" spans="1:9">
      <c r="A391" s="23" t="s">
        <v>391</v>
      </c>
      <c r="B391" s="118">
        <v>6174</v>
      </c>
      <c r="C391" s="119">
        <v>4114</v>
      </c>
      <c r="D391" s="120">
        <v>744</v>
      </c>
      <c r="E391" s="119">
        <v>4858</v>
      </c>
      <c r="F391" s="121">
        <v>159992.5</v>
      </c>
      <c r="G391" s="122"/>
      <c r="H391" s="123">
        <f t="shared" si="5"/>
        <v>159992.5</v>
      </c>
      <c r="I391" s="124">
        <f>Table1[[#This Row],[Column8]]/H$434</f>
        <v>7.0975351966079464E-3</v>
      </c>
    </row>
    <row r="392" spans="1:9">
      <c r="A392" s="23" t="s">
        <v>392</v>
      </c>
      <c r="B392" s="118">
        <v>6181</v>
      </c>
      <c r="C392" s="119">
        <v>2393</v>
      </c>
      <c r="D392" s="120">
        <v>125</v>
      </c>
      <c r="E392" s="119">
        <v>2518</v>
      </c>
      <c r="F392" s="121">
        <v>53955.5</v>
      </c>
      <c r="G392" s="122"/>
      <c r="H392" s="123">
        <f t="shared" si="5"/>
        <v>53955.5</v>
      </c>
      <c r="I392" s="124">
        <f>Table1[[#This Row],[Column8]]/H$434</f>
        <v>2.3935563248313517E-3</v>
      </c>
    </row>
    <row r="393" spans="1:9">
      <c r="A393" s="23" t="s">
        <v>393</v>
      </c>
      <c r="B393" s="118">
        <v>6195</v>
      </c>
      <c r="C393" s="119">
        <v>1851</v>
      </c>
      <c r="D393" s="120">
        <v>24</v>
      </c>
      <c r="E393" s="119">
        <v>1875</v>
      </c>
      <c r="F393" s="121">
        <v>84927.5</v>
      </c>
      <c r="G393" s="122"/>
      <c r="H393" s="123">
        <f t="shared" ref="H393:H426" si="6">F393+G393</f>
        <v>84927.5</v>
      </c>
      <c r="I393" s="124">
        <f>Table1[[#This Row],[Column8]]/H$434</f>
        <v>3.767526105348197E-3</v>
      </c>
    </row>
    <row r="394" spans="1:9">
      <c r="A394" s="23" t="s">
        <v>394</v>
      </c>
      <c r="B394" s="118">
        <v>6216</v>
      </c>
      <c r="C394" s="120">
        <v>832</v>
      </c>
      <c r="D394" s="120">
        <v>75</v>
      </c>
      <c r="E394" s="120">
        <v>907</v>
      </c>
      <c r="F394" s="121">
        <v>51021.5</v>
      </c>
      <c r="G394" s="122"/>
      <c r="H394" s="123">
        <f t="shared" si="6"/>
        <v>51021.5</v>
      </c>
      <c r="I394" s="124">
        <f>Table1[[#This Row],[Column8]]/H$434</f>
        <v>2.263399172047017E-3</v>
      </c>
    </row>
    <row r="395" spans="1:9">
      <c r="A395" s="23" t="s">
        <v>395</v>
      </c>
      <c r="B395" s="118">
        <v>6223</v>
      </c>
      <c r="C395" s="119">
        <v>3811</v>
      </c>
      <c r="D395" s="120">
        <v>110</v>
      </c>
      <c r="E395" s="119">
        <v>3921</v>
      </c>
      <c r="F395" s="121">
        <v>157932</v>
      </c>
      <c r="G395" s="122"/>
      <c r="H395" s="123">
        <f t="shared" si="6"/>
        <v>157932</v>
      </c>
      <c r="I395" s="124">
        <f>Table1[[#This Row],[Column8]]/H$434</f>
        <v>7.0061279664402161E-3</v>
      </c>
    </row>
    <row r="396" spans="1:9">
      <c r="A396" s="23" t="s">
        <v>396</v>
      </c>
      <c r="B396" s="118">
        <v>6230</v>
      </c>
      <c r="C396" s="120">
        <v>464</v>
      </c>
      <c r="D396" s="120"/>
      <c r="E396" s="120">
        <v>464</v>
      </c>
      <c r="F396" s="121">
        <v>55522.5</v>
      </c>
      <c r="G396" s="122"/>
      <c r="H396" s="123">
        <f t="shared" si="6"/>
        <v>55522.5</v>
      </c>
      <c r="I396" s="124">
        <f>Table1[[#This Row],[Column8]]/H$434</f>
        <v>2.4630710686667483E-3</v>
      </c>
    </row>
    <row r="397" spans="1:9">
      <c r="A397" s="23" t="s">
        <v>397</v>
      </c>
      <c r="B397" s="118">
        <v>6237</v>
      </c>
      <c r="C397" s="119">
        <v>1273</v>
      </c>
      <c r="D397" s="120"/>
      <c r="E397" s="119">
        <v>1273</v>
      </c>
      <c r="F397" s="121">
        <v>65744.5</v>
      </c>
      <c r="G397" s="122"/>
      <c r="H397" s="123">
        <f t="shared" si="6"/>
        <v>65744.5</v>
      </c>
      <c r="I397" s="124">
        <f>Table1[[#This Row],[Column8]]/H$434</f>
        <v>2.9165361047136032E-3</v>
      </c>
    </row>
    <row r="398" spans="1:9">
      <c r="A398" s="23" t="s">
        <v>398</v>
      </c>
      <c r="B398" s="118">
        <v>6251</v>
      </c>
      <c r="C398" s="120">
        <v>223</v>
      </c>
      <c r="D398" s="120"/>
      <c r="E398" s="120">
        <v>223</v>
      </c>
      <c r="F398" s="121">
        <v>16685</v>
      </c>
      <c r="G398" s="122"/>
      <c r="H398" s="123">
        <f t="shared" si="6"/>
        <v>16685</v>
      </c>
      <c r="I398" s="124">
        <f>Table1[[#This Row],[Column8]]/H$434</f>
        <v>7.4017453790273659E-4</v>
      </c>
    </row>
    <row r="399" spans="1:9">
      <c r="A399" s="23" t="s">
        <v>399</v>
      </c>
      <c r="B399" s="118">
        <v>6293</v>
      </c>
      <c r="C399" s="120">
        <v>675</v>
      </c>
      <c r="D399" s="120">
        <v>6</v>
      </c>
      <c r="E399" s="120">
        <v>681</v>
      </c>
      <c r="F399" s="121">
        <v>59141.5</v>
      </c>
      <c r="G399" s="122"/>
      <c r="H399" s="123">
        <f t="shared" si="6"/>
        <v>59141.5</v>
      </c>
      <c r="I399" s="124">
        <f>Table1[[#This Row],[Column8]]/H$434</f>
        <v>2.6236159684372008E-3</v>
      </c>
    </row>
    <row r="400" spans="1:9">
      <c r="A400" s="23" t="s">
        <v>400</v>
      </c>
      <c r="B400" s="118">
        <v>6300</v>
      </c>
      <c r="C400" s="120">
        <v>746</v>
      </c>
      <c r="D400" s="120">
        <v>125</v>
      </c>
      <c r="E400" s="120">
        <v>871</v>
      </c>
      <c r="F400" s="121">
        <v>24460</v>
      </c>
      <c r="G400" s="122"/>
      <c r="H400" s="123">
        <f t="shared" si="6"/>
        <v>24460</v>
      </c>
      <c r="I400" s="124">
        <f>Table1[[#This Row],[Column8]]/H$434</f>
        <v>1.0850865566137812E-3</v>
      </c>
    </row>
    <row r="401" spans="1:9">
      <c r="A401" s="23" t="s">
        <v>401</v>
      </c>
      <c r="B401" s="118">
        <v>6307</v>
      </c>
      <c r="C401" s="119">
        <v>4255</v>
      </c>
      <c r="D401" s="120">
        <v>507</v>
      </c>
      <c r="E401" s="119">
        <v>4762</v>
      </c>
      <c r="F401" s="121">
        <v>182832.5</v>
      </c>
      <c r="G401" s="122"/>
      <c r="H401" s="123">
        <f t="shared" si="6"/>
        <v>182832.5</v>
      </c>
      <c r="I401" s="124">
        <f>Table1[[#This Row],[Column8]]/H$434</f>
        <v>8.1107558406414201E-3</v>
      </c>
    </row>
    <row r="402" spans="1:9">
      <c r="A402" s="23" t="s">
        <v>402</v>
      </c>
      <c r="B402" s="118">
        <v>6328</v>
      </c>
      <c r="C402" s="119">
        <v>1937</v>
      </c>
      <c r="D402" s="120">
        <v>226</v>
      </c>
      <c r="E402" s="119">
        <v>2163</v>
      </c>
      <c r="F402" s="121">
        <v>90672.5</v>
      </c>
      <c r="G402" s="122"/>
      <c r="H402" s="123">
        <f t="shared" si="6"/>
        <v>90672.5</v>
      </c>
      <c r="I402" s="124">
        <f>Table1[[#This Row],[Column8]]/H$434</f>
        <v>4.0223839249616949E-3</v>
      </c>
    </row>
    <row r="403" spans="1:9">
      <c r="A403" s="23" t="s">
        <v>403</v>
      </c>
      <c r="B403" s="118">
        <v>6370</v>
      </c>
      <c r="C403" s="119">
        <v>1092</v>
      </c>
      <c r="D403" s="120">
        <v>67</v>
      </c>
      <c r="E403" s="119">
        <v>1159</v>
      </c>
      <c r="F403" s="121">
        <v>56084</v>
      </c>
      <c r="G403" s="122"/>
      <c r="H403" s="123">
        <f t="shared" si="6"/>
        <v>56084</v>
      </c>
      <c r="I403" s="124">
        <f>Table1[[#This Row],[Column8]]/H$434</f>
        <v>2.4879801488604785E-3</v>
      </c>
    </row>
    <row r="404" spans="1:9">
      <c r="A404" s="23" t="s">
        <v>404</v>
      </c>
      <c r="B404" s="118">
        <v>6321</v>
      </c>
      <c r="C404" s="120">
        <v>752</v>
      </c>
      <c r="D404" s="120">
        <v>39</v>
      </c>
      <c r="E404" s="120">
        <v>791</v>
      </c>
      <c r="F404" s="121">
        <v>68925</v>
      </c>
      <c r="G404" s="122"/>
      <c r="H404" s="123">
        <f t="shared" si="6"/>
        <v>68925</v>
      </c>
      <c r="I404" s="124">
        <f>Table1[[#This Row],[Column8]]/H$434</f>
        <v>3.0576284102454975E-3</v>
      </c>
    </row>
    <row r="405" spans="1:9">
      <c r="A405" s="23" t="s">
        <v>405</v>
      </c>
      <c r="B405" s="118">
        <v>6335</v>
      </c>
      <c r="C405" s="120">
        <v>642</v>
      </c>
      <c r="D405" s="120"/>
      <c r="E405" s="120">
        <v>642</v>
      </c>
      <c r="F405" s="121">
        <v>79212.5</v>
      </c>
      <c r="G405" s="122"/>
      <c r="H405" s="123">
        <f t="shared" si="6"/>
        <v>79212.5</v>
      </c>
      <c r="I405" s="124">
        <f>Table1[[#This Row],[Column8]]/H$434</f>
        <v>3.5139991359676671E-3</v>
      </c>
    </row>
    <row r="406" spans="1:9">
      <c r="A406" s="23" t="s">
        <v>406</v>
      </c>
      <c r="B406" s="118">
        <v>6354</v>
      </c>
      <c r="C406" s="120">
        <v>394</v>
      </c>
      <c r="D406" s="120"/>
      <c r="E406" s="120">
        <v>394</v>
      </c>
      <c r="F406" s="121">
        <v>18841.5</v>
      </c>
      <c r="G406" s="122"/>
      <c r="H406" s="123">
        <f t="shared" si="6"/>
        <v>18841.5</v>
      </c>
      <c r="I406" s="124">
        <f>Table1[[#This Row],[Column8]]/H$434</f>
        <v>8.3584048881596722E-4</v>
      </c>
    </row>
    <row r="407" spans="1:9">
      <c r="A407" s="23" t="s">
        <v>407</v>
      </c>
      <c r="B407" s="118">
        <v>6384</v>
      </c>
      <c r="C407" s="120">
        <v>479</v>
      </c>
      <c r="D407" s="120">
        <v>95</v>
      </c>
      <c r="E407" s="120">
        <v>574</v>
      </c>
      <c r="F407" s="121">
        <v>38132.5</v>
      </c>
      <c r="G407" s="122"/>
      <c r="H407" s="123">
        <f t="shared" si="6"/>
        <v>38132.5</v>
      </c>
      <c r="I407" s="124">
        <f>Table1[[#This Row],[Column8]]/H$434</f>
        <v>1.6916215502892481E-3</v>
      </c>
    </row>
    <row r="408" spans="1:9">
      <c r="A408" s="23" t="s">
        <v>408</v>
      </c>
      <c r="B408" s="118">
        <v>6412</v>
      </c>
      <c r="C408" s="120">
        <v>546</v>
      </c>
      <c r="D408" s="120">
        <v>18</v>
      </c>
      <c r="E408" s="120">
        <v>564</v>
      </c>
      <c r="F408" s="121">
        <v>14677</v>
      </c>
      <c r="G408" s="122"/>
      <c r="H408" s="123">
        <f t="shared" si="6"/>
        <v>14677</v>
      </c>
      <c r="I408" s="124">
        <f>Table1[[#This Row],[Column8]]/H$434</f>
        <v>6.5109629564270096E-4</v>
      </c>
    </row>
    <row r="409" spans="1:9">
      <c r="A409" s="23" t="s">
        <v>409</v>
      </c>
      <c r="B409" s="118">
        <v>6440</v>
      </c>
      <c r="C409" s="120">
        <v>140</v>
      </c>
      <c r="D409" s="120"/>
      <c r="E409" s="120">
        <v>140</v>
      </c>
      <c r="F409" s="121">
        <v>6549</v>
      </c>
      <c r="G409" s="122"/>
      <c r="H409" s="123">
        <f t="shared" si="6"/>
        <v>6549</v>
      </c>
      <c r="I409" s="124">
        <f>Table1[[#This Row],[Column8]]/H$434</f>
        <v>2.9052460585705854E-4</v>
      </c>
    </row>
    <row r="410" spans="1:9">
      <c r="A410" s="23" t="s">
        <v>410</v>
      </c>
      <c r="B410" s="118">
        <v>6419</v>
      </c>
      <c r="C410" s="120">
        <v>3</v>
      </c>
      <c r="D410" s="120">
        <v>13</v>
      </c>
      <c r="E410" s="120">
        <v>16</v>
      </c>
      <c r="F410" s="121">
        <v>560</v>
      </c>
      <c r="G410" s="122"/>
      <c r="H410" s="123">
        <f t="shared" si="6"/>
        <v>560</v>
      </c>
      <c r="I410" s="124">
        <f>Table1[[#This Row],[Column8]]/H$434</f>
        <v>2.4842537682081662E-5</v>
      </c>
    </row>
    <row r="411" spans="1:9">
      <c r="A411" s="23" t="s">
        <v>411</v>
      </c>
      <c r="B411" s="118">
        <v>6426</v>
      </c>
      <c r="C411" s="120">
        <v>488</v>
      </c>
      <c r="D411" s="120">
        <v>20</v>
      </c>
      <c r="E411" s="120">
        <v>508</v>
      </c>
      <c r="F411" s="121">
        <v>42050</v>
      </c>
      <c r="G411" s="122"/>
      <c r="H411" s="123">
        <f t="shared" si="6"/>
        <v>42050</v>
      </c>
      <c r="I411" s="124">
        <f>Table1[[#This Row],[Column8]]/H$434</f>
        <v>1.865408409877739E-3</v>
      </c>
    </row>
    <row r="412" spans="1:9">
      <c r="A412" s="23" t="s">
        <v>412</v>
      </c>
      <c r="B412" s="118">
        <v>6461</v>
      </c>
      <c r="C412" s="120">
        <v>990</v>
      </c>
      <c r="D412" s="120"/>
      <c r="E412" s="120">
        <v>990</v>
      </c>
      <c r="F412" s="121">
        <v>44220</v>
      </c>
      <c r="G412" s="122"/>
      <c r="H412" s="123">
        <f t="shared" si="6"/>
        <v>44220</v>
      </c>
      <c r="I412" s="124">
        <f>Table1[[#This Row],[Column8]]/H$434</f>
        <v>1.9616732433958054E-3</v>
      </c>
    </row>
    <row r="413" spans="1:9">
      <c r="A413" s="23" t="s">
        <v>413</v>
      </c>
      <c r="B413" s="118">
        <v>6470</v>
      </c>
      <c r="C413" s="119">
        <v>1022</v>
      </c>
      <c r="D413" s="120">
        <v>103</v>
      </c>
      <c r="E413" s="119">
        <v>1125</v>
      </c>
      <c r="F413" s="121">
        <v>28112.5</v>
      </c>
      <c r="G413" s="122"/>
      <c r="H413" s="123">
        <f t="shared" si="6"/>
        <v>28112.5</v>
      </c>
      <c r="I413" s="124">
        <f>Table1[[#This Row],[Column8]]/H$434</f>
        <v>1.2471175724777155E-3</v>
      </c>
    </row>
    <row r="414" spans="1:9">
      <c r="A414" s="23" t="s">
        <v>414</v>
      </c>
      <c r="B414" s="118">
        <v>6475</v>
      </c>
      <c r="C414" s="120">
        <v>447</v>
      </c>
      <c r="D414" s="120"/>
      <c r="E414" s="120">
        <v>447</v>
      </c>
      <c r="F414" s="121">
        <v>35285</v>
      </c>
      <c r="G414" s="122"/>
      <c r="H414" s="123">
        <f t="shared" si="6"/>
        <v>35285</v>
      </c>
      <c r="I414" s="124">
        <f>Table1[[#This Row],[Column8]]/H$434</f>
        <v>1.5653016823433061E-3</v>
      </c>
    </row>
    <row r="415" spans="1:9">
      <c r="A415" s="23" t="s">
        <v>415</v>
      </c>
      <c r="B415" s="118">
        <v>6482</v>
      </c>
      <c r="C415" s="120">
        <v>201</v>
      </c>
      <c r="D415" s="120"/>
      <c r="E415" s="120">
        <v>201</v>
      </c>
      <c r="F415" s="121">
        <v>5112.5</v>
      </c>
      <c r="G415" s="122"/>
      <c r="H415" s="123">
        <f t="shared" si="6"/>
        <v>5112.5</v>
      </c>
      <c r="I415" s="124">
        <f>Table1[[#This Row],[Column8]]/H$434</f>
        <v>2.2679906053507589E-4</v>
      </c>
    </row>
    <row r="416" spans="1:9">
      <c r="A416" s="23" t="s">
        <v>416</v>
      </c>
      <c r="B416" s="118">
        <v>6545</v>
      </c>
      <c r="C416" s="120">
        <v>922</v>
      </c>
      <c r="D416" s="120"/>
      <c r="E416" s="120">
        <v>922</v>
      </c>
      <c r="F416" s="121">
        <v>33934.5</v>
      </c>
      <c r="G416" s="122"/>
      <c r="H416" s="123">
        <f t="shared" si="6"/>
        <v>33934.5</v>
      </c>
      <c r="I416" s="124">
        <f>Table1[[#This Row],[Column8]]/H$434</f>
        <v>1.5053912410225002E-3</v>
      </c>
    </row>
    <row r="417" spans="1:9">
      <c r="A417" s="23" t="s">
        <v>417</v>
      </c>
      <c r="B417" s="118">
        <v>6608</v>
      </c>
      <c r="C417" s="120">
        <v>969</v>
      </c>
      <c r="D417" s="120">
        <v>18</v>
      </c>
      <c r="E417" s="120">
        <v>987</v>
      </c>
      <c r="F417" s="121">
        <v>56127.5</v>
      </c>
      <c r="G417" s="122"/>
      <c r="H417" s="123">
        <f t="shared" si="6"/>
        <v>56127.5</v>
      </c>
      <c r="I417" s="124">
        <f>Table1[[#This Row],[Column8]]/H$434</f>
        <v>2.4899098816982827E-3</v>
      </c>
    </row>
    <row r="418" spans="1:9">
      <c r="A418" s="23" t="s">
        <v>418</v>
      </c>
      <c r="B418" s="118">
        <v>6615</v>
      </c>
      <c r="C418" s="120">
        <v>201</v>
      </c>
      <c r="D418" s="120"/>
      <c r="E418" s="120">
        <v>201</v>
      </c>
      <c r="F418" s="121">
        <v>22350</v>
      </c>
      <c r="G418" s="122"/>
      <c r="H418" s="123">
        <f t="shared" si="6"/>
        <v>22350</v>
      </c>
      <c r="I418" s="124">
        <f>Table1[[#This Row],[Column8]]/H$434</f>
        <v>9.9148342356165193E-4</v>
      </c>
    </row>
    <row r="419" spans="1:9">
      <c r="A419" s="23" t="s">
        <v>419</v>
      </c>
      <c r="B419" s="118">
        <v>6678</v>
      </c>
      <c r="C419" s="119">
        <v>1186</v>
      </c>
      <c r="D419" s="120">
        <v>13</v>
      </c>
      <c r="E419" s="119">
        <v>1199</v>
      </c>
      <c r="F419" s="121">
        <v>72225</v>
      </c>
      <c r="G419" s="122"/>
      <c r="H419" s="123">
        <f t="shared" si="6"/>
        <v>72225</v>
      </c>
      <c r="I419" s="124">
        <f>Table1[[#This Row],[Column8]]/H$434</f>
        <v>3.20402193587205E-3</v>
      </c>
    </row>
    <row r="420" spans="1:9" ht="15.6" customHeight="1">
      <c r="A420" s="23" t="s">
        <v>420</v>
      </c>
      <c r="B420" s="118">
        <v>469</v>
      </c>
      <c r="C420" s="125">
        <v>649</v>
      </c>
      <c r="D420" s="125"/>
      <c r="E420" s="125">
        <v>649</v>
      </c>
      <c r="F420" s="126">
        <v>22411</v>
      </c>
      <c r="G420" s="122"/>
      <c r="H420" s="123">
        <f t="shared" si="6"/>
        <v>22411</v>
      </c>
      <c r="I420" s="124">
        <f>Table1[[#This Row],[Column8]]/H$434</f>
        <v>9.9418948570202171E-4</v>
      </c>
    </row>
    <row r="421" spans="1:9">
      <c r="A421" s="23" t="s">
        <v>421</v>
      </c>
      <c r="B421" s="118">
        <v>6685</v>
      </c>
      <c r="C421" s="119">
        <v>2869</v>
      </c>
      <c r="D421" s="120">
        <v>255</v>
      </c>
      <c r="E421" s="119">
        <v>3124</v>
      </c>
      <c r="F421" s="121">
        <v>134843</v>
      </c>
      <c r="G421" s="122"/>
      <c r="H421" s="123">
        <f t="shared" si="6"/>
        <v>134843</v>
      </c>
      <c r="I421" s="124">
        <f>Table1[[#This Row],[Column8]]/H$434</f>
        <v>5.9818612654731025E-3</v>
      </c>
    </row>
    <row r="422" spans="1:9">
      <c r="A422" s="23" t="s">
        <v>422</v>
      </c>
      <c r="B422" s="118">
        <v>6692</v>
      </c>
      <c r="C422" s="120">
        <v>935</v>
      </c>
      <c r="D422" s="120"/>
      <c r="E422" s="120">
        <v>935</v>
      </c>
      <c r="F422" s="121">
        <v>79119</v>
      </c>
      <c r="G422" s="122"/>
      <c r="H422" s="123">
        <f t="shared" si="6"/>
        <v>79119</v>
      </c>
      <c r="I422" s="124">
        <f>Table1[[#This Row],[Column8]]/H$434</f>
        <v>3.5098513194082481E-3</v>
      </c>
    </row>
    <row r="423" spans="1:9">
      <c r="A423" s="23" t="s">
        <v>423</v>
      </c>
      <c r="B423" s="118">
        <v>6713</v>
      </c>
      <c r="C423" s="120">
        <v>296</v>
      </c>
      <c r="D423" s="120">
        <v>23</v>
      </c>
      <c r="E423" s="120">
        <v>319</v>
      </c>
      <c r="F423" s="121">
        <v>17210</v>
      </c>
      <c r="G423" s="122"/>
      <c r="H423" s="123">
        <f t="shared" si="6"/>
        <v>17210</v>
      </c>
      <c r="I423" s="124">
        <f>Table1[[#This Row],[Column8]]/H$434</f>
        <v>7.6346441697968824E-4</v>
      </c>
    </row>
    <row r="424" spans="1:9">
      <c r="A424" s="23" t="s">
        <v>424</v>
      </c>
      <c r="B424" s="118">
        <v>6720</v>
      </c>
      <c r="C424" s="120">
        <v>470</v>
      </c>
      <c r="D424" s="120"/>
      <c r="E424" s="120">
        <v>470</v>
      </c>
      <c r="F424" s="121">
        <v>20162.5</v>
      </c>
      <c r="G424" s="122"/>
      <c r="H424" s="123">
        <f t="shared" si="6"/>
        <v>20162.5</v>
      </c>
      <c r="I424" s="124">
        <f>Table1[[#This Row],[Column8]]/H$434</f>
        <v>8.9444226074102053E-4</v>
      </c>
    </row>
    <row r="425" spans="1:9">
      <c r="A425" s="23" t="s">
        <v>425</v>
      </c>
      <c r="B425" s="118">
        <v>6734</v>
      </c>
      <c r="C425" s="119">
        <v>1254</v>
      </c>
      <c r="D425" s="120">
        <v>153</v>
      </c>
      <c r="E425" s="119">
        <v>1407</v>
      </c>
      <c r="F425" s="121">
        <v>45334</v>
      </c>
      <c r="G425" s="122"/>
      <c r="H425" s="123">
        <f t="shared" si="6"/>
        <v>45334</v>
      </c>
      <c r="I425" s="124">
        <f>Table1[[#This Row],[Column8]]/H$434</f>
        <v>2.0110921487133749E-3</v>
      </c>
    </row>
    <row r="426" spans="1:9">
      <c r="A426" s="23" t="s">
        <v>426</v>
      </c>
      <c r="B426" s="118">
        <v>6748</v>
      </c>
      <c r="C426" s="120">
        <v>301</v>
      </c>
      <c r="D426" s="120"/>
      <c r="E426" s="120">
        <v>301</v>
      </c>
      <c r="F426" s="121">
        <v>11542.5</v>
      </c>
      <c r="G426" s="122"/>
      <c r="H426" s="123">
        <f t="shared" si="6"/>
        <v>11542.5</v>
      </c>
      <c r="I426" s="124">
        <f>Table1[[#This Row],[Column8]]/H$434</f>
        <v>5.1204462713469207E-4</v>
      </c>
    </row>
    <row r="427" spans="1:9" ht="9" customHeight="1" thickBot="1">
      <c r="F427" s="14" t="s">
        <v>427</v>
      </c>
    </row>
    <row r="428" spans="1:9" ht="16.2" thickBot="1">
      <c r="A428" s="36" t="s">
        <v>428</v>
      </c>
      <c r="H428" s="89" t="str">
        <f>H3</f>
        <v xml:space="preserve">       As of 9:50 AM 01-05-2015</v>
      </c>
      <c r="I428" s="39"/>
    </row>
    <row r="429" spans="1:9" ht="15" thickBot="1">
      <c r="F429" s="91"/>
      <c r="G429" s="92"/>
      <c r="H429" s="93" t="str">
        <f>H2</f>
        <v>January 26, 2015 Payment</v>
      </c>
      <c r="I429" s="88"/>
    </row>
    <row r="430" spans="1:9">
      <c r="A430" s="17" t="s">
        <v>3</v>
      </c>
      <c r="B430" s="18" t="s">
        <v>3</v>
      </c>
      <c r="C430" s="18" t="s">
        <v>4</v>
      </c>
      <c r="D430" s="18" t="s">
        <v>5</v>
      </c>
      <c r="E430" s="18" t="s">
        <v>6</v>
      </c>
      <c r="F430" s="18" t="s">
        <v>6</v>
      </c>
      <c r="G430" s="32" t="s">
        <v>429</v>
      </c>
      <c r="H430" s="52" t="s">
        <v>430</v>
      </c>
      <c r="I430" s="55" t="s">
        <v>453</v>
      </c>
    </row>
    <row r="431" spans="1:9">
      <c r="A431" s="19" t="s">
        <v>7</v>
      </c>
      <c r="B431" s="20" t="s">
        <v>435</v>
      </c>
      <c r="C431" s="20" t="s">
        <v>8</v>
      </c>
      <c r="D431" s="20" t="s">
        <v>8</v>
      </c>
      <c r="E431" s="20" t="s">
        <v>8</v>
      </c>
      <c r="F431" s="20" t="s">
        <v>9</v>
      </c>
      <c r="G431" s="33" t="s">
        <v>433</v>
      </c>
      <c r="H431" s="53" t="s">
        <v>431</v>
      </c>
      <c r="I431" s="56" t="s">
        <v>454</v>
      </c>
    </row>
    <row r="432" spans="1:9" ht="13.2" customHeight="1" thickBot="1">
      <c r="A432" s="21"/>
      <c r="B432" s="22"/>
      <c r="C432" s="35" t="s">
        <v>10</v>
      </c>
      <c r="D432" s="35" t="s">
        <v>10</v>
      </c>
      <c r="E432" s="35" t="s">
        <v>10</v>
      </c>
      <c r="F432" s="22" t="s">
        <v>11</v>
      </c>
      <c r="G432" s="34" t="s">
        <v>432</v>
      </c>
      <c r="H432" s="54" t="s">
        <v>434</v>
      </c>
      <c r="I432" s="57" t="s">
        <v>455</v>
      </c>
    </row>
    <row r="433" spans="1:9" ht="9" customHeight="1" thickBot="1">
      <c r="A433" s="40"/>
      <c r="B433" s="41"/>
      <c r="C433" s="41"/>
      <c r="D433" s="41"/>
      <c r="E433" s="41"/>
      <c r="F433" s="42"/>
    </row>
    <row r="434" spans="1:9" ht="15.6" thickBot="1">
      <c r="A434" s="43"/>
      <c r="B434" s="44"/>
      <c r="C434" s="45">
        <f>SUM(Table1[Column3])</f>
        <v>481780</v>
      </c>
      <c r="D434" s="45">
        <f>SUM(Table1[Column4])</f>
        <v>33749</v>
      </c>
      <c r="E434" s="45">
        <f>SUM(Table1[Column5])</f>
        <v>515529</v>
      </c>
      <c r="F434" s="46">
        <f>SUM(Table1[Column6])</f>
        <v>22619298</v>
      </c>
      <c r="G434" s="47">
        <v>-77317.5</v>
      </c>
      <c r="H434" s="48">
        <f>SUM(Table1[Column8])</f>
        <v>22541980.5</v>
      </c>
      <c r="I434" s="85">
        <f>SUM(Table1[Column9])</f>
        <v>1.0000000000000009</v>
      </c>
    </row>
    <row r="435" spans="1:9" ht="15" thickBot="1">
      <c r="G435" s="13"/>
      <c r="H435" s="13"/>
    </row>
    <row r="436" spans="1:9" ht="16.2" thickBot="1">
      <c r="A436" s="99" t="s">
        <v>448</v>
      </c>
      <c r="B436" s="74"/>
      <c r="C436" s="75"/>
      <c r="D436" s="75"/>
      <c r="E436" s="75"/>
      <c r="F436" s="76" t="str">
        <f>F430</f>
        <v>Total</v>
      </c>
      <c r="G436" s="37"/>
      <c r="H436" s="77">
        <f>H434</f>
        <v>22541980.5</v>
      </c>
    </row>
    <row r="437" spans="1:9" ht="16.2" thickBot="1">
      <c r="A437" s="100" t="s">
        <v>449</v>
      </c>
      <c r="B437" s="80"/>
      <c r="C437" s="81"/>
      <c r="D437" s="81"/>
      <c r="E437" s="81"/>
      <c r="F437" s="82">
        <v>23703600</v>
      </c>
      <c r="G437" s="83"/>
      <c r="H437" s="84">
        <f>F437</f>
        <v>23703600</v>
      </c>
    </row>
    <row r="438" spans="1:9" ht="16.2" thickBot="1">
      <c r="A438" s="101" t="s">
        <v>450</v>
      </c>
      <c r="B438" s="71"/>
      <c r="C438" s="72"/>
      <c r="D438" s="72"/>
      <c r="E438" s="72"/>
      <c r="F438" s="73">
        <f>F437-F434</f>
        <v>1084302</v>
      </c>
      <c r="G438" s="78">
        <f>F438/F437</f>
        <v>4.5744190755834559E-2</v>
      </c>
      <c r="H438" s="79">
        <f>H437-H436</f>
        <v>1161619.5</v>
      </c>
      <c r="I438" s="58">
        <f>G438</f>
        <v>4.5744190755834559E-2</v>
      </c>
    </row>
    <row r="439" spans="1:9" ht="16.2" thickBot="1">
      <c r="A439" s="102" t="s">
        <v>451</v>
      </c>
      <c r="B439" s="68"/>
      <c r="C439" s="68"/>
      <c r="D439" s="68"/>
      <c r="E439" s="68"/>
      <c r="F439" s="69">
        <v>22000</v>
      </c>
      <c r="G439" s="70">
        <f>F439/F437</f>
        <v>9.2812906056463998E-4</v>
      </c>
      <c r="H439" s="66">
        <f>F439</f>
        <v>22000</v>
      </c>
      <c r="I439" s="67">
        <f>G439</f>
        <v>9.2812906056463998E-4</v>
      </c>
    </row>
    <row r="440" spans="1:9" ht="16.2" thickBot="1">
      <c r="A440" s="103" t="s">
        <v>452</v>
      </c>
      <c r="B440" s="59"/>
      <c r="C440" s="60"/>
      <c r="D440" s="60"/>
      <c r="E440" s="61"/>
      <c r="F440" s="62">
        <f>F438-F439</f>
        <v>1062302</v>
      </c>
      <c r="G440" s="63">
        <f>F440/F437</f>
        <v>4.4816061695269915E-2</v>
      </c>
      <c r="H440" s="64">
        <f>H438-H439</f>
        <v>1139619.5</v>
      </c>
      <c r="I440" s="65">
        <f>G440</f>
        <v>4.4816061695269915E-2</v>
      </c>
    </row>
  </sheetData>
  <pageMargins left="0.35" right="0.25" top="0.81" bottom="0.45" header="0.54" footer="0.16"/>
  <pageSetup scale="95" orientation="portrait" r:id="rId1"/>
  <headerFooter>
    <oddHeader>&amp;C&amp;"Arial,Bold Italic"&amp;12&amp;F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all_ptw_eligibility_by_dist 1 </vt:lpstr>
      <vt:lpstr>'all_ptw_eligibility_by_dist 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Bruce W.   DPI</dc:creator>
  <cp:lastModifiedBy>Bruce Anderson</cp:lastModifiedBy>
  <cp:lastPrinted>2015-01-12T16:38:12Z</cp:lastPrinted>
  <dcterms:created xsi:type="dcterms:W3CDTF">2014-10-20T18:03:02Z</dcterms:created>
  <dcterms:modified xsi:type="dcterms:W3CDTF">2015-01-12T16:39:12Z</dcterms:modified>
</cp:coreProperties>
</file>