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50" windowHeight="10200" activeTab="0"/>
  </bookViews>
  <sheets>
    <sheet name="all_ptw_eligibility_by_dist" sheetId="1" r:id="rId1"/>
  </sheets>
  <definedNames>
    <definedName name="_xlnm.Print_Titles" localSheetId="0">'all_ptw_eligibility_by_dist'!$1:$6</definedName>
  </definedNames>
  <calcPr fullCalcOnLoad="1"/>
</workbook>
</file>

<file path=xl/sharedStrings.xml><?xml version="1.0" encoding="utf-8"?>
<sst xmlns="http://schemas.openxmlformats.org/spreadsheetml/2006/main" count="478" uniqueCount="448">
  <si>
    <t>FY 2012-2013 Pupil Transportation</t>
  </si>
  <si>
    <t>District</t>
  </si>
  <si>
    <t>Name</t>
  </si>
  <si>
    <t>Number</t>
  </si>
  <si>
    <t>Public</t>
  </si>
  <si>
    <t>Pupils</t>
  </si>
  <si>
    <t>Transported</t>
  </si>
  <si>
    <t>Non-Public</t>
  </si>
  <si>
    <t>Total</t>
  </si>
  <si>
    <t>Aid</t>
  </si>
  <si>
    <t>Eligibility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</si>
  <si>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</si>
  <si>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</si>
  <si>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</si>
  <si>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</si>
  <si>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</si>
  <si>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</si>
  <si>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</si>
  <si>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</si>
  <si>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</si>
  <si>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</si>
  <si>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</si>
  <si>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</si>
  <si>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</si>
  <si>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Arrowhead UHS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</si>
  <si>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</si>
  <si>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</si>
  <si>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</si>
  <si>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</si>
  <si>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</si>
  <si>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</si>
  <si>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</si>
  <si>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</si>
  <si>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</si>
  <si>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</si>
  <si>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</si>
  <si>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</si>
  <si>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</si>
  <si>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</si>
  <si>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</si>
  <si>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</si>
  <si>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</si>
  <si>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</si>
  <si>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</si>
  <si>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Big Foot UHS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</si>
  <si>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</si>
  <si>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</si>
  <si>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</si>
  <si>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</si>
  <si>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</si>
  <si>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</si>
  <si>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</si>
  <si>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</si>
  <si>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</si>
  <si>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Brighton #1</t>
  </si>
  <si>
    <t>Brillion</t>
  </si>
  <si>
    <t>Bristol #1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</si>
  <si>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</si>
  <si>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</si>
  <si>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</si>
  <si>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</si>
  <si>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</si>
  <si>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</si>
  <si>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</si>
  <si>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</si>
  <si>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</si>
  <si>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</si>
  <si>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</si>
  <si>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</si>
  <si>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 Grove-Belgium Area</t>
  </si>
  <si>
    <t>Cedarburg</t>
  </si>
  <si>
    <t>Central/Westosha UHS</t>
  </si>
  <si>
    <t>Chequamegon</t>
  </si>
  <si>
    <t>Chetek-Weyerhaeuser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</si>
  <si>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</si>
  <si>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</si>
  <si>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</si>
  <si>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</si>
  <si>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</si>
  <si>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</si>
  <si>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</si>
  <si>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</si>
  <si>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</si>
  <si>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</si>
  <si>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</si>
  <si>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</si>
  <si>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</si>
  <si>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</si>
  <si>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</si>
  <si>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Cumberland</t>
  </si>
  <si>
    <t>D C Everest Area</t>
  </si>
  <si>
    <t>Darlington Community</t>
  </si>
  <si>
    <t>Deerfield Community</t>
  </si>
  <si>
    <t>Delavan-Darien</t>
  </si>
  <si>
    <t>Denmark</t>
  </si>
  <si>
    <t>Depere</t>
  </si>
  <si>
    <t>Desoto Area</t>
  </si>
  <si>
    <t>Dodgeland</t>
  </si>
  <si>
    <t>Dodgeville</t>
  </si>
  <si>
    <t>Dover #1</t>
  </si>
  <si>
    <t>Drummond</t>
  </si>
  <si>
    <t>Durand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</si>
  <si>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</si>
  <si>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</si>
  <si>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</si>
  <si>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</si>
  <si>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</si>
  <si>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</si>
  <si>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</si>
  <si>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</si>
  <si>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</si>
  <si>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</si>
  <si>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</si>
  <si>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</si>
  <si>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Erin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</si>
  <si>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</si>
  <si>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</si>
  <si>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</si>
  <si>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</si>
  <si>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</si>
  <si>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</si>
  <si>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</si>
  <si>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Fontana J8</t>
  </si>
  <si>
    <t>Fort Atkinson</t>
  </si>
  <si>
    <t>Fox Point J2</t>
  </si>
  <si>
    <t>Franklin Public</t>
  </si>
  <si>
    <t>Frederic</t>
  </si>
  <si>
    <t>Freedom Area</t>
  </si>
  <si>
    <t>Friess Lake</t>
  </si>
  <si>
    <t>Galesville-Ettrick</t>
  </si>
  <si>
    <t>Geneva J4</t>
  </si>
  <si>
    <t>Genoa City J2</t>
  </si>
  <si>
    <t>Germantown</t>
  </si>
  <si>
    <t>Gibraltar Area</t>
  </si>
  <si>
    <t>Gillett</t>
  </si>
  <si>
    <t>Gilman</t>
  </si>
  <si>
    <t>Gilmanton</t>
  </si>
  <si>
    <t>Glendale-River Hills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</si>
  <si>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</si>
  <si>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</si>
  <si>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</si>
  <si>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</si>
  <si>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</si>
  <si>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</si>
  <si>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</si>
  <si>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</si>
  <si>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</si>
  <si>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</si>
  <si>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Gresham</t>
  </si>
  <si>
    <t>Hamilton</t>
  </si>
  <si>
    <t>Hartford J1</t>
  </si>
  <si>
    <t>Hartford UHS</t>
  </si>
  <si>
    <t>Hartland-Lakeside J3</t>
  </si>
  <si>
    <t>Hayward Community</t>
  </si>
  <si>
    <t>Herman #22</t>
  </si>
  <si>
    <t>Highland</t>
  </si>
  <si>
    <t>Hilbert</t>
  </si>
  <si>
    <t>Hillsboro</t>
  </si>
  <si>
    <t>Holmen</t>
  </si>
  <si>
    <t>Horicon</t>
  </si>
  <si>
    <t>Hortonville</t>
  </si>
  <si>
    <t>Howard-Suamico</t>
  </si>
  <si>
    <t>Howards Grove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</si>
  <si>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</si>
  <si>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</si>
  <si>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</si>
  <si>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</si>
  <si>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</si>
  <si>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</si>
  <si>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</si>
  <si>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</si>
  <si>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</si>
  <si>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</si>
  <si>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</si>
  <si>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</si>
  <si>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</si>
  <si>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</si>
  <si>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</si>
  <si>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</si>
  <si>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</si>
  <si>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</si>
  <si>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</si>
  <si>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</si>
  <si>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Lac Du Flambeau #1</t>
  </si>
  <si>
    <t>Lacrosse</t>
  </si>
  <si>
    <t>Ladysmith</t>
  </si>
  <si>
    <t>Lafarge</t>
  </si>
  <si>
    <t>Lake Country</t>
  </si>
  <si>
    <t>Lake Geneva J1</t>
  </si>
  <si>
    <t>Lake Geneva-Genoa UHS</t>
  </si>
  <si>
    <t>Lake Holcombe</t>
  </si>
  <si>
    <t>Lake Mills Area</t>
  </si>
  <si>
    <t>Lakeland UHS</t>
  </si>
  <si>
    <t>Lancaster Community</t>
  </si>
  <si>
    <t>Laona</t>
  </si>
  <si>
    <t>Lena</t>
  </si>
  <si>
    <t>Linn J4</t>
  </si>
  <si>
    <t>Linn J6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</si>
  <si>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</si>
  <si>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</si>
  <si>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</si>
  <si>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</si>
  <si>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</si>
  <si>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</si>
  <si>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</si>
  <si>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</si>
  <si>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</si>
  <si>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</si>
  <si>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Maple Dale-Indian Hill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</si>
  <si>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</si>
  <si>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</si>
  <si>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</si>
  <si>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</si>
  <si>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</si>
  <si>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</si>
  <si>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</si>
  <si>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</si>
  <si>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</si>
  <si>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</si>
  <si>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</si>
  <si>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</si>
  <si>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</si>
  <si>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</si>
  <si>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</si>
  <si>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</si>
  <si>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</si>
  <si>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</si>
  <si>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</si>
  <si>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Merton Community</t>
  </si>
  <si>
    <t>Middleton-Cross Plains</t>
  </si>
  <si>
    <t>Milton</t>
  </si>
  <si>
    <t>Milwaukee</t>
  </si>
  <si>
    <t>Mineral Point</t>
  </si>
  <si>
    <t>Minocqua J1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</si>
  <si>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</si>
  <si>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</si>
  <si>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</si>
  <si>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</si>
  <si>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</si>
  <si>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</si>
  <si>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</si>
  <si>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</si>
  <si>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</si>
  <si>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</si>
  <si>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</si>
  <si>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</si>
  <si>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</si>
  <si>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</si>
  <si>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Neosho J3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</si>
  <si>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</si>
  <si>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</si>
  <si>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</si>
  <si>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</si>
  <si>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</si>
  <si>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</si>
  <si>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</si>
  <si>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</si>
  <si>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Nicolet UHS</t>
  </si>
  <si>
    <t>North Cape</t>
  </si>
  <si>
    <t>North Crawford</t>
  </si>
  <si>
    <t>North Fond Du Lac</t>
  </si>
  <si>
    <t>North Lake</t>
  </si>
  <si>
    <t>North Lakeland</t>
  </si>
  <si>
    <t>Northern Ozaukee</t>
  </si>
  <si>
    <t>Northland Pines</t>
  </si>
  <si>
    <t>Northwood</t>
  </si>
  <si>
    <t>Norwalk-Ontario-Wilton</t>
  </si>
  <si>
    <t>Norway J7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</si>
  <si>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</si>
  <si>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</si>
  <si>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</si>
  <si>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</si>
  <si>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</si>
  <si>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</si>
  <si>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</si>
  <si>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</si>
  <si>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</si>
  <si>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</si>
  <si>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</si>
  <si>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</si>
  <si>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</si>
  <si>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</si>
  <si>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</si>
  <si>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Paris J1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</si>
  <si>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</si>
  <si>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</si>
  <si>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</si>
  <si>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</si>
  <si>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</si>
  <si>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</si>
  <si>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</si>
  <si>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</si>
  <si>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</si>
  <si>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</si>
  <si>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</si>
  <si>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</si>
  <si>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 Washington-Saukville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</si>
  <si>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</si>
  <si>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</si>
  <si>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</si>
  <si>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</si>
  <si>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</si>
  <si>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</si>
  <si>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</si>
  <si>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</si>
  <si>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</si>
  <si>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</si>
  <si>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Randall J1</t>
  </si>
  <si>
    <t>Randolph</t>
  </si>
  <si>
    <t>Random Lake</t>
  </si>
  <si>
    <t>Raymond #14</t>
  </si>
  <si>
    <t>Reedsburg</t>
  </si>
  <si>
    <t>Reedsville</t>
  </si>
  <si>
    <t>Rhinelander</t>
  </si>
  <si>
    <t>Rib Lake</t>
  </si>
  <si>
    <t>Rice Lake Area</t>
  </si>
  <si>
    <t>Richfield J1</t>
  </si>
  <si>
    <t>Richland</t>
  </si>
  <si>
    <t>Richmond</t>
  </si>
  <si>
    <t>Rio Community</t>
  </si>
  <si>
    <t>Ripon Area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</si>
  <si>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</si>
  <si>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</si>
  <si>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</si>
  <si>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</si>
  <si>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</si>
  <si>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</si>
  <si>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</si>
  <si>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Rubicon J6</t>
  </si>
  <si>
    <t>Saint Croix Central</t>
  </si>
  <si>
    <t>Saint Croix Falls</t>
  </si>
  <si>
    <t>Salem</t>
  </si>
  <si>
    <t>Sauk Prairie</t>
  </si>
  <si>
    <t>Seneca</t>
  </si>
  <si>
    <t>Sevastopol</t>
  </si>
  <si>
    <t>Seymour Community</t>
  </si>
  <si>
    <t>Sharon J11</t>
  </si>
  <si>
    <t>Shawano</t>
  </si>
  <si>
    <t>Sheboygan Area</t>
  </si>
  <si>
    <t>Sheboygan Falls</t>
  </si>
  <si>
    <t>Shell Lake</t>
  </si>
  <si>
    <t>Shiocton</t>
  </si>
  <si>
    <t>Shorewood</t>
  </si>
  <si>
    <t>Shullsburg</t>
  </si>
  <si>
    <t>Silver Lake J1</t>
  </si>
  <si>
    <t>Siren</t>
  </si>
  <si>
    <t>Slinger</t>
  </si>
  <si>
    <t>Solon Springs</t>
  </si>
  <si>
    <t>Somerset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</si>
  <si>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</si>
  <si>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</si>
  <si>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</si>
  <si>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</si>
  <si>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</si>
  <si>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</si>
  <si>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</si>
  <si>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</si>
  <si>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</si>
  <si>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</si>
  <si>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Stone Bank School District</t>
  </si>
  <si>
    <t>Stoughton Area</t>
  </si>
  <si>
    <t>Stratford</t>
  </si>
  <si>
    <t>Sturgeon Bay</t>
  </si>
  <si>
    <t>Sun Prairie Area</t>
  </si>
  <si>
    <t>Superior</t>
  </si>
  <si>
    <t>Suring</t>
  </si>
  <si>
    <t>Swallow</t>
  </si>
  <si>
    <t>Thorp</t>
  </si>
  <si>
    <t>Three Lakes</t>
  </si>
  <si>
    <t>Tigerton</t>
  </si>
  <si>
    <t>Tomah Area</t>
  </si>
  <si>
    <t>Tomahawk</t>
  </si>
  <si>
    <t>Tomorrow River</t>
  </si>
  <si>
    <t>Trevor-Wilmot Consolidated</t>
  </si>
  <si>
    <t>Tri-County Area</t>
  </si>
  <si>
    <t>Turtle Lake</t>
  </si>
  <si>
    <t>Twin Lakes #4</t>
  </si>
  <si>
    <t>Two Rivers</t>
  </si>
  <si>
    <t>Union Grove J1</t>
  </si>
  <si>
    <t>Union Grove UHS</t>
  </si>
  <si>
    <t>Unity</t>
  </si>
  <si>
    <t>Valders Area</t>
  </si>
  <si>
    <t>Verona Area</t>
  </si>
  <si>
    <t>Viroqua Area</t>
  </si>
  <si>
    <t>Wabeno Area</t>
  </si>
  <si>
    <t>Walworth J1</t>
  </si>
  <si>
    <t>Washburn</t>
  </si>
  <si>
    <t>Washington</t>
  </si>
  <si>
    <t>Washington-Caldwell</t>
  </si>
  <si>
    <t>Waterford Graded</t>
  </si>
  <si>
    <t>Waterford UHS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</si>
  <si>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</si>
  <si>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</si>
  <si>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</si>
  <si>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</si>
  <si>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</si>
  <si>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</si>
  <si>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</si>
  <si>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</si>
  <si>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</si>
  <si>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</si>
  <si>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</si>
  <si>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</si>
  <si>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</si>
  <si>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</si>
  <si>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</si>
  <si>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</si>
  <si>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</si>
  <si>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</si>
  <si>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</si>
  <si>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Wheatland J1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</si>
  <si>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</si>
  <si>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</si>
  <si>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</si>
  <si>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</si>
  <si>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</si>
  <si>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</si>
  <si>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</si>
  <si>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Wilmot UHS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</si>
  <si>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</si>
  <si>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</si>
  <si>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</si>
  <si>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</si>
  <si>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</si>
  <si>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</si>
  <si>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</si>
  <si>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Woodruff J1</t>
  </si>
  <si>
    <t>Wrightstown Community</t>
  </si>
  <si>
    <t>Yorkville J2</t>
  </si>
  <si>
    <t>Grand Totals</t>
  </si>
  <si>
    <t>Impact of</t>
  </si>
  <si>
    <t>AMENDED</t>
  </si>
  <si>
    <t>PERCENTAGE</t>
  </si>
  <si>
    <t>2013-2013</t>
  </si>
  <si>
    <t>Total Aid</t>
  </si>
  <si>
    <t>OF TOTAL</t>
  </si>
  <si>
    <t>Finding</t>
  </si>
  <si>
    <t>2012-13 Finding</t>
  </si>
  <si>
    <t>AID ELIGIBLE</t>
  </si>
  <si>
    <t>2013-14 ALLOCATION</t>
  </si>
  <si>
    <t>Balance Available</t>
  </si>
  <si>
    <t>LESS: TRANSPORTATION OVER ICE</t>
  </si>
  <si>
    <t>Difference</t>
  </si>
  <si>
    <t>2012-2013</t>
  </si>
  <si>
    <r>
      <t xml:space="preserve">Deforest Area </t>
    </r>
    <r>
      <rPr>
        <b/>
        <sz val="8"/>
        <color indexed="60"/>
        <rFont val="Calibri"/>
        <family val="2"/>
      </rPr>
      <t>updated 12-18-130</t>
    </r>
  </si>
  <si>
    <t>2013-2014 Aid Eligibility by District</t>
  </si>
  <si>
    <t>January 27, 2014 Payment</t>
  </si>
  <si>
    <t>As of 8:10 AM 01-02-2014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</si>
</sst>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00%"/>
    <numFmt numFmtId="169" formatCode="#,##0.0000000000_);[Red]\(#,##0.0000000000\)"/>
    <numFmt numFmtId="170" formatCode="0.000%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Narrow"/>
      <family val="2"/>
    </font>
    <font>
      <b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Arial"/>
      <family val="2"/>
    </font>
    <font>
      <b/>
      <sz val="12"/>
      <color indexed="8"/>
      <name val="Arial Narrow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b/>
      <sz val="9"/>
      <color theme="1"/>
      <name val="Arial Narrow"/>
      <family val="2"/>
    </font>
    <font>
      <b/>
      <sz val="8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Arial"/>
      <family val="2"/>
    </font>
    <font>
      <b/>
      <sz val="12"/>
      <color theme="1"/>
      <name val="Arial Narrow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0" fillId="33" borderId="0" xfId="0" applyFill="1" applyAlignment="1">
      <alignment/>
    </xf>
    <xf numFmtId="44" fontId="51" fillId="0" borderId="13" xfId="44" applyFont="1" applyBorder="1" applyAlignment="1">
      <alignment horizontal="center" vertical="center" wrapText="1"/>
    </xf>
    <xf numFmtId="168" fontId="52" fillId="34" borderId="13" xfId="59" applyNumberFormat="1" applyFont="1" applyFill="1" applyBorder="1" applyAlignment="1">
      <alignment horizontal="center" vertical="center" wrapText="1"/>
    </xf>
    <xf numFmtId="44" fontId="51" fillId="0" borderId="14" xfId="44" applyFont="1" applyBorder="1" applyAlignment="1">
      <alignment horizontal="center" vertical="center" wrapText="1"/>
    </xf>
    <xf numFmtId="168" fontId="52" fillId="34" borderId="14" xfId="59" applyNumberFormat="1" applyFont="1" applyFill="1" applyBorder="1" applyAlignment="1">
      <alignment horizontal="center" vertical="center" wrapText="1"/>
    </xf>
    <xf numFmtId="44" fontId="51" fillId="0" borderId="15" xfId="44" applyFont="1" applyBorder="1" applyAlignment="1">
      <alignment horizontal="center" vertical="center" wrapText="1"/>
    </xf>
    <xf numFmtId="44" fontId="51" fillId="0" borderId="16" xfId="44" applyFont="1" applyBorder="1" applyAlignment="1">
      <alignment horizontal="right" wrapText="1" indent="1"/>
    </xf>
    <xf numFmtId="169" fontId="51" fillId="0" borderId="17" xfId="0" applyNumberFormat="1" applyFont="1" applyBorder="1" applyAlignment="1">
      <alignment/>
    </xf>
    <xf numFmtId="44" fontId="51" fillId="35" borderId="12" xfId="44" applyFont="1" applyFill="1" applyBorder="1" applyAlignment="1">
      <alignment horizontal="left" wrapText="1" indent="1"/>
    </xf>
    <xf numFmtId="169" fontId="51" fillId="35" borderId="17" xfId="0" applyNumberFormat="1" applyFont="1" applyFill="1" applyBorder="1" applyAlignment="1">
      <alignment/>
    </xf>
    <xf numFmtId="44" fontId="51" fillId="0" borderId="12" xfId="44" applyFont="1" applyBorder="1" applyAlignment="1">
      <alignment horizontal="left" wrapText="1" indent="1"/>
    </xf>
    <xf numFmtId="0" fontId="51" fillId="0" borderId="0" xfId="0" applyFont="1" applyAlignment="1">
      <alignment/>
    </xf>
    <xf numFmtId="0" fontId="51" fillId="0" borderId="0" xfId="0" applyFont="1" applyAlignment="1">
      <alignment horizontal="center"/>
    </xf>
    <xf numFmtId="44" fontId="51" fillId="0" borderId="0" xfId="44" applyFont="1" applyAlignment="1">
      <alignment/>
    </xf>
    <xf numFmtId="0" fontId="53" fillId="33" borderId="0" xfId="0" applyFont="1" applyFill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168" fontId="52" fillId="34" borderId="15" xfId="59" applyNumberFormat="1" applyFont="1" applyFill="1" applyBorder="1" applyAlignment="1">
      <alignment horizontal="center" vertical="center" wrapText="1"/>
    </xf>
    <xf numFmtId="169" fontId="51" fillId="17" borderId="20" xfId="0" applyNumberFormat="1" applyFont="1" applyFill="1" applyBorder="1" applyAlignment="1">
      <alignment/>
    </xf>
    <xf numFmtId="0" fontId="51" fillId="36" borderId="21" xfId="0" applyFont="1" applyFill="1" applyBorder="1" applyAlignment="1">
      <alignment/>
    </xf>
    <xf numFmtId="0" fontId="51" fillId="36" borderId="22" xfId="0" applyFont="1" applyFill="1" applyBorder="1" applyAlignment="1">
      <alignment horizontal="center"/>
    </xf>
    <xf numFmtId="0" fontId="51" fillId="36" borderId="22" xfId="0" applyFont="1" applyFill="1" applyBorder="1" applyAlignment="1">
      <alignment/>
    </xf>
    <xf numFmtId="8" fontId="51" fillId="36" borderId="2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1" fillId="33" borderId="21" xfId="0" applyFont="1" applyFill="1" applyBorder="1" applyAlignment="1">
      <alignment/>
    </xf>
    <xf numFmtId="0" fontId="51" fillId="33" borderId="22" xfId="0" applyFont="1" applyFill="1" applyBorder="1" applyAlignment="1">
      <alignment horizontal="center"/>
    </xf>
    <xf numFmtId="0" fontId="51" fillId="33" borderId="22" xfId="0" applyFont="1" applyFill="1" applyBorder="1" applyAlignment="1">
      <alignment/>
    </xf>
    <xf numFmtId="8" fontId="51" fillId="33" borderId="20" xfId="0" applyNumberFormat="1" applyFont="1" applyFill="1" applyBorder="1" applyAlignment="1">
      <alignment/>
    </xf>
    <xf numFmtId="170" fontId="51" fillId="33" borderId="20" xfId="59" applyNumberFormat="1" applyFont="1" applyFill="1" applyBorder="1" applyAlignment="1">
      <alignment/>
    </xf>
    <xf numFmtId="0" fontId="49" fillId="13" borderId="23" xfId="0" applyFont="1" applyFill="1" applyBorder="1" applyAlignment="1">
      <alignment/>
    </xf>
    <xf numFmtId="0" fontId="49" fillId="13" borderId="24" xfId="0" applyFont="1" applyFill="1" applyBorder="1" applyAlignment="1">
      <alignment/>
    </xf>
    <xf numFmtId="0" fontId="55" fillId="13" borderId="24" xfId="0" applyFont="1" applyFill="1" applyBorder="1" applyAlignment="1">
      <alignment/>
    </xf>
    <xf numFmtId="44" fontId="56" fillId="13" borderId="25" xfId="44" applyFont="1" applyFill="1" applyBorder="1" applyAlignment="1">
      <alignment/>
    </xf>
    <xf numFmtId="170" fontId="51" fillId="3" borderId="20" xfId="59" applyNumberFormat="1" applyFont="1" applyFill="1" applyBorder="1" applyAlignment="1">
      <alignment/>
    </xf>
    <xf numFmtId="0" fontId="49" fillId="37" borderId="23" xfId="0" applyFont="1" applyFill="1" applyBorder="1" applyAlignment="1">
      <alignment/>
    </xf>
    <xf numFmtId="0" fontId="49" fillId="37" borderId="24" xfId="0" applyFont="1" applyFill="1" applyBorder="1" applyAlignment="1">
      <alignment horizontal="center"/>
    </xf>
    <xf numFmtId="0" fontId="56" fillId="37" borderId="24" xfId="0" applyFont="1" applyFill="1" applyBorder="1" applyAlignment="1">
      <alignment/>
    </xf>
    <xf numFmtId="0" fontId="49" fillId="37" borderId="24" xfId="0" applyFont="1" applyFill="1" applyBorder="1" applyAlignment="1">
      <alignment/>
    </xf>
    <xf numFmtId="0" fontId="55" fillId="37" borderId="24" xfId="0" applyFont="1" applyFill="1" applyBorder="1" applyAlignment="1">
      <alignment/>
    </xf>
    <xf numFmtId="44" fontId="56" fillId="37" borderId="24" xfId="44" applyFont="1" applyFill="1" applyBorder="1" applyAlignment="1">
      <alignment/>
    </xf>
    <xf numFmtId="170" fontId="51" fillId="37" borderId="20" xfId="59" applyNumberFormat="1" applyFont="1" applyFill="1" applyBorder="1" applyAlignment="1">
      <alignment/>
    </xf>
    <xf numFmtId="3" fontId="51" fillId="17" borderId="26" xfId="0" applyNumberFormat="1" applyFont="1" applyFill="1" applyBorder="1" applyAlignment="1">
      <alignment horizontal="right" vertical="center" wrapText="1"/>
    </xf>
    <xf numFmtId="44" fontId="51" fillId="17" borderId="26" xfId="44" applyNumberFormat="1" applyFont="1" applyFill="1" applyBorder="1" applyAlignment="1">
      <alignment horizontal="right" vertical="center" wrapText="1"/>
    </xf>
    <xf numFmtId="0" fontId="57" fillId="33" borderId="0" xfId="0" applyFont="1" applyFill="1" applyAlignment="1">
      <alignment horizontal="right"/>
    </xf>
    <xf numFmtId="0" fontId="58" fillId="0" borderId="0" xfId="0" applyFont="1" applyAlignment="1">
      <alignment/>
    </xf>
    <xf numFmtId="44" fontId="2" fillId="13" borderId="23" xfId="0" applyNumberFormat="1" applyFont="1" applyFill="1" applyBorder="1" applyAlignment="1">
      <alignment/>
    </xf>
    <xf numFmtId="8" fontId="30" fillId="37" borderId="23" xfId="0" applyNumberFormat="1" applyFont="1" applyFill="1" applyBorder="1" applyAlignment="1">
      <alignment/>
    </xf>
    <xf numFmtId="0" fontId="57" fillId="33" borderId="0" xfId="0" applyFont="1" applyFill="1" applyAlignment="1">
      <alignment horizontal="right" vertical="center"/>
    </xf>
    <xf numFmtId="0" fontId="49" fillId="0" borderId="26" xfId="0" applyFont="1" applyBorder="1" applyAlignment="1">
      <alignment horizontal="left" wrapText="1" indent="1"/>
    </xf>
    <xf numFmtId="0" fontId="49" fillId="0" borderId="26" xfId="0" applyFont="1" applyBorder="1" applyAlignment="1">
      <alignment wrapText="1"/>
    </xf>
    <xf numFmtId="0" fontId="49" fillId="0" borderId="26" xfId="0" applyFont="1" applyBorder="1" applyAlignment="1">
      <alignment horizontal="right" wrapText="1" indent="1"/>
    </xf>
    <xf numFmtId="8" fontId="49" fillId="0" borderId="26" xfId="0" applyNumberFormat="1" applyFont="1" applyBorder="1" applyAlignment="1">
      <alignment horizontal="right" wrapText="1" indent="1"/>
    </xf>
    <xf numFmtId="0" fontId="49" fillId="35" borderId="26" xfId="0" applyFont="1" applyFill="1" applyBorder="1" applyAlignment="1">
      <alignment horizontal="left" wrapText="1" indent="1"/>
    </xf>
    <xf numFmtId="0" fontId="49" fillId="35" borderId="26" xfId="0" applyFont="1" applyFill="1" applyBorder="1" applyAlignment="1">
      <alignment wrapText="1"/>
    </xf>
    <xf numFmtId="3" fontId="49" fillId="35" borderId="26" xfId="0" applyNumberFormat="1" applyFont="1" applyFill="1" applyBorder="1" applyAlignment="1">
      <alignment horizontal="right" wrapText="1" indent="1"/>
    </xf>
    <xf numFmtId="0" fontId="49" fillId="35" borderId="26" xfId="0" applyFont="1" applyFill="1" applyBorder="1" applyAlignment="1">
      <alignment horizontal="right" wrapText="1" indent="1"/>
    </xf>
    <xf numFmtId="8" fontId="49" fillId="35" borderId="26" xfId="0" applyNumberFormat="1" applyFont="1" applyFill="1" applyBorder="1" applyAlignment="1">
      <alignment horizontal="right" wrapText="1" indent="1"/>
    </xf>
    <xf numFmtId="3" fontId="49" fillId="0" borderId="26" xfId="0" applyNumberFormat="1" applyFont="1" applyBorder="1" applyAlignment="1">
      <alignment horizontal="right" wrapText="1" indent="1"/>
    </xf>
    <xf numFmtId="0" fontId="49" fillId="35" borderId="27" xfId="0" applyFont="1" applyFill="1" applyBorder="1" applyAlignment="1">
      <alignment horizontal="left" wrapText="1" indent="1"/>
    </xf>
    <xf numFmtId="0" fontId="49" fillId="35" borderId="27" xfId="0" applyFont="1" applyFill="1" applyBorder="1" applyAlignment="1">
      <alignment wrapText="1"/>
    </xf>
    <xf numFmtId="0" fontId="49" fillId="35" borderId="27" xfId="0" applyFont="1" applyFill="1" applyBorder="1" applyAlignment="1">
      <alignment horizontal="right" wrapText="1" indent="1"/>
    </xf>
    <xf numFmtId="8" fontId="49" fillId="35" borderId="27" xfId="0" applyNumberFormat="1" applyFont="1" applyFill="1" applyBorder="1" applyAlignment="1">
      <alignment horizontal="right" wrapText="1" indent="1"/>
    </xf>
    <xf numFmtId="0" fontId="49" fillId="0" borderId="12" xfId="0" applyFont="1" applyBorder="1" applyAlignment="1">
      <alignment horizontal="left" wrapText="1" indent="1"/>
    </xf>
    <xf numFmtId="0" fontId="49" fillId="0" borderId="12" xfId="0" applyFont="1" applyBorder="1" applyAlignment="1">
      <alignment wrapText="1"/>
    </xf>
    <xf numFmtId="0" fontId="49" fillId="0" borderId="12" xfId="0" applyFont="1" applyBorder="1" applyAlignment="1">
      <alignment horizontal="right" wrapText="1" indent="1"/>
    </xf>
    <xf numFmtId="8" fontId="49" fillId="0" borderId="12" xfId="0" applyNumberFormat="1" applyFont="1" applyBorder="1" applyAlignment="1">
      <alignment horizontal="right" wrapText="1" indent="1"/>
    </xf>
    <xf numFmtId="3" fontId="49" fillId="0" borderId="12" xfId="0" applyNumberFormat="1" applyFont="1" applyBorder="1" applyAlignment="1">
      <alignment horizontal="right" wrapText="1" indent="1"/>
    </xf>
    <xf numFmtId="0" fontId="0" fillId="9" borderId="0" xfId="0" applyFill="1" applyAlignment="1">
      <alignment/>
    </xf>
    <xf numFmtId="44" fontId="51" fillId="9" borderId="13" xfId="44" applyFont="1" applyFill="1" applyBorder="1" applyAlignment="1">
      <alignment horizontal="center" vertical="center" wrapText="1"/>
    </xf>
    <xf numFmtId="44" fontId="51" fillId="9" borderId="14" xfId="44" applyFont="1" applyFill="1" applyBorder="1" applyAlignment="1">
      <alignment horizontal="center" vertical="center" wrapText="1"/>
    </xf>
    <xf numFmtId="44" fontId="51" fillId="9" borderId="15" xfId="44" applyFont="1" applyFill="1" applyBorder="1" applyAlignment="1">
      <alignment horizontal="center" vertical="center" wrapText="1"/>
    </xf>
    <xf numFmtId="8" fontId="51" fillId="9" borderId="17" xfId="0" applyNumberFormat="1" applyFont="1" applyFill="1" applyBorder="1" applyAlignment="1">
      <alignment/>
    </xf>
    <xf numFmtId="0" fontId="59" fillId="9" borderId="0" xfId="0" applyFont="1" applyFill="1" applyAlignment="1">
      <alignment horizontal="center" vertical="center"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51" fillId="0" borderId="28" xfId="0" applyFont="1" applyBorder="1" applyAlignment="1">
      <alignment wrapText="1"/>
    </xf>
    <xf numFmtId="0" fontId="51" fillId="0" borderId="29" xfId="0" applyFont="1" applyBorder="1" applyAlignment="1">
      <alignment wrapText="1"/>
    </xf>
    <xf numFmtId="0" fontId="51" fillId="0" borderId="30" xfId="0" applyFont="1" applyBorder="1" applyAlignment="1">
      <alignment wrapText="1"/>
    </xf>
    <xf numFmtId="0" fontId="51" fillId="17" borderId="28" xfId="0" applyFont="1" applyFill="1" applyBorder="1" applyAlignment="1">
      <alignment horizontal="right" wrapText="1"/>
    </xf>
    <xf numFmtId="0" fontId="51" fillId="17" borderId="30" xfId="0" applyFont="1" applyFill="1" applyBorder="1" applyAlignment="1">
      <alignment horizontal="right" wrapText="1"/>
    </xf>
    <xf numFmtId="0" fontId="49" fillId="9" borderId="0" xfId="0" applyFont="1" applyFill="1" applyAlignment="1">
      <alignment/>
    </xf>
    <xf numFmtId="0" fontId="55" fillId="0" borderId="1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8"/>
  <sheetViews>
    <sheetView showGridLines="0" tabSelected="1" zoomScale="120" zoomScaleNormal="120" zoomScalePageLayoutView="0" workbookViewId="0" topLeftCell="A1">
      <pane ySplit="6" topLeftCell="A7" activePane="bottomLeft" state="frozen"/>
      <selection pane="topLeft" activeCell="A1" sqref="A1:F16384"/>
      <selection pane="bottomLeft" activeCell="A6" sqref="A6"/>
    </sheetView>
  </sheetViews>
  <sheetFormatPr defaultColWidth="9.140625" defaultRowHeight="15"/>
  <cols>
    <col min="1" max="1" width="28.28125" style="4" customWidth="1"/>
    <col min="2" max="2" width="8.28125" style="4" customWidth="1"/>
    <col min="3" max="5" width="11.7109375" style="4" bestFit="1" customWidth="1"/>
    <col min="6" max="6" width="14.7109375" style="4" bestFit="1" customWidth="1"/>
    <col min="7" max="7" width="11.7109375" style="0" hidden="1" customWidth="1"/>
    <col min="8" max="8" width="14.00390625" style="0" bestFit="1" customWidth="1"/>
    <col min="9" max="9" width="14.140625" style="0" customWidth="1"/>
    <col min="14" max="14" width="14.57421875" style="0" bestFit="1" customWidth="1"/>
    <col min="15" max="15" width="12.140625" style="0" bestFit="1" customWidth="1"/>
  </cols>
  <sheetData>
    <row r="1" spans="1:9" ht="21">
      <c r="A1" s="82" t="s">
        <v>445</v>
      </c>
      <c r="H1" s="5"/>
      <c r="I1" s="56" t="s">
        <v>447</v>
      </c>
    </row>
    <row r="2" spans="1:9" ht="15.75">
      <c r="A2" s="83" t="s">
        <v>0</v>
      </c>
      <c r="F2" s="89"/>
      <c r="G2" s="76"/>
      <c r="H2" s="81" t="s">
        <v>446</v>
      </c>
      <c r="I2" s="76"/>
    </row>
    <row r="3" ht="3.75" customHeight="1">
      <c r="H3" s="76"/>
    </row>
    <row r="4" spans="1:9" ht="11.25" customHeight="1">
      <c r="A4" s="1" t="s">
        <v>1</v>
      </c>
      <c r="B4" s="91" t="s">
        <v>1</v>
      </c>
      <c r="C4" s="91" t="s">
        <v>4</v>
      </c>
      <c r="D4" s="91" t="s">
        <v>7</v>
      </c>
      <c r="E4" s="91" t="s">
        <v>8</v>
      </c>
      <c r="F4" s="1" t="s">
        <v>8</v>
      </c>
      <c r="G4" s="6" t="s">
        <v>430</v>
      </c>
      <c r="H4" s="77" t="s">
        <v>431</v>
      </c>
      <c r="I4" s="7" t="s">
        <v>432</v>
      </c>
    </row>
    <row r="5" spans="1:9" ht="13.5" customHeight="1">
      <c r="A5" s="93" t="s">
        <v>2</v>
      </c>
      <c r="B5" s="92" t="s">
        <v>3</v>
      </c>
      <c r="C5" s="92" t="s">
        <v>5</v>
      </c>
      <c r="D5" s="92" t="s">
        <v>5</v>
      </c>
      <c r="E5" s="92" t="s">
        <v>5</v>
      </c>
      <c r="F5" s="2" t="s">
        <v>9</v>
      </c>
      <c r="G5" s="8" t="s">
        <v>443</v>
      </c>
      <c r="H5" s="78" t="s">
        <v>434</v>
      </c>
      <c r="I5" s="9" t="s">
        <v>435</v>
      </c>
    </row>
    <row r="6" spans="1:9" ht="14.25" customHeight="1">
      <c r="A6" s="3"/>
      <c r="B6" s="3"/>
      <c r="C6" s="90" t="s">
        <v>6</v>
      </c>
      <c r="D6" s="90" t="s">
        <v>6</v>
      </c>
      <c r="E6" s="90" t="s">
        <v>6</v>
      </c>
      <c r="F6" s="3" t="s">
        <v>10</v>
      </c>
      <c r="G6" s="10" t="s">
        <v>436</v>
      </c>
      <c r="H6" s="79" t="s">
        <v>437</v>
      </c>
      <c r="I6" s="9" t="s">
        <v>438</v>
      </c>
    </row>
    <row r="7" spans="1:9" ht="15">
      <c r="A7" s="57" t="s">
        <v>11</v>
      </c>
      <c r="B7" s="58">
        <v>7</v>
      </c>
      <c r="C7" s="59">
        <v>420</v>
      </c>
      <c r="D7" s="59">
        <v>7</v>
      </c>
      <c r="E7" s="59">
        <v>427</v>
      </c>
      <c r="F7" s="60">
        <v>15870</v>
      </c>
      <c r="G7" s="11">
        <v>0</v>
      </c>
      <c r="H7" s="80">
        <v>15870</v>
      </c>
      <c r="I7" s="12">
        <f>H7/H$433</f>
        <v>0.0006877145749642254</v>
      </c>
    </row>
    <row r="8" spans="1:9" ht="15">
      <c r="A8" s="61" t="s">
        <v>12</v>
      </c>
      <c r="B8" s="62">
        <v>14</v>
      </c>
      <c r="C8" s="63">
        <v>1718</v>
      </c>
      <c r="D8" s="64"/>
      <c r="E8" s="63">
        <v>1718</v>
      </c>
      <c r="F8" s="65">
        <v>93349</v>
      </c>
      <c r="G8" s="13">
        <v>0</v>
      </c>
      <c r="H8" s="80">
        <v>93349</v>
      </c>
      <c r="I8" s="14">
        <f>H8/H$433</f>
        <v>0.004045209064797446</v>
      </c>
    </row>
    <row r="9" spans="1:9" ht="15">
      <c r="A9" s="57" t="s">
        <v>13</v>
      </c>
      <c r="B9" s="58">
        <v>63</v>
      </c>
      <c r="C9" s="59">
        <v>228</v>
      </c>
      <c r="D9" s="59"/>
      <c r="E9" s="59">
        <v>228</v>
      </c>
      <c r="F9" s="60">
        <v>9342.5</v>
      </c>
      <c r="G9" s="15">
        <v>0</v>
      </c>
      <c r="H9" s="80">
        <v>9342.5</v>
      </c>
      <c r="I9" s="12">
        <f>H9/H$433</f>
        <v>0.00040485024679289705</v>
      </c>
    </row>
    <row r="10" spans="1:9" ht="15">
      <c r="A10" s="61" t="s">
        <v>14</v>
      </c>
      <c r="B10" s="62">
        <v>70</v>
      </c>
      <c r="C10" s="64">
        <v>216</v>
      </c>
      <c r="D10" s="64">
        <v>52</v>
      </c>
      <c r="E10" s="64">
        <v>268</v>
      </c>
      <c r="F10" s="65">
        <v>10907.5</v>
      </c>
      <c r="G10" s="13">
        <v>0</v>
      </c>
      <c r="H10" s="80">
        <v>10907.5</v>
      </c>
      <c r="I10" s="14">
        <f aca="true" t="shared" si="0" ref="I10:I73">H10/H$433</f>
        <v>0.00047266835075124693</v>
      </c>
    </row>
    <row r="11" spans="1:9" ht="15">
      <c r="A11" s="57" t="s">
        <v>15</v>
      </c>
      <c r="B11" s="58">
        <v>84</v>
      </c>
      <c r="C11" s="59">
        <v>358</v>
      </c>
      <c r="D11" s="59"/>
      <c r="E11" s="59">
        <v>358</v>
      </c>
      <c r="F11" s="60">
        <v>20968</v>
      </c>
      <c r="G11" s="15">
        <v>0</v>
      </c>
      <c r="H11" s="80">
        <v>20968</v>
      </c>
      <c r="I11" s="12">
        <f t="shared" si="0"/>
        <v>0.0009086325902866968</v>
      </c>
    </row>
    <row r="12" spans="1:9" ht="15">
      <c r="A12" s="61" t="s">
        <v>16</v>
      </c>
      <c r="B12" s="62">
        <v>91</v>
      </c>
      <c r="C12" s="64">
        <v>400</v>
      </c>
      <c r="D12" s="64"/>
      <c r="E12" s="64">
        <v>400</v>
      </c>
      <c r="F12" s="65">
        <v>24097.5</v>
      </c>
      <c r="G12" s="13">
        <v>0</v>
      </c>
      <c r="H12" s="80">
        <v>24097.5</v>
      </c>
      <c r="I12" s="14">
        <f t="shared" si="0"/>
        <v>0.0010442471310775313</v>
      </c>
    </row>
    <row r="13" spans="1:9" ht="15">
      <c r="A13" s="57" t="s">
        <v>17</v>
      </c>
      <c r="B13" s="58">
        <v>105</v>
      </c>
      <c r="C13" s="59">
        <v>385</v>
      </c>
      <c r="D13" s="59"/>
      <c r="E13" s="59">
        <v>385</v>
      </c>
      <c r="F13" s="60">
        <v>28108</v>
      </c>
      <c r="G13" s="15">
        <v>0</v>
      </c>
      <c r="H13" s="80">
        <v>28108</v>
      </c>
      <c r="I13" s="12">
        <f t="shared" si="0"/>
        <v>0.0012180391476430024</v>
      </c>
    </row>
    <row r="14" spans="1:9" ht="15">
      <c r="A14" s="61" t="s">
        <v>18</v>
      </c>
      <c r="B14" s="62">
        <v>112</v>
      </c>
      <c r="C14" s="64">
        <v>922</v>
      </c>
      <c r="D14" s="64">
        <v>55</v>
      </c>
      <c r="E14" s="64">
        <v>977</v>
      </c>
      <c r="F14" s="65">
        <v>30000</v>
      </c>
      <c r="G14" s="13">
        <v>0</v>
      </c>
      <c r="H14" s="80">
        <v>30000</v>
      </c>
      <c r="I14" s="14">
        <f t="shared" si="0"/>
        <v>0.0013000275519172502</v>
      </c>
    </row>
    <row r="15" spans="1:9" ht="15">
      <c r="A15" s="57" t="s">
        <v>19</v>
      </c>
      <c r="B15" s="58">
        <v>119</v>
      </c>
      <c r="C15" s="66">
        <v>1469</v>
      </c>
      <c r="D15" s="59">
        <v>5</v>
      </c>
      <c r="E15" s="66">
        <v>1474</v>
      </c>
      <c r="F15" s="60">
        <v>72764</v>
      </c>
      <c r="G15" s="15">
        <v>0</v>
      </c>
      <c r="H15" s="80">
        <v>72764</v>
      </c>
      <c r="I15" s="12">
        <f>H15/H$433</f>
        <v>0.00315317349292356</v>
      </c>
    </row>
    <row r="16" spans="1:9" ht="15">
      <c r="A16" s="61" t="s">
        <v>20</v>
      </c>
      <c r="B16" s="62">
        <v>140</v>
      </c>
      <c r="C16" s="63">
        <v>1254</v>
      </c>
      <c r="D16" s="64">
        <v>146</v>
      </c>
      <c r="E16" s="63">
        <v>1400</v>
      </c>
      <c r="F16" s="65">
        <v>142382.5</v>
      </c>
      <c r="G16" s="13">
        <v>0</v>
      </c>
      <c r="H16" s="80">
        <v>142382.5</v>
      </c>
      <c r="I16" s="14">
        <f t="shared" si="0"/>
        <v>0.0061700390970285965</v>
      </c>
    </row>
    <row r="17" spans="1:9" ht="15">
      <c r="A17" s="57" t="s">
        <v>21</v>
      </c>
      <c r="B17" s="58">
        <v>147</v>
      </c>
      <c r="C17" s="66">
        <v>3612</v>
      </c>
      <c r="D17" s="59">
        <v>186</v>
      </c>
      <c r="E17" s="66">
        <v>3798</v>
      </c>
      <c r="F17" s="60">
        <v>105012</v>
      </c>
      <c r="G17" s="15">
        <v>0</v>
      </c>
      <c r="H17" s="80">
        <v>105012</v>
      </c>
      <c r="I17" s="12">
        <f t="shared" si="0"/>
        <v>0.004550616442731143</v>
      </c>
    </row>
    <row r="18" spans="1:9" ht="15">
      <c r="A18" s="67" t="s">
        <v>22</v>
      </c>
      <c r="B18" s="68">
        <v>154</v>
      </c>
      <c r="C18" s="69">
        <v>892</v>
      </c>
      <c r="D18" s="69">
        <v>40</v>
      </c>
      <c r="E18" s="69">
        <v>932</v>
      </c>
      <c r="F18" s="70">
        <v>64500</v>
      </c>
      <c r="G18" s="13">
        <v>0</v>
      </c>
      <c r="H18" s="80">
        <v>64500</v>
      </c>
      <c r="I18" s="14">
        <f t="shared" si="0"/>
        <v>0.002795059236622088</v>
      </c>
    </row>
    <row r="19" spans="1:9" ht="15">
      <c r="A19" s="71" t="s">
        <v>23</v>
      </c>
      <c r="B19" s="72">
        <v>161</v>
      </c>
      <c r="C19" s="73">
        <v>177</v>
      </c>
      <c r="D19" s="73"/>
      <c r="E19" s="73">
        <v>177</v>
      </c>
      <c r="F19" s="74">
        <v>11927.5</v>
      </c>
      <c r="G19" s="15">
        <v>0</v>
      </c>
      <c r="H19" s="80">
        <v>11927.5</v>
      </c>
      <c r="I19" s="12">
        <f t="shared" si="0"/>
        <v>0.0005168692875164334</v>
      </c>
    </row>
    <row r="20" spans="1:9" ht="15">
      <c r="A20" s="61" t="s">
        <v>24</v>
      </c>
      <c r="B20" s="62">
        <v>2450</v>
      </c>
      <c r="C20" s="63">
        <v>1136</v>
      </c>
      <c r="D20" s="64"/>
      <c r="E20" s="63">
        <v>1136</v>
      </c>
      <c r="F20" s="65">
        <v>45350</v>
      </c>
      <c r="G20" s="13">
        <v>0</v>
      </c>
      <c r="H20" s="80">
        <v>45350</v>
      </c>
      <c r="I20" s="14">
        <f t="shared" si="0"/>
        <v>0.001965208315981577</v>
      </c>
    </row>
    <row r="21" spans="1:9" ht="15">
      <c r="A21" s="57" t="s">
        <v>25</v>
      </c>
      <c r="B21" s="58">
        <v>170</v>
      </c>
      <c r="C21" s="66">
        <v>1587</v>
      </c>
      <c r="D21" s="59">
        <v>56</v>
      </c>
      <c r="E21" s="66">
        <v>1643</v>
      </c>
      <c r="F21" s="60">
        <v>168227.5</v>
      </c>
      <c r="G21" s="15">
        <v>0</v>
      </c>
      <c r="H21" s="80">
        <v>168227.5</v>
      </c>
      <c r="I21" s="12">
        <f>H21/H$433</f>
        <v>0.007290012833005307</v>
      </c>
    </row>
    <row r="22" spans="1:9" ht="15">
      <c r="A22" s="61" t="s">
        <v>26</v>
      </c>
      <c r="B22" s="62">
        <v>182</v>
      </c>
      <c r="C22" s="63">
        <v>1478</v>
      </c>
      <c r="D22" s="64">
        <v>76</v>
      </c>
      <c r="E22" s="63">
        <v>1554</v>
      </c>
      <c r="F22" s="65">
        <v>38470</v>
      </c>
      <c r="G22" s="13">
        <v>0</v>
      </c>
      <c r="H22" s="80">
        <v>38470</v>
      </c>
      <c r="I22" s="14">
        <f t="shared" si="0"/>
        <v>0.0016670686640752207</v>
      </c>
    </row>
    <row r="23" spans="1:9" ht="15">
      <c r="A23" s="57" t="s">
        <v>27</v>
      </c>
      <c r="B23" s="58">
        <v>196</v>
      </c>
      <c r="C23" s="59">
        <v>376</v>
      </c>
      <c r="D23" s="59">
        <v>93</v>
      </c>
      <c r="E23" s="59">
        <v>469</v>
      </c>
      <c r="F23" s="60">
        <v>21907.5</v>
      </c>
      <c r="G23" s="15">
        <v>0</v>
      </c>
      <c r="H23" s="80">
        <v>21907.5</v>
      </c>
      <c r="I23" s="12">
        <f t="shared" si="0"/>
        <v>0.000949345119787572</v>
      </c>
    </row>
    <row r="24" spans="1:9" ht="15">
      <c r="A24" s="61" t="s">
        <v>28</v>
      </c>
      <c r="B24" s="62">
        <v>203</v>
      </c>
      <c r="C24" s="64">
        <v>661</v>
      </c>
      <c r="D24" s="64">
        <v>23</v>
      </c>
      <c r="E24" s="64">
        <v>684</v>
      </c>
      <c r="F24" s="65">
        <v>45070</v>
      </c>
      <c r="G24" s="13">
        <v>0</v>
      </c>
      <c r="H24" s="80">
        <v>45070</v>
      </c>
      <c r="I24" s="14">
        <f t="shared" si="0"/>
        <v>0.0019530747254970157</v>
      </c>
    </row>
    <row r="25" spans="1:9" ht="15">
      <c r="A25" s="57" t="s">
        <v>29</v>
      </c>
      <c r="B25" s="58">
        <v>217</v>
      </c>
      <c r="C25" s="59">
        <v>631</v>
      </c>
      <c r="D25" s="59">
        <v>13</v>
      </c>
      <c r="E25" s="59">
        <v>644</v>
      </c>
      <c r="F25" s="60">
        <v>30535.5</v>
      </c>
      <c r="G25" s="15">
        <v>0</v>
      </c>
      <c r="H25" s="80">
        <v>30535.5</v>
      </c>
      <c r="I25" s="12">
        <f t="shared" si="0"/>
        <v>0.0013232330437189732</v>
      </c>
    </row>
    <row r="26" spans="1:9" ht="15">
      <c r="A26" s="61" t="s">
        <v>30</v>
      </c>
      <c r="B26" s="62">
        <v>231</v>
      </c>
      <c r="C26" s="63">
        <v>1333</v>
      </c>
      <c r="D26" s="64">
        <v>23</v>
      </c>
      <c r="E26" s="63">
        <v>1356</v>
      </c>
      <c r="F26" s="65">
        <v>61400</v>
      </c>
      <c r="G26" s="13">
        <v>0</v>
      </c>
      <c r="H26" s="80">
        <v>61400</v>
      </c>
      <c r="I26" s="14">
        <f t="shared" si="0"/>
        <v>0.0026607230562573055</v>
      </c>
    </row>
    <row r="27" spans="1:9" ht="15">
      <c r="A27" s="57" t="s">
        <v>31</v>
      </c>
      <c r="B27" s="58">
        <v>245</v>
      </c>
      <c r="C27" s="59">
        <v>632</v>
      </c>
      <c r="D27" s="59">
        <v>48</v>
      </c>
      <c r="E27" s="59">
        <v>680</v>
      </c>
      <c r="F27" s="60">
        <v>19630.5</v>
      </c>
      <c r="G27" s="15">
        <v>0</v>
      </c>
      <c r="H27" s="80">
        <v>19630.5</v>
      </c>
      <c r="I27" s="12">
        <f>H27/H$433</f>
        <v>0.0008506730285970527</v>
      </c>
    </row>
    <row r="28" spans="1:9" ht="15">
      <c r="A28" s="61" t="s">
        <v>32</v>
      </c>
      <c r="B28" s="62">
        <v>280</v>
      </c>
      <c r="C28" s="63">
        <v>1146</v>
      </c>
      <c r="D28" s="64">
        <v>44</v>
      </c>
      <c r="E28" s="63">
        <v>1190</v>
      </c>
      <c r="F28" s="65">
        <v>45717.5</v>
      </c>
      <c r="G28" s="13">
        <v>-7785</v>
      </c>
      <c r="H28" s="80">
        <v>37932.5</v>
      </c>
      <c r="I28" s="14">
        <f t="shared" si="0"/>
        <v>0.0016437765037700365</v>
      </c>
    </row>
    <row r="29" spans="1:9" ht="15">
      <c r="A29" s="57" t="s">
        <v>33</v>
      </c>
      <c r="B29" s="58">
        <v>287</v>
      </c>
      <c r="C29" s="59">
        <v>210</v>
      </c>
      <c r="D29" s="59"/>
      <c r="E29" s="59">
        <v>210</v>
      </c>
      <c r="F29" s="60">
        <v>7195</v>
      </c>
      <c r="G29" s="15">
        <v>0</v>
      </c>
      <c r="H29" s="80">
        <v>7195</v>
      </c>
      <c r="I29" s="12">
        <f t="shared" si="0"/>
        <v>0.0003117899412014872</v>
      </c>
    </row>
    <row r="30" spans="1:9" ht="15">
      <c r="A30" s="61" t="s">
        <v>34</v>
      </c>
      <c r="B30" s="62">
        <v>308</v>
      </c>
      <c r="C30" s="63">
        <v>1350</v>
      </c>
      <c r="D30" s="64"/>
      <c r="E30" s="63">
        <v>1350</v>
      </c>
      <c r="F30" s="65">
        <v>72010.5</v>
      </c>
      <c r="G30" s="13">
        <v>0</v>
      </c>
      <c r="H30" s="80">
        <v>72010.5</v>
      </c>
      <c r="I30" s="14">
        <f t="shared" si="0"/>
        <v>0.003120521134244572</v>
      </c>
    </row>
    <row r="31" spans="1:9" ht="15">
      <c r="A31" s="57" t="s">
        <v>35</v>
      </c>
      <c r="B31" s="58">
        <v>315</v>
      </c>
      <c r="C31" s="59">
        <v>340</v>
      </c>
      <c r="D31" s="59"/>
      <c r="E31" s="59">
        <v>340</v>
      </c>
      <c r="F31" s="60">
        <v>21730</v>
      </c>
      <c r="G31" s="15">
        <v>0</v>
      </c>
      <c r="H31" s="80">
        <v>21730</v>
      </c>
      <c r="I31" s="12">
        <f t="shared" si="0"/>
        <v>0.000941653290105395</v>
      </c>
    </row>
    <row r="32" spans="1:9" ht="15">
      <c r="A32" s="61" t="s">
        <v>36</v>
      </c>
      <c r="B32" s="62">
        <v>336</v>
      </c>
      <c r="C32" s="63">
        <v>1192</v>
      </c>
      <c r="D32" s="64">
        <v>70</v>
      </c>
      <c r="E32" s="63">
        <v>1262</v>
      </c>
      <c r="F32" s="65">
        <v>40752.5</v>
      </c>
      <c r="G32" s="13">
        <v>0</v>
      </c>
      <c r="H32" s="80">
        <v>40752.5</v>
      </c>
      <c r="I32" s="14">
        <f t="shared" si="0"/>
        <v>0.001765979093650258</v>
      </c>
    </row>
    <row r="33" spans="1:9" ht="15">
      <c r="A33" s="57" t="s">
        <v>37</v>
      </c>
      <c r="B33" s="58">
        <v>4263</v>
      </c>
      <c r="C33" s="59">
        <v>207</v>
      </c>
      <c r="D33" s="59"/>
      <c r="E33" s="59">
        <v>207</v>
      </c>
      <c r="F33" s="60">
        <v>10747.5</v>
      </c>
      <c r="G33" s="15">
        <v>0</v>
      </c>
      <c r="H33" s="80">
        <v>10747.5</v>
      </c>
      <c r="I33" s="12">
        <f>H33/H$433</f>
        <v>0.0004657348704743549</v>
      </c>
    </row>
    <row r="34" spans="1:9" ht="15">
      <c r="A34" s="61" t="s">
        <v>38</v>
      </c>
      <c r="B34" s="62">
        <v>350</v>
      </c>
      <c r="C34" s="64">
        <v>421</v>
      </c>
      <c r="D34" s="64"/>
      <c r="E34" s="64">
        <v>421</v>
      </c>
      <c r="F34" s="65">
        <v>17547.5</v>
      </c>
      <c r="G34" s="13">
        <v>0</v>
      </c>
      <c r="H34" s="80">
        <v>17547.5</v>
      </c>
      <c r="I34" s="14">
        <f t="shared" si="0"/>
        <v>0.0007604077822422649</v>
      </c>
    </row>
    <row r="35" spans="1:9" ht="15">
      <c r="A35" s="57" t="s">
        <v>39</v>
      </c>
      <c r="B35" s="58">
        <v>364</v>
      </c>
      <c r="C35" s="59">
        <v>142</v>
      </c>
      <c r="D35" s="59"/>
      <c r="E35" s="59">
        <v>142</v>
      </c>
      <c r="F35" s="60">
        <v>8800</v>
      </c>
      <c r="G35" s="15">
        <v>0</v>
      </c>
      <c r="H35" s="80">
        <v>8800</v>
      </c>
      <c r="I35" s="12">
        <f t="shared" si="0"/>
        <v>0.0003813414152290601</v>
      </c>
    </row>
    <row r="36" spans="1:9" ht="15">
      <c r="A36" s="61" t="s">
        <v>40</v>
      </c>
      <c r="B36" s="62">
        <v>413</v>
      </c>
      <c r="C36" s="64">
        <v>596</v>
      </c>
      <c r="D36" s="64">
        <v>21</v>
      </c>
      <c r="E36" s="64">
        <v>617</v>
      </c>
      <c r="F36" s="65">
        <v>19692.5</v>
      </c>
      <c r="G36" s="13">
        <v>0</v>
      </c>
      <c r="H36" s="80">
        <v>19692.5</v>
      </c>
      <c r="I36" s="14">
        <f t="shared" si="0"/>
        <v>0.0008533597522043484</v>
      </c>
    </row>
    <row r="37" spans="1:9" ht="15">
      <c r="A37" s="57" t="s">
        <v>41</v>
      </c>
      <c r="B37" s="58">
        <v>422</v>
      </c>
      <c r="C37" s="66">
        <v>1117</v>
      </c>
      <c r="D37" s="59"/>
      <c r="E37" s="66">
        <v>1117</v>
      </c>
      <c r="F37" s="60">
        <v>30635</v>
      </c>
      <c r="G37" s="15">
        <v>0</v>
      </c>
      <c r="H37" s="80">
        <v>30635</v>
      </c>
      <c r="I37" s="12">
        <f t="shared" si="0"/>
        <v>0.0013275448017661653</v>
      </c>
    </row>
    <row r="38" spans="1:9" ht="15">
      <c r="A38" s="61" t="s">
        <v>42</v>
      </c>
      <c r="B38" s="62">
        <v>427</v>
      </c>
      <c r="C38" s="64">
        <v>128</v>
      </c>
      <c r="D38" s="64">
        <v>5</v>
      </c>
      <c r="E38" s="64">
        <v>133</v>
      </c>
      <c r="F38" s="65">
        <v>4447.5</v>
      </c>
      <c r="G38" s="13">
        <v>0</v>
      </c>
      <c r="H38" s="80">
        <v>4447.5</v>
      </c>
      <c r="I38" s="14">
        <f t="shared" si="0"/>
        <v>0.00019272908457173237</v>
      </c>
    </row>
    <row r="39" spans="1:9" ht="15">
      <c r="A39" s="57" t="s">
        <v>43</v>
      </c>
      <c r="B39" s="58">
        <v>434</v>
      </c>
      <c r="C39" s="66">
        <v>1302</v>
      </c>
      <c r="D39" s="59">
        <v>149</v>
      </c>
      <c r="E39" s="66">
        <v>1451</v>
      </c>
      <c r="F39" s="60">
        <v>146441.5</v>
      </c>
      <c r="G39" s="15">
        <v>0</v>
      </c>
      <c r="H39" s="80">
        <v>146441.5</v>
      </c>
      <c r="I39" s="12">
        <f>H39/H$433</f>
        <v>0.0063459328248030005</v>
      </c>
    </row>
    <row r="40" spans="1:9" ht="15">
      <c r="A40" s="61" t="s">
        <v>44</v>
      </c>
      <c r="B40" s="62">
        <v>6013</v>
      </c>
      <c r="C40" s="64">
        <v>451</v>
      </c>
      <c r="D40" s="64"/>
      <c r="E40" s="64">
        <v>451</v>
      </c>
      <c r="F40" s="65">
        <v>20500</v>
      </c>
      <c r="G40" s="13">
        <v>0</v>
      </c>
      <c r="H40" s="80">
        <v>20500</v>
      </c>
      <c r="I40" s="14">
        <f t="shared" si="0"/>
        <v>0.0008883521604767877</v>
      </c>
    </row>
    <row r="41" spans="1:9" ht="15">
      <c r="A41" s="57" t="s">
        <v>45</v>
      </c>
      <c r="B41" s="58">
        <v>441</v>
      </c>
      <c r="C41" s="59">
        <v>246</v>
      </c>
      <c r="D41" s="59"/>
      <c r="E41" s="59">
        <v>246</v>
      </c>
      <c r="F41" s="60">
        <v>26132.5</v>
      </c>
      <c r="G41" s="15">
        <v>0</v>
      </c>
      <c r="H41" s="80">
        <v>26132.5</v>
      </c>
      <c r="I41" s="12">
        <f t="shared" si="0"/>
        <v>0.0011324323333492515</v>
      </c>
    </row>
    <row r="42" spans="1:9" ht="15">
      <c r="A42" s="61" t="s">
        <v>46</v>
      </c>
      <c r="B42" s="62">
        <v>2240</v>
      </c>
      <c r="C42" s="64">
        <v>291</v>
      </c>
      <c r="D42" s="64"/>
      <c r="E42" s="64">
        <v>291</v>
      </c>
      <c r="F42" s="65">
        <v>26975</v>
      </c>
      <c r="G42" s="13">
        <v>0</v>
      </c>
      <c r="H42" s="80">
        <v>26975</v>
      </c>
      <c r="I42" s="14">
        <f t="shared" si="0"/>
        <v>0.001168941440432261</v>
      </c>
    </row>
    <row r="43" spans="1:9" ht="15">
      <c r="A43" s="57" t="s">
        <v>47</v>
      </c>
      <c r="B43" s="58">
        <v>476</v>
      </c>
      <c r="C43" s="66">
        <v>1386</v>
      </c>
      <c r="D43" s="59">
        <v>1</v>
      </c>
      <c r="E43" s="66">
        <v>1387</v>
      </c>
      <c r="F43" s="60">
        <v>86515</v>
      </c>
      <c r="G43" s="15">
        <v>0</v>
      </c>
      <c r="H43" s="80">
        <v>86515</v>
      </c>
      <c r="I43" s="12">
        <f t="shared" si="0"/>
        <v>0.0037490627884706968</v>
      </c>
    </row>
    <row r="44" spans="1:9" ht="15">
      <c r="A44" s="61" t="s">
        <v>48</v>
      </c>
      <c r="B44" s="62">
        <v>485</v>
      </c>
      <c r="C44" s="64">
        <v>384</v>
      </c>
      <c r="D44" s="64">
        <v>10</v>
      </c>
      <c r="E44" s="64">
        <v>394</v>
      </c>
      <c r="F44" s="65">
        <v>32752</v>
      </c>
      <c r="G44" s="13">
        <v>0</v>
      </c>
      <c r="H44" s="80">
        <v>32752</v>
      </c>
      <c r="I44" s="14">
        <f t="shared" si="0"/>
        <v>0.0014192834126797928</v>
      </c>
    </row>
    <row r="45" spans="1:9" ht="15">
      <c r="A45" s="57" t="s">
        <v>49</v>
      </c>
      <c r="B45" s="58">
        <v>497</v>
      </c>
      <c r="C45" s="59">
        <v>793</v>
      </c>
      <c r="D45" s="59">
        <v>76</v>
      </c>
      <c r="E45" s="59">
        <v>869</v>
      </c>
      <c r="F45" s="60">
        <v>39781.5</v>
      </c>
      <c r="G45" s="15">
        <v>0</v>
      </c>
      <c r="H45" s="80">
        <v>39781.5</v>
      </c>
      <c r="I45" s="12">
        <f>H45/H$433</f>
        <v>0.0017239015352198698</v>
      </c>
    </row>
    <row r="46" spans="1:9" ht="15">
      <c r="A46" s="61" t="s">
        <v>50</v>
      </c>
      <c r="B46" s="62">
        <v>602</v>
      </c>
      <c r="C46" s="64">
        <v>814</v>
      </c>
      <c r="D46" s="64">
        <v>156</v>
      </c>
      <c r="E46" s="64">
        <v>970</v>
      </c>
      <c r="F46" s="65">
        <v>51291.5</v>
      </c>
      <c r="G46" s="13">
        <v>0</v>
      </c>
      <c r="H46" s="80">
        <v>51291.5</v>
      </c>
      <c r="I46" s="14">
        <f t="shared" si="0"/>
        <v>0.002222678772638788</v>
      </c>
    </row>
    <row r="47" spans="1:9" ht="15">
      <c r="A47" s="57" t="s">
        <v>51</v>
      </c>
      <c r="B47" s="58">
        <v>609</v>
      </c>
      <c r="C47" s="59">
        <v>375</v>
      </c>
      <c r="D47" s="59"/>
      <c r="E47" s="59">
        <v>375</v>
      </c>
      <c r="F47" s="60">
        <v>20540</v>
      </c>
      <c r="G47" s="15">
        <v>0</v>
      </c>
      <c r="H47" s="80">
        <v>20540</v>
      </c>
      <c r="I47" s="12">
        <f t="shared" si="0"/>
        <v>0.0008900855305460108</v>
      </c>
    </row>
    <row r="48" spans="1:9" ht="15">
      <c r="A48" s="61" t="s">
        <v>52</v>
      </c>
      <c r="B48" s="62">
        <v>623</v>
      </c>
      <c r="C48" s="64">
        <v>491</v>
      </c>
      <c r="D48" s="64"/>
      <c r="E48" s="64">
        <v>491</v>
      </c>
      <c r="F48" s="65">
        <v>17129.5</v>
      </c>
      <c r="G48" s="13">
        <v>0</v>
      </c>
      <c r="H48" s="80">
        <v>17129.5</v>
      </c>
      <c r="I48" s="14">
        <f t="shared" si="0"/>
        <v>0.0007422940650188846</v>
      </c>
    </row>
    <row r="49" spans="1:9" ht="15">
      <c r="A49" s="57" t="s">
        <v>53</v>
      </c>
      <c r="B49" s="58">
        <v>637</v>
      </c>
      <c r="C49" s="59">
        <v>651</v>
      </c>
      <c r="D49" s="59"/>
      <c r="E49" s="59">
        <v>651</v>
      </c>
      <c r="F49" s="60">
        <v>40360</v>
      </c>
      <c r="G49" s="15">
        <v>0</v>
      </c>
      <c r="H49" s="80">
        <v>40360</v>
      </c>
      <c r="I49" s="12">
        <f t="shared" si="0"/>
        <v>0.0017489703998460073</v>
      </c>
    </row>
    <row r="50" spans="1:9" ht="15">
      <c r="A50" s="61" t="s">
        <v>54</v>
      </c>
      <c r="B50" s="62">
        <v>657</v>
      </c>
      <c r="C50" s="64">
        <v>163</v>
      </c>
      <c r="D50" s="64">
        <v>7</v>
      </c>
      <c r="E50" s="64">
        <v>170</v>
      </c>
      <c r="F50" s="65">
        <v>6242.5</v>
      </c>
      <c r="G50" s="13">
        <v>0</v>
      </c>
      <c r="H50" s="80">
        <v>6242.5</v>
      </c>
      <c r="I50" s="14">
        <f t="shared" si="0"/>
        <v>0.0002705140664281145</v>
      </c>
    </row>
    <row r="51" spans="1:9" ht="15">
      <c r="A51" s="57" t="s">
        <v>55</v>
      </c>
      <c r="B51" s="58">
        <v>658</v>
      </c>
      <c r="C51" s="59">
        <v>600</v>
      </c>
      <c r="D51" s="59">
        <v>71</v>
      </c>
      <c r="E51" s="59">
        <v>671</v>
      </c>
      <c r="F51" s="60">
        <v>26556</v>
      </c>
      <c r="G51" s="15">
        <v>0</v>
      </c>
      <c r="H51" s="80">
        <v>26556</v>
      </c>
      <c r="I51" s="12">
        <f>H51/H$433</f>
        <v>0.0011507843889571499</v>
      </c>
    </row>
    <row r="52" spans="1:9" ht="15">
      <c r="A52" s="61" t="s">
        <v>56</v>
      </c>
      <c r="B52" s="62">
        <v>665</v>
      </c>
      <c r="C52" s="64">
        <v>555</v>
      </c>
      <c r="D52" s="64"/>
      <c r="E52" s="64">
        <v>555</v>
      </c>
      <c r="F52" s="65">
        <v>18197.5</v>
      </c>
      <c r="G52" s="13">
        <v>0</v>
      </c>
      <c r="H52" s="80">
        <v>18197.5</v>
      </c>
      <c r="I52" s="14">
        <f t="shared" si="0"/>
        <v>0.0007885750458671388</v>
      </c>
    </row>
    <row r="53" spans="1:9" ht="15">
      <c r="A53" s="57" t="s">
        <v>57</v>
      </c>
      <c r="B53" s="58">
        <v>700</v>
      </c>
      <c r="C53" s="59">
        <v>782</v>
      </c>
      <c r="D53" s="59">
        <v>35</v>
      </c>
      <c r="E53" s="59">
        <v>817</v>
      </c>
      <c r="F53" s="60">
        <v>24247.5</v>
      </c>
      <c r="G53" s="15">
        <v>0</v>
      </c>
      <c r="H53" s="80">
        <v>24247.5</v>
      </c>
      <c r="I53" s="12">
        <f t="shared" si="0"/>
        <v>0.0010507472688371176</v>
      </c>
    </row>
    <row r="54" spans="1:9" ht="15">
      <c r="A54" s="61" t="s">
        <v>58</v>
      </c>
      <c r="B54" s="62">
        <v>721</v>
      </c>
      <c r="C54" s="64">
        <v>774</v>
      </c>
      <c r="D54" s="64"/>
      <c r="E54" s="64">
        <v>774</v>
      </c>
      <c r="F54" s="65">
        <v>16042.5</v>
      </c>
      <c r="G54" s="13">
        <v>0</v>
      </c>
      <c r="H54" s="80">
        <v>16042.5</v>
      </c>
      <c r="I54" s="14">
        <f t="shared" si="0"/>
        <v>0.0006951897333877496</v>
      </c>
    </row>
    <row r="55" spans="1:9" ht="15">
      <c r="A55" s="57" t="s">
        <v>59</v>
      </c>
      <c r="B55" s="58">
        <v>735</v>
      </c>
      <c r="C55" s="59">
        <v>439</v>
      </c>
      <c r="D55" s="59">
        <v>3</v>
      </c>
      <c r="E55" s="59">
        <v>442</v>
      </c>
      <c r="F55" s="60">
        <v>42270.5</v>
      </c>
      <c r="G55" s="15">
        <v>0</v>
      </c>
      <c r="H55" s="80">
        <v>42270.5</v>
      </c>
      <c r="I55" s="12">
        <f t="shared" si="0"/>
        <v>0.001831760487777271</v>
      </c>
    </row>
    <row r="56" spans="1:9" ht="15">
      <c r="A56" s="61" t="s">
        <v>60</v>
      </c>
      <c r="B56" s="62">
        <v>777</v>
      </c>
      <c r="C56" s="63">
        <v>2312</v>
      </c>
      <c r="D56" s="64">
        <v>361</v>
      </c>
      <c r="E56" s="63">
        <v>2673</v>
      </c>
      <c r="F56" s="65">
        <v>114910</v>
      </c>
      <c r="G56" s="13">
        <v>0</v>
      </c>
      <c r="H56" s="80">
        <v>114910</v>
      </c>
      <c r="I56" s="14">
        <f t="shared" si="0"/>
        <v>0.004979538866360374</v>
      </c>
    </row>
    <row r="57" spans="1:9" ht="15">
      <c r="A57" s="57" t="s">
        <v>61</v>
      </c>
      <c r="B57" s="58">
        <v>840</v>
      </c>
      <c r="C57" s="59">
        <v>104</v>
      </c>
      <c r="D57" s="59"/>
      <c r="E57" s="59">
        <v>104</v>
      </c>
      <c r="F57" s="60">
        <v>4207.5</v>
      </c>
      <c r="G57" s="15">
        <v>0</v>
      </c>
      <c r="H57" s="80">
        <v>4207.5</v>
      </c>
      <c r="I57" s="12">
        <f>H57/H$433</f>
        <v>0.00018232886415639436</v>
      </c>
    </row>
    <row r="58" spans="1:9" ht="15">
      <c r="A58" s="61" t="s">
        <v>62</v>
      </c>
      <c r="B58" s="62">
        <v>870</v>
      </c>
      <c r="C58" s="64">
        <v>549</v>
      </c>
      <c r="D58" s="64">
        <v>11</v>
      </c>
      <c r="E58" s="64">
        <v>560</v>
      </c>
      <c r="F58" s="65">
        <v>27562.5</v>
      </c>
      <c r="G58" s="13">
        <v>-2592.5</v>
      </c>
      <c r="H58" s="80">
        <v>24970</v>
      </c>
      <c r="I58" s="14">
        <f t="shared" si="0"/>
        <v>0.001082056265712458</v>
      </c>
    </row>
    <row r="59" spans="1:9" ht="15">
      <c r="A59" s="57" t="s">
        <v>63</v>
      </c>
      <c r="B59" s="58">
        <v>882</v>
      </c>
      <c r="C59" s="59">
        <v>270</v>
      </c>
      <c r="D59" s="59">
        <v>10</v>
      </c>
      <c r="E59" s="59">
        <v>280</v>
      </c>
      <c r="F59" s="60">
        <v>13873</v>
      </c>
      <c r="G59" s="15">
        <v>0</v>
      </c>
      <c r="H59" s="80">
        <v>13873</v>
      </c>
      <c r="I59" s="12">
        <f t="shared" si="0"/>
        <v>0.0006011760742582671</v>
      </c>
    </row>
    <row r="60" spans="1:9" ht="15">
      <c r="A60" s="61" t="s">
        <v>64</v>
      </c>
      <c r="B60" s="62">
        <v>896</v>
      </c>
      <c r="C60" s="64">
        <v>573</v>
      </c>
      <c r="D60" s="64">
        <v>14</v>
      </c>
      <c r="E60" s="64">
        <v>587</v>
      </c>
      <c r="F60" s="65">
        <v>17639</v>
      </c>
      <c r="G60" s="13">
        <v>0</v>
      </c>
      <c r="H60" s="80">
        <v>17639</v>
      </c>
      <c r="I60" s="14">
        <f t="shared" si="0"/>
        <v>0.0007643728662756126</v>
      </c>
    </row>
    <row r="61" spans="1:9" ht="15">
      <c r="A61" s="57" t="s">
        <v>65</v>
      </c>
      <c r="B61" s="58">
        <v>903</v>
      </c>
      <c r="C61" s="59">
        <v>670</v>
      </c>
      <c r="D61" s="59"/>
      <c r="E61" s="59">
        <v>670</v>
      </c>
      <c r="F61" s="60">
        <v>23197.5</v>
      </c>
      <c r="G61" s="15">
        <v>0</v>
      </c>
      <c r="H61" s="80">
        <v>23197.5</v>
      </c>
      <c r="I61" s="12">
        <f t="shared" si="0"/>
        <v>0.0010052463045200138</v>
      </c>
    </row>
    <row r="62" spans="1:9" ht="15">
      <c r="A62" s="61" t="s">
        <v>66</v>
      </c>
      <c r="B62" s="62">
        <v>910</v>
      </c>
      <c r="C62" s="64">
        <v>971</v>
      </c>
      <c r="D62" s="64">
        <v>160</v>
      </c>
      <c r="E62" s="63">
        <v>1131</v>
      </c>
      <c r="F62" s="65">
        <v>78235</v>
      </c>
      <c r="G62" s="13">
        <v>0</v>
      </c>
      <c r="H62" s="80">
        <v>78235</v>
      </c>
      <c r="I62" s="14">
        <f t="shared" si="0"/>
        <v>0.003390255184141536</v>
      </c>
    </row>
    <row r="63" spans="1:9" ht="15">
      <c r="A63" s="57" t="s">
        <v>67</v>
      </c>
      <c r="B63" s="58">
        <v>980</v>
      </c>
      <c r="C63" s="59">
        <v>316</v>
      </c>
      <c r="D63" s="59">
        <v>20</v>
      </c>
      <c r="E63" s="59">
        <v>336</v>
      </c>
      <c r="F63" s="60">
        <v>24262.5</v>
      </c>
      <c r="G63" s="15">
        <v>0</v>
      </c>
      <c r="H63" s="80">
        <v>24262.5</v>
      </c>
      <c r="I63" s="12">
        <f>H63/H$433</f>
        <v>0.001051397282613076</v>
      </c>
    </row>
    <row r="64" spans="1:9" ht="15">
      <c r="A64" s="61" t="s">
        <v>68</v>
      </c>
      <c r="B64" s="62">
        <v>994</v>
      </c>
      <c r="C64" s="64">
        <v>87</v>
      </c>
      <c r="D64" s="64">
        <v>20</v>
      </c>
      <c r="E64" s="64">
        <v>107</v>
      </c>
      <c r="F64" s="65">
        <v>7620</v>
      </c>
      <c r="G64" s="13">
        <v>0</v>
      </c>
      <c r="H64" s="80">
        <v>7620</v>
      </c>
      <c r="I64" s="14">
        <f t="shared" si="0"/>
        <v>0.0003302069981869816</v>
      </c>
    </row>
    <row r="65" spans="1:9" ht="15">
      <c r="A65" s="57" t="s">
        <v>69</v>
      </c>
      <c r="B65" s="58">
        <v>1029</v>
      </c>
      <c r="C65" s="66">
        <v>1174</v>
      </c>
      <c r="D65" s="59">
        <v>20</v>
      </c>
      <c r="E65" s="66">
        <v>1194</v>
      </c>
      <c r="F65" s="60">
        <v>39489.5</v>
      </c>
      <c r="G65" s="15">
        <v>0</v>
      </c>
      <c r="H65" s="80">
        <v>39489.5</v>
      </c>
      <c r="I65" s="12">
        <f t="shared" si="0"/>
        <v>0.0017112479337145418</v>
      </c>
    </row>
    <row r="66" spans="1:9" ht="15">
      <c r="A66" s="61" t="s">
        <v>70</v>
      </c>
      <c r="B66" s="62">
        <v>1015</v>
      </c>
      <c r="C66" s="64">
        <v>952</v>
      </c>
      <c r="D66" s="64">
        <v>241</v>
      </c>
      <c r="E66" s="63">
        <v>1193</v>
      </c>
      <c r="F66" s="65">
        <v>42112.5</v>
      </c>
      <c r="G66" s="13">
        <v>0</v>
      </c>
      <c r="H66" s="80">
        <v>42112.5</v>
      </c>
      <c r="I66" s="14">
        <f t="shared" si="0"/>
        <v>0.0018249136760038402</v>
      </c>
    </row>
    <row r="67" spans="1:9" ht="15">
      <c r="A67" s="57" t="s">
        <v>71</v>
      </c>
      <c r="B67" s="58">
        <v>5054</v>
      </c>
      <c r="C67" s="59">
        <v>939</v>
      </c>
      <c r="D67" s="59"/>
      <c r="E67" s="59">
        <v>939</v>
      </c>
      <c r="F67" s="60">
        <v>29997.5</v>
      </c>
      <c r="G67" s="15">
        <v>0</v>
      </c>
      <c r="H67" s="80">
        <v>29997.5</v>
      </c>
      <c r="I67" s="12">
        <f t="shared" si="0"/>
        <v>0.0012999192162879238</v>
      </c>
    </row>
    <row r="68" spans="1:9" ht="15">
      <c r="A68" s="61" t="s">
        <v>72</v>
      </c>
      <c r="B68" s="62">
        <v>1071</v>
      </c>
      <c r="C68" s="64">
        <v>619</v>
      </c>
      <c r="D68" s="64">
        <v>54</v>
      </c>
      <c r="E68" s="64">
        <v>673</v>
      </c>
      <c r="F68" s="65">
        <v>67767.5</v>
      </c>
      <c r="G68" s="13">
        <v>0</v>
      </c>
      <c r="H68" s="80">
        <v>67767.5</v>
      </c>
      <c r="I68" s="14">
        <f t="shared" si="0"/>
        <v>0.002936653904151742</v>
      </c>
    </row>
    <row r="69" spans="1:9" ht="15">
      <c r="A69" s="57" t="s">
        <v>73</v>
      </c>
      <c r="B69" s="58">
        <v>1080</v>
      </c>
      <c r="C69" s="59">
        <v>591</v>
      </c>
      <c r="D69" s="59">
        <v>29</v>
      </c>
      <c r="E69" s="59">
        <v>620</v>
      </c>
      <c r="F69" s="60">
        <v>61860</v>
      </c>
      <c r="G69" s="15">
        <v>0</v>
      </c>
      <c r="H69" s="80">
        <v>61860</v>
      </c>
      <c r="I69" s="12">
        <f>H69/H$433</f>
        <v>0.0026806568120533703</v>
      </c>
    </row>
    <row r="70" spans="1:9" ht="15">
      <c r="A70" s="61" t="s">
        <v>74</v>
      </c>
      <c r="B70" s="62">
        <v>1085</v>
      </c>
      <c r="C70" s="64">
        <v>547</v>
      </c>
      <c r="D70" s="64">
        <v>61</v>
      </c>
      <c r="E70" s="64">
        <v>608</v>
      </c>
      <c r="F70" s="65">
        <v>27752.5</v>
      </c>
      <c r="G70" s="13">
        <v>0</v>
      </c>
      <c r="H70" s="80">
        <v>27752.5</v>
      </c>
      <c r="I70" s="14">
        <f t="shared" si="0"/>
        <v>0.001202633821152783</v>
      </c>
    </row>
    <row r="71" spans="1:9" ht="15">
      <c r="A71" s="57" t="s">
        <v>75</v>
      </c>
      <c r="B71" s="58">
        <v>1092</v>
      </c>
      <c r="C71" s="66">
        <v>4893</v>
      </c>
      <c r="D71" s="59">
        <v>414</v>
      </c>
      <c r="E71" s="66">
        <v>5307</v>
      </c>
      <c r="F71" s="60">
        <v>259207</v>
      </c>
      <c r="G71" s="15">
        <v>0</v>
      </c>
      <c r="H71" s="80">
        <v>259207</v>
      </c>
      <c r="I71" s="12">
        <f t="shared" si="0"/>
        <v>0.011232541388327157</v>
      </c>
    </row>
    <row r="72" spans="1:9" ht="15">
      <c r="A72" s="61" t="s">
        <v>76</v>
      </c>
      <c r="B72" s="62">
        <v>1120</v>
      </c>
      <c r="C72" s="64">
        <v>351</v>
      </c>
      <c r="D72" s="64"/>
      <c r="E72" s="64">
        <v>351</v>
      </c>
      <c r="F72" s="65">
        <v>11958</v>
      </c>
      <c r="G72" s="13">
        <v>0</v>
      </c>
      <c r="H72" s="80">
        <v>11958</v>
      </c>
      <c r="I72" s="14">
        <f t="shared" si="0"/>
        <v>0.000518190982194216</v>
      </c>
    </row>
    <row r="73" spans="1:9" ht="15">
      <c r="A73" s="57" t="s">
        <v>77</v>
      </c>
      <c r="B73" s="58">
        <v>1127</v>
      </c>
      <c r="C73" s="59">
        <v>815</v>
      </c>
      <c r="D73" s="59"/>
      <c r="E73" s="59">
        <v>815</v>
      </c>
      <c r="F73" s="60">
        <v>33900</v>
      </c>
      <c r="G73" s="15">
        <v>0</v>
      </c>
      <c r="H73" s="80">
        <v>33900</v>
      </c>
      <c r="I73" s="12">
        <f t="shared" si="0"/>
        <v>0.0014690311336664928</v>
      </c>
    </row>
    <row r="74" spans="1:9" ht="15">
      <c r="A74" s="61" t="s">
        <v>78</v>
      </c>
      <c r="B74" s="62">
        <v>1134</v>
      </c>
      <c r="C74" s="64">
        <v>808</v>
      </c>
      <c r="D74" s="64"/>
      <c r="E74" s="64">
        <v>808</v>
      </c>
      <c r="F74" s="65">
        <v>33950.5</v>
      </c>
      <c r="G74" s="13">
        <v>0</v>
      </c>
      <c r="H74" s="80">
        <v>33950.5</v>
      </c>
      <c r="I74" s="14">
        <f aca="true" t="shared" si="1" ref="I74:I104">H74/H$433</f>
        <v>0.0014712195133788869</v>
      </c>
    </row>
    <row r="75" spans="1:9" ht="15">
      <c r="A75" s="57" t="s">
        <v>79</v>
      </c>
      <c r="B75" s="58">
        <v>1141</v>
      </c>
      <c r="C75" s="59">
        <v>767</v>
      </c>
      <c r="D75" s="59">
        <v>121</v>
      </c>
      <c r="E75" s="59">
        <v>888</v>
      </c>
      <c r="F75" s="60">
        <v>43159.5</v>
      </c>
      <c r="G75" s="15">
        <v>0</v>
      </c>
      <c r="H75" s="80">
        <v>43159.5</v>
      </c>
      <c r="I75" s="12">
        <f>H75/H$433</f>
        <v>0.0018702846375657522</v>
      </c>
    </row>
    <row r="76" spans="1:9" ht="15">
      <c r="A76" s="61" t="s">
        <v>80</v>
      </c>
      <c r="B76" s="62">
        <v>1155</v>
      </c>
      <c r="C76" s="64">
        <v>668</v>
      </c>
      <c r="D76" s="64">
        <v>15</v>
      </c>
      <c r="E76" s="64">
        <v>683</v>
      </c>
      <c r="F76" s="65">
        <v>70970</v>
      </c>
      <c r="G76" s="13">
        <v>0</v>
      </c>
      <c r="H76" s="80">
        <v>70970</v>
      </c>
      <c r="I76" s="14">
        <f t="shared" si="1"/>
        <v>0.0030754318453189086</v>
      </c>
    </row>
    <row r="77" spans="1:9" ht="15">
      <c r="A77" s="57" t="s">
        <v>81</v>
      </c>
      <c r="B77" s="58">
        <v>1162</v>
      </c>
      <c r="C77" s="59">
        <v>781</v>
      </c>
      <c r="D77" s="59">
        <v>67</v>
      </c>
      <c r="E77" s="59">
        <v>848</v>
      </c>
      <c r="F77" s="60">
        <v>51222.5</v>
      </c>
      <c r="G77" s="15">
        <v>0</v>
      </c>
      <c r="H77" s="80">
        <v>51222.5</v>
      </c>
      <c r="I77" s="12">
        <f t="shared" si="1"/>
        <v>0.0022196887092693785</v>
      </c>
    </row>
    <row r="78" spans="1:9" ht="15">
      <c r="A78" s="61" t="s">
        <v>82</v>
      </c>
      <c r="B78" s="62">
        <v>1169</v>
      </c>
      <c r="C78" s="64">
        <v>669</v>
      </c>
      <c r="D78" s="64">
        <v>34</v>
      </c>
      <c r="E78" s="64">
        <v>703</v>
      </c>
      <c r="F78" s="65">
        <v>50985</v>
      </c>
      <c r="G78" s="13">
        <v>0</v>
      </c>
      <c r="H78" s="80">
        <v>50985</v>
      </c>
      <c r="I78" s="14">
        <f t="shared" si="1"/>
        <v>0.0022093968244833668</v>
      </c>
    </row>
    <row r="79" spans="1:9" ht="15">
      <c r="A79" s="57" t="s">
        <v>83</v>
      </c>
      <c r="B79" s="58">
        <v>1176</v>
      </c>
      <c r="C79" s="66">
        <v>1000</v>
      </c>
      <c r="D79" s="59"/>
      <c r="E79" s="66">
        <v>1000</v>
      </c>
      <c r="F79" s="60">
        <v>51965</v>
      </c>
      <c r="G79" s="15">
        <v>-5763.5</v>
      </c>
      <c r="H79" s="80">
        <v>46201.5</v>
      </c>
      <c r="I79" s="12">
        <f t="shared" si="1"/>
        <v>0.002002107431330161</v>
      </c>
    </row>
    <row r="80" spans="1:9" ht="15">
      <c r="A80" s="61" t="s">
        <v>84</v>
      </c>
      <c r="B80" s="62">
        <v>1183</v>
      </c>
      <c r="C80" s="64">
        <v>313</v>
      </c>
      <c r="D80" s="64">
        <v>51</v>
      </c>
      <c r="E80" s="64">
        <v>364</v>
      </c>
      <c r="F80" s="65">
        <v>19457.5</v>
      </c>
      <c r="G80" s="13">
        <v>0</v>
      </c>
      <c r="H80" s="80">
        <v>19457.5</v>
      </c>
      <c r="I80" s="14">
        <f t="shared" si="1"/>
        <v>0.0008431762030476633</v>
      </c>
    </row>
    <row r="81" spans="1:9" ht="15">
      <c r="A81" s="57" t="s">
        <v>85</v>
      </c>
      <c r="B81" s="58">
        <v>1204</v>
      </c>
      <c r="C81" s="59">
        <v>419</v>
      </c>
      <c r="D81" s="59"/>
      <c r="E81" s="59">
        <v>419</v>
      </c>
      <c r="F81" s="60">
        <v>15996.5</v>
      </c>
      <c r="G81" s="15">
        <v>0</v>
      </c>
      <c r="H81" s="80">
        <v>15996.5</v>
      </c>
      <c r="I81" s="12">
        <f>H81/H$433</f>
        <v>0.0006931963578081431</v>
      </c>
    </row>
    <row r="82" spans="1:9" ht="15">
      <c r="A82" s="61" t="s">
        <v>86</v>
      </c>
      <c r="B82" s="62">
        <v>1218</v>
      </c>
      <c r="C82" s="64">
        <v>624</v>
      </c>
      <c r="D82" s="64"/>
      <c r="E82" s="64">
        <v>624</v>
      </c>
      <c r="F82" s="65">
        <v>33452.5</v>
      </c>
      <c r="G82" s="13">
        <v>0</v>
      </c>
      <c r="H82" s="80">
        <v>33452.5</v>
      </c>
      <c r="I82" s="14">
        <f t="shared" si="1"/>
        <v>0.0014496390560170605</v>
      </c>
    </row>
    <row r="83" spans="1:9" ht="15">
      <c r="A83" s="57" t="s">
        <v>87</v>
      </c>
      <c r="B83" s="58">
        <v>1232</v>
      </c>
      <c r="C83" s="59">
        <v>644</v>
      </c>
      <c r="D83" s="59"/>
      <c r="E83" s="59">
        <v>644</v>
      </c>
      <c r="F83" s="60">
        <v>54185</v>
      </c>
      <c r="G83" s="15">
        <v>0</v>
      </c>
      <c r="H83" s="80">
        <v>54185</v>
      </c>
      <c r="I83" s="12">
        <f t="shared" si="1"/>
        <v>0.002348066430021207</v>
      </c>
    </row>
    <row r="84" spans="1:9" ht="15">
      <c r="A84" s="61" t="s">
        <v>88</v>
      </c>
      <c r="B84" s="62">
        <v>1246</v>
      </c>
      <c r="C84" s="64">
        <v>479</v>
      </c>
      <c r="D84" s="64">
        <v>117</v>
      </c>
      <c r="E84" s="64">
        <v>596</v>
      </c>
      <c r="F84" s="65">
        <v>36522.5</v>
      </c>
      <c r="G84" s="13">
        <v>0</v>
      </c>
      <c r="H84" s="80">
        <v>36522.5</v>
      </c>
      <c r="I84" s="14">
        <f t="shared" si="1"/>
        <v>0.0015826752088299258</v>
      </c>
    </row>
    <row r="85" spans="1:9" ht="15">
      <c r="A85" s="57" t="s">
        <v>89</v>
      </c>
      <c r="B85" s="58">
        <v>1260</v>
      </c>
      <c r="C85" s="59">
        <v>863</v>
      </c>
      <c r="D85" s="59"/>
      <c r="E85" s="59">
        <v>863</v>
      </c>
      <c r="F85" s="60">
        <v>34509</v>
      </c>
      <c r="G85" s="15">
        <v>0</v>
      </c>
      <c r="H85" s="80">
        <v>34509</v>
      </c>
      <c r="I85" s="12">
        <f t="shared" si="1"/>
        <v>0.001495421692970413</v>
      </c>
    </row>
    <row r="86" spans="1:9" ht="15">
      <c r="A86" s="61" t="s">
        <v>90</v>
      </c>
      <c r="B86" s="62">
        <v>4970</v>
      </c>
      <c r="C86" s="63">
        <v>5984</v>
      </c>
      <c r="D86" s="64">
        <v>169</v>
      </c>
      <c r="E86" s="63">
        <v>6153</v>
      </c>
      <c r="F86" s="65">
        <v>233893.5</v>
      </c>
      <c r="G86" s="13">
        <v>0</v>
      </c>
      <c r="H86" s="80">
        <v>233893.5</v>
      </c>
      <c r="I86" s="14">
        <f t="shared" si="1"/>
        <v>0.010135599807145247</v>
      </c>
    </row>
    <row r="87" spans="1:9" ht="15">
      <c r="A87" s="57" t="s">
        <v>91</v>
      </c>
      <c r="B87" s="58">
        <v>1295</v>
      </c>
      <c r="C87" s="59">
        <v>625</v>
      </c>
      <c r="D87" s="59">
        <v>34</v>
      </c>
      <c r="E87" s="59">
        <v>659</v>
      </c>
      <c r="F87" s="60">
        <v>30517.5</v>
      </c>
      <c r="G87" s="15">
        <v>0</v>
      </c>
      <c r="H87" s="80">
        <v>30517.5</v>
      </c>
      <c r="I87" s="12">
        <f>H87/H$433</f>
        <v>0.0013224530271878229</v>
      </c>
    </row>
    <row r="88" spans="1:9" ht="15">
      <c r="A88" s="61" t="s">
        <v>92</v>
      </c>
      <c r="B88" s="62">
        <v>1309</v>
      </c>
      <c r="C88" s="64">
        <v>248</v>
      </c>
      <c r="D88" s="64"/>
      <c r="E88" s="64">
        <v>248</v>
      </c>
      <c r="F88" s="65">
        <v>11160</v>
      </c>
      <c r="G88" s="13">
        <v>0</v>
      </c>
      <c r="H88" s="80">
        <v>11160</v>
      </c>
      <c r="I88" s="14">
        <f t="shared" si="1"/>
        <v>0.00048361024931321714</v>
      </c>
    </row>
    <row r="89" spans="1:9" ht="15">
      <c r="A89" s="57" t="s">
        <v>444</v>
      </c>
      <c r="B89" s="58">
        <v>1316</v>
      </c>
      <c r="C89" s="66">
        <v>2035</v>
      </c>
      <c r="D89" s="59"/>
      <c r="E89" s="66">
        <v>2035</v>
      </c>
      <c r="F89" s="60">
        <v>61195</v>
      </c>
      <c r="G89" s="15">
        <v>0</v>
      </c>
      <c r="H89" s="80">
        <v>61195</v>
      </c>
      <c r="I89" s="12">
        <f t="shared" si="1"/>
        <v>0.0026518395346525375</v>
      </c>
    </row>
    <row r="90" spans="1:9" ht="15">
      <c r="A90" s="61" t="s">
        <v>93</v>
      </c>
      <c r="B90" s="62">
        <v>1380</v>
      </c>
      <c r="C90" s="63">
        <v>1311</v>
      </c>
      <c r="D90" s="64">
        <v>134</v>
      </c>
      <c r="E90" s="63">
        <v>1445</v>
      </c>
      <c r="F90" s="65">
        <v>46050</v>
      </c>
      <c r="G90" s="13">
        <v>0</v>
      </c>
      <c r="H90" s="80">
        <v>46050</v>
      </c>
      <c r="I90" s="14">
        <f t="shared" si="1"/>
        <v>0.0019955422921929793</v>
      </c>
    </row>
    <row r="91" spans="1:9" ht="15">
      <c r="A91" s="57" t="s">
        <v>94</v>
      </c>
      <c r="B91" s="58">
        <v>1407</v>
      </c>
      <c r="C91" s="59">
        <v>864</v>
      </c>
      <c r="D91" s="59">
        <v>54</v>
      </c>
      <c r="E91" s="59">
        <v>918</v>
      </c>
      <c r="F91" s="60">
        <v>59735</v>
      </c>
      <c r="G91" s="15">
        <v>0</v>
      </c>
      <c r="H91" s="80">
        <v>59735</v>
      </c>
      <c r="I91" s="12">
        <f t="shared" si="1"/>
        <v>0.002588571527125898</v>
      </c>
    </row>
    <row r="92" spans="1:9" ht="15">
      <c r="A92" s="61" t="s">
        <v>95</v>
      </c>
      <c r="B92" s="62">
        <v>1414</v>
      </c>
      <c r="C92" s="63">
        <v>1583</v>
      </c>
      <c r="D92" s="64">
        <v>136</v>
      </c>
      <c r="E92" s="63">
        <v>1719</v>
      </c>
      <c r="F92" s="65">
        <v>65272.5</v>
      </c>
      <c r="G92" s="13">
        <v>0</v>
      </c>
      <c r="H92" s="80">
        <v>65272.5</v>
      </c>
      <c r="I92" s="14">
        <f t="shared" si="1"/>
        <v>0.0028285349460839574</v>
      </c>
    </row>
    <row r="93" spans="1:9" ht="15">
      <c r="A93" s="57" t="s">
        <v>96</v>
      </c>
      <c r="B93" s="58">
        <v>1421</v>
      </c>
      <c r="C93" s="59">
        <v>667</v>
      </c>
      <c r="D93" s="59">
        <v>33</v>
      </c>
      <c r="E93" s="59">
        <v>700</v>
      </c>
      <c r="F93" s="60">
        <v>49142.5</v>
      </c>
      <c r="G93" s="15">
        <v>0</v>
      </c>
      <c r="H93" s="80">
        <v>49142.5</v>
      </c>
      <c r="I93" s="12">
        <f>H93/H$433</f>
        <v>0.0021295534656697824</v>
      </c>
    </row>
    <row r="94" spans="1:9" ht="15">
      <c r="A94" s="61" t="s">
        <v>97</v>
      </c>
      <c r="B94" s="62">
        <v>2744</v>
      </c>
      <c r="C94" s="64">
        <v>617</v>
      </c>
      <c r="D94" s="64">
        <v>21</v>
      </c>
      <c r="E94" s="64">
        <v>638</v>
      </c>
      <c r="F94" s="65">
        <v>40743.5</v>
      </c>
      <c r="G94" s="13">
        <v>0</v>
      </c>
      <c r="H94" s="80">
        <v>40743.5</v>
      </c>
      <c r="I94" s="14">
        <f t="shared" si="1"/>
        <v>0.001765589085384683</v>
      </c>
    </row>
    <row r="95" spans="1:9" ht="15">
      <c r="A95" s="57" t="s">
        <v>98</v>
      </c>
      <c r="B95" s="58">
        <v>1428</v>
      </c>
      <c r="C95" s="59">
        <v>469</v>
      </c>
      <c r="D95" s="59">
        <v>75</v>
      </c>
      <c r="E95" s="59">
        <v>544</v>
      </c>
      <c r="F95" s="60">
        <v>37465</v>
      </c>
      <c r="G95" s="15">
        <v>0</v>
      </c>
      <c r="H95" s="80">
        <v>37465</v>
      </c>
      <c r="I95" s="12">
        <f t="shared" si="1"/>
        <v>0.0016235177410859928</v>
      </c>
    </row>
    <row r="96" spans="1:9" ht="15">
      <c r="A96" s="61" t="s">
        <v>99</v>
      </c>
      <c r="B96" s="62">
        <v>1449</v>
      </c>
      <c r="C96" s="64">
        <v>77</v>
      </c>
      <c r="D96" s="64"/>
      <c r="E96" s="64">
        <v>77</v>
      </c>
      <c r="F96" s="65">
        <v>1845</v>
      </c>
      <c r="G96" s="13">
        <v>0</v>
      </c>
      <c r="H96" s="80">
        <v>1845</v>
      </c>
      <c r="I96" s="14">
        <f t="shared" si="1"/>
        <v>7.99516944429109E-05</v>
      </c>
    </row>
    <row r="97" spans="1:9" ht="15">
      <c r="A97" s="57" t="s">
        <v>100</v>
      </c>
      <c r="B97" s="58">
        <v>1491</v>
      </c>
      <c r="C97" s="59">
        <v>343</v>
      </c>
      <c r="D97" s="59"/>
      <c r="E97" s="59">
        <v>343</v>
      </c>
      <c r="F97" s="60">
        <v>62262.5</v>
      </c>
      <c r="G97" s="15">
        <v>0</v>
      </c>
      <c r="H97" s="80">
        <v>62262.5</v>
      </c>
      <c r="I97" s="12">
        <f t="shared" si="1"/>
        <v>0.0026980988483749266</v>
      </c>
    </row>
    <row r="98" spans="1:9" ht="15">
      <c r="A98" s="61" t="s">
        <v>101</v>
      </c>
      <c r="B98" s="62">
        <v>1499</v>
      </c>
      <c r="C98" s="64">
        <v>769</v>
      </c>
      <c r="D98" s="64">
        <v>168</v>
      </c>
      <c r="E98" s="64">
        <v>937</v>
      </c>
      <c r="F98" s="65">
        <v>94952.5</v>
      </c>
      <c r="G98" s="13">
        <v>0</v>
      </c>
      <c r="H98" s="80">
        <v>94952.5</v>
      </c>
      <c r="I98" s="14">
        <f t="shared" si="1"/>
        <v>0.004114695537447424</v>
      </c>
    </row>
    <row r="99" spans="1:9" ht="15">
      <c r="A99" s="57" t="s">
        <v>102</v>
      </c>
      <c r="B99" s="58">
        <v>1540</v>
      </c>
      <c r="C99" s="66">
        <v>1246</v>
      </c>
      <c r="D99" s="59">
        <v>82</v>
      </c>
      <c r="E99" s="66">
        <v>1328</v>
      </c>
      <c r="F99" s="60">
        <v>45551</v>
      </c>
      <c r="G99" s="15">
        <v>0</v>
      </c>
      <c r="H99" s="80">
        <v>45551</v>
      </c>
      <c r="I99" s="12">
        <f>H99/H$433</f>
        <v>0.0019739185005794224</v>
      </c>
    </row>
    <row r="100" spans="1:9" ht="15">
      <c r="A100" s="61" t="s">
        <v>103</v>
      </c>
      <c r="B100" s="62">
        <v>1554</v>
      </c>
      <c r="C100" s="63">
        <v>4950</v>
      </c>
      <c r="D100" s="64">
        <v>645</v>
      </c>
      <c r="E100" s="63">
        <v>5595</v>
      </c>
      <c r="F100" s="65">
        <v>246227.5</v>
      </c>
      <c r="G100" s="13">
        <v>0</v>
      </c>
      <c r="H100" s="80">
        <v>246227.5</v>
      </c>
      <c r="I100" s="14">
        <f t="shared" si="1"/>
        <v>0.010670084467990159</v>
      </c>
    </row>
    <row r="101" spans="1:9" ht="15">
      <c r="A101" s="57" t="s">
        <v>104</v>
      </c>
      <c r="B101" s="58">
        <v>1561</v>
      </c>
      <c r="C101" s="59">
        <v>466</v>
      </c>
      <c r="D101" s="59">
        <v>49</v>
      </c>
      <c r="E101" s="59">
        <v>515</v>
      </c>
      <c r="F101" s="60">
        <v>19300</v>
      </c>
      <c r="G101" s="15">
        <v>0</v>
      </c>
      <c r="H101" s="80">
        <v>19300</v>
      </c>
      <c r="I101" s="12">
        <f t="shared" si="1"/>
        <v>0.0008363510584000977</v>
      </c>
    </row>
    <row r="102" spans="1:9" ht="15">
      <c r="A102" s="61" t="s">
        <v>105</v>
      </c>
      <c r="B102" s="62">
        <v>1568</v>
      </c>
      <c r="C102" s="64">
        <v>904</v>
      </c>
      <c r="D102" s="64"/>
      <c r="E102" s="64">
        <v>904</v>
      </c>
      <c r="F102" s="65">
        <v>31710</v>
      </c>
      <c r="G102" s="13">
        <v>0</v>
      </c>
      <c r="H102" s="80">
        <v>31710</v>
      </c>
      <c r="I102" s="14">
        <f t="shared" si="1"/>
        <v>0.0013741291223765336</v>
      </c>
    </row>
    <row r="103" spans="1:9" ht="15">
      <c r="A103" s="57" t="s">
        <v>106</v>
      </c>
      <c r="B103" s="58">
        <v>1582</v>
      </c>
      <c r="C103" s="59">
        <v>345</v>
      </c>
      <c r="D103" s="59"/>
      <c r="E103" s="59">
        <v>345</v>
      </c>
      <c r="F103" s="60">
        <v>38708.5</v>
      </c>
      <c r="G103" s="15">
        <v>0</v>
      </c>
      <c r="H103" s="80">
        <v>38708.5</v>
      </c>
      <c r="I103" s="12">
        <f t="shared" si="1"/>
        <v>0.0016774038831129628</v>
      </c>
    </row>
    <row r="104" spans="1:9" ht="15">
      <c r="A104" s="61" t="s">
        <v>107</v>
      </c>
      <c r="B104" s="62">
        <v>1600</v>
      </c>
      <c r="C104" s="64">
        <v>471</v>
      </c>
      <c r="D104" s="64"/>
      <c r="E104" s="64">
        <v>471</v>
      </c>
      <c r="F104" s="65">
        <v>23242.5</v>
      </c>
      <c r="G104" s="13">
        <v>0</v>
      </c>
      <c r="H104" s="80">
        <v>23242.5</v>
      </c>
      <c r="I104" s="14">
        <f t="shared" si="1"/>
        <v>0.0010071963458478897</v>
      </c>
    </row>
    <row r="105" spans="1:9" ht="15">
      <c r="A105" s="57" t="s">
        <v>108</v>
      </c>
      <c r="B105" s="58">
        <v>1645</v>
      </c>
      <c r="C105" s="59">
        <v>757</v>
      </c>
      <c r="D105" s="59"/>
      <c r="E105" s="59">
        <v>757</v>
      </c>
      <c r="F105" s="60">
        <v>44935</v>
      </c>
      <c r="G105" s="15">
        <v>0</v>
      </c>
      <c r="H105" s="80">
        <v>44935</v>
      </c>
      <c r="I105" s="12">
        <f>H105/H$433</f>
        <v>0.0019472246015133881</v>
      </c>
    </row>
    <row r="106" spans="1:9" ht="15">
      <c r="A106" s="61" t="s">
        <v>109</v>
      </c>
      <c r="B106" s="62">
        <v>1631</v>
      </c>
      <c r="C106" s="64">
        <v>348</v>
      </c>
      <c r="D106" s="64"/>
      <c r="E106" s="64">
        <v>348</v>
      </c>
      <c r="F106" s="65">
        <v>12101</v>
      </c>
      <c r="G106" s="13">
        <v>0</v>
      </c>
      <c r="H106" s="80">
        <v>12101</v>
      </c>
      <c r="I106" s="14">
        <f aca="true" t="shared" si="2" ref="I106:I152">H106/H$433</f>
        <v>0.0005243877801916882</v>
      </c>
    </row>
    <row r="107" spans="1:9" ht="15">
      <c r="A107" s="57" t="s">
        <v>110</v>
      </c>
      <c r="B107" s="58">
        <v>1638</v>
      </c>
      <c r="C107" s="66">
        <v>2212</v>
      </c>
      <c r="D107" s="59">
        <v>32</v>
      </c>
      <c r="E107" s="66">
        <v>2244</v>
      </c>
      <c r="F107" s="60">
        <v>62410</v>
      </c>
      <c r="G107" s="15">
        <v>0</v>
      </c>
      <c r="H107" s="80">
        <v>62410</v>
      </c>
      <c r="I107" s="12">
        <f t="shared" si="2"/>
        <v>0.0027044906505051865</v>
      </c>
    </row>
    <row r="108" spans="1:9" ht="15">
      <c r="A108" s="61" t="s">
        <v>111</v>
      </c>
      <c r="B108" s="62">
        <v>1659</v>
      </c>
      <c r="C108" s="63">
        <v>1771</v>
      </c>
      <c r="D108" s="64">
        <v>124</v>
      </c>
      <c r="E108" s="63">
        <v>1895</v>
      </c>
      <c r="F108" s="65">
        <v>100115.5</v>
      </c>
      <c r="G108" s="13">
        <v>0</v>
      </c>
      <c r="H108" s="80">
        <v>100115.5</v>
      </c>
      <c r="I108" s="14">
        <f t="shared" si="2"/>
        <v>0.004338430279132382</v>
      </c>
    </row>
    <row r="109" spans="1:9" ht="15">
      <c r="A109" s="57" t="s">
        <v>112</v>
      </c>
      <c r="B109" s="58">
        <v>714</v>
      </c>
      <c r="C109" s="66">
        <v>5662</v>
      </c>
      <c r="D109" s="66">
        <v>1209</v>
      </c>
      <c r="E109" s="66">
        <v>6871</v>
      </c>
      <c r="F109" s="60">
        <v>150782.5</v>
      </c>
      <c r="G109" s="15">
        <v>0</v>
      </c>
      <c r="H109" s="80">
        <v>150782.5</v>
      </c>
      <c r="I109" s="12">
        <f t="shared" si="2"/>
        <v>0.006534046811565427</v>
      </c>
    </row>
    <row r="110" spans="1:9" ht="15">
      <c r="A110" s="61" t="s">
        <v>113</v>
      </c>
      <c r="B110" s="62">
        <v>1666</v>
      </c>
      <c r="C110" s="64">
        <v>218</v>
      </c>
      <c r="D110" s="64"/>
      <c r="E110" s="64">
        <v>218</v>
      </c>
      <c r="F110" s="65">
        <v>10092.5</v>
      </c>
      <c r="G110" s="13">
        <v>0</v>
      </c>
      <c r="H110" s="80">
        <v>10092.5</v>
      </c>
      <c r="I110" s="14">
        <f t="shared" si="2"/>
        <v>0.0004373509355908283</v>
      </c>
    </row>
    <row r="111" spans="1:9" ht="15">
      <c r="A111" s="57" t="s">
        <v>114</v>
      </c>
      <c r="B111" s="58">
        <v>1687</v>
      </c>
      <c r="C111" s="59">
        <v>208</v>
      </c>
      <c r="D111" s="59">
        <v>20</v>
      </c>
      <c r="E111" s="59">
        <v>228</v>
      </c>
      <c r="F111" s="60">
        <v>7525</v>
      </c>
      <c r="G111" s="15">
        <v>0</v>
      </c>
      <c r="H111" s="80">
        <v>7525</v>
      </c>
      <c r="I111" s="12">
        <f>H111/H$433</f>
        <v>0.00032609024427257695</v>
      </c>
    </row>
    <row r="112" spans="1:9" ht="15">
      <c r="A112" s="61" t="s">
        <v>115</v>
      </c>
      <c r="B112" s="62">
        <v>1694</v>
      </c>
      <c r="C112" s="64">
        <v>782</v>
      </c>
      <c r="D112" s="64"/>
      <c r="E112" s="64">
        <v>782</v>
      </c>
      <c r="F112" s="65">
        <v>37362.5</v>
      </c>
      <c r="G112" s="13">
        <v>0</v>
      </c>
      <c r="H112" s="80">
        <v>37362.5</v>
      </c>
      <c r="I112" s="14">
        <f t="shared" si="2"/>
        <v>0.0016190759802836088</v>
      </c>
    </row>
    <row r="113" spans="1:9" ht="15">
      <c r="A113" s="57" t="s">
        <v>116</v>
      </c>
      <c r="B113" s="58">
        <v>1729</v>
      </c>
      <c r="C113" s="59">
        <v>400</v>
      </c>
      <c r="D113" s="59">
        <v>5</v>
      </c>
      <c r="E113" s="59">
        <v>405</v>
      </c>
      <c r="F113" s="60">
        <v>28405</v>
      </c>
      <c r="G113" s="15">
        <v>0</v>
      </c>
      <c r="H113" s="80">
        <v>28405</v>
      </c>
      <c r="I113" s="12">
        <f t="shared" si="2"/>
        <v>0.0012309094204069832</v>
      </c>
    </row>
    <row r="114" spans="1:9" ht="15">
      <c r="A114" s="61" t="s">
        <v>117</v>
      </c>
      <c r="B114" s="62">
        <v>1736</v>
      </c>
      <c r="C114" s="64">
        <v>262</v>
      </c>
      <c r="D114" s="64">
        <v>14</v>
      </c>
      <c r="E114" s="64">
        <v>276</v>
      </c>
      <c r="F114" s="65">
        <v>8290</v>
      </c>
      <c r="G114" s="13">
        <v>0</v>
      </c>
      <c r="H114" s="80">
        <v>8290</v>
      </c>
      <c r="I114" s="14">
        <f t="shared" si="2"/>
        <v>0.00035924094684646683</v>
      </c>
    </row>
    <row r="115" spans="1:9" ht="15">
      <c r="A115" s="57" t="s">
        <v>118</v>
      </c>
      <c r="B115" s="58">
        <v>1813</v>
      </c>
      <c r="C115" s="59">
        <v>254</v>
      </c>
      <c r="D115" s="59"/>
      <c r="E115" s="59">
        <v>254</v>
      </c>
      <c r="F115" s="60">
        <v>15652.5</v>
      </c>
      <c r="G115" s="15">
        <v>0</v>
      </c>
      <c r="H115" s="80">
        <v>15652.5</v>
      </c>
      <c r="I115" s="12">
        <f t="shared" si="2"/>
        <v>0.0006782893752128253</v>
      </c>
    </row>
    <row r="116" spans="1:9" ht="15">
      <c r="A116" s="61" t="s">
        <v>119</v>
      </c>
      <c r="B116" s="62">
        <v>5757</v>
      </c>
      <c r="C116" s="64">
        <v>783</v>
      </c>
      <c r="D116" s="64">
        <v>28</v>
      </c>
      <c r="E116" s="64">
        <v>811</v>
      </c>
      <c r="F116" s="65">
        <v>78530</v>
      </c>
      <c r="G116" s="13">
        <v>-5207.5</v>
      </c>
      <c r="H116" s="80">
        <v>73322.5</v>
      </c>
      <c r="I116" s="14">
        <f t="shared" si="2"/>
        <v>0.0031773756725150862</v>
      </c>
    </row>
    <row r="117" spans="1:9" ht="15">
      <c r="A117" s="57" t="s">
        <v>120</v>
      </c>
      <c r="B117" s="58">
        <v>1855</v>
      </c>
      <c r="C117" s="59">
        <v>412</v>
      </c>
      <c r="D117" s="59"/>
      <c r="E117" s="59">
        <v>412</v>
      </c>
      <c r="F117" s="60">
        <v>47470</v>
      </c>
      <c r="G117" s="15">
        <v>0</v>
      </c>
      <c r="H117" s="80">
        <v>47470</v>
      </c>
      <c r="I117" s="12">
        <f>H117/H$433</f>
        <v>0.002057076929650396</v>
      </c>
    </row>
    <row r="118" spans="1:9" ht="15">
      <c r="A118" s="61" t="s">
        <v>121</v>
      </c>
      <c r="B118" s="62">
        <v>1862</v>
      </c>
      <c r="C118" s="64">
        <v>847</v>
      </c>
      <c r="D118" s="64">
        <v>128</v>
      </c>
      <c r="E118" s="64">
        <v>975</v>
      </c>
      <c r="F118" s="65">
        <v>45130</v>
      </c>
      <c r="G118" s="13">
        <v>0</v>
      </c>
      <c r="H118" s="80">
        <v>45130</v>
      </c>
      <c r="I118" s="14">
        <f t="shared" si="2"/>
        <v>0.00195567478060085</v>
      </c>
    </row>
    <row r="119" spans="1:9" ht="15">
      <c r="A119" s="57" t="s">
        <v>122</v>
      </c>
      <c r="B119" s="58">
        <v>1870</v>
      </c>
      <c r="C119" s="59">
        <v>165</v>
      </c>
      <c r="D119" s="59"/>
      <c r="E119" s="59">
        <v>165</v>
      </c>
      <c r="F119" s="60">
        <v>5387.5</v>
      </c>
      <c r="G119" s="15">
        <v>0</v>
      </c>
      <c r="H119" s="80">
        <v>5387.5</v>
      </c>
      <c r="I119" s="12">
        <f t="shared" si="2"/>
        <v>0.00023346328119847287</v>
      </c>
    </row>
    <row r="120" spans="1:9" ht="15">
      <c r="A120" s="61" t="s">
        <v>123</v>
      </c>
      <c r="B120" s="62">
        <v>1883</v>
      </c>
      <c r="C120" s="64">
        <v>410</v>
      </c>
      <c r="D120" s="64">
        <v>34</v>
      </c>
      <c r="E120" s="64">
        <v>444</v>
      </c>
      <c r="F120" s="65">
        <v>21932.5</v>
      </c>
      <c r="G120" s="13">
        <v>0</v>
      </c>
      <c r="H120" s="80">
        <v>21932.5</v>
      </c>
      <c r="I120" s="14">
        <f t="shared" si="2"/>
        <v>0.0009504284760808364</v>
      </c>
    </row>
    <row r="121" spans="1:9" ht="15">
      <c r="A121" s="57" t="s">
        <v>124</v>
      </c>
      <c r="B121" s="58">
        <v>1890</v>
      </c>
      <c r="C121" s="59">
        <v>601</v>
      </c>
      <c r="D121" s="59"/>
      <c r="E121" s="59">
        <v>601</v>
      </c>
      <c r="F121" s="60">
        <v>12735</v>
      </c>
      <c r="G121" s="15">
        <v>0</v>
      </c>
      <c r="H121" s="80">
        <v>12735</v>
      </c>
      <c r="I121" s="12">
        <f t="shared" si="2"/>
        <v>0.0005518616957888728</v>
      </c>
    </row>
    <row r="122" spans="1:9" ht="15">
      <c r="A122" s="61" t="s">
        <v>125</v>
      </c>
      <c r="B122" s="62">
        <v>1900</v>
      </c>
      <c r="C122" s="63">
        <v>3522</v>
      </c>
      <c r="D122" s="64">
        <v>203</v>
      </c>
      <c r="E122" s="63">
        <v>3725</v>
      </c>
      <c r="F122" s="65">
        <v>91505.5</v>
      </c>
      <c r="G122" s="13">
        <v>0</v>
      </c>
      <c r="H122" s="80">
        <v>91505.5</v>
      </c>
      <c r="I122" s="14">
        <f t="shared" si="2"/>
        <v>0.0039653223717321315</v>
      </c>
    </row>
    <row r="123" spans="1:9" ht="15">
      <c r="A123" s="57" t="s">
        <v>126</v>
      </c>
      <c r="B123" s="58">
        <v>1939</v>
      </c>
      <c r="C123" s="59">
        <v>325</v>
      </c>
      <c r="D123" s="59"/>
      <c r="E123" s="59">
        <v>325</v>
      </c>
      <c r="F123" s="60">
        <v>17538</v>
      </c>
      <c r="G123" s="15">
        <v>0</v>
      </c>
      <c r="H123" s="80">
        <v>17538</v>
      </c>
      <c r="I123" s="12">
        <f>H123/H$433</f>
        <v>0.0007599961068508245</v>
      </c>
    </row>
    <row r="124" spans="1:9" ht="15">
      <c r="A124" s="61" t="s">
        <v>127</v>
      </c>
      <c r="B124" s="62">
        <v>1953</v>
      </c>
      <c r="C124" s="63">
        <v>1297</v>
      </c>
      <c r="D124" s="64">
        <v>194</v>
      </c>
      <c r="E124" s="63">
        <v>1491</v>
      </c>
      <c r="F124" s="65">
        <v>53167.5</v>
      </c>
      <c r="G124" s="13">
        <v>0</v>
      </c>
      <c r="H124" s="80">
        <v>53167.5</v>
      </c>
      <c r="I124" s="14">
        <f t="shared" si="2"/>
        <v>0.002303973828885347</v>
      </c>
    </row>
    <row r="125" spans="1:9" ht="15">
      <c r="A125" s="57" t="s">
        <v>128</v>
      </c>
      <c r="B125" s="58">
        <v>4843</v>
      </c>
      <c r="C125" s="59">
        <v>179</v>
      </c>
      <c r="D125" s="59">
        <v>13</v>
      </c>
      <c r="E125" s="59">
        <v>192</v>
      </c>
      <c r="F125" s="60">
        <v>4197.5</v>
      </c>
      <c r="G125" s="15">
        <v>0</v>
      </c>
      <c r="H125" s="80">
        <v>4197.5</v>
      </c>
      <c r="I125" s="12">
        <f t="shared" si="2"/>
        <v>0.0001818955216390886</v>
      </c>
    </row>
    <row r="126" spans="1:9" ht="15">
      <c r="A126" s="61" t="s">
        <v>129</v>
      </c>
      <c r="B126" s="62">
        <v>2009</v>
      </c>
      <c r="C126" s="63">
        <v>1184</v>
      </c>
      <c r="D126" s="64"/>
      <c r="E126" s="63">
        <v>1184</v>
      </c>
      <c r="F126" s="65">
        <v>58440.5</v>
      </c>
      <c r="G126" s="13">
        <v>0</v>
      </c>
      <c r="H126" s="80">
        <v>58440.5</v>
      </c>
      <c r="I126" s="14">
        <f t="shared" si="2"/>
        <v>0.002532475338260669</v>
      </c>
    </row>
    <row r="127" spans="1:9" ht="15">
      <c r="A127" s="57" t="s">
        <v>130</v>
      </c>
      <c r="B127" s="58">
        <v>2044</v>
      </c>
      <c r="C127" s="59">
        <v>125</v>
      </c>
      <c r="D127" s="59">
        <v>4</v>
      </c>
      <c r="E127" s="59">
        <v>129</v>
      </c>
      <c r="F127" s="60">
        <v>2007.5</v>
      </c>
      <c r="G127" s="15">
        <v>0</v>
      </c>
      <c r="H127" s="80">
        <v>2007.5</v>
      </c>
      <c r="I127" s="12">
        <f t="shared" si="2"/>
        <v>8.699351034912933E-05</v>
      </c>
    </row>
    <row r="128" spans="1:9" ht="15">
      <c r="A128" s="61" t="s">
        <v>131</v>
      </c>
      <c r="B128" s="62">
        <v>2051</v>
      </c>
      <c r="C128" s="64">
        <v>430</v>
      </c>
      <c r="D128" s="64"/>
      <c r="E128" s="64">
        <v>430</v>
      </c>
      <c r="F128" s="65">
        <v>9365</v>
      </c>
      <c r="G128" s="13">
        <v>0</v>
      </c>
      <c r="H128" s="80">
        <v>9365</v>
      </c>
      <c r="I128" s="14">
        <f t="shared" si="2"/>
        <v>0.00040582526745683496</v>
      </c>
    </row>
    <row r="129" spans="1:9" ht="15">
      <c r="A129" s="57" t="s">
        <v>132</v>
      </c>
      <c r="B129" s="58">
        <v>2058</v>
      </c>
      <c r="C129" s="66">
        <v>3095</v>
      </c>
      <c r="D129" s="59">
        <v>462</v>
      </c>
      <c r="E129" s="66">
        <v>3557</v>
      </c>
      <c r="F129" s="60">
        <v>117657.5</v>
      </c>
      <c r="G129" s="15">
        <v>0</v>
      </c>
      <c r="H129" s="80">
        <v>117657.5</v>
      </c>
      <c r="I129" s="12">
        <f>H129/H$433</f>
        <v>0.005098599722990129</v>
      </c>
    </row>
    <row r="130" spans="1:9" ht="15">
      <c r="A130" s="61" t="s">
        <v>133</v>
      </c>
      <c r="B130" s="62">
        <v>2114</v>
      </c>
      <c r="C130" s="64">
        <v>609</v>
      </c>
      <c r="D130" s="64"/>
      <c r="E130" s="64">
        <v>609</v>
      </c>
      <c r="F130" s="65">
        <v>68293.5</v>
      </c>
      <c r="G130" s="13">
        <v>0</v>
      </c>
      <c r="H130" s="80">
        <v>68293.5</v>
      </c>
      <c r="I130" s="14">
        <f t="shared" si="2"/>
        <v>0.0029594477205620246</v>
      </c>
    </row>
    <row r="131" spans="1:9" ht="15">
      <c r="A131" s="57" t="s">
        <v>134</v>
      </c>
      <c r="B131" s="58">
        <v>2128</v>
      </c>
      <c r="C131" s="59">
        <v>605</v>
      </c>
      <c r="D131" s="59"/>
      <c r="E131" s="59">
        <v>605</v>
      </c>
      <c r="F131" s="60">
        <v>37043.5</v>
      </c>
      <c r="G131" s="15">
        <v>0</v>
      </c>
      <c r="H131" s="80">
        <v>37043.5</v>
      </c>
      <c r="I131" s="12">
        <f t="shared" si="2"/>
        <v>0.0016052523539815554</v>
      </c>
    </row>
    <row r="132" spans="1:9" ht="15">
      <c r="A132" s="61" t="s">
        <v>135</v>
      </c>
      <c r="B132" s="62">
        <v>2135</v>
      </c>
      <c r="C132" s="64">
        <v>507</v>
      </c>
      <c r="D132" s="64"/>
      <c r="E132" s="64">
        <v>507</v>
      </c>
      <c r="F132" s="65">
        <v>42200.5</v>
      </c>
      <c r="G132" s="13">
        <v>0</v>
      </c>
      <c r="H132" s="80">
        <v>42200.5</v>
      </c>
      <c r="I132" s="14">
        <f t="shared" si="2"/>
        <v>0.0018287270901561307</v>
      </c>
    </row>
    <row r="133" spans="1:9" ht="15">
      <c r="A133" s="57" t="s">
        <v>136</v>
      </c>
      <c r="B133" s="58">
        <v>2142</v>
      </c>
      <c r="C133" s="59">
        <v>129</v>
      </c>
      <c r="D133" s="59"/>
      <c r="E133" s="59">
        <v>129</v>
      </c>
      <c r="F133" s="60">
        <v>7990</v>
      </c>
      <c r="G133" s="15">
        <v>0</v>
      </c>
      <c r="H133" s="80">
        <v>7990</v>
      </c>
      <c r="I133" s="12">
        <f t="shared" si="2"/>
        <v>0.0003462406713272943</v>
      </c>
    </row>
    <row r="134" spans="1:9" ht="15">
      <c r="A134" s="61" t="s">
        <v>137</v>
      </c>
      <c r="B134" s="62">
        <v>2184</v>
      </c>
      <c r="C134" s="64">
        <v>792</v>
      </c>
      <c r="D134" s="64"/>
      <c r="E134" s="64">
        <v>792</v>
      </c>
      <c r="F134" s="65">
        <v>18260</v>
      </c>
      <c r="G134" s="13">
        <v>0</v>
      </c>
      <c r="H134" s="80">
        <v>18260</v>
      </c>
      <c r="I134" s="14">
        <f t="shared" si="2"/>
        <v>0.0007912834366002997</v>
      </c>
    </row>
    <row r="135" spans="1:9" ht="15">
      <c r="A135" s="57" t="s">
        <v>138</v>
      </c>
      <c r="B135" s="58">
        <v>2198</v>
      </c>
      <c r="C135" s="59">
        <v>550</v>
      </c>
      <c r="D135" s="59"/>
      <c r="E135" s="59">
        <v>550</v>
      </c>
      <c r="F135" s="60">
        <v>27240</v>
      </c>
      <c r="G135" s="15">
        <v>0</v>
      </c>
      <c r="H135" s="80">
        <v>27240</v>
      </c>
      <c r="I135" s="12">
        <f>H135/H$433</f>
        <v>0.0011804250171408633</v>
      </c>
    </row>
    <row r="136" spans="1:9" ht="15">
      <c r="A136" s="61" t="s">
        <v>139</v>
      </c>
      <c r="B136" s="62">
        <v>2212</v>
      </c>
      <c r="C136" s="64">
        <v>77</v>
      </c>
      <c r="D136" s="64"/>
      <c r="E136" s="64">
        <v>77</v>
      </c>
      <c r="F136" s="65">
        <v>5675</v>
      </c>
      <c r="G136" s="13">
        <v>0</v>
      </c>
      <c r="H136" s="80">
        <v>5675</v>
      </c>
      <c r="I136" s="14">
        <f t="shared" si="2"/>
        <v>0.00024592187857101316</v>
      </c>
    </row>
    <row r="137" spans="1:9" ht="15">
      <c r="A137" s="57" t="s">
        <v>140</v>
      </c>
      <c r="B137" s="58">
        <v>2217</v>
      </c>
      <c r="C137" s="59">
        <v>995</v>
      </c>
      <c r="D137" s="59">
        <v>136</v>
      </c>
      <c r="E137" s="66">
        <v>1131</v>
      </c>
      <c r="F137" s="60">
        <v>29045</v>
      </c>
      <c r="G137" s="15">
        <v>0</v>
      </c>
      <c r="H137" s="80">
        <v>29045</v>
      </c>
      <c r="I137" s="12">
        <f t="shared" si="2"/>
        <v>0.001258643341514551</v>
      </c>
    </row>
    <row r="138" spans="1:9" ht="15">
      <c r="A138" s="61" t="s">
        <v>141</v>
      </c>
      <c r="B138" s="62">
        <v>2226</v>
      </c>
      <c r="C138" s="64">
        <v>128</v>
      </c>
      <c r="D138" s="64">
        <v>2</v>
      </c>
      <c r="E138" s="64">
        <v>130</v>
      </c>
      <c r="F138" s="65">
        <v>4872.5</v>
      </c>
      <c r="G138" s="13">
        <v>0</v>
      </c>
      <c r="H138" s="80">
        <v>4872.5</v>
      </c>
      <c r="I138" s="14">
        <f t="shared" si="2"/>
        <v>0.00021114614155722674</v>
      </c>
    </row>
    <row r="139" spans="1:9" ht="15">
      <c r="A139" s="57" t="s">
        <v>142</v>
      </c>
      <c r="B139" s="58">
        <v>2233</v>
      </c>
      <c r="C139" s="59">
        <v>810</v>
      </c>
      <c r="D139" s="59"/>
      <c r="E139" s="59">
        <v>810</v>
      </c>
      <c r="F139" s="60">
        <v>44146.5</v>
      </c>
      <c r="G139" s="15">
        <v>0</v>
      </c>
      <c r="H139" s="80">
        <v>44146.5</v>
      </c>
      <c r="I139" s="12">
        <f t="shared" si="2"/>
        <v>0.0019130555440238298</v>
      </c>
    </row>
    <row r="140" spans="1:9" ht="15">
      <c r="A140" s="61" t="s">
        <v>143</v>
      </c>
      <c r="B140" s="62">
        <v>2289</v>
      </c>
      <c r="C140" s="63">
        <v>7432</v>
      </c>
      <c r="D140" s="63">
        <v>1250</v>
      </c>
      <c r="E140" s="63">
        <v>8682</v>
      </c>
      <c r="F140" s="65">
        <v>270304.5</v>
      </c>
      <c r="G140" s="13">
        <v>0</v>
      </c>
      <c r="H140" s="80">
        <v>270304.5</v>
      </c>
      <c r="I140" s="14">
        <f t="shared" si="2"/>
        <v>0.011713443246907212</v>
      </c>
    </row>
    <row r="141" spans="1:9" ht="15">
      <c r="A141" s="57" t="s">
        <v>144</v>
      </c>
      <c r="B141" s="58">
        <v>2310</v>
      </c>
      <c r="C141" s="59">
        <v>81</v>
      </c>
      <c r="D141" s="59">
        <v>10</v>
      </c>
      <c r="E141" s="59">
        <v>91</v>
      </c>
      <c r="F141" s="60">
        <v>3132.5</v>
      </c>
      <c r="G141" s="15">
        <v>0</v>
      </c>
      <c r="H141" s="80">
        <v>3132.5</v>
      </c>
      <c r="I141" s="12">
        <f>H141/H$433</f>
        <v>0.00013574454354602623</v>
      </c>
    </row>
    <row r="142" spans="1:9" ht="15">
      <c r="A142" s="61" t="s">
        <v>145</v>
      </c>
      <c r="B142" s="62">
        <v>2296</v>
      </c>
      <c r="C142" s="64">
        <v>515</v>
      </c>
      <c r="D142" s="64">
        <v>100</v>
      </c>
      <c r="E142" s="64">
        <v>615</v>
      </c>
      <c r="F142" s="65">
        <v>12647.5</v>
      </c>
      <c r="G142" s="13">
        <v>0</v>
      </c>
      <c r="H142" s="80">
        <v>12647.5</v>
      </c>
      <c r="I142" s="14">
        <f t="shared" si="2"/>
        <v>0.0005480699487624474</v>
      </c>
    </row>
    <row r="143" spans="1:9" ht="15">
      <c r="A143" s="57" t="s">
        <v>146</v>
      </c>
      <c r="B143" s="58">
        <v>2303</v>
      </c>
      <c r="C143" s="66">
        <v>1525</v>
      </c>
      <c r="D143" s="59"/>
      <c r="E143" s="66">
        <v>1525</v>
      </c>
      <c r="F143" s="60">
        <v>32937.5</v>
      </c>
      <c r="G143" s="15">
        <v>0</v>
      </c>
      <c r="H143" s="80">
        <v>32937.5</v>
      </c>
      <c r="I143" s="12">
        <f t="shared" si="2"/>
        <v>0.0014273219163758145</v>
      </c>
    </row>
    <row r="144" spans="1:9" ht="15">
      <c r="A144" s="61" t="s">
        <v>147</v>
      </c>
      <c r="B144" s="62">
        <v>2394</v>
      </c>
      <c r="C144" s="64">
        <v>300</v>
      </c>
      <c r="D144" s="64">
        <v>21</v>
      </c>
      <c r="E144" s="64">
        <v>321</v>
      </c>
      <c r="F144" s="65">
        <v>14825</v>
      </c>
      <c r="G144" s="13">
        <v>0</v>
      </c>
      <c r="H144" s="80">
        <v>14825</v>
      </c>
      <c r="I144" s="14">
        <f t="shared" si="2"/>
        <v>0.0006424302819057745</v>
      </c>
    </row>
    <row r="145" spans="1:9" ht="15">
      <c r="A145" s="57" t="s">
        <v>148</v>
      </c>
      <c r="B145" s="58">
        <v>2415</v>
      </c>
      <c r="C145" s="59">
        <v>196</v>
      </c>
      <c r="D145" s="59"/>
      <c r="E145" s="59">
        <v>196</v>
      </c>
      <c r="F145" s="60">
        <v>4799.5</v>
      </c>
      <c r="G145" s="15">
        <v>0</v>
      </c>
      <c r="H145" s="80">
        <v>4799.5</v>
      </c>
      <c r="I145" s="12">
        <f t="shared" si="2"/>
        <v>0.00020798274118089476</v>
      </c>
    </row>
    <row r="146" spans="1:9" ht="15">
      <c r="A146" s="61" t="s">
        <v>149</v>
      </c>
      <c r="B146" s="62">
        <v>2420</v>
      </c>
      <c r="C146" s="63">
        <v>3887</v>
      </c>
      <c r="D146" s="64">
        <v>113</v>
      </c>
      <c r="E146" s="63">
        <v>4000</v>
      </c>
      <c r="F146" s="65">
        <v>109527.5</v>
      </c>
      <c r="G146" s="13">
        <v>0</v>
      </c>
      <c r="H146" s="80">
        <v>109527.5</v>
      </c>
      <c r="I146" s="14">
        <f t="shared" si="2"/>
        <v>0.004746292256420554</v>
      </c>
    </row>
    <row r="147" spans="1:9" ht="15">
      <c r="A147" s="57" t="s">
        <v>150</v>
      </c>
      <c r="B147" s="58">
        <v>2443</v>
      </c>
      <c r="C147" s="59">
        <v>600</v>
      </c>
      <c r="D147" s="59">
        <v>52</v>
      </c>
      <c r="E147" s="59">
        <v>652</v>
      </c>
      <c r="F147" s="60">
        <v>19200</v>
      </c>
      <c r="G147" s="15">
        <v>0</v>
      </c>
      <c r="H147" s="80">
        <v>19200</v>
      </c>
      <c r="I147" s="12">
        <f>H147/H$433</f>
        <v>0.0008320176332270401</v>
      </c>
    </row>
    <row r="148" spans="1:9" ht="15">
      <c r="A148" s="61" t="s">
        <v>151</v>
      </c>
      <c r="B148" s="62">
        <v>2436</v>
      </c>
      <c r="C148" s="64">
        <v>628</v>
      </c>
      <c r="D148" s="64">
        <v>14</v>
      </c>
      <c r="E148" s="64">
        <v>642</v>
      </c>
      <c r="F148" s="65">
        <v>70677.5</v>
      </c>
      <c r="G148" s="13">
        <v>0</v>
      </c>
      <c r="H148" s="80">
        <v>70677.5</v>
      </c>
      <c r="I148" s="14">
        <f t="shared" si="2"/>
        <v>0.003062756576687715</v>
      </c>
    </row>
    <row r="149" spans="1:9" ht="15">
      <c r="A149" s="57" t="s">
        <v>152</v>
      </c>
      <c r="B149" s="58">
        <v>2460</v>
      </c>
      <c r="C149" s="59">
        <v>688</v>
      </c>
      <c r="D149" s="59">
        <v>172</v>
      </c>
      <c r="E149" s="59">
        <v>860</v>
      </c>
      <c r="F149" s="60">
        <v>23212.5</v>
      </c>
      <c r="G149" s="15">
        <v>0</v>
      </c>
      <c r="H149" s="80">
        <v>23212.5</v>
      </c>
      <c r="I149" s="12">
        <f t="shared" si="2"/>
        <v>0.0010058963182959725</v>
      </c>
    </row>
    <row r="150" spans="1:9" ht="15">
      <c r="A150" s="61" t="s">
        <v>153</v>
      </c>
      <c r="B150" s="62">
        <v>2478</v>
      </c>
      <c r="C150" s="63">
        <v>1044</v>
      </c>
      <c r="D150" s="64">
        <v>2</v>
      </c>
      <c r="E150" s="63">
        <v>1046</v>
      </c>
      <c r="F150" s="65">
        <v>129242.5</v>
      </c>
      <c r="G150" s="13">
        <v>0</v>
      </c>
      <c r="H150" s="80">
        <v>129242.5</v>
      </c>
      <c r="I150" s="14">
        <f t="shared" si="2"/>
        <v>0.005600627029288841</v>
      </c>
    </row>
    <row r="151" spans="1:9" ht="15">
      <c r="A151" s="57" t="s">
        <v>154</v>
      </c>
      <c r="B151" s="58">
        <v>2523</v>
      </c>
      <c r="C151" s="59">
        <v>70</v>
      </c>
      <c r="D151" s="59">
        <v>3</v>
      </c>
      <c r="E151" s="59">
        <v>73</v>
      </c>
      <c r="F151" s="60">
        <v>2255</v>
      </c>
      <c r="G151" s="15">
        <v>0</v>
      </c>
      <c r="H151" s="80">
        <v>2255</v>
      </c>
      <c r="I151" s="12">
        <f t="shared" si="2"/>
        <v>9.771873765244664E-05</v>
      </c>
    </row>
    <row r="152" spans="1:9" ht="15">
      <c r="A152" s="61" t="s">
        <v>155</v>
      </c>
      <c r="B152" s="62">
        <v>2527</v>
      </c>
      <c r="C152" s="64">
        <v>92</v>
      </c>
      <c r="D152" s="64"/>
      <c r="E152" s="64">
        <v>92</v>
      </c>
      <c r="F152" s="65">
        <v>4140</v>
      </c>
      <c r="G152" s="13">
        <v>0</v>
      </c>
      <c r="H152" s="80">
        <v>4140</v>
      </c>
      <c r="I152" s="14">
        <f t="shared" si="2"/>
        <v>0.00017940380216458055</v>
      </c>
    </row>
    <row r="153" spans="1:9" ht="15">
      <c r="A153" s="57" t="s">
        <v>156</v>
      </c>
      <c r="B153" s="58">
        <v>2534</v>
      </c>
      <c r="C153" s="59">
        <v>220</v>
      </c>
      <c r="D153" s="59">
        <v>62</v>
      </c>
      <c r="E153" s="59">
        <v>282</v>
      </c>
      <c r="F153" s="60">
        <v>11235</v>
      </c>
      <c r="G153" s="15">
        <v>0</v>
      </c>
      <c r="H153" s="80">
        <v>11235</v>
      </c>
      <c r="I153" s="12">
        <f>H153/H$433</f>
        <v>0.0004868603181930102</v>
      </c>
    </row>
    <row r="154" spans="1:9" ht="15">
      <c r="A154" s="61" t="s">
        <v>157</v>
      </c>
      <c r="B154" s="62">
        <v>2541</v>
      </c>
      <c r="C154" s="64">
        <v>232</v>
      </c>
      <c r="D154" s="64">
        <v>4</v>
      </c>
      <c r="E154" s="64">
        <v>236</v>
      </c>
      <c r="F154" s="65">
        <v>20560</v>
      </c>
      <c r="G154" s="13">
        <v>0</v>
      </c>
      <c r="H154" s="80">
        <v>20560</v>
      </c>
      <c r="I154" s="14">
        <f aca="true" t="shared" si="3" ref="I154:I200">H154/H$433</f>
        <v>0.0008909522155806222</v>
      </c>
    </row>
    <row r="155" spans="1:9" ht="15">
      <c r="A155" s="57" t="s">
        <v>158</v>
      </c>
      <c r="B155" s="58">
        <v>2562</v>
      </c>
      <c r="C155" s="66">
        <v>3531</v>
      </c>
      <c r="D155" s="59">
        <v>69</v>
      </c>
      <c r="E155" s="66">
        <v>3600</v>
      </c>
      <c r="F155" s="60">
        <v>96671.5</v>
      </c>
      <c r="G155" s="15">
        <v>0</v>
      </c>
      <c r="H155" s="80">
        <v>96671.5</v>
      </c>
      <c r="I155" s="12">
        <f t="shared" si="3"/>
        <v>0.004189187116172282</v>
      </c>
    </row>
    <row r="156" spans="1:9" ht="15">
      <c r="A156" s="61" t="s">
        <v>159</v>
      </c>
      <c r="B156" s="62">
        <v>2576</v>
      </c>
      <c r="C156" s="64">
        <v>244</v>
      </c>
      <c r="D156" s="64">
        <v>34</v>
      </c>
      <c r="E156" s="64">
        <v>278</v>
      </c>
      <c r="F156" s="65">
        <v>14282</v>
      </c>
      <c r="G156" s="13">
        <v>0</v>
      </c>
      <c r="H156" s="80">
        <v>14282</v>
      </c>
      <c r="I156" s="14">
        <f t="shared" si="3"/>
        <v>0.0006188997832160723</v>
      </c>
    </row>
    <row r="157" spans="1:9" ht="15">
      <c r="A157" s="57" t="s">
        <v>160</v>
      </c>
      <c r="B157" s="58">
        <v>2583</v>
      </c>
      <c r="C157" s="66">
        <v>2407</v>
      </c>
      <c r="D157" s="59">
        <v>838</v>
      </c>
      <c r="E157" s="66">
        <v>3245</v>
      </c>
      <c r="F157" s="60">
        <v>121429.5</v>
      </c>
      <c r="G157" s="15">
        <v>0</v>
      </c>
      <c r="H157" s="80">
        <v>121429.5</v>
      </c>
      <c r="I157" s="12">
        <f t="shared" si="3"/>
        <v>0.005262056520517858</v>
      </c>
    </row>
    <row r="158" spans="1:9" ht="15">
      <c r="A158" s="61" t="s">
        <v>161</v>
      </c>
      <c r="B158" s="62">
        <v>2604</v>
      </c>
      <c r="C158" s="63">
        <v>4096</v>
      </c>
      <c r="D158" s="64">
        <v>249</v>
      </c>
      <c r="E158" s="63">
        <v>4345</v>
      </c>
      <c r="F158" s="65">
        <v>133252.5</v>
      </c>
      <c r="G158" s="13">
        <v>0</v>
      </c>
      <c r="H158" s="80">
        <v>133252.5</v>
      </c>
      <c r="I158" s="14">
        <f t="shared" si="3"/>
        <v>0.005774397378728447</v>
      </c>
    </row>
    <row r="159" spans="1:9" ht="15">
      <c r="A159" s="57" t="s">
        <v>162</v>
      </c>
      <c r="B159" s="58">
        <v>2605</v>
      </c>
      <c r="C159" s="59">
        <v>396</v>
      </c>
      <c r="D159" s="59">
        <v>26</v>
      </c>
      <c r="E159" s="59">
        <v>422</v>
      </c>
      <c r="F159" s="60">
        <v>19000</v>
      </c>
      <c r="G159" s="15">
        <v>0</v>
      </c>
      <c r="H159" s="80">
        <v>19000</v>
      </c>
      <c r="I159" s="12">
        <f>H159/H$433</f>
        <v>0.0008233507828809252</v>
      </c>
    </row>
    <row r="160" spans="1:9" ht="15">
      <c r="A160" s="61" t="s">
        <v>163</v>
      </c>
      <c r="B160" s="62">
        <v>2611</v>
      </c>
      <c r="C160" s="63">
        <v>4351</v>
      </c>
      <c r="D160" s="64">
        <v>300</v>
      </c>
      <c r="E160" s="63">
        <v>4651</v>
      </c>
      <c r="F160" s="65">
        <v>179030</v>
      </c>
      <c r="G160" s="13">
        <v>0</v>
      </c>
      <c r="H160" s="80">
        <v>179030</v>
      </c>
      <c r="I160" s="14">
        <f t="shared" si="3"/>
        <v>0.007758131087324844</v>
      </c>
    </row>
    <row r="161" spans="1:9" ht="15">
      <c r="A161" s="57" t="s">
        <v>164</v>
      </c>
      <c r="B161" s="58">
        <v>2618</v>
      </c>
      <c r="C161" s="59">
        <v>519</v>
      </c>
      <c r="D161" s="59">
        <v>3</v>
      </c>
      <c r="E161" s="59">
        <v>522</v>
      </c>
      <c r="F161" s="60">
        <v>46560</v>
      </c>
      <c r="G161" s="15">
        <v>0</v>
      </c>
      <c r="H161" s="80">
        <v>46560</v>
      </c>
      <c r="I161" s="12">
        <f t="shared" si="3"/>
        <v>0.0020176427605755726</v>
      </c>
    </row>
    <row r="162" spans="1:9" ht="15">
      <c r="A162" s="61" t="s">
        <v>165</v>
      </c>
      <c r="B162" s="62">
        <v>2625</v>
      </c>
      <c r="C162" s="64">
        <v>290</v>
      </c>
      <c r="D162" s="64">
        <v>3</v>
      </c>
      <c r="E162" s="64">
        <v>293</v>
      </c>
      <c r="F162" s="65">
        <v>10160</v>
      </c>
      <c r="G162" s="13">
        <v>0</v>
      </c>
      <c r="H162" s="80">
        <v>10160</v>
      </c>
      <c r="I162" s="14">
        <f t="shared" si="3"/>
        <v>0.0004402759975826421</v>
      </c>
    </row>
    <row r="163" spans="1:9" ht="15">
      <c r="A163" s="57" t="s">
        <v>166</v>
      </c>
      <c r="B163" s="58">
        <v>2632</v>
      </c>
      <c r="C163" s="59">
        <v>271</v>
      </c>
      <c r="D163" s="59">
        <v>56</v>
      </c>
      <c r="E163" s="59">
        <v>327</v>
      </c>
      <c r="F163" s="60">
        <v>13872.5</v>
      </c>
      <c r="G163" s="15">
        <v>0</v>
      </c>
      <c r="H163" s="80">
        <v>13872.5</v>
      </c>
      <c r="I163" s="12">
        <f t="shared" si="3"/>
        <v>0.0006011544071324018</v>
      </c>
    </row>
    <row r="164" spans="1:9" ht="15">
      <c r="A164" s="61" t="s">
        <v>167</v>
      </c>
      <c r="B164" s="62">
        <v>2639</v>
      </c>
      <c r="C164" s="64">
        <v>455</v>
      </c>
      <c r="D164" s="64"/>
      <c r="E164" s="64">
        <v>455</v>
      </c>
      <c r="F164" s="65">
        <v>25085</v>
      </c>
      <c r="G164" s="13">
        <v>0</v>
      </c>
      <c r="H164" s="80">
        <v>25085</v>
      </c>
      <c r="I164" s="14">
        <f t="shared" si="3"/>
        <v>0.001087039704661474</v>
      </c>
    </row>
    <row r="165" spans="1:9" ht="15">
      <c r="A165" s="57" t="s">
        <v>168</v>
      </c>
      <c r="B165" s="58">
        <v>2646</v>
      </c>
      <c r="C165" s="59">
        <v>728</v>
      </c>
      <c r="D165" s="59">
        <v>24</v>
      </c>
      <c r="E165" s="59">
        <v>752</v>
      </c>
      <c r="F165" s="60">
        <v>41552.5</v>
      </c>
      <c r="G165" s="15">
        <v>0</v>
      </c>
      <c r="H165" s="80">
        <v>41552.5</v>
      </c>
      <c r="I165" s="12">
        <f>H165/H$433</f>
        <v>0.001800646495034718</v>
      </c>
    </row>
    <row r="166" spans="1:9" ht="15">
      <c r="A166" s="61" t="s">
        <v>169</v>
      </c>
      <c r="B166" s="62">
        <v>2660</v>
      </c>
      <c r="C166" s="64">
        <v>298</v>
      </c>
      <c r="D166" s="64"/>
      <c r="E166" s="64">
        <v>298</v>
      </c>
      <c r="F166" s="65">
        <v>22307.5</v>
      </c>
      <c r="G166" s="13">
        <v>0</v>
      </c>
      <c r="H166" s="80">
        <v>22307.5</v>
      </c>
      <c r="I166" s="14">
        <f t="shared" si="3"/>
        <v>0.000966678820479802</v>
      </c>
    </row>
    <row r="167" spans="1:9" ht="15">
      <c r="A167" s="57" t="s">
        <v>170</v>
      </c>
      <c r="B167" s="58">
        <v>2695</v>
      </c>
      <c r="C167" s="59">
        <v>14</v>
      </c>
      <c r="D167" s="59"/>
      <c r="E167" s="59">
        <v>14</v>
      </c>
      <c r="F167" s="60">
        <v>44</v>
      </c>
      <c r="G167" s="15">
        <v>0</v>
      </c>
      <c r="H167" s="80">
        <v>44</v>
      </c>
      <c r="I167" s="12">
        <f t="shared" si="3"/>
        <v>1.9067070761453004E-06</v>
      </c>
    </row>
    <row r="168" spans="1:9" ht="15">
      <c r="A168" s="61" t="s">
        <v>171</v>
      </c>
      <c r="B168" s="62">
        <v>2702</v>
      </c>
      <c r="C168" s="64">
        <v>683</v>
      </c>
      <c r="D168" s="64">
        <v>103</v>
      </c>
      <c r="E168" s="64">
        <v>786</v>
      </c>
      <c r="F168" s="65">
        <v>46853</v>
      </c>
      <c r="G168" s="13">
        <v>0</v>
      </c>
      <c r="H168" s="80">
        <v>46853</v>
      </c>
      <c r="I168" s="14">
        <f t="shared" si="3"/>
        <v>0.002030339696332631</v>
      </c>
    </row>
    <row r="169" spans="1:9" ht="15">
      <c r="A169" s="57" t="s">
        <v>172</v>
      </c>
      <c r="B169" s="58">
        <v>2730</v>
      </c>
      <c r="C169" s="59">
        <v>350</v>
      </c>
      <c r="D169" s="59">
        <v>61</v>
      </c>
      <c r="E169" s="59">
        <v>411</v>
      </c>
      <c r="F169" s="60">
        <v>16052</v>
      </c>
      <c r="G169" s="15">
        <v>0</v>
      </c>
      <c r="H169" s="80">
        <v>16052</v>
      </c>
      <c r="I169" s="12">
        <f t="shared" si="3"/>
        <v>0.0006956014087791901</v>
      </c>
    </row>
    <row r="170" spans="1:9" ht="15">
      <c r="A170" s="61" t="s">
        <v>173</v>
      </c>
      <c r="B170" s="62">
        <v>2737</v>
      </c>
      <c r="C170" s="64">
        <v>159</v>
      </c>
      <c r="D170" s="64"/>
      <c r="E170" s="64">
        <v>159</v>
      </c>
      <c r="F170" s="65">
        <v>7145</v>
      </c>
      <c r="G170" s="13">
        <v>0</v>
      </c>
      <c r="H170" s="80">
        <v>7145</v>
      </c>
      <c r="I170" s="14">
        <f t="shared" si="3"/>
        <v>0.0003096232286149584</v>
      </c>
    </row>
    <row r="171" spans="1:9" ht="15">
      <c r="A171" s="57" t="s">
        <v>174</v>
      </c>
      <c r="B171" s="58">
        <v>2758</v>
      </c>
      <c r="C171" s="66">
        <v>1901</v>
      </c>
      <c r="D171" s="59">
        <v>183</v>
      </c>
      <c r="E171" s="66">
        <v>2084</v>
      </c>
      <c r="F171" s="60">
        <v>90500</v>
      </c>
      <c r="G171" s="15">
        <v>0</v>
      </c>
      <c r="H171" s="80">
        <v>90500</v>
      </c>
      <c r="I171" s="12">
        <f>H171/H$433</f>
        <v>0.003921749781617038</v>
      </c>
    </row>
    <row r="172" spans="1:9" ht="15">
      <c r="A172" s="61" t="s">
        <v>175</v>
      </c>
      <c r="B172" s="62">
        <v>2793</v>
      </c>
      <c r="C172" s="63">
        <v>8871</v>
      </c>
      <c r="D172" s="64">
        <v>246</v>
      </c>
      <c r="E172" s="63">
        <v>9117</v>
      </c>
      <c r="F172" s="65">
        <v>256847.5</v>
      </c>
      <c r="G172" s="13">
        <v>0</v>
      </c>
      <c r="H172" s="80">
        <v>256847.5</v>
      </c>
      <c r="I172" s="14">
        <f t="shared" si="3"/>
        <v>0.011130294221368865</v>
      </c>
    </row>
    <row r="173" spans="1:9" ht="15">
      <c r="A173" s="57" t="s">
        <v>176</v>
      </c>
      <c r="B173" s="58">
        <v>1376</v>
      </c>
      <c r="C173" s="66">
        <v>2959</v>
      </c>
      <c r="D173" s="59">
        <v>272</v>
      </c>
      <c r="E173" s="66">
        <v>3231</v>
      </c>
      <c r="F173" s="60">
        <v>128762.5</v>
      </c>
      <c r="G173" s="15">
        <v>0</v>
      </c>
      <c r="H173" s="80">
        <v>128762.5</v>
      </c>
      <c r="I173" s="12">
        <f t="shared" si="3"/>
        <v>0.0055798265884581645</v>
      </c>
    </row>
    <row r="174" spans="1:9" ht="15">
      <c r="A174" s="61" t="s">
        <v>177</v>
      </c>
      <c r="B174" s="62">
        <v>2800</v>
      </c>
      <c r="C174" s="63">
        <v>1434</v>
      </c>
      <c r="D174" s="64">
        <v>124</v>
      </c>
      <c r="E174" s="63">
        <v>1558</v>
      </c>
      <c r="F174" s="65">
        <v>80327.5</v>
      </c>
      <c r="G174" s="13">
        <v>0</v>
      </c>
      <c r="H174" s="80">
        <v>80327.5</v>
      </c>
      <c r="I174" s="14">
        <f t="shared" si="3"/>
        <v>0.0034809321058877642</v>
      </c>
    </row>
    <row r="175" spans="1:9" ht="15">
      <c r="A175" s="57" t="s">
        <v>178</v>
      </c>
      <c r="B175" s="58">
        <v>2814</v>
      </c>
      <c r="C175" s="59">
        <v>584</v>
      </c>
      <c r="D175" s="59">
        <v>41</v>
      </c>
      <c r="E175" s="59">
        <v>625</v>
      </c>
      <c r="F175" s="60">
        <v>55450</v>
      </c>
      <c r="G175" s="15">
        <v>0</v>
      </c>
      <c r="H175" s="80">
        <v>55450</v>
      </c>
      <c r="I175" s="12">
        <f t="shared" si="3"/>
        <v>0.0024028842584603843</v>
      </c>
    </row>
    <row r="176" spans="1:9" ht="15">
      <c r="A176" s="61" t="s">
        <v>179</v>
      </c>
      <c r="B176" s="62">
        <v>5960</v>
      </c>
      <c r="C176" s="64">
        <v>574</v>
      </c>
      <c r="D176" s="64"/>
      <c r="E176" s="64">
        <v>574</v>
      </c>
      <c r="F176" s="65">
        <v>33134.5</v>
      </c>
      <c r="G176" s="13">
        <v>0</v>
      </c>
      <c r="H176" s="80">
        <v>33134.5</v>
      </c>
      <c r="I176" s="14">
        <f t="shared" si="3"/>
        <v>0.0014358587639667377</v>
      </c>
    </row>
    <row r="177" spans="1:9" ht="15">
      <c r="A177" s="57" t="s">
        <v>180</v>
      </c>
      <c r="B177" s="58">
        <v>2828</v>
      </c>
      <c r="C177" s="66">
        <v>1040</v>
      </c>
      <c r="D177" s="59">
        <v>79</v>
      </c>
      <c r="E177" s="66">
        <v>1119</v>
      </c>
      <c r="F177" s="60">
        <v>51262.5</v>
      </c>
      <c r="G177" s="15">
        <v>0</v>
      </c>
      <c r="H177" s="80">
        <v>51262.5</v>
      </c>
      <c r="I177" s="12">
        <f>H177/H$433</f>
        <v>0.0022214220793386015</v>
      </c>
    </row>
    <row r="178" spans="1:9" ht="15">
      <c r="A178" s="61" t="s">
        <v>181</v>
      </c>
      <c r="B178" s="62">
        <v>2835</v>
      </c>
      <c r="C178" s="63">
        <v>2590</v>
      </c>
      <c r="D178" s="64">
        <v>98</v>
      </c>
      <c r="E178" s="63">
        <v>2688</v>
      </c>
      <c r="F178" s="65">
        <v>66133.5</v>
      </c>
      <c r="G178" s="13">
        <v>0</v>
      </c>
      <c r="H178" s="80">
        <v>66133.5</v>
      </c>
      <c r="I178" s="14">
        <f t="shared" si="3"/>
        <v>0.0028658457368239826</v>
      </c>
    </row>
    <row r="179" spans="1:9" ht="15">
      <c r="A179" s="57" t="s">
        <v>182</v>
      </c>
      <c r="B179" s="58">
        <v>2842</v>
      </c>
      <c r="C179" s="59">
        <v>140</v>
      </c>
      <c r="D179" s="59"/>
      <c r="E179" s="59">
        <v>140</v>
      </c>
      <c r="F179" s="60">
        <v>4020</v>
      </c>
      <c r="G179" s="15">
        <v>0</v>
      </c>
      <c r="H179" s="80">
        <v>4020</v>
      </c>
      <c r="I179" s="12">
        <f t="shared" si="3"/>
        <v>0.00017420369195691153</v>
      </c>
    </row>
    <row r="180" spans="1:9" ht="15">
      <c r="A180" s="61" t="s">
        <v>183</v>
      </c>
      <c r="B180" s="62">
        <v>1848</v>
      </c>
      <c r="C180" s="64">
        <v>599</v>
      </c>
      <c r="D180" s="64"/>
      <c r="E180" s="64">
        <v>599</v>
      </c>
      <c r="F180" s="65">
        <v>13892</v>
      </c>
      <c r="G180" s="13">
        <v>0</v>
      </c>
      <c r="H180" s="80">
        <v>13892</v>
      </c>
      <c r="I180" s="14">
        <f t="shared" si="3"/>
        <v>0.0006019994250411481</v>
      </c>
    </row>
    <row r="181" spans="1:9" ht="15">
      <c r="A181" s="57" t="s">
        <v>184</v>
      </c>
      <c r="B181" s="58">
        <v>2849</v>
      </c>
      <c r="C181" s="66">
        <v>2005</v>
      </c>
      <c r="D181" s="59">
        <v>153</v>
      </c>
      <c r="E181" s="66">
        <v>2158</v>
      </c>
      <c r="F181" s="60">
        <v>85003</v>
      </c>
      <c r="G181" s="15">
        <v>0</v>
      </c>
      <c r="H181" s="80">
        <v>85003</v>
      </c>
      <c r="I181" s="12">
        <f t="shared" si="3"/>
        <v>0.0036835413998540676</v>
      </c>
    </row>
    <row r="182" spans="1:9" ht="15">
      <c r="A182" s="61" t="s">
        <v>185</v>
      </c>
      <c r="B182" s="62">
        <v>2856</v>
      </c>
      <c r="C182" s="64">
        <v>762</v>
      </c>
      <c r="D182" s="64">
        <v>53</v>
      </c>
      <c r="E182" s="64">
        <v>815</v>
      </c>
      <c r="F182" s="65">
        <v>23153</v>
      </c>
      <c r="G182" s="13">
        <v>0</v>
      </c>
      <c r="H182" s="80">
        <v>23153</v>
      </c>
      <c r="I182" s="14">
        <f t="shared" si="3"/>
        <v>0.0010033179303180033</v>
      </c>
    </row>
    <row r="183" spans="1:9" ht="15">
      <c r="A183" s="57" t="s">
        <v>186</v>
      </c>
      <c r="B183" s="58">
        <v>2863</v>
      </c>
      <c r="C183" s="59">
        <v>224</v>
      </c>
      <c r="D183" s="59">
        <v>2</v>
      </c>
      <c r="E183" s="59">
        <v>226</v>
      </c>
      <c r="F183" s="60">
        <v>11213.5</v>
      </c>
      <c r="G183" s="15">
        <v>0</v>
      </c>
      <c r="H183" s="80">
        <v>11213.5</v>
      </c>
      <c r="I183" s="12">
        <f>H183/H$433</f>
        <v>0.00048592863178080286</v>
      </c>
    </row>
    <row r="184" spans="1:9" ht="15">
      <c r="A184" s="61" t="s">
        <v>187</v>
      </c>
      <c r="B184" s="62">
        <v>3862</v>
      </c>
      <c r="C184" s="64">
        <v>381</v>
      </c>
      <c r="D184" s="64">
        <v>30</v>
      </c>
      <c r="E184" s="64">
        <v>411</v>
      </c>
      <c r="F184" s="65">
        <v>10580</v>
      </c>
      <c r="G184" s="13">
        <v>0</v>
      </c>
      <c r="H184" s="80">
        <v>10580</v>
      </c>
      <c r="I184" s="14">
        <f t="shared" si="3"/>
        <v>0.0004584763833094836</v>
      </c>
    </row>
    <row r="185" spans="1:9" ht="15">
      <c r="A185" s="57" t="s">
        <v>188</v>
      </c>
      <c r="B185" s="58">
        <v>2885</v>
      </c>
      <c r="C185" s="66">
        <v>1857</v>
      </c>
      <c r="D185" s="59">
        <v>63</v>
      </c>
      <c r="E185" s="66">
        <v>1920</v>
      </c>
      <c r="F185" s="60">
        <v>53596.5</v>
      </c>
      <c r="G185" s="15">
        <v>0</v>
      </c>
      <c r="H185" s="80">
        <v>53596.5</v>
      </c>
      <c r="I185" s="12">
        <f t="shared" si="3"/>
        <v>0.0023225642228777636</v>
      </c>
    </row>
    <row r="186" spans="1:9" ht="15">
      <c r="A186" s="61" t="s">
        <v>189</v>
      </c>
      <c r="B186" s="62">
        <v>2884</v>
      </c>
      <c r="C186" s="63">
        <v>1091</v>
      </c>
      <c r="D186" s="64"/>
      <c r="E186" s="63">
        <v>1091</v>
      </c>
      <c r="F186" s="65">
        <v>50965</v>
      </c>
      <c r="G186" s="13">
        <v>0</v>
      </c>
      <c r="H186" s="80">
        <v>50965</v>
      </c>
      <c r="I186" s="14">
        <f t="shared" si="3"/>
        <v>0.0022085301394487553</v>
      </c>
    </row>
    <row r="187" spans="1:9" ht="15">
      <c r="A187" s="57" t="s">
        <v>190</v>
      </c>
      <c r="B187" s="58">
        <v>2891</v>
      </c>
      <c r="C187" s="59">
        <v>252</v>
      </c>
      <c r="D187" s="59">
        <v>2</v>
      </c>
      <c r="E187" s="59">
        <v>254</v>
      </c>
      <c r="F187" s="60">
        <v>22917.5</v>
      </c>
      <c r="G187" s="15">
        <v>0</v>
      </c>
      <c r="H187" s="80">
        <v>22917.5</v>
      </c>
      <c r="I187" s="12">
        <f t="shared" si="3"/>
        <v>0.0009931127140354527</v>
      </c>
    </row>
    <row r="188" spans="1:9" ht="15">
      <c r="A188" s="61" t="s">
        <v>191</v>
      </c>
      <c r="B188" s="62">
        <v>2898</v>
      </c>
      <c r="C188" s="64">
        <v>505</v>
      </c>
      <c r="D188" s="64">
        <v>60</v>
      </c>
      <c r="E188" s="64">
        <v>565</v>
      </c>
      <c r="F188" s="65">
        <v>20817.5</v>
      </c>
      <c r="G188" s="13">
        <v>0</v>
      </c>
      <c r="H188" s="80">
        <v>20817.5</v>
      </c>
      <c r="I188" s="14">
        <f t="shared" si="3"/>
        <v>0.0009021107854012453</v>
      </c>
    </row>
    <row r="189" spans="1:9" ht="15">
      <c r="A189" s="57" t="s">
        <v>192</v>
      </c>
      <c r="B189" s="58">
        <v>3647</v>
      </c>
      <c r="C189" s="59">
        <v>450</v>
      </c>
      <c r="D189" s="59"/>
      <c r="E189" s="59">
        <v>450</v>
      </c>
      <c r="F189" s="60">
        <v>65467.5</v>
      </c>
      <c r="G189" s="15">
        <v>-12995</v>
      </c>
      <c r="H189" s="80">
        <v>52472.5</v>
      </c>
      <c r="I189" s="12">
        <f>H189/H$433</f>
        <v>0.0022738565239325973</v>
      </c>
    </row>
    <row r="190" spans="1:9" ht="15">
      <c r="A190" s="61" t="s">
        <v>193</v>
      </c>
      <c r="B190" s="62">
        <v>2912</v>
      </c>
      <c r="C190" s="64">
        <v>256</v>
      </c>
      <c r="D190" s="64">
        <v>36</v>
      </c>
      <c r="E190" s="64">
        <v>292</v>
      </c>
      <c r="F190" s="65">
        <v>18260</v>
      </c>
      <c r="G190" s="13">
        <v>0</v>
      </c>
      <c r="H190" s="80">
        <v>18260</v>
      </c>
      <c r="I190" s="14">
        <f t="shared" si="3"/>
        <v>0.0007912834366002997</v>
      </c>
    </row>
    <row r="191" spans="1:9" ht="15">
      <c r="A191" s="57" t="s">
        <v>194</v>
      </c>
      <c r="B191" s="58">
        <v>2940</v>
      </c>
      <c r="C191" s="59">
        <v>122</v>
      </c>
      <c r="D191" s="59"/>
      <c r="E191" s="59">
        <v>122</v>
      </c>
      <c r="F191" s="60">
        <v>10247.5</v>
      </c>
      <c r="G191" s="15">
        <v>0</v>
      </c>
      <c r="H191" s="80">
        <v>10247.5</v>
      </c>
      <c r="I191" s="12">
        <f t="shared" si="3"/>
        <v>0.0004440677446090674</v>
      </c>
    </row>
    <row r="192" spans="1:9" ht="15">
      <c r="A192" s="61" t="s">
        <v>195</v>
      </c>
      <c r="B192" s="62">
        <v>2961</v>
      </c>
      <c r="C192" s="64">
        <v>296</v>
      </c>
      <c r="D192" s="64"/>
      <c r="E192" s="64">
        <v>296</v>
      </c>
      <c r="F192" s="65">
        <v>12692.5</v>
      </c>
      <c r="G192" s="13">
        <v>0</v>
      </c>
      <c r="H192" s="80">
        <v>12692.5</v>
      </c>
      <c r="I192" s="14">
        <f t="shared" si="3"/>
        <v>0.0005500199900903233</v>
      </c>
    </row>
    <row r="193" spans="1:9" ht="15">
      <c r="A193" s="57" t="s">
        <v>196</v>
      </c>
      <c r="B193" s="58">
        <v>3087</v>
      </c>
      <c r="C193" s="59">
        <v>92</v>
      </c>
      <c r="D193" s="59">
        <v>3</v>
      </c>
      <c r="E193" s="59">
        <v>95</v>
      </c>
      <c r="F193" s="60">
        <v>1950</v>
      </c>
      <c r="G193" s="15">
        <v>0</v>
      </c>
      <c r="H193" s="80">
        <v>1950</v>
      </c>
      <c r="I193" s="12">
        <f t="shared" si="3"/>
        <v>8.450179087462127E-05</v>
      </c>
    </row>
    <row r="194" spans="1:9" ht="15">
      <c r="A194" s="61" t="s">
        <v>197</v>
      </c>
      <c r="B194" s="62">
        <v>3094</v>
      </c>
      <c r="C194" s="64">
        <v>91</v>
      </c>
      <c r="D194" s="64"/>
      <c r="E194" s="64">
        <v>91</v>
      </c>
      <c r="F194" s="65">
        <v>2515</v>
      </c>
      <c r="G194" s="13">
        <v>0</v>
      </c>
      <c r="H194" s="80">
        <v>2515</v>
      </c>
      <c r="I194" s="14">
        <f t="shared" si="3"/>
        <v>0.00010898564310239615</v>
      </c>
    </row>
    <row r="195" spans="1:9" ht="15">
      <c r="A195" s="57" t="s">
        <v>198</v>
      </c>
      <c r="B195" s="58">
        <v>3129</v>
      </c>
      <c r="C195" s="59">
        <v>9</v>
      </c>
      <c r="D195" s="59">
        <v>2</v>
      </c>
      <c r="E195" s="59">
        <v>11</v>
      </c>
      <c r="F195" s="60">
        <v>205</v>
      </c>
      <c r="G195" s="15">
        <v>0</v>
      </c>
      <c r="H195" s="80">
        <v>205</v>
      </c>
      <c r="I195" s="12">
        <f>H195/H$433</f>
        <v>8.883521604767877E-06</v>
      </c>
    </row>
    <row r="196" spans="1:9" ht="15">
      <c r="A196" s="61" t="s">
        <v>199</v>
      </c>
      <c r="B196" s="62">
        <v>3150</v>
      </c>
      <c r="C196" s="63">
        <v>1112</v>
      </c>
      <c r="D196" s="64"/>
      <c r="E196" s="63">
        <v>1112</v>
      </c>
      <c r="F196" s="65">
        <v>47677</v>
      </c>
      <c r="G196" s="13">
        <v>0</v>
      </c>
      <c r="H196" s="80">
        <v>47677</v>
      </c>
      <c r="I196" s="14">
        <f t="shared" si="3"/>
        <v>0.0020660471197586246</v>
      </c>
    </row>
    <row r="197" spans="1:9" ht="15">
      <c r="A197" s="57" t="s">
        <v>200</v>
      </c>
      <c r="B197" s="58">
        <v>3171</v>
      </c>
      <c r="C197" s="66">
        <v>1036</v>
      </c>
      <c r="D197" s="59">
        <v>77</v>
      </c>
      <c r="E197" s="66">
        <v>1113</v>
      </c>
      <c r="F197" s="60">
        <v>45225</v>
      </c>
      <c r="G197" s="15">
        <v>0</v>
      </c>
      <c r="H197" s="80">
        <v>45225</v>
      </c>
      <c r="I197" s="12">
        <f t="shared" si="3"/>
        <v>0.0019597915345152548</v>
      </c>
    </row>
    <row r="198" spans="1:9" ht="15">
      <c r="A198" s="61" t="s">
        <v>201</v>
      </c>
      <c r="B198" s="62">
        <v>3206</v>
      </c>
      <c r="C198" s="64">
        <v>299</v>
      </c>
      <c r="D198" s="64">
        <v>41</v>
      </c>
      <c r="E198" s="64">
        <v>340</v>
      </c>
      <c r="F198" s="65">
        <v>25715</v>
      </c>
      <c r="G198" s="13">
        <v>0</v>
      </c>
      <c r="H198" s="80">
        <v>25715</v>
      </c>
      <c r="I198" s="14">
        <f t="shared" si="3"/>
        <v>0.0011143402832517364</v>
      </c>
    </row>
    <row r="199" spans="1:9" ht="15">
      <c r="A199" s="57" t="s">
        <v>202</v>
      </c>
      <c r="B199" s="58">
        <v>3213</v>
      </c>
      <c r="C199" s="59">
        <v>416</v>
      </c>
      <c r="D199" s="59"/>
      <c r="E199" s="59">
        <v>416</v>
      </c>
      <c r="F199" s="60">
        <v>17144</v>
      </c>
      <c r="G199" s="15">
        <v>0</v>
      </c>
      <c r="H199" s="80">
        <v>17144</v>
      </c>
      <c r="I199" s="12">
        <f t="shared" si="3"/>
        <v>0.000742922411668978</v>
      </c>
    </row>
    <row r="200" spans="1:9" ht="15">
      <c r="A200" s="61" t="s">
        <v>203</v>
      </c>
      <c r="B200" s="62">
        <v>3220</v>
      </c>
      <c r="C200" s="63">
        <v>1473</v>
      </c>
      <c r="D200" s="64">
        <v>142</v>
      </c>
      <c r="E200" s="63">
        <v>1615</v>
      </c>
      <c r="F200" s="65">
        <v>122642.5</v>
      </c>
      <c r="G200" s="13">
        <v>0</v>
      </c>
      <c r="H200" s="80">
        <v>122642.5</v>
      </c>
      <c r="I200" s="14">
        <f t="shared" si="3"/>
        <v>0.005314620967867046</v>
      </c>
    </row>
    <row r="201" spans="1:9" ht="15">
      <c r="A201" s="57" t="s">
        <v>204</v>
      </c>
      <c r="B201" s="58">
        <v>3269</v>
      </c>
      <c r="C201" s="66">
        <v>6922</v>
      </c>
      <c r="D201" s="66">
        <v>1285</v>
      </c>
      <c r="E201" s="66">
        <v>8207</v>
      </c>
      <c r="F201" s="60">
        <v>248542.5</v>
      </c>
      <c r="G201" s="15">
        <v>0</v>
      </c>
      <c r="H201" s="80">
        <v>248542.5</v>
      </c>
      <c r="I201" s="12">
        <f>H201/H$433</f>
        <v>0.01077040326074644</v>
      </c>
    </row>
    <row r="202" spans="1:9" ht="15">
      <c r="A202" s="61" t="s">
        <v>205</v>
      </c>
      <c r="B202" s="62">
        <v>3276</v>
      </c>
      <c r="C202" s="64">
        <v>646</v>
      </c>
      <c r="D202" s="64">
        <v>46</v>
      </c>
      <c r="E202" s="64">
        <v>692</v>
      </c>
      <c r="F202" s="65">
        <v>23159.5</v>
      </c>
      <c r="G202" s="13">
        <v>0</v>
      </c>
      <c r="H202" s="80">
        <v>23159.5</v>
      </c>
      <c r="I202" s="14">
        <f aca="true" t="shared" si="4" ref="I202:I248">H202/H$433</f>
        <v>0.001003599602954252</v>
      </c>
    </row>
    <row r="203" spans="1:9" ht="15">
      <c r="A203" s="57" t="s">
        <v>206</v>
      </c>
      <c r="B203" s="58">
        <v>3290</v>
      </c>
      <c r="C203" s="66">
        <v>1537</v>
      </c>
      <c r="D203" s="59">
        <v>97</v>
      </c>
      <c r="E203" s="66">
        <v>1634</v>
      </c>
      <c r="F203" s="60">
        <v>60378</v>
      </c>
      <c r="G203" s="15">
        <v>0</v>
      </c>
      <c r="H203" s="80">
        <v>60378</v>
      </c>
      <c r="I203" s="12">
        <f t="shared" si="4"/>
        <v>0.002616435450988658</v>
      </c>
    </row>
    <row r="204" spans="1:9" ht="15">
      <c r="A204" s="61" t="s">
        <v>207</v>
      </c>
      <c r="B204" s="62">
        <v>3297</v>
      </c>
      <c r="C204" s="63">
        <v>1612</v>
      </c>
      <c r="D204" s="64"/>
      <c r="E204" s="63">
        <v>1612</v>
      </c>
      <c r="F204" s="65">
        <v>163626</v>
      </c>
      <c r="G204" s="13">
        <v>0</v>
      </c>
      <c r="H204" s="80">
        <v>163626</v>
      </c>
      <c r="I204" s="14">
        <f t="shared" si="4"/>
        <v>0.007090610273667066</v>
      </c>
    </row>
    <row r="205" spans="1:9" ht="15">
      <c r="A205" s="57" t="s">
        <v>208</v>
      </c>
      <c r="B205" s="58">
        <v>1897</v>
      </c>
      <c r="C205" s="59">
        <v>356</v>
      </c>
      <c r="D205" s="59"/>
      <c r="E205" s="59">
        <v>356</v>
      </c>
      <c r="F205" s="60">
        <v>6180</v>
      </c>
      <c r="G205" s="15">
        <v>0</v>
      </c>
      <c r="H205" s="80">
        <v>6180</v>
      </c>
      <c r="I205" s="12">
        <f t="shared" si="4"/>
        <v>0.0002678056756949536</v>
      </c>
    </row>
    <row r="206" spans="1:9" ht="15">
      <c r="A206" s="61" t="s">
        <v>209</v>
      </c>
      <c r="B206" s="62">
        <v>3304</v>
      </c>
      <c r="C206" s="64">
        <v>480</v>
      </c>
      <c r="D206" s="64">
        <v>112</v>
      </c>
      <c r="E206" s="64">
        <v>592</v>
      </c>
      <c r="F206" s="65">
        <v>28777.5</v>
      </c>
      <c r="G206" s="13">
        <v>0</v>
      </c>
      <c r="H206" s="80">
        <v>28777.5</v>
      </c>
      <c r="I206" s="14">
        <f t="shared" si="4"/>
        <v>0.0012470514291766223</v>
      </c>
    </row>
    <row r="207" spans="1:9" ht="15">
      <c r="A207" s="57" t="s">
        <v>210</v>
      </c>
      <c r="B207" s="58">
        <v>3311</v>
      </c>
      <c r="C207" s="59">
        <v>471</v>
      </c>
      <c r="D207" s="59">
        <v>34</v>
      </c>
      <c r="E207" s="59">
        <v>505</v>
      </c>
      <c r="F207" s="60">
        <v>43250</v>
      </c>
      <c r="G207" s="15">
        <v>0</v>
      </c>
      <c r="H207" s="80">
        <v>43250</v>
      </c>
      <c r="I207" s="12">
        <f>H207/H$433</f>
        <v>0.0018742063873473692</v>
      </c>
    </row>
    <row r="208" spans="1:9" ht="15">
      <c r="A208" s="61" t="s">
        <v>211</v>
      </c>
      <c r="B208" s="62">
        <v>3318</v>
      </c>
      <c r="C208" s="64">
        <v>429</v>
      </c>
      <c r="D208" s="64">
        <v>67</v>
      </c>
      <c r="E208" s="64">
        <v>496</v>
      </c>
      <c r="F208" s="65">
        <v>24137</v>
      </c>
      <c r="G208" s="13">
        <v>0</v>
      </c>
      <c r="H208" s="80">
        <v>24137</v>
      </c>
      <c r="I208" s="14">
        <f t="shared" si="4"/>
        <v>0.001045958834020889</v>
      </c>
    </row>
    <row r="209" spans="1:9" ht="15">
      <c r="A209" s="57" t="s">
        <v>212</v>
      </c>
      <c r="B209" s="58">
        <v>3325</v>
      </c>
      <c r="C209" s="59">
        <v>615</v>
      </c>
      <c r="D209" s="59">
        <v>45</v>
      </c>
      <c r="E209" s="59">
        <v>660</v>
      </c>
      <c r="F209" s="60">
        <v>65871.5</v>
      </c>
      <c r="G209" s="15">
        <v>0</v>
      </c>
      <c r="H209" s="80">
        <v>65871.5</v>
      </c>
      <c r="I209" s="12">
        <f t="shared" si="4"/>
        <v>0.0028544921628705718</v>
      </c>
    </row>
    <row r="210" spans="1:9" ht="15">
      <c r="A210" s="67" t="s">
        <v>213</v>
      </c>
      <c r="B210" s="68">
        <v>3332</v>
      </c>
      <c r="C210" s="69">
        <v>673</v>
      </c>
      <c r="D210" s="69">
        <v>11</v>
      </c>
      <c r="E210" s="69">
        <v>684</v>
      </c>
      <c r="F210" s="70">
        <v>18347.5</v>
      </c>
      <c r="G210" s="13">
        <v>0</v>
      </c>
      <c r="H210" s="80">
        <v>18347.5</v>
      </c>
      <c r="I210" s="14">
        <f t="shared" si="4"/>
        <v>0.000795075183626725</v>
      </c>
    </row>
    <row r="211" spans="1:9" ht="15">
      <c r="A211" s="71" t="s">
        <v>214</v>
      </c>
      <c r="B211" s="72">
        <v>3339</v>
      </c>
      <c r="C211" s="75">
        <v>1098</v>
      </c>
      <c r="D211" s="73">
        <v>90</v>
      </c>
      <c r="E211" s="75">
        <v>1188</v>
      </c>
      <c r="F211" s="74">
        <v>93507.5</v>
      </c>
      <c r="G211" s="15">
        <v>0</v>
      </c>
      <c r="H211" s="80">
        <v>93507.5</v>
      </c>
      <c r="I211" s="12">
        <f t="shared" si="4"/>
        <v>0.004052077543696742</v>
      </c>
    </row>
    <row r="212" spans="1:9" ht="15">
      <c r="A212" s="61" t="s">
        <v>215</v>
      </c>
      <c r="B212" s="62">
        <v>3360</v>
      </c>
      <c r="C212" s="64">
        <v>864</v>
      </c>
      <c r="D212" s="64">
        <v>46</v>
      </c>
      <c r="E212" s="64">
        <v>910</v>
      </c>
      <c r="F212" s="65">
        <v>77567</v>
      </c>
      <c r="G212" s="13">
        <v>0</v>
      </c>
      <c r="H212" s="80">
        <v>77567</v>
      </c>
      <c r="I212" s="14">
        <f t="shared" si="4"/>
        <v>0.003361307903985512</v>
      </c>
    </row>
    <row r="213" spans="1:9" ht="15">
      <c r="A213" s="57" t="s">
        <v>216</v>
      </c>
      <c r="B213" s="58">
        <v>3367</v>
      </c>
      <c r="C213" s="59">
        <v>472</v>
      </c>
      <c r="D213" s="59">
        <v>63</v>
      </c>
      <c r="E213" s="59">
        <v>535</v>
      </c>
      <c r="F213" s="60">
        <v>20935</v>
      </c>
      <c r="G213" s="15">
        <v>0</v>
      </c>
      <c r="H213" s="80">
        <v>20935</v>
      </c>
      <c r="I213" s="12">
        <f>H213/H$433</f>
        <v>0.0009072025599795878</v>
      </c>
    </row>
    <row r="214" spans="1:9" ht="15">
      <c r="A214" s="61" t="s">
        <v>217</v>
      </c>
      <c r="B214" s="62">
        <v>3381</v>
      </c>
      <c r="C214" s="64">
        <v>731</v>
      </c>
      <c r="D214" s="64">
        <v>22</v>
      </c>
      <c r="E214" s="64">
        <v>753</v>
      </c>
      <c r="F214" s="65">
        <v>21967.5</v>
      </c>
      <c r="G214" s="13">
        <v>0</v>
      </c>
      <c r="H214" s="80">
        <v>21967.5</v>
      </c>
      <c r="I214" s="14">
        <f t="shared" si="4"/>
        <v>0.0009519451748914065</v>
      </c>
    </row>
    <row r="215" spans="1:9" ht="15">
      <c r="A215" s="57" t="s">
        <v>218</v>
      </c>
      <c r="B215" s="58">
        <v>3409</v>
      </c>
      <c r="C215" s="66">
        <v>1257</v>
      </c>
      <c r="D215" s="59">
        <v>74</v>
      </c>
      <c r="E215" s="66">
        <v>1331</v>
      </c>
      <c r="F215" s="60">
        <v>113857.5</v>
      </c>
      <c r="G215" s="15">
        <v>-8170</v>
      </c>
      <c r="H215" s="80">
        <v>105687.5</v>
      </c>
      <c r="I215" s="12">
        <f t="shared" si="4"/>
        <v>0.004579888729775146</v>
      </c>
    </row>
    <row r="216" spans="1:9" ht="15">
      <c r="A216" s="61" t="s">
        <v>219</v>
      </c>
      <c r="B216" s="62">
        <v>3427</v>
      </c>
      <c r="C216" s="64">
        <v>227</v>
      </c>
      <c r="D216" s="64"/>
      <c r="E216" s="64">
        <v>227</v>
      </c>
      <c r="F216" s="65">
        <v>10845</v>
      </c>
      <c r="G216" s="13">
        <v>0</v>
      </c>
      <c r="H216" s="80">
        <v>10845</v>
      </c>
      <c r="I216" s="14">
        <f t="shared" si="4"/>
        <v>0.00046995996001808596</v>
      </c>
    </row>
    <row r="217" spans="1:9" ht="15">
      <c r="A217" s="57" t="s">
        <v>220</v>
      </c>
      <c r="B217" s="58">
        <v>3428</v>
      </c>
      <c r="C217" s="59">
        <v>847</v>
      </c>
      <c r="D217" s="59"/>
      <c r="E217" s="59">
        <v>847</v>
      </c>
      <c r="F217" s="60">
        <v>61068.5</v>
      </c>
      <c r="G217" s="15">
        <v>0</v>
      </c>
      <c r="H217" s="80">
        <v>61068.5</v>
      </c>
      <c r="I217" s="12">
        <f t="shared" si="4"/>
        <v>0.00264635775180862</v>
      </c>
    </row>
    <row r="218" spans="1:9" ht="15">
      <c r="A218" s="61" t="s">
        <v>221</v>
      </c>
      <c r="B218" s="62">
        <v>3430</v>
      </c>
      <c r="C218" s="63">
        <v>1972</v>
      </c>
      <c r="D218" s="64">
        <v>107</v>
      </c>
      <c r="E218" s="63">
        <v>2079</v>
      </c>
      <c r="F218" s="65">
        <v>51717.5</v>
      </c>
      <c r="G218" s="13">
        <v>0</v>
      </c>
      <c r="H218" s="80">
        <v>51717.5</v>
      </c>
      <c r="I218" s="14">
        <f t="shared" si="4"/>
        <v>0.002241139163876013</v>
      </c>
    </row>
    <row r="219" spans="1:9" ht="15">
      <c r="A219" s="57" t="s">
        <v>222</v>
      </c>
      <c r="B219" s="58">
        <v>3434</v>
      </c>
      <c r="C219" s="59">
        <v>803</v>
      </c>
      <c r="D219" s="59"/>
      <c r="E219" s="59">
        <v>803</v>
      </c>
      <c r="F219" s="60">
        <v>88983.5</v>
      </c>
      <c r="G219" s="15">
        <v>0</v>
      </c>
      <c r="H219" s="80">
        <v>88983.5</v>
      </c>
      <c r="I219" s="12">
        <f>H219/H$433</f>
        <v>0.0038560333888676213</v>
      </c>
    </row>
    <row r="220" spans="1:9" ht="15">
      <c r="A220" s="61" t="s">
        <v>223</v>
      </c>
      <c r="B220" s="62">
        <v>3437</v>
      </c>
      <c r="C220" s="63">
        <v>2939</v>
      </c>
      <c r="D220" s="64"/>
      <c r="E220" s="63">
        <v>2939</v>
      </c>
      <c r="F220" s="65">
        <v>86797</v>
      </c>
      <c r="G220" s="13">
        <v>0</v>
      </c>
      <c r="H220" s="80">
        <v>86797</v>
      </c>
      <c r="I220" s="14">
        <f t="shared" si="4"/>
        <v>0.003761283047458719</v>
      </c>
    </row>
    <row r="221" spans="1:9" ht="15">
      <c r="A221" s="57" t="s">
        <v>224</v>
      </c>
      <c r="B221" s="58">
        <v>3444</v>
      </c>
      <c r="C221" s="66">
        <v>2367</v>
      </c>
      <c r="D221" s="59">
        <v>98</v>
      </c>
      <c r="E221" s="66">
        <v>2465</v>
      </c>
      <c r="F221" s="60">
        <v>114466</v>
      </c>
      <c r="G221" s="15">
        <v>0</v>
      </c>
      <c r="H221" s="80">
        <v>114466</v>
      </c>
      <c r="I221" s="12">
        <f t="shared" si="4"/>
        <v>0.004960298458591999</v>
      </c>
    </row>
    <row r="222" spans="1:9" ht="15">
      <c r="A222" s="57" t="s">
        <v>225</v>
      </c>
      <c r="B222" s="58">
        <v>3479</v>
      </c>
      <c r="C222" s="66">
        <v>2757</v>
      </c>
      <c r="D222" s="59">
        <v>302</v>
      </c>
      <c r="E222" s="66">
        <v>3059</v>
      </c>
      <c r="F222" s="60">
        <v>85700</v>
      </c>
      <c r="G222" s="13">
        <v>0</v>
      </c>
      <c r="H222" s="80">
        <v>85700</v>
      </c>
      <c r="I222" s="14">
        <f t="shared" si="4"/>
        <v>0.003713745373310278</v>
      </c>
    </row>
    <row r="223" spans="1:9" ht="15">
      <c r="A223" s="57" t="s">
        <v>226</v>
      </c>
      <c r="B223" s="58">
        <v>3484</v>
      </c>
      <c r="C223" s="59">
        <v>143</v>
      </c>
      <c r="D223" s="59"/>
      <c r="E223" s="59">
        <v>143</v>
      </c>
      <c r="F223" s="60">
        <v>10960</v>
      </c>
      <c r="G223" s="15">
        <v>0</v>
      </c>
      <c r="H223" s="80">
        <v>10960</v>
      </c>
      <c r="I223" s="12">
        <f t="shared" si="4"/>
        <v>0.0004749433989671021</v>
      </c>
    </row>
    <row r="224" spans="1:9" ht="15">
      <c r="A224" s="61" t="s">
        <v>227</v>
      </c>
      <c r="B224" s="62">
        <v>3500</v>
      </c>
      <c r="C224" s="63">
        <v>1751</v>
      </c>
      <c r="D224" s="64">
        <v>134</v>
      </c>
      <c r="E224" s="63">
        <v>1885</v>
      </c>
      <c r="F224" s="65">
        <v>139660</v>
      </c>
      <c r="G224" s="13">
        <v>0</v>
      </c>
      <c r="H224" s="80">
        <v>139660</v>
      </c>
      <c r="I224" s="14">
        <f t="shared" si="4"/>
        <v>0.0060520615966921055</v>
      </c>
    </row>
    <row r="225" spans="1:9" ht="15">
      <c r="A225" s="57" t="s">
        <v>228</v>
      </c>
      <c r="B225" s="58">
        <v>3528</v>
      </c>
      <c r="C225" s="59">
        <v>500</v>
      </c>
      <c r="D225" s="59">
        <v>46</v>
      </c>
      <c r="E225" s="59">
        <v>546</v>
      </c>
      <c r="F225" s="60">
        <v>21055</v>
      </c>
      <c r="G225" s="15">
        <v>0</v>
      </c>
      <c r="H225" s="80">
        <v>21055</v>
      </c>
      <c r="I225" s="12">
        <f>H225/H$433</f>
        <v>0.0009124026701872568</v>
      </c>
    </row>
    <row r="226" spans="1:9" ht="15">
      <c r="A226" s="61" t="s">
        <v>229</v>
      </c>
      <c r="B226" s="62">
        <v>3549</v>
      </c>
      <c r="C226" s="63">
        <v>4232</v>
      </c>
      <c r="D226" s="64">
        <v>434</v>
      </c>
      <c r="E226" s="63">
        <v>4666</v>
      </c>
      <c r="F226" s="65">
        <v>158669.5</v>
      </c>
      <c r="G226" s="13">
        <v>0</v>
      </c>
      <c r="H226" s="80">
        <v>158669.5</v>
      </c>
      <c r="I226" s="14">
        <f t="shared" si="4"/>
        <v>0.006875824054964471</v>
      </c>
    </row>
    <row r="227" spans="1:9" ht="15">
      <c r="A227" s="57" t="s">
        <v>230</v>
      </c>
      <c r="B227" s="58">
        <v>3612</v>
      </c>
      <c r="C227" s="66">
        <v>1819</v>
      </c>
      <c r="D227" s="59">
        <v>48</v>
      </c>
      <c r="E227" s="66">
        <v>1867</v>
      </c>
      <c r="F227" s="60">
        <v>83977.5</v>
      </c>
      <c r="G227" s="15">
        <v>0</v>
      </c>
      <c r="H227" s="80">
        <v>83977.5</v>
      </c>
      <c r="I227" s="12">
        <f t="shared" si="4"/>
        <v>0.003639102124704363</v>
      </c>
    </row>
    <row r="228" spans="1:9" ht="15">
      <c r="A228" s="61" t="s">
        <v>231</v>
      </c>
      <c r="B228" s="62">
        <v>3619</v>
      </c>
      <c r="C228" s="63">
        <v>59912</v>
      </c>
      <c r="D228" s="63">
        <v>6069</v>
      </c>
      <c r="E228" s="63">
        <v>65981</v>
      </c>
      <c r="F228" s="65">
        <v>2373397.5</v>
      </c>
      <c r="G228" s="13">
        <v>0</v>
      </c>
      <c r="H228" s="80">
        <v>2373397.5</v>
      </c>
      <c r="I228" s="14">
        <f t="shared" si="4"/>
        <v>0.1028494047217174</v>
      </c>
    </row>
    <row r="229" spans="1:9" ht="15">
      <c r="A229" s="57" t="s">
        <v>232</v>
      </c>
      <c r="B229" s="58">
        <v>3633</v>
      </c>
      <c r="C229" s="59">
        <v>460</v>
      </c>
      <c r="D229" s="59"/>
      <c r="E229" s="59">
        <v>460</v>
      </c>
      <c r="F229" s="60">
        <v>17920.5</v>
      </c>
      <c r="G229" s="15">
        <v>0</v>
      </c>
      <c r="H229" s="80">
        <v>17920.5</v>
      </c>
      <c r="I229" s="12">
        <f t="shared" si="4"/>
        <v>0.0007765714581377695</v>
      </c>
    </row>
    <row r="230" spans="1:9" ht="15">
      <c r="A230" s="61" t="s">
        <v>233</v>
      </c>
      <c r="B230" s="62">
        <v>3640</v>
      </c>
      <c r="C230" s="64">
        <v>635</v>
      </c>
      <c r="D230" s="64">
        <v>14</v>
      </c>
      <c r="E230" s="64">
        <v>649</v>
      </c>
      <c r="F230" s="65">
        <v>49297</v>
      </c>
      <c r="G230" s="13">
        <v>0</v>
      </c>
      <c r="H230" s="80">
        <v>49297</v>
      </c>
      <c r="I230" s="14">
        <f t="shared" si="4"/>
        <v>0.0021362486075621563</v>
      </c>
    </row>
    <row r="231" spans="1:9" ht="15">
      <c r="A231" s="57" t="s">
        <v>234</v>
      </c>
      <c r="B231" s="58">
        <v>3661</v>
      </c>
      <c r="C231" s="59">
        <v>625</v>
      </c>
      <c r="D231" s="59">
        <v>49</v>
      </c>
      <c r="E231" s="59">
        <v>674</v>
      </c>
      <c r="F231" s="60">
        <v>33638.5</v>
      </c>
      <c r="G231" s="15">
        <v>0</v>
      </c>
      <c r="H231" s="80">
        <v>33638.5</v>
      </c>
      <c r="I231" s="12">
        <f>H231/H$433</f>
        <v>0.0014576992268389474</v>
      </c>
    </row>
    <row r="232" spans="1:9" ht="15">
      <c r="A232" s="61" t="s">
        <v>235</v>
      </c>
      <c r="B232" s="62">
        <v>3668</v>
      </c>
      <c r="C232" s="63">
        <v>1006</v>
      </c>
      <c r="D232" s="64">
        <v>19</v>
      </c>
      <c r="E232" s="63">
        <v>1025</v>
      </c>
      <c r="F232" s="65">
        <v>69020</v>
      </c>
      <c r="G232" s="13">
        <v>0</v>
      </c>
      <c r="H232" s="80">
        <v>69020</v>
      </c>
      <c r="I232" s="14">
        <f t="shared" si="4"/>
        <v>0.0029909300544442873</v>
      </c>
    </row>
    <row r="233" spans="1:9" ht="15">
      <c r="A233" s="57" t="s">
        <v>236</v>
      </c>
      <c r="B233" s="58">
        <v>3675</v>
      </c>
      <c r="C233" s="66">
        <v>1820</v>
      </c>
      <c r="D233" s="59">
        <v>68</v>
      </c>
      <c r="E233" s="66">
        <v>1888</v>
      </c>
      <c r="F233" s="60">
        <v>69351.5</v>
      </c>
      <c r="G233" s="15">
        <v>0</v>
      </c>
      <c r="H233" s="80">
        <v>69351.5</v>
      </c>
      <c r="I233" s="12">
        <f t="shared" si="4"/>
        <v>0.003005295358892973</v>
      </c>
    </row>
    <row r="234" spans="1:9" ht="15">
      <c r="A234" s="61" t="s">
        <v>237</v>
      </c>
      <c r="B234" s="62">
        <v>3682</v>
      </c>
      <c r="C234" s="63">
        <v>1248</v>
      </c>
      <c r="D234" s="64">
        <v>34</v>
      </c>
      <c r="E234" s="63">
        <v>1282</v>
      </c>
      <c r="F234" s="65">
        <v>41369</v>
      </c>
      <c r="G234" s="13">
        <v>0</v>
      </c>
      <c r="H234" s="80">
        <v>41369</v>
      </c>
      <c r="I234" s="14">
        <f t="shared" si="4"/>
        <v>0.0017926946598421575</v>
      </c>
    </row>
    <row r="235" spans="1:9" ht="15">
      <c r="A235" s="57" t="s">
        <v>238</v>
      </c>
      <c r="B235" s="58">
        <v>3689</v>
      </c>
      <c r="C235" s="59">
        <v>522</v>
      </c>
      <c r="D235" s="59">
        <v>34</v>
      </c>
      <c r="E235" s="59">
        <v>556</v>
      </c>
      <c r="F235" s="60">
        <v>32690</v>
      </c>
      <c r="G235" s="15">
        <v>0</v>
      </c>
      <c r="H235" s="80">
        <v>32690</v>
      </c>
      <c r="I235" s="12">
        <f t="shared" si="4"/>
        <v>0.001416596689072497</v>
      </c>
    </row>
    <row r="236" spans="1:9" ht="15">
      <c r="A236" s="61" t="s">
        <v>239</v>
      </c>
      <c r="B236" s="62">
        <v>3696</v>
      </c>
      <c r="C236" s="64">
        <v>119</v>
      </c>
      <c r="D236" s="64"/>
      <c r="E236" s="64">
        <v>119</v>
      </c>
      <c r="F236" s="65">
        <v>5130</v>
      </c>
      <c r="G236" s="13">
        <v>0</v>
      </c>
      <c r="H236" s="80">
        <v>5130</v>
      </c>
      <c r="I236" s="14">
        <f t="shared" si="4"/>
        <v>0.0002223047113778498</v>
      </c>
    </row>
    <row r="237" spans="1:9" ht="15">
      <c r="A237" s="57" t="s">
        <v>240</v>
      </c>
      <c r="B237" s="58">
        <v>3787</v>
      </c>
      <c r="C237" s="66">
        <v>1278</v>
      </c>
      <c r="D237" s="59">
        <v>34</v>
      </c>
      <c r="E237" s="66">
        <v>1312</v>
      </c>
      <c r="F237" s="60">
        <v>98252.5</v>
      </c>
      <c r="G237" s="15">
        <v>0</v>
      </c>
      <c r="H237" s="80">
        <v>98252.5</v>
      </c>
      <c r="I237" s="12">
        <f>H237/H$433</f>
        <v>0.0042576985681583215</v>
      </c>
    </row>
    <row r="238" spans="1:9" ht="15">
      <c r="A238" s="61" t="s">
        <v>241</v>
      </c>
      <c r="B238" s="62">
        <v>3794</v>
      </c>
      <c r="C238" s="63">
        <v>1222</v>
      </c>
      <c r="D238" s="64">
        <v>16</v>
      </c>
      <c r="E238" s="63">
        <v>1238</v>
      </c>
      <c r="F238" s="65">
        <v>55568.5</v>
      </c>
      <c r="G238" s="13">
        <v>0</v>
      </c>
      <c r="H238" s="80">
        <v>55568.5</v>
      </c>
      <c r="I238" s="14">
        <f t="shared" si="4"/>
        <v>0.0024080193672904576</v>
      </c>
    </row>
    <row r="239" spans="1:9" ht="15">
      <c r="A239" s="57" t="s">
        <v>242</v>
      </c>
      <c r="B239" s="58">
        <v>3822</v>
      </c>
      <c r="C239" s="66">
        <v>3964</v>
      </c>
      <c r="D239" s="59">
        <v>134</v>
      </c>
      <c r="E239" s="66">
        <v>4098</v>
      </c>
      <c r="F239" s="60">
        <v>153127.5</v>
      </c>
      <c r="G239" s="15">
        <v>0</v>
      </c>
      <c r="H239" s="80">
        <v>153127.5</v>
      </c>
      <c r="I239" s="12">
        <f t="shared" si="4"/>
        <v>0.006635665631873625</v>
      </c>
    </row>
    <row r="240" spans="1:9" ht="15">
      <c r="A240" s="61" t="s">
        <v>243</v>
      </c>
      <c r="B240" s="62">
        <v>3857</v>
      </c>
      <c r="C240" s="63">
        <v>3718</v>
      </c>
      <c r="D240" s="64">
        <v>263</v>
      </c>
      <c r="E240" s="63">
        <v>3981</v>
      </c>
      <c r="F240" s="65">
        <v>117710</v>
      </c>
      <c r="G240" s="13">
        <v>0</v>
      </c>
      <c r="H240" s="80">
        <v>117710</v>
      </c>
      <c r="I240" s="14">
        <f t="shared" si="4"/>
        <v>0.0051008747712059845</v>
      </c>
    </row>
    <row r="241" spans="1:9" ht="15">
      <c r="A241" s="57" t="s">
        <v>244</v>
      </c>
      <c r="B241" s="58">
        <v>3871</v>
      </c>
      <c r="C241" s="59">
        <v>567</v>
      </c>
      <c r="D241" s="59"/>
      <c r="E241" s="59">
        <v>567</v>
      </c>
      <c r="F241" s="60">
        <v>33155</v>
      </c>
      <c r="G241" s="15">
        <v>0</v>
      </c>
      <c r="H241" s="80">
        <v>33155</v>
      </c>
      <c r="I241" s="12">
        <f t="shared" si="4"/>
        <v>0.0014367471161272146</v>
      </c>
    </row>
    <row r="242" spans="1:9" ht="15">
      <c r="A242" s="61" t="s">
        <v>245</v>
      </c>
      <c r="B242" s="62">
        <v>3892</v>
      </c>
      <c r="C242" s="63">
        <v>1721</v>
      </c>
      <c r="D242" s="64">
        <v>168</v>
      </c>
      <c r="E242" s="63">
        <v>1889</v>
      </c>
      <c r="F242" s="65">
        <v>73545</v>
      </c>
      <c r="G242" s="13">
        <v>0</v>
      </c>
      <c r="H242" s="80">
        <v>73545</v>
      </c>
      <c r="I242" s="14">
        <f t="shared" si="4"/>
        <v>0.0031870175435251393</v>
      </c>
    </row>
    <row r="243" spans="1:9" ht="15">
      <c r="A243" s="57" t="s">
        <v>246</v>
      </c>
      <c r="B243" s="58">
        <v>3899</v>
      </c>
      <c r="C243" s="59">
        <v>584</v>
      </c>
      <c r="D243" s="59">
        <v>33</v>
      </c>
      <c r="E243" s="59">
        <v>617</v>
      </c>
      <c r="F243" s="60">
        <v>42465</v>
      </c>
      <c r="G243" s="15">
        <v>0</v>
      </c>
      <c r="H243" s="80">
        <v>42465</v>
      </c>
      <c r="I243" s="12">
        <f>H243/H$433</f>
        <v>0.0018401889997388678</v>
      </c>
    </row>
    <row r="244" spans="1:9" ht="15">
      <c r="A244" s="61" t="s">
        <v>247</v>
      </c>
      <c r="B244" s="62">
        <v>3906</v>
      </c>
      <c r="C244" s="64">
        <v>915</v>
      </c>
      <c r="D244" s="64">
        <v>56</v>
      </c>
      <c r="E244" s="64">
        <v>971</v>
      </c>
      <c r="F244" s="65">
        <v>85854</v>
      </c>
      <c r="G244" s="13">
        <v>0</v>
      </c>
      <c r="H244" s="80">
        <v>85854</v>
      </c>
      <c r="I244" s="14">
        <f t="shared" si="4"/>
        <v>0.003720418848076787</v>
      </c>
    </row>
    <row r="245" spans="1:9" ht="15">
      <c r="A245" s="57" t="s">
        <v>248</v>
      </c>
      <c r="B245" s="58">
        <v>3913</v>
      </c>
      <c r="C245" s="59">
        <v>135</v>
      </c>
      <c r="D245" s="59"/>
      <c r="E245" s="59">
        <v>135</v>
      </c>
      <c r="F245" s="60">
        <v>3875</v>
      </c>
      <c r="G245" s="15">
        <v>0</v>
      </c>
      <c r="H245" s="80">
        <v>3875</v>
      </c>
      <c r="I245" s="12">
        <f t="shared" si="4"/>
        <v>0.00016792022545597816</v>
      </c>
    </row>
    <row r="246" spans="1:9" ht="15">
      <c r="A246" s="61" t="s">
        <v>249</v>
      </c>
      <c r="B246" s="62">
        <v>3920</v>
      </c>
      <c r="C246" s="64">
        <v>360</v>
      </c>
      <c r="D246" s="64"/>
      <c r="E246" s="64">
        <v>360</v>
      </c>
      <c r="F246" s="65">
        <v>15673.5</v>
      </c>
      <c r="G246" s="13">
        <v>0</v>
      </c>
      <c r="H246" s="80">
        <v>15673.5</v>
      </c>
      <c r="I246" s="14">
        <f t="shared" si="4"/>
        <v>0.0006791993944991674</v>
      </c>
    </row>
    <row r="247" spans="1:9" ht="15">
      <c r="A247" s="57" t="s">
        <v>250</v>
      </c>
      <c r="B247" s="58">
        <v>3925</v>
      </c>
      <c r="C247" s="66">
        <v>4129</v>
      </c>
      <c r="D247" s="59">
        <v>740</v>
      </c>
      <c r="E247" s="66">
        <v>4869</v>
      </c>
      <c r="F247" s="60">
        <v>140082.5</v>
      </c>
      <c r="G247" s="15">
        <v>0</v>
      </c>
      <c r="H247" s="80">
        <v>140082.5</v>
      </c>
      <c r="I247" s="12">
        <f t="shared" si="4"/>
        <v>0.006070370318048274</v>
      </c>
    </row>
    <row r="248" spans="1:9" ht="15">
      <c r="A248" s="61" t="s">
        <v>251</v>
      </c>
      <c r="B248" s="62">
        <v>3934</v>
      </c>
      <c r="C248" s="64">
        <v>489</v>
      </c>
      <c r="D248" s="64"/>
      <c r="E248" s="64">
        <v>489</v>
      </c>
      <c r="F248" s="65">
        <v>23505</v>
      </c>
      <c r="G248" s="13">
        <v>0</v>
      </c>
      <c r="H248" s="80">
        <v>23505</v>
      </c>
      <c r="I248" s="14">
        <f t="shared" si="4"/>
        <v>0.0010185715869271655</v>
      </c>
    </row>
    <row r="249" spans="1:9" ht="15">
      <c r="A249" s="57" t="s">
        <v>252</v>
      </c>
      <c r="B249" s="58">
        <v>3941</v>
      </c>
      <c r="C249" s="66">
        <v>1017</v>
      </c>
      <c r="D249" s="59">
        <v>97</v>
      </c>
      <c r="E249" s="66">
        <v>1114</v>
      </c>
      <c r="F249" s="60">
        <v>122965.5</v>
      </c>
      <c r="G249" s="15">
        <v>0</v>
      </c>
      <c r="H249" s="80">
        <v>122965.5</v>
      </c>
      <c r="I249" s="12">
        <f>H249/H$433</f>
        <v>0.005328617931176022</v>
      </c>
    </row>
    <row r="250" spans="1:9" ht="15">
      <c r="A250" s="61" t="s">
        <v>253</v>
      </c>
      <c r="B250" s="62">
        <v>3948</v>
      </c>
      <c r="C250" s="64">
        <v>426</v>
      </c>
      <c r="D250" s="64"/>
      <c r="E250" s="64">
        <v>426</v>
      </c>
      <c r="F250" s="65">
        <v>22000</v>
      </c>
      <c r="G250" s="13">
        <v>0</v>
      </c>
      <c r="H250" s="80">
        <v>22000</v>
      </c>
      <c r="I250" s="14">
        <f aca="true" t="shared" si="5" ref="I250:I296">H250/H$433</f>
        <v>0.0009533535380726502</v>
      </c>
    </row>
    <row r="251" spans="1:9" ht="15">
      <c r="A251" s="57" t="s">
        <v>254</v>
      </c>
      <c r="B251" s="58">
        <v>3955</v>
      </c>
      <c r="C251" s="66">
        <v>1154</v>
      </c>
      <c r="D251" s="59">
        <v>87</v>
      </c>
      <c r="E251" s="66">
        <v>1241</v>
      </c>
      <c r="F251" s="60">
        <v>67065</v>
      </c>
      <c r="G251" s="15">
        <v>0</v>
      </c>
      <c r="H251" s="80">
        <v>67065</v>
      </c>
      <c r="I251" s="12">
        <f t="shared" si="5"/>
        <v>0.002906211592311013</v>
      </c>
    </row>
    <row r="252" spans="1:9" ht="15">
      <c r="A252" s="61" t="s">
        <v>255</v>
      </c>
      <c r="B252" s="62">
        <v>3962</v>
      </c>
      <c r="C252" s="63">
        <v>2230</v>
      </c>
      <c r="D252" s="64">
        <v>54</v>
      </c>
      <c r="E252" s="63">
        <v>2284</v>
      </c>
      <c r="F252" s="65">
        <v>78148</v>
      </c>
      <c r="G252" s="13">
        <v>0</v>
      </c>
      <c r="H252" s="80">
        <v>78148</v>
      </c>
      <c r="I252" s="14">
        <f t="shared" si="5"/>
        <v>0.003386485104240976</v>
      </c>
    </row>
    <row r="253" spans="1:9" ht="15">
      <c r="A253" s="57" t="s">
        <v>256</v>
      </c>
      <c r="B253" s="58">
        <v>3969</v>
      </c>
      <c r="C253" s="59">
        <v>432</v>
      </c>
      <c r="D253" s="59"/>
      <c r="E253" s="59">
        <v>432</v>
      </c>
      <c r="F253" s="60">
        <v>10570</v>
      </c>
      <c r="G253" s="15">
        <v>0</v>
      </c>
      <c r="H253" s="80">
        <v>10570</v>
      </c>
      <c r="I253" s="12">
        <f t="shared" si="5"/>
        <v>0.00045804304079217784</v>
      </c>
    </row>
    <row r="254" spans="1:9" ht="15">
      <c r="A254" s="61" t="s">
        <v>257</v>
      </c>
      <c r="B254" s="62">
        <v>2177</v>
      </c>
      <c r="C254" s="64">
        <v>785</v>
      </c>
      <c r="D254" s="64">
        <v>319</v>
      </c>
      <c r="E254" s="63">
        <v>1104</v>
      </c>
      <c r="F254" s="65">
        <v>28500</v>
      </c>
      <c r="G254" s="13">
        <v>0</v>
      </c>
      <c r="H254" s="80">
        <v>28500</v>
      </c>
      <c r="I254" s="14">
        <f t="shared" si="5"/>
        <v>0.0012350261743213878</v>
      </c>
    </row>
    <row r="255" spans="1:9" ht="15">
      <c r="A255" s="57" t="s">
        <v>258</v>
      </c>
      <c r="B255" s="58">
        <v>4690</v>
      </c>
      <c r="C255" s="59">
        <v>167</v>
      </c>
      <c r="D255" s="59"/>
      <c r="E255" s="59">
        <v>167</v>
      </c>
      <c r="F255" s="60">
        <v>5515</v>
      </c>
      <c r="G255" s="15">
        <v>0</v>
      </c>
      <c r="H255" s="80">
        <v>5515</v>
      </c>
      <c r="I255" s="12">
        <f>H255/H$433</f>
        <v>0.0002389883982941212</v>
      </c>
    </row>
    <row r="256" spans="1:9" ht="15">
      <c r="A256" s="61" t="s">
        <v>259</v>
      </c>
      <c r="B256" s="62">
        <v>2016</v>
      </c>
      <c r="C256" s="64">
        <v>433</v>
      </c>
      <c r="D256" s="64"/>
      <c r="E256" s="64">
        <v>433</v>
      </c>
      <c r="F256" s="65">
        <v>33883.5</v>
      </c>
      <c r="G256" s="13">
        <v>0</v>
      </c>
      <c r="H256" s="80">
        <v>33883.5</v>
      </c>
      <c r="I256" s="14">
        <f t="shared" si="5"/>
        <v>0.0014683161185129383</v>
      </c>
    </row>
    <row r="257" spans="1:9" ht="15">
      <c r="A257" s="57" t="s">
        <v>260</v>
      </c>
      <c r="B257" s="58">
        <v>3983</v>
      </c>
      <c r="C257" s="59">
        <v>354</v>
      </c>
      <c r="D257" s="59">
        <v>55</v>
      </c>
      <c r="E257" s="59">
        <v>409</v>
      </c>
      <c r="F257" s="60">
        <v>14510</v>
      </c>
      <c r="G257" s="15">
        <v>0</v>
      </c>
      <c r="H257" s="80">
        <v>14510</v>
      </c>
      <c r="I257" s="12">
        <f t="shared" si="5"/>
        <v>0.0006287799926106434</v>
      </c>
    </row>
    <row r="258" spans="1:9" ht="15">
      <c r="A258" s="61" t="s">
        <v>261</v>
      </c>
      <c r="B258" s="62">
        <v>3514</v>
      </c>
      <c r="C258" s="64">
        <v>325</v>
      </c>
      <c r="D258" s="64">
        <v>30</v>
      </c>
      <c r="E258" s="64">
        <v>355</v>
      </c>
      <c r="F258" s="65">
        <v>10957.5</v>
      </c>
      <c r="G258" s="13">
        <v>0</v>
      </c>
      <c r="H258" s="80">
        <v>10957.5</v>
      </c>
      <c r="I258" s="14">
        <f t="shared" si="5"/>
        <v>0.0004748350633377757</v>
      </c>
    </row>
    <row r="259" spans="1:9" ht="15">
      <c r="A259" s="57" t="s">
        <v>262</v>
      </c>
      <c r="B259" s="58">
        <v>616</v>
      </c>
      <c r="C259" s="59">
        <v>167</v>
      </c>
      <c r="D259" s="59"/>
      <c r="E259" s="59">
        <v>167</v>
      </c>
      <c r="F259" s="60">
        <v>20417.5</v>
      </c>
      <c r="G259" s="15">
        <v>0</v>
      </c>
      <c r="H259" s="80">
        <v>20417.5</v>
      </c>
      <c r="I259" s="12">
        <f t="shared" si="5"/>
        <v>0.0008847770847090153</v>
      </c>
    </row>
    <row r="260" spans="1:9" ht="15">
      <c r="A260" s="61" t="s">
        <v>263</v>
      </c>
      <c r="B260" s="62">
        <v>1945</v>
      </c>
      <c r="C260" s="64">
        <v>715</v>
      </c>
      <c r="D260" s="64">
        <v>40</v>
      </c>
      <c r="E260" s="64">
        <v>755</v>
      </c>
      <c r="F260" s="65">
        <v>21023</v>
      </c>
      <c r="G260" s="13">
        <v>0</v>
      </c>
      <c r="H260" s="80">
        <v>21023</v>
      </c>
      <c r="I260" s="14">
        <f t="shared" si="5"/>
        <v>0.0009110159741318784</v>
      </c>
    </row>
    <row r="261" spans="1:9" ht="15">
      <c r="A261" s="57" t="s">
        <v>264</v>
      </c>
      <c r="B261" s="58">
        <v>1526</v>
      </c>
      <c r="C261" s="66">
        <v>1254</v>
      </c>
      <c r="D261" s="59">
        <v>22</v>
      </c>
      <c r="E261" s="66">
        <v>1276</v>
      </c>
      <c r="F261" s="60">
        <v>119957.5</v>
      </c>
      <c r="G261" s="15">
        <v>0</v>
      </c>
      <c r="H261" s="80">
        <v>119957.5</v>
      </c>
      <c r="I261" s="12">
        <f>H261/H$433</f>
        <v>0.005198268501970452</v>
      </c>
    </row>
    <row r="262" spans="1:9" ht="15">
      <c r="A262" s="61" t="s">
        <v>265</v>
      </c>
      <c r="B262" s="62">
        <v>3654</v>
      </c>
      <c r="C262" s="64">
        <v>369</v>
      </c>
      <c r="D262" s="64"/>
      <c r="E262" s="64">
        <v>369</v>
      </c>
      <c r="F262" s="65">
        <v>26020</v>
      </c>
      <c r="G262" s="13">
        <v>0</v>
      </c>
      <c r="H262" s="80">
        <v>26020</v>
      </c>
      <c r="I262" s="14">
        <f t="shared" si="5"/>
        <v>0.0011275572300295618</v>
      </c>
    </row>
    <row r="263" spans="1:9" ht="15">
      <c r="A263" s="57" t="s">
        <v>266</v>
      </c>
      <c r="B263" s="58">
        <v>3990</v>
      </c>
      <c r="C263" s="59">
        <v>859</v>
      </c>
      <c r="D263" s="59"/>
      <c r="E263" s="59">
        <v>859</v>
      </c>
      <c r="F263" s="60">
        <v>43084</v>
      </c>
      <c r="G263" s="15">
        <v>0</v>
      </c>
      <c r="H263" s="80">
        <v>43084</v>
      </c>
      <c r="I263" s="12">
        <f t="shared" si="5"/>
        <v>0.0018670129015600936</v>
      </c>
    </row>
    <row r="264" spans="1:9" ht="15">
      <c r="A264" s="61" t="s">
        <v>267</v>
      </c>
      <c r="B264" s="62">
        <v>4011</v>
      </c>
      <c r="C264" s="64">
        <v>70</v>
      </c>
      <c r="D264" s="64"/>
      <c r="E264" s="64">
        <v>70</v>
      </c>
      <c r="F264" s="65">
        <v>2545</v>
      </c>
      <c r="G264" s="13">
        <v>0</v>
      </c>
      <c r="H264" s="80">
        <v>2545</v>
      </c>
      <c r="I264" s="14">
        <f t="shared" si="5"/>
        <v>0.00011028567065431341</v>
      </c>
    </row>
    <row r="265" spans="1:9" ht="15">
      <c r="A265" s="57" t="s">
        <v>268</v>
      </c>
      <c r="B265" s="58">
        <v>4018</v>
      </c>
      <c r="C265" s="66">
        <v>4384</v>
      </c>
      <c r="D265" s="59">
        <v>237</v>
      </c>
      <c r="E265" s="66">
        <v>4621</v>
      </c>
      <c r="F265" s="60">
        <v>125518.5</v>
      </c>
      <c r="G265" s="15">
        <v>0</v>
      </c>
      <c r="H265" s="80">
        <v>125518.5</v>
      </c>
      <c r="I265" s="12">
        <f t="shared" si="5"/>
        <v>0.00543925027584418</v>
      </c>
    </row>
    <row r="266" spans="1:9" ht="15">
      <c r="A266" s="61" t="s">
        <v>269</v>
      </c>
      <c r="B266" s="62">
        <v>4025</v>
      </c>
      <c r="C266" s="64">
        <v>472</v>
      </c>
      <c r="D266" s="64">
        <v>6</v>
      </c>
      <c r="E266" s="64">
        <v>478</v>
      </c>
      <c r="F266" s="65">
        <v>15076.5</v>
      </c>
      <c r="G266" s="13">
        <v>0</v>
      </c>
      <c r="H266" s="80">
        <v>15076.5</v>
      </c>
      <c r="I266" s="14">
        <f t="shared" si="5"/>
        <v>0.0006533288462160141</v>
      </c>
    </row>
    <row r="267" spans="1:9" ht="15">
      <c r="A267" s="57" t="s">
        <v>270</v>
      </c>
      <c r="B267" s="58">
        <v>4060</v>
      </c>
      <c r="C267" s="66">
        <v>3594</v>
      </c>
      <c r="D267" s="59">
        <v>391</v>
      </c>
      <c r="E267" s="66">
        <v>3985</v>
      </c>
      <c r="F267" s="60">
        <v>152880</v>
      </c>
      <c r="G267" s="15">
        <v>0</v>
      </c>
      <c r="H267" s="80">
        <v>152880</v>
      </c>
      <c r="I267" s="12">
        <f>H267/H$433</f>
        <v>0.006624940404570307</v>
      </c>
    </row>
    <row r="268" spans="1:9" ht="15">
      <c r="A268" s="61" t="s">
        <v>271</v>
      </c>
      <c r="B268" s="62">
        <v>4067</v>
      </c>
      <c r="C268" s="64">
        <v>327</v>
      </c>
      <c r="D268" s="64"/>
      <c r="E268" s="64">
        <v>327</v>
      </c>
      <c r="F268" s="65">
        <v>22962.5</v>
      </c>
      <c r="G268" s="13">
        <v>0</v>
      </c>
      <c r="H268" s="80">
        <v>22962.5</v>
      </c>
      <c r="I268" s="14">
        <f t="shared" si="5"/>
        <v>0.0009950627553633286</v>
      </c>
    </row>
    <row r="269" spans="1:9" ht="15">
      <c r="A269" s="57" t="s">
        <v>272</v>
      </c>
      <c r="B269" s="58">
        <v>4074</v>
      </c>
      <c r="C269" s="66">
        <v>1635</v>
      </c>
      <c r="D269" s="59">
        <v>45</v>
      </c>
      <c r="E269" s="66">
        <v>1680</v>
      </c>
      <c r="F269" s="60">
        <v>174017.5</v>
      </c>
      <c r="G269" s="15">
        <v>0</v>
      </c>
      <c r="H269" s="80">
        <v>174017.5</v>
      </c>
      <c r="I269" s="12">
        <f t="shared" si="5"/>
        <v>0.007540918150525337</v>
      </c>
    </row>
    <row r="270" spans="1:9" ht="15">
      <c r="A270" s="61" t="s">
        <v>273</v>
      </c>
      <c r="B270" s="62">
        <v>4088</v>
      </c>
      <c r="C270" s="63">
        <v>1036</v>
      </c>
      <c r="D270" s="64">
        <v>54</v>
      </c>
      <c r="E270" s="63">
        <v>1090</v>
      </c>
      <c r="F270" s="65">
        <v>36917.5</v>
      </c>
      <c r="G270" s="13">
        <v>0</v>
      </c>
      <c r="H270" s="80">
        <v>36917.5</v>
      </c>
      <c r="I270" s="14">
        <f t="shared" si="5"/>
        <v>0.001599792238263503</v>
      </c>
    </row>
    <row r="271" spans="1:9" ht="15">
      <c r="A271" s="57" t="s">
        <v>274</v>
      </c>
      <c r="B271" s="58">
        <v>4095</v>
      </c>
      <c r="C271" s="66">
        <v>1194</v>
      </c>
      <c r="D271" s="59">
        <v>113</v>
      </c>
      <c r="E271" s="66">
        <v>1307</v>
      </c>
      <c r="F271" s="60">
        <v>34387</v>
      </c>
      <c r="G271" s="15">
        <v>0</v>
      </c>
      <c r="H271" s="80">
        <v>34387</v>
      </c>
      <c r="I271" s="12">
        <f t="shared" si="5"/>
        <v>0.0014901349142592828</v>
      </c>
    </row>
    <row r="272" spans="1:9" ht="15">
      <c r="A272" s="61" t="s">
        <v>275</v>
      </c>
      <c r="B272" s="62">
        <v>4137</v>
      </c>
      <c r="C272" s="64">
        <v>512</v>
      </c>
      <c r="D272" s="64">
        <v>70</v>
      </c>
      <c r="E272" s="64">
        <v>582</v>
      </c>
      <c r="F272" s="65">
        <v>32402.5</v>
      </c>
      <c r="G272" s="13">
        <v>0</v>
      </c>
      <c r="H272" s="80">
        <v>32402.5</v>
      </c>
      <c r="I272" s="14">
        <f t="shared" si="5"/>
        <v>0.0014041380916999567</v>
      </c>
    </row>
    <row r="273" spans="1:9" ht="15">
      <c r="A273" s="57" t="s">
        <v>276</v>
      </c>
      <c r="B273" s="58">
        <v>4144</v>
      </c>
      <c r="C273" s="66">
        <v>1388</v>
      </c>
      <c r="D273" s="59"/>
      <c r="E273" s="66">
        <v>1388</v>
      </c>
      <c r="F273" s="60">
        <v>58440</v>
      </c>
      <c r="G273" s="15">
        <v>0</v>
      </c>
      <c r="H273" s="80">
        <v>58440</v>
      </c>
      <c r="I273" s="12">
        <f>H273/H$433</f>
        <v>0.0025324536711348036</v>
      </c>
    </row>
    <row r="274" spans="1:9" ht="15">
      <c r="A274" s="61" t="s">
        <v>277</v>
      </c>
      <c r="B274" s="62">
        <v>4165</v>
      </c>
      <c r="C274" s="63">
        <v>2165</v>
      </c>
      <c r="D274" s="64"/>
      <c r="E274" s="63">
        <v>2165</v>
      </c>
      <c r="F274" s="65">
        <v>106269</v>
      </c>
      <c r="G274" s="13">
        <v>0</v>
      </c>
      <c r="H274" s="80">
        <v>106269</v>
      </c>
      <c r="I274" s="14">
        <f t="shared" si="5"/>
        <v>0.004605087597156476</v>
      </c>
    </row>
    <row r="275" spans="1:9" ht="15">
      <c r="A275" s="57" t="s">
        <v>278</v>
      </c>
      <c r="B275" s="58">
        <v>4179</v>
      </c>
      <c r="C275" s="66">
        <v>3544</v>
      </c>
      <c r="D275" s="59">
        <v>369</v>
      </c>
      <c r="E275" s="66">
        <v>3913</v>
      </c>
      <c r="F275" s="60">
        <v>128963</v>
      </c>
      <c r="G275" s="15">
        <v>0</v>
      </c>
      <c r="H275" s="80">
        <v>128963</v>
      </c>
      <c r="I275" s="12">
        <f t="shared" si="5"/>
        <v>0.005588515105930145</v>
      </c>
    </row>
    <row r="276" spans="1:9" ht="15">
      <c r="A276" s="61" t="s">
        <v>279</v>
      </c>
      <c r="B276" s="62">
        <v>4186</v>
      </c>
      <c r="C276" s="64">
        <v>716</v>
      </c>
      <c r="D276" s="64"/>
      <c r="E276" s="64">
        <v>716</v>
      </c>
      <c r="F276" s="65">
        <v>50466.5</v>
      </c>
      <c r="G276" s="13">
        <v>0</v>
      </c>
      <c r="H276" s="80">
        <v>50466.5</v>
      </c>
      <c r="I276" s="14">
        <f t="shared" si="5"/>
        <v>0.002186928014961064</v>
      </c>
    </row>
    <row r="277" spans="1:9" ht="15">
      <c r="A277" s="57" t="s">
        <v>280</v>
      </c>
      <c r="B277" s="58">
        <v>4207</v>
      </c>
      <c r="C277" s="59">
        <v>327</v>
      </c>
      <c r="D277" s="59"/>
      <c r="E277" s="59">
        <v>327</v>
      </c>
      <c r="F277" s="60">
        <v>17972</v>
      </c>
      <c r="G277" s="15">
        <v>0</v>
      </c>
      <c r="H277" s="80">
        <v>17972</v>
      </c>
      <c r="I277" s="12">
        <f t="shared" si="5"/>
        <v>0.000778803172101894</v>
      </c>
    </row>
    <row r="278" spans="1:9" ht="15">
      <c r="A278" s="61" t="s">
        <v>281</v>
      </c>
      <c r="B278" s="62">
        <v>4221</v>
      </c>
      <c r="C278" s="64">
        <v>477</v>
      </c>
      <c r="D278" s="64"/>
      <c r="E278" s="64">
        <v>477</v>
      </c>
      <c r="F278" s="65">
        <v>25707.5</v>
      </c>
      <c r="G278" s="13">
        <v>0</v>
      </c>
      <c r="H278" s="80">
        <v>25707.5</v>
      </c>
      <c r="I278" s="14">
        <f t="shared" si="5"/>
        <v>0.001114015276363757</v>
      </c>
    </row>
    <row r="279" spans="1:9" ht="15">
      <c r="A279" s="57" t="s">
        <v>282</v>
      </c>
      <c r="B279" s="58">
        <v>4228</v>
      </c>
      <c r="C279" s="59">
        <v>627</v>
      </c>
      <c r="D279" s="59">
        <v>29</v>
      </c>
      <c r="E279" s="59">
        <v>656</v>
      </c>
      <c r="F279" s="60">
        <v>26602.5</v>
      </c>
      <c r="G279" s="15">
        <v>0</v>
      </c>
      <c r="H279" s="80">
        <v>26602.5</v>
      </c>
      <c r="I279" s="12">
        <f>H279/H$433</f>
        <v>0.0011527994316626218</v>
      </c>
    </row>
    <row r="280" spans="1:9" ht="15">
      <c r="A280" s="61" t="s">
        <v>283</v>
      </c>
      <c r="B280" s="62">
        <v>4235</v>
      </c>
      <c r="C280" s="64">
        <v>180</v>
      </c>
      <c r="D280" s="64"/>
      <c r="E280" s="64">
        <v>180</v>
      </c>
      <c r="F280" s="65">
        <v>6582.5</v>
      </c>
      <c r="G280" s="13">
        <v>-3000</v>
      </c>
      <c r="H280" s="80">
        <v>3582.5</v>
      </c>
      <c r="I280" s="14">
        <f t="shared" si="5"/>
        <v>0.00015524495682478498</v>
      </c>
    </row>
    <row r="281" spans="1:9" ht="15">
      <c r="A281" s="57" t="s">
        <v>284</v>
      </c>
      <c r="B281" s="58">
        <v>4151</v>
      </c>
      <c r="C281" s="59">
        <v>635</v>
      </c>
      <c r="D281" s="59"/>
      <c r="E281" s="59">
        <v>635</v>
      </c>
      <c r="F281" s="60">
        <v>46740</v>
      </c>
      <c r="G281" s="15">
        <v>0</v>
      </c>
      <c r="H281" s="80">
        <v>46740</v>
      </c>
      <c r="I281" s="12">
        <f t="shared" si="5"/>
        <v>0.002025442925887076</v>
      </c>
    </row>
    <row r="282" spans="1:9" ht="15">
      <c r="A282" s="61" t="s">
        <v>285</v>
      </c>
      <c r="B282" s="62">
        <v>490</v>
      </c>
      <c r="C282" s="64">
        <v>308</v>
      </c>
      <c r="D282" s="64"/>
      <c r="E282" s="64">
        <v>308</v>
      </c>
      <c r="F282" s="65">
        <v>22100</v>
      </c>
      <c r="G282" s="13">
        <v>-2795</v>
      </c>
      <c r="H282" s="80">
        <v>19305</v>
      </c>
      <c r="I282" s="14">
        <f t="shared" si="5"/>
        <v>0.0008365677296587506</v>
      </c>
    </row>
    <row r="283" spans="1:9" ht="15">
      <c r="A283" s="57" t="s">
        <v>286</v>
      </c>
      <c r="B283" s="58">
        <v>4270</v>
      </c>
      <c r="C283" s="59">
        <v>288</v>
      </c>
      <c r="D283" s="59"/>
      <c r="E283" s="59">
        <v>288</v>
      </c>
      <c r="F283" s="60">
        <v>12822.5</v>
      </c>
      <c r="G283" s="15">
        <v>0</v>
      </c>
      <c r="H283" s="80">
        <v>12822.5</v>
      </c>
      <c r="I283" s="12">
        <f t="shared" si="5"/>
        <v>0.000555653442815298</v>
      </c>
    </row>
    <row r="284" spans="1:9" ht="15">
      <c r="A284" s="61" t="s">
        <v>287</v>
      </c>
      <c r="B284" s="62">
        <v>4305</v>
      </c>
      <c r="C284" s="64">
        <v>657</v>
      </c>
      <c r="D284" s="64">
        <v>19</v>
      </c>
      <c r="E284" s="64">
        <v>676</v>
      </c>
      <c r="F284" s="65">
        <v>33847.5</v>
      </c>
      <c r="G284" s="13">
        <v>0</v>
      </c>
      <c r="H284" s="80">
        <v>33847.5</v>
      </c>
      <c r="I284" s="14">
        <f t="shared" si="5"/>
        <v>0.0014667560854506377</v>
      </c>
    </row>
    <row r="285" spans="1:9" ht="15">
      <c r="A285" s="57" t="s">
        <v>288</v>
      </c>
      <c r="B285" s="58">
        <v>4312</v>
      </c>
      <c r="C285" s="66">
        <v>1913</v>
      </c>
      <c r="D285" s="59">
        <v>315</v>
      </c>
      <c r="E285" s="66">
        <v>2228</v>
      </c>
      <c r="F285" s="60">
        <v>72952.5</v>
      </c>
      <c r="G285" s="15">
        <v>0</v>
      </c>
      <c r="H285" s="80">
        <v>72952.5</v>
      </c>
      <c r="I285" s="12">
        <f>H285/H$433</f>
        <v>0.0031613419993747733</v>
      </c>
    </row>
    <row r="286" spans="1:9" ht="15">
      <c r="A286" s="61" t="s">
        <v>289</v>
      </c>
      <c r="B286" s="62">
        <v>4330</v>
      </c>
      <c r="C286" s="64">
        <v>118</v>
      </c>
      <c r="D286" s="64"/>
      <c r="E286" s="64">
        <v>118</v>
      </c>
      <c r="F286" s="65">
        <v>5887.5</v>
      </c>
      <c r="G286" s="13">
        <v>0</v>
      </c>
      <c r="H286" s="80">
        <v>5887.5</v>
      </c>
      <c r="I286" s="14">
        <f t="shared" si="5"/>
        <v>0.00025513040706376036</v>
      </c>
    </row>
    <row r="287" spans="1:9" ht="15">
      <c r="A287" s="57" t="s">
        <v>290</v>
      </c>
      <c r="B287" s="58">
        <v>4347</v>
      </c>
      <c r="C287" s="59">
        <v>614</v>
      </c>
      <c r="D287" s="59"/>
      <c r="E287" s="59">
        <v>614</v>
      </c>
      <c r="F287" s="60">
        <v>60312</v>
      </c>
      <c r="G287" s="15">
        <v>0</v>
      </c>
      <c r="H287" s="80">
        <v>60312</v>
      </c>
      <c r="I287" s="12">
        <f t="shared" si="5"/>
        <v>0.00261357539037444</v>
      </c>
    </row>
    <row r="288" spans="1:9" ht="15">
      <c r="A288" s="61" t="s">
        <v>291</v>
      </c>
      <c r="B288" s="62">
        <v>4368</v>
      </c>
      <c r="C288" s="64">
        <v>433</v>
      </c>
      <c r="D288" s="64"/>
      <c r="E288" s="64">
        <v>433</v>
      </c>
      <c r="F288" s="65">
        <v>36302.5</v>
      </c>
      <c r="G288" s="13">
        <v>0</v>
      </c>
      <c r="H288" s="80">
        <v>36302.5</v>
      </c>
      <c r="I288" s="14">
        <f t="shared" si="5"/>
        <v>0.0015731416734491993</v>
      </c>
    </row>
    <row r="289" spans="1:9" ht="15">
      <c r="A289" s="57" t="s">
        <v>292</v>
      </c>
      <c r="B289" s="58">
        <v>4389</v>
      </c>
      <c r="C289" s="59">
        <v>723</v>
      </c>
      <c r="D289" s="59">
        <v>18</v>
      </c>
      <c r="E289" s="59">
        <v>741</v>
      </c>
      <c r="F289" s="60">
        <v>32095</v>
      </c>
      <c r="G289" s="15">
        <v>0</v>
      </c>
      <c r="H289" s="80">
        <v>32095</v>
      </c>
      <c r="I289" s="12">
        <f t="shared" si="5"/>
        <v>0.001390812809292805</v>
      </c>
    </row>
    <row r="290" spans="1:9" ht="15">
      <c r="A290" s="61" t="s">
        <v>293</v>
      </c>
      <c r="B290" s="62">
        <v>4459</v>
      </c>
      <c r="C290" s="64">
        <v>346</v>
      </c>
      <c r="D290" s="64">
        <v>13</v>
      </c>
      <c r="E290" s="64">
        <v>359</v>
      </c>
      <c r="F290" s="65">
        <v>13875</v>
      </c>
      <c r="G290" s="13">
        <v>0</v>
      </c>
      <c r="H290" s="80">
        <v>13875</v>
      </c>
      <c r="I290" s="14">
        <f t="shared" si="5"/>
        <v>0.0006012627427617283</v>
      </c>
    </row>
    <row r="291" spans="1:9" ht="15">
      <c r="A291" s="57" t="s">
        <v>294</v>
      </c>
      <c r="B291" s="58">
        <v>4473</v>
      </c>
      <c r="C291" s="66">
        <v>1103</v>
      </c>
      <c r="D291" s="59">
        <v>111</v>
      </c>
      <c r="E291" s="66">
        <v>1214</v>
      </c>
      <c r="F291" s="60">
        <v>55455</v>
      </c>
      <c r="G291" s="15">
        <v>0</v>
      </c>
      <c r="H291" s="80">
        <v>55455</v>
      </c>
      <c r="I291" s="12">
        <f>H291/H$433</f>
        <v>0.002403100929719037</v>
      </c>
    </row>
    <row r="292" spans="1:9" ht="15">
      <c r="A292" s="61" t="s">
        <v>295</v>
      </c>
      <c r="B292" s="62">
        <v>4508</v>
      </c>
      <c r="C292" s="64">
        <v>178</v>
      </c>
      <c r="D292" s="64">
        <v>16</v>
      </c>
      <c r="E292" s="64">
        <v>194</v>
      </c>
      <c r="F292" s="65">
        <v>11592.5</v>
      </c>
      <c r="G292" s="13">
        <v>0</v>
      </c>
      <c r="H292" s="80">
        <v>11592.5</v>
      </c>
      <c r="I292" s="14">
        <f t="shared" si="5"/>
        <v>0.0005023523131866908</v>
      </c>
    </row>
    <row r="293" spans="1:9" ht="15">
      <c r="A293" s="57" t="s">
        <v>296</v>
      </c>
      <c r="B293" s="58">
        <v>4515</v>
      </c>
      <c r="C293" s="59">
        <v>963</v>
      </c>
      <c r="D293" s="59">
        <v>97</v>
      </c>
      <c r="E293" s="66">
        <v>1060</v>
      </c>
      <c r="F293" s="60">
        <v>35258</v>
      </c>
      <c r="G293" s="15">
        <v>0</v>
      </c>
      <c r="H293" s="80">
        <v>35258</v>
      </c>
      <c r="I293" s="12">
        <f t="shared" si="5"/>
        <v>0.0015278790475166137</v>
      </c>
    </row>
    <row r="294" spans="1:9" ht="15">
      <c r="A294" s="61" t="s">
        <v>297</v>
      </c>
      <c r="B294" s="62">
        <v>4501</v>
      </c>
      <c r="C294" s="63">
        <v>1586</v>
      </c>
      <c r="D294" s="64">
        <v>51</v>
      </c>
      <c r="E294" s="63">
        <v>1637</v>
      </c>
      <c r="F294" s="65">
        <v>72810.5</v>
      </c>
      <c r="G294" s="13">
        <v>0</v>
      </c>
      <c r="H294" s="80">
        <v>72810.5</v>
      </c>
      <c r="I294" s="14">
        <f t="shared" si="5"/>
        <v>0.0031551885356290318</v>
      </c>
    </row>
    <row r="295" spans="1:9" ht="15">
      <c r="A295" s="57" t="s">
        <v>298</v>
      </c>
      <c r="B295" s="58">
        <v>4529</v>
      </c>
      <c r="C295" s="59">
        <v>272</v>
      </c>
      <c r="D295" s="59">
        <v>35</v>
      </c>
      <c r="E295" s="59">
        <v>307</v>
      </c>
      <c r="F295" s="60">
        <v>11835</v>
      </c>
      <c r="G295" s="15">
        <v>0</v>
      </c>
      <c r="H295" s="80">
        <v>11835</v>
      </c>
      <c r="I295" s="12">
        <f t="shared" si="5"/>
        <v>0.0005128608692313553</v>
      </c>
    </row>
    <row r="296" spans="1:9" ht="15">
      <c r="A296" s="61" t="s">
        <v>299</v>
      </c>
      <c r="B296" s="62">
        <v>4536</v>
      </c>
      <c r="C296" s="64">
        <v>689</v>
      </c>
      <c r="D296" s="64"/>
      <c r="E296" s="64">
        <v>689</v>
      </c>
      <c r="F296" s="65">
        <v>28190</v>
      </c>
      <c r="G296" s="13">
        <v>0</v>
      </c>
      <c r="H296" s="80">
        <v>28190</v>
      </c>
      <c r="I296" s="14">
        <f t="shared" si="5"/>
        <v>0.0012215925562849095</v>
      </c>
    </row>
    <row r="297" spans="1:9" ht="15">
      <c r="A297" s="57" t="s">
        <v>300</v>
      </c>
      <c r="B297" s="58">
        <v>4543</v>
      </c>
      <c r="C297" s="59">
        <v>779</v>
      </c>
      <c r="D297" s="59">
        <v>46</v>
      </c>
      <c r="E297" s="59">
        <v>825</v>
      </c>
      <c r="F297" s="60">
        <v>32460</v>
      </c>
      <c r="G297" s="15">
        <v>0</v>
      </c>
      <c r="H297" s="80">
        <v>32460</v>
      </c>
      <c r="I297" s="12">
        <f>H297/H$433</f>
        <v>0.0014066298111744648</v>
      </c>
    </row>
    <row r="298" spans="1:9" ht="15">
      <c r="A298" s="61" t="s">
        <v>301</v>
      </c>
      <c r="B298" s="62">
        <v>4557</v>
      </c>
      <c r="C298" s="64">
        <v>190</v>
      </c>
      <c r="D298" s="64"/>
      <c r="E298" s="64">
        <v>190</v>
      </c>
      <c r="F298" s="65">
        <v>10087.5</v>
      </c>
      <c r="G298" s="13">
        <v>0</v>
      </c>
      <c r="H298" s="80">
        <v>10087.5</v>
      </c>
      <c r="I298" s="14">
        <f aca="true" t="shared" si="6" ref="I298:I344">H298/H$433</f>
        <v>0.0004371342643321754</v>
      </c>
    </row>
    <row r="299" spans="1:9" ht="15">
      <c r="A299" s="57" t="s">
        <v>302</v>
      </c>
      <c r="B299" s="58">
        <v>4571</v>
      </c>
      <c r="C299" s="59">
        <v>445</v>
      </c>
      <c r="D299" s="59"/>
      <c r="E299" s="59">
        <v>445</v>
      </c>
      <c r="F299" s="60">
        <v>41415.5</v>
      </c>
      <c r="G299" s="15">
        <v>0</v>
      </c>
      <c r="H299" s="80">
        <v>41415.5</v>
      </c>
      <c r="I299" s="12">
        <f t="shared" si="6"/>
        <v>0.0017947097025476292</v>
      </c>
    </row>
    <row r="300" spans="1:9" ht="15">
      <c r="A300" s="61" t="s">
        <v>303</v>
      </c>
      <c r="B300" s="62">
        <v>4578</v>
      </c>
      <c r="C300" s="63">
        <v>1233</v>
      </c>
      <c r="D300" s="64">
        <v>85</v>
      </c>
      <c r="E300" s="63">
        <v>1318</v>
      </c>
      <c r="F300" s="65">
        <v>55200</v>
      </c>
      <c r="G300" s="13">
        <v>0</v>
      </c>
      <c r="H300" s="80">
        <v>55200</v>
      </c>
      <c r="I300" s="14">
        <f t="shared" si="6"/>
        <v>0.0023920506955277406</v>
      </c>
    </row>
    <row r="301" spans="1:9" ht="15">
      <c r="A301" s="57" t="s">
        <v>304</v>
      </c>
      <c r="B301" s="58">
        <v>4606</v>
      </c>
      <c r="C301" s="59">
        <v>185</v>
      </c>
      <c r="D301" s="59">
        <v>33</v>
      </c>
      <c r="E301" s="59">
        <v>218</v>
      </c>
      <c r="F301" s="60">
        <v>9907.5</v>
      </c>
      <c r="G301" s="15">
        <v>0</v>
      </c>
      <c r="H301" s="80">
        <v>9907.5</v>
      </c>
      <c r="I301" s="12">
        <f t="shared" si="6"/>
        <v>0.0004293340990206719</v>
      </c>
    </row>
    <row r="302" spans="1:9" ht="15">
      <c r="A302" s="61" t="s">
        <v>305</v>
      </c>
      <c r="B302" s="62">
        <v>4613</v>
      </c>
      <c r="C302" s="63">
        <v>2700</v>
      </c>
      <c r="D302" s="64">
        <v>183</v>
      </c>
      <c r="E302" s="63">
        <v>2883</v>
      </c>
      <c r="F302" s="65">
        <v>215745</v>
      </c>
      <c r="G302" s="13">
        <v>0</v>
      </c>
      <c r="H302" s="80">
        <v>215745</v>
      </c>
      <c r="I302" s="14">
        <f t="shared" si="6"/>
        <v>0.009349148139612906</v>
      </c>
    </row>
    <row r="303" spans="1:9" ht="15">
      <c r="A303" s="57" t="s">
        <v>306</v>
      </c>
      <c r="B303" s="58">
        <v>4620</v>
      </c>
      <c r="C303" s="66">
        <v>8842</v>
      </c>
      <c r="D303" s="66">
        <v>1341</v>
      </c>
      <c r="E303" s="66">
        <v>10183</v>
      </c>
      <c r="F303" s="60">
        <v>364015</v>
      </c>
      <c r="G303" s="15">
        <v>0</v>
      </c>
      <c r="H303" s="80">
        <v>364015</v>
      </c>
      <c r="I303" s="12">
        <f>H303/H$433</f>
        <v>0.015774317643705262</v>
      </c>
    </row>
    <row r="304" spans="1:9" ht="15">
      <c r="A304" s="61" t="s">
        <v>307</v>
      </c>
      <c r="B304" s="62">
        <v>4627</v>
      </c>
      <c r="C304" s="64">
        <v>552</v>
      </c>
      <c r="D304" s="64">
        <v>18</v>
      </c>
      <c r="E304" s="64">
        <v>570</v>
      </c>
      <c r="F304" s="65">
        <v>19380</v>
      </c>
      <c r="G304" s="13">
        <v>0</v>
      </c>
      <c r="H304" s="80">
        <v>19380</v>
      </c>
      <c r="I304" s="14">
        <f t="shared" si="6"/>
        <v>0.0008398177985385437</v>
      </c>
    </row>
    <row r="305" spans="1:9" ht="15">
      <c r="A305" s="57" t="s">
        <v>308</v>
      </c>
      <c r="B305" s="58">
        <v>4634</v>
      </c>
      <c r="C305" s="59">
        <v>145</v>
      </c>
      <c r="D305" s="59">
        <v>26</v>
      </c>
      <c r="E305" s="59">
        <v>171</v>
      </c>
      <c r="F305" s="60">
        <v>7007.5</v>
      </c>
      <c r="G305" s="15">
        <v>0</v>
      </c>
      <c r="H305" s="80">
        <v>7007.5</v>
      </c>
      <c r="I305" s="12">
        <f t="shared" si="6"/>
        <v>0.00030366476900200437</v>
      </c>
    </row>
    <row r="306" spans="1:9" ht="15">
      <c r="A306" s="61" t="s">
        <v>309</v>
      </c>
      <c r="B306" s="62">
        <v>4641</v>
      </c>
      <c r="C306" s="64">
        <v>795</v>
      </c>
      <c r="D306" s="64">
        <v>48</v>
      </c>
      <c r="E306" s="64">
        <v>843</v>
      </c>
      <c r="F306" s="65">
        <v>32944</v>
      </c>
      <c r="G306" s="13">
        <v>0</v>
      </c>
      <c r="H306" s="80">
        <v>32944</v>
      </c>
      <c r="I306" s="14">
        <f t="shared" si="6"/>
        <v>0.001427603589012063</v>
      </c>
    </row>
    <row r="307" spans="1:9" ht="15">
      <c r="A307" s="57" t="s">
        <v>310</v>
      </c>
      <c r="B307" s="58">
        <v>4686</v>
      </c>
      <c r="C307" s="59">
        <v>377</v>
      </c>
      <c r="D307" s="59">
        <v>6</v>
      </c>
      <c r="E307" s="59">
        <v>383</v>
      </c>
      <c r="F307" s="60">
        <v>11625</v>
      </c>
      <c r="G307" s="15">
        <v>0</v>
      </c>
      <c r="H307" s="80">
        <v>11625</v>
      </c>
      <c r="I307" s="12">
        <f t="shared" si="6"/>
        <v>0.0005037606763679344</v>
      </c>
    </row>
    <row r="308" spans="1:9" ht="15">
      <c r="A308" s="61" t="s">
        <v>311</v>
      </c>
      <c r="B308" s="62">
        <v>4753</v>
      </c>
      <c r="C308" s="63">
        <v>1995</v>
      </c>
      <c r="D308" s="64">
        <v>222</v>
      </c>
      <c r="E308" s="63">
        <v>2217</v>
      </c>
      <c r="F308" s="65">
        <v>117666</v>
      </c>
      <c r="G308" s="13">
        <v>0</v>
      </c>
      <c r="H308" s="80">
        <v>117666</v>
      </c>
      <c r="I308" s="14">
        <f t="shared" si="6"/>
        <v>0.005098968064129839</v>
      </c>
    </row>
    <row r="309" spans="1:9" ht="15">
      <c r="A309" s="57" t="s">
        <v>312</v>
      </c>
      <c r="B309" s="58">
        <v>4760</v>
      </c>
      <c r="C309" s="59">
        <v>527</v>
      </c>
      <c r="D309" s="59">
        <v>137</v>
      </c>
      <c r="E309" s="59">
        <v>664</v>
      </c>
      <c r="F309" s="60">
        <v>76381</v>
      </c>
      <c r="G309" s="15">
        <v>0</v>
      </c>
      <c r="H309" s="80">
        <v>76381</v>
      </c>
      <c r="I309" s="12">
        <f>H309/H$433</f>
        <v>0.00330991348143305</v>
      </c>
    </row>
    <row r="310" spans="1:9" ht="15">
      <c r="A310" s="61" t="s">
        <v>313</v>
      </c>
      <c r="B310" s="62">
        <v>4781</v>
      </c>
      <c r="C310" s="63">
        <v>1893</v>
      </c>
      <c r="D310" s="64">
        <v>90</v>
      </c>
      <c r="E310" s="63">
        <v>1983</v>
      </c>
      <c r="F310" s="65">
        <v>94425</v>
      </c>
      <c r="G310" s="13">
        <v>-2190</v>
      </c>
      <c r="H310" s="80">
        <v>92235</v>
      </c>
      <c r="I310" s="14">
        <f t="shared" si="6"/>
        <v>0.003996934708369586</v>
      </c>
    </row>
    <row r="311" spans="1:9" ht="15">
      <c r="A311" s="57" t="s">
        <v>314</v>
      </c>
      <c r="B311" s="58">
        <v>4795</v>
      </c>
      <c r="C311" s="59">
        <v>318</v>
      </c>
      <c r="D311" s="59"/>
      <c r="E311" s="59">
        <v>318</v>
      </c>
      <c r="F311" s="60">
        <v>22247.5</v>
      </c>
      <c r="G311" s="15">
        <v>0</v>
      </c>
      <c r="H311" s="80">
        <v>22247.5</v>
      </c>
      <c r="I311" s="12">
        <f t="shared" si="6"/>
        <v>0.0009640787653759675</v>
      </c>
    </row>
    <row r="312" spans="1:9" ht="15">
      <c r="A312" s="61" t="s">
        <v>315</v>
      </c>
      <c r="B312" s="62">
        <v>4802</v>
      </c>
      <c r="C312" s="63">
        <v>1698</v>
      </c>
      <c r="D312" s="64">
        <v>81</v>
      </c>
      <c r="E312" s="63">
        <v>1779</v>
      </c>
      <c r="F312" s="65">
        <v>82643.5</v>
      </c>
      <c r="G312" s="13">
        <v>0</v>
      </c>
      <c r="H312" s="80">
        <v>82643.5</v>
      </c>
      <c r="I312" s="14">
        <f t="shared" si="6"/>
        <v>0.0035812942328957756</v>
      </c>
    </row>
    <row r="313" spans="1:9" ht="15">
      <c r="A313" s="57" t="s">
        <v>316</v>
      </c>
      <c r="B313" s="58">
        <v>4820</v>
      </c>
      <c r="C313" s="59">
        <v>386</v>
      </c>
      <c r="D313" s="59">
        <v>57</v>
      </c>
      <c r="E313" s="59">
        <v>443</v>
      </c>
      <c r="F313" s="60">
        <v>18360</v>
      </c>
      <c r="G313" s="15">
        <v>0</v>
      </c>
      <c r="H313" s="80">
        <v>18360</v>
      </c>
      <c r="I313" s="12">
        <f t="shared" si="6"/>
        <v>0.0007956168617733572</v>
      </c>
    </row>
    <row r="314" spans="1:9" ht="15">
      <c r="A314" s="61" t="s">
        <v>317</v>
      </c>
      <c r="B314" s="62">
        <v>4851</v>
      </c>
      <c r="C314" s="64">
        <v>764</v>
      </c>
      <c r="D314" s="64">
        <v>49</v>
      </c>
      <c r="E314" s="64">
        <v>813</v>
      </c>
      <c r="F314" s="65">
        <v>59612.5</v>
      </c>
      <c r="G314" s="13">
        <v>0</v>
      </c>
      <c r="H314" s="80">
        <v>59612.5</v>
      </c>
      <c r="I314" s="14">
        <f t="shared" si="6"/>
        <v>0.002583263081288903</v>
      </c>
    </row>
    <row r="315" spans="1:9" ht="15">
      <c r="A315" s="57" t="s">
        <v>318</v>
      </c>
      <c r="B315" s="58">
        <v>3122</v>
      </c>
      <c r="C315" s="59">
        <v>594</v>
      </c>
      <c r="D315" s="59">
        <v>36</v>
      </c>
      <c r="E315" s="59">
        <v>630</v>
      </c>
      <c r="F315" s="60">
        <v>10729</v>
      </c>
      <c r="G315" s="15">
        <v>0</v>
      </c>
      <c r="H315" s="80">
        <v>10729</v>
      </c>
      <c r="I315" s="12">
        <f>H315/H$433</f>
        <v>0.00046493318681733927</v>
      </c>
    </row>
    <row r="316" spans="1:9" ht="15">
      <c r="A316" s="61" t="s">
        <v>319</v>
      </c>
      <c r="B316" s="62">
        <v>4865</v>
      </c>
      <c r="C316" s="64">
        <v>477</v>
      </c>
      <c r="D316" s="64"/>
      <c r="E316" s="64">
        <v>477</v>
      </c>
      <c r="F316" s="65">
        <v>13848.5</v>
      </c>
      <c r="G316" s="13">
        <v>0</v>
      </c>
      <c r="H316" s="80">
        <v>13848.5</v>
      </c>
      <c r="I316" s="14">
        <f t="shared" si="6"/>
        <v>0.0006001143850908681</v>
      </c>
    </row>
    <row r="317" spans="1:9" ht="15">
      <c r="A317" s="57" t="s">
        <v>320</v>
      </c>
      <c r="B317" s="58">
        <v>4872</v>
      </c>
      <c r="C317" s="59">
        <v>978</v>
      </c>
      <c r="D317" s="59">
        <v>23</v>
      </c>
      <c r="E317" s="66">
        <v>1001</v>
      </c>
      <c r="F317" s="60">
        <v>31572</v>
      </c>
      <c r="G317" s="15">
        <v>-2180</v>
      </c>
      <c r="H317" s="80">
        <v>29392</v>
      </c>
      <c r="I317" s="12">
        <f t="shared" si="6"/>
        <v>0.0012736803268650608</v>
      </c>
    </row>
    <row r="318" spans="1:9" ht="15">
      <c r="A318" s="61" t="s">
        <v>321</v>
      </c>
      <c r="B318" s="62">
        <v>4893</v>
      </c>
      <c r="C318" s="63">
        <v>1555</v>
      </c>
      <c r="D318" s="64">
        <v>70</v>
      </c>
      <c r="E318" s="63">
        <v>1625</v>
      </c>
      <c r="F318" s="65">
        <v>89500</v>
      </c>
      <c r="G318" s="13">
        <v>0</v>
      </c>
      <c r="H318" s="80">
        <v>89500</v>
      </c>
      <c r="I318" s="14">
        <f t="shared" si="6"/>
        <v>0.0038784155298864633</v>
      </c>
    </row>
    <row r="319" spans="1:9" ht="15">
      <c r="A319" s="57" t="s">
        <v>322</v>
      </c>
      <c r="B319" s="58">
        <v>4904</v>
      </c>
      <c r="C319" s="59">
        <v>674</v>
      </c>
      <c r="D319" s="59">
        <v>46</v>
      </c>
      <c r="E319" s="59">
        <v>720</v>
      </c>
      <c r="F319" s="60">
        <v>49489</v>
      </c>
      <c r="G319" s="15">
        <v>0</v>
      </c>
      <c r="H319" s="80">
        <v>49489</v>
      </c>
      <c r="I319" s="12">
        <f t="shared" si="6"/>
        <v>0.0021445687838944267</v>
      </c>
    </row>
    <row r="320" spans="1:9" ht="15">
      <c r="A320" s="61" t="s">
        <v>323</v>
      </c>
      <c r="B320" s="62">
        <v>5523</v>
      </c>
      <c r="C320" s="64">
        <v>957</v>
      </c>
      <c r="D320" s="64">
        <v>127</v>
      </c>
      <c r="E320" s="63">
        <v>1084</v>
      </c>
      <c r="F320" s="65">
        <v>70490</v>
      </c>
      <c r="G320" s="13">
        <v>0</v>
      </c>
      <c r="H320" s="80">
        <v>70490</v>
      </c>
      <c r="I320" s="14">
        <f t="shared" si="6"/>
        <v>0.0030546314044882323</v>
      </c>
    </row>
    <row r="321" spans="1:9" ht="15">
      <c r="A321" s="57" t="s">
        <v>324</v>
      </c>
      <c r="B321" s="58">
        <v>3850</v>
      </c>
      <c r="C321" s="59">
        <v>572</v>
      </c>
      <c r="D321" s="59"/>
      <c r="E321" s="59">
        <v>572</v>
      </c>
      <c r="F321" s="60">
        <v>28913</v>
      </c>
      <c r="G321" s="15">
        <v>0</v>
      </c>
      <c r="H321" s="80">
        <v>28913</v>
      </c>
      <c r="I321" s="12">
        <f>H321/H$433</f>
        <v>0.0012529232202861153</v>
      </c>
    </row>
    <row r="322" spans="1:9" ht="15">
      <c r="A322" s="61" t="s">
        <v>325</v>
      </c>
      <c r="B322" s="62">
        <v>4956</v>
      </c>
      <c r="C322" s="64">
        <v>873</v>
      </c>
      <c r="D322" s="64">
        <v>11</v>
      </c>
      <c r="E322" s="64">
        <v>884</v>
      </c>
      <c r="F322" s="65">
        <v>41141.5</v>
      </c>
      <c r="G322" s="13">
        <v>0</v>
      </c>
      <c r="H322" s="80">
        <v>41141.5</v>
      </c>
      <c r="I322" s="14">
        <f t="shared" si="6"/>
        <v>0.0017828361175734517</v>
      </c>
    </row>
    <row r="323" spans="1:9" ht="15">
      <c r="A323" s="57" t="s">
        <v>326</v>
      </c>
      <c r="B323" s="58">
        <v>4963</v>
      </c>
      <c r="C323" s="59">
        <v>517</v>
      </c>
      <c r="D323" s="59">
        <v>16</v>
      </c>
      <c r="E323" s="59">
        <v>533</v>
      </c>
      <c r="F323" s="60">
        <v>50380</v>
      </c>
      <c r="G323" s="15">
        <v>0</v>
      </c>
      <c r="H323" s="80">
        <v>50380</v>
      </c>
      <c r="I323" s="12">
        <f t="shared" si="6"/>
        <v>0.002183179602186369</v>
      </c>
    </row>
    <row r="324" spans="1:9" ht="15">
      <c r="A324" s="61" t="s">
        <v>327</v>
      </c>
      <c r="B324" s="62">
        <v>1673</v>
      </c>
      <c r="C324" s="64">
        <v>401</v>
      </c>
      <c r="D324" s="64"/>
      <c r="E324" s="64">
        <v>401</v>
      </c>
      <c r="F324" s="65">
        <v>21740.5</v>
      </c>
      <c r="G324" s="13">
        <v>0</v>
      </c>
      <c r="H324" s="80">
        <v>21740.5</v>
      </c>
      <c r="I324" s="14">
        <f t="shared" si="6"/>
        <v>0.000942108299748566</v>
      </c>
    </row>
    <row r="325" spans="1:9" ht="15">
      <c r="A325" s="57" t="s">
        <v>328</v>
      </c>
      <c r="B325" s="58">
        <v>4998</v>
      </c>
      <c r="C325" s="59">
        <v>104</v>
      </c>
      <c r="D325" s="59"/>
      <c r="E325" s="59">
        <v>104</v>
      </c>
      <c r="F325" s="60">
        <v>2980</v>
      </c>
      <c r="G325" s="15">
        <v>0</v>
      </c>
      <c r="H325" s="80">
        <v>2980</v>
      </c>
      <c r="I325" s="12">
        <f t="shared" si="6"/>
        <v>0.00012913607015711354</v>
      </c>
    </row>
    <row r="326" spans="1:9" ht="15">
      <c r="A326" s="61" t="s">
        <v>329</v>
      </c>
      <c r="B326" s="62">
        <v>2422</v>
      </c>
      <c r="C326" s="63">
        <v>1167</v>
      </c>
      <c r="D326" s="64"/>
      <c r="E326" s="63">
        <v>1167</v>
      </c>
      <c r="F326" s="65">
        <v>57175</v>
      </c>
      <c r="G326" s="13">
        <v>0</v>
      </c>
      <c r="H326" s="80">
        <v>57175</v>
      </c>
      <c r="I326" s="14">
        <f t="shared" si="6"/>
        <v>0.002477635842695626</v>
      </c>
    </row>
    <row r="327" spans="1:9" ht="15">
      <c r="A327" s="57" t="s">
        <v>330</v>
      </c>
      <c r="B327" s="58">
        <v>5019</v>
      </c>
      <c r="C327" s="66">
        <v>1057</v>
      </c>
      <c r="D327" s="59"/>
      <c r="E327" s="66">
        <v>1057</v>
      </c>
      <c r="F327" s="60">
        <v>60630</v>
      </c>
      <c r="G327" s="15">
        <v>0</v>
      </c>
      <c r="H327" s="80">
        <v>60630</v>
      </c>
      <c r="I327" s="12">
        <f>H327/H$433</f>
        <v>0.002627355682424763</v>
      </c>
    </row>
    <row r="328" spans="1:9" ht="15">
      <c r="A328" s="61" t="s">
        <v>331</v>
      </c>
      <c r="B328" s="62">
        <v>5068</v>
      </c>
      <c r="C328" s="64">
        <v>897</v>
      </c>
      <c r="D328" s="64"/>
      <c r="E328" s="64">
        <v>897</v>
      </c>
      <c r="F328" s="65">
        <v>26312.5</v>
      </c>
      <c r="G328" s="13">
        <v>0</v>
      </c>
      <c r="H328" s="80">
        <v>26312.5</v>
      </c>
      <c r="I328" s="14">
        <f t="shared" si="6"/>
        <v>0.001140232498660755</v>
      </c>
    </row>
    <row r="329" spans="1:9" ht="15">
      <c r="A329" s="57" t="s">
        <v>332</v>
      </c>
      <c r="B329" s="58">
        <v>5100</v>
      </c>
      <c r="C329" s="66">
        <v>2004</v>
      </c>
      <c r="D329" s="59">
        <v>42</v>
      </c>
      <c r="E329" s="66">
        <v>2046</v>
      </c>
      <c r="F329" s="60">
        <v>130334.5</v>
      </c>
      <c r="G329" s="15">
        <v>0</v>
      </c>
      <c r="H329" s="80">
        <v>130334.5</v>
      </c>
      <c r="I329" s="12">
        <f t="shared" si="6"/>
        <v>0.0056479480321786285</v>
      </c>
    </row>
    <row r="330" spans="1:9" ht="15">
      <c r="A330" s="61" t="s">
        <v>333</v>
      </c>
      <c r="B330" s="62">
        <v>5124</v>
      </c>
      <c r="C330" s="64">
        <v>255</v>
      </c>
      <c r="D330" s="64"/>
      <c r="E330" s="64">
        <v>255</v>
      </c>
      <c r="F330" s="65">
        <v>16760</v>
      </c>
      <c r="G330" s="13">
        <v>0</v>
      </c>
      <c r="H330" s="80">
        <v>16760</v>
      </c>
      <c r="I330" s="14">
        <f t="shared" si="6"/>
        <v>0.0007262820590044372</v>
      </c>
    </row>
    <row r="331" spans="1:9" ht="15">
      <c r="A331" s="57" t="s">
        <v>334</v>
      </c>
      <c r="B331" s="58">
        <v>5130</v>
      </c>
      <c r="C331" s="59">
        <v>563</v>
      </c>
      <c r="D331" s="59">
        <v>7</v>
      </c>
      <c r="E331" s="59">
        <v>570</v>
      </c>
      <c r="F331" s="60">
        <v>32681.5</v>
      </c>
      <c r="G331" s="15">
        <v>0</v>
      </c>
      <c r="H331" s="80">
        <v>32681.5</v>
      </c>
      <c r="I331" s="12">
        <f t="shared" si="6"/>
        <v>0.0014162283479327872</v>
      </c>
    </row>
    <row r="332" spans="1:9" ht="15">
      <c r="A332" s="61" t="s">
        <v>335</v>
      </c>
      <c r="B332" s="62">
        <v>5138</v>
      </c>
      <c r="C332" s="63">
        <v>1840</v>
      </c>
      <c r="D332" s="64">
        <v>4</v>
      </c>
      <c r="E332" s="63">
        <v>1844</v>
      </c>
      <c r="F332" s="65">
        <v>99680</v>
      </c>
      <c r="G332" s="13">
        <v>0</v>
      </c>
      <c r="H332" s="80">
        <v>99680</v>
      </c>
      <c r="I332" s="14">
        <f t="shared" si="6"/>
        <v>0.004319558212503717</v>
      </c>
    </row>
    <row r="333" spans="1:9" ht="15">
      <c r="A333" s="57" t="s">
        <v>336</v>
      </c>
      <c r="B333" s="58">
        <v>5258</v>
      </c>
      <c r="C333" s="59">
        <v>121</v>
      </c>
      <c r="D333" s="59"/>
      <c r="E333" s="59">
        <v>121</v>
      </c>
      <c r="F333" s="60">
        <v>2480</v>
      </c>
      <c r="G333" s="15">
        <v>0</v>
      </c>
      <c r="H333" s="80">
        <v>2480</v>
      </c>
      <c r="I333" s="12">
        <f>H333/H$433</f>
        <v>0.00010746894429182603</v>
      </c>
    </row>
    <row r="334" spans="1:9" ht="15">
      <c r="A334" s="61" t="s">
        <v>337</v>
      </c>
      <c r="B334" s="62">
        <v>5264</v>
      </c>
      <c r="C334" s="63">
        <v>1566</v>
      </c>
      <c r="D334" s="64">
        <v>132</v>
      </c>
      <c r="E334" s="63">
        <v>1698</v>
      </c>
      <c r="F334" s="65">
        <v>83387.5</v>
      </c>
      <c r="G334" s="13">
        <v>0</v>
      </c>
      <c r="H334" s="80">
        <v>83387.5</v>
      </c>
      <c r="I334" s="14">
        <f t="shared" si="6"/>
        <v>0.0036135349161833235</v>
      </c>
    </row>
    <row r="335" spans="1:9" ht="15">
      <c r="A335" s="57" t="s">
        <v>338</v>
      </c>
      <c r="B335" s="58">
        <v>5271</v>
      </c>
      <c r="C335" s="66">
        <v>2745</v>
      </c>
      <c r="D335" s="59">
        <v>140</v>
      </c>
      <c r="E335" s="66">
        <v>2885</v>
      </c>
      <c r="F335" s="60">
        <v>103824</v>
      </c>
      <c r="G335" s="15">
        <v>0</v>
      </c>
      <c r="H335" s="80">
        <v>103824</v>
      </c>
      <c r="I335" s="12">
        <f t="shared" si="6"/>
        <v>0.00449913535167522</v>
      </c>
    </row>
    <row r="336" spans="1:9" ht="15">
      <c r="A336" s="61" t="s">
        <v>339</v>
      </c>
      <c r="B336" s="62">
        <v>5278</v>
      </c>
      <c r="C336" s="64">
        <v>979</v>
      </c>
      <c r="D336" s="64">
        <v>70</v>
      </c>
      <c r="E336" s="63">
        <v>1049</v>
      </c>
      <c r="F336" s="65">
        <v>43445</v>
      </c>
      <c r="G336" s="13">
        <v>0</v>
      </c>
      <c r="H336" s="80">
        <v>43445</v>
      </c>
      <c r="I336" s="14">
        <f t="shared" si="6"/>
        <v>0.0018826565664348312</v>
      </c>
    </row>
    <row r="337" spans="1:9" ht="15">
      <c r="A337" s="57" t="s">
        <v>340</v>
      </c>
      <c r="B337" s="58">
        <v>5306</v>
      </c>
      <c r="C337" s="59">
        <v>504</v>
      </c>
      <c r="D337" s="59">
        <v>4</v>
      </c>
      <c r="E337" s="59">
        <v>508</v>
      </c>
      <c r="F337" s="60">
        <v>27657.5</v>
      </c>
      <c r="G337" s="15">
        <v>0</v>
      </c>
      <c r="H337" s="80">
        <v>27657.5</v>
      </c>
      <c r="I337" s="12">
        <f t="shared" si="6"/>
        <v>0.0011985170672383783</v>
      </c>
    </row>
    <row r="338" spans="1:9" ht="15">
      <c r="A338" s="61" t="s">
        <v>341</v>
      </c>
      <c r="B338" s="62">
        <v>5348</v>
      </c>
      <c r="C338" s="64">
        <v>535</v>
      </c>
      <c r="D338" s="64">
        <v>10</v>
      </c>
      <c r="E338" s="64">
        <v>545</v>
      </c>
      <c r="F338" s="65">
        <v>35538.5</v>
      </c>
      <c r="G338" s="13">
        <v>0</v>
      </c>
      <c r="H338" s="80">
        <v>35538.5</v>
      </c>
      <c r="I338" s="14">
        <f t="shared" si="6"/>
        <v>0.00154003430512704</v>
      </c>
    </row>
    <row r="339" spans="1:9" ht="15">
      <c r="A339" s="57" t="s">
        <v>342</v>
      </c>
      <c r="B339" s="58">
        <v>5355</v>
      </c>
      <c r="C339" s="59"/>
      <c r="D339" s="59">
        <v>13</v>
      </c>
      <c r="E339" s="59">
        <v>13</v>
      </c>
      <c r="F339" s="60">
        <v>475</v>
      </c>
      <c r="G339" s="15">
        <v>0</v>
      </c>
      <c r="H339" s="80">
        <v>475</v>
      </c>
      <c r="I339" s="12">
        <f>H339/H$433</f>
        <v>2.058376957202313E-05</v>
      </c>
    </row>
    <row r="340" spans="1:9" ht="15">
      <c r="A340" s="61" t="s">
        <v>343</v>
      </c>
      <c r="B340" s="62">
        <v>5362</v>
      </c>
      <c r="C340" s="64">
        <v>153</v>
      </c>
      <c r="D340" s="64"/>
      <c r="E340" s="64">
        <v>153</v>
      </c>
      <c r="F340" s="65">
        <v>6880</v>
      </c>
      <c r="G340" s="13">
        <v>0</v>
      </c>
      <c r="H340" s="80">
        <v>6880</v>
      </c>
      <c r="I340" s="14">
        <f t="shared" si="6"/>
        <v>0.00029813965190635605</v>
      </c>
    </row>
    <row r="341" spans="1:9" ht="15">
      <c r="A341" s="57" t="s">
        <v>344</v>
      </c>
      <c r="B341" s="58">
        <v>5369</v>
      </c>
      <c r="C341" s="59">
        <v>280</v>
      </c>
      <c r="D341" s="59"/>
      <c r="E341" s="59">
        <v>280</v>
      </c>
      <c r="F341" s="60">
        <v>7105</v>
      </c>
      <c r="G341" s="15">
        <v>0</v>
      </c>
      <c r="H341" s="80">
        <v>7105</v>
      </c>
      <c r="I341" s="12">
        <f t="shared" si="6"/>
        <v>0.0003078898585457354</v>
      </c>
    </row>
    <row r="342" spans="1:9" ht="15">
      <c r="A342" s="61" t="s">
        <v>345</v>
      </c>
      <c r="B342" s="62">
        <v>5376</v>
      </c>
      <c r="C342" s="64">
        <v>472</v>
      </c>
      <c r="D342" s="64"/>
      <c r="E342" s="64">
        <v>472</v>
      </c>
      <c r="F342" s="65">
        <v>27850</v>
      </c>
      <c r="G342" s="13">
        <v>0</v>
      </c>
      <c r="H342" s="80">
        <v>27850</v>
      </c>
      <c r="I342" s="14">
        <f t="shared" si="6"/>
        <v>0.001206858910696514</v>
      </c>
    </row>
    <row r="343" spans="1:9" ht="15">
      <c r="A343" s="57" t="s">
        <v>346</v>
      </c>
      <c r="B343" s="58">
        <v>5390</v>
      </c>
      <c r="C343" s="66">
        <v>2352</v>
      </c>
      <c r="D343" s="59">
        <v>48</v>
      </c>
      <c r="E343" s="66">
        <v>2400</v>
      </c>
      <c r="F343" s="60">
        <v>97141</v>
      </c>
      <c r="G343" s="15">
        <v>0</v>
      </c>
      <c r="H343" s="80">
        <v>97141</v>
      </c>
      <c r="I343" s="12">
        <f t="shared" si="6"/>
        <v>0.004209532547359787</v>
      </c>
    </row>
    <row r="344" spans="1:9" ht="15">
      <c r="A344" s="61" t="s">
        <v>347</v>
      </c>
      <c r="B344" s="62">
        <v>5397</v>
      </c>
      <c r="C344" s="64">
        <v>224</v>
      </c>
      <c r="D344" s="64"/>
      <c r="E344" s="64">
        <v>224</v>
      </c>
      <c r="F344" s="65">
        <v>10717.5</v>
      </c>
      <c r="G344" s="13">
        <v>0</v>
      </c>
      <c r="H344" s="80">
        <v>10717.5</v>
      </c>
      <c r="I344" s="14">
        <f t="shared" si="6"/>
        <v>0.0004644348429224377</v>
      </c>
    </row>
    <row r="345" spans="1:9" ht="15">
      <c r="A345" s="57" t="s">
        <v>348</v>
      </c>
      <c r="B345" s="58">
        <v>5432</v>
      </c>
      <c r="C345" s="66">
        <v>1247</v>
      </c>
      <c r="D345" s="59">
        <v>72</v>
      </c>
      <c r="E345" s="66">
        <v>1319</v>
      </c>
      <c r="F345" s="60">
        <v>43594</v>
      </c>
      <c r="G345" s="15">
        <v>0</v>
      </c>
      <c r="H345" s="80">
        <v>43594</v>
      </c>
      <c r="I345" s="12">
        <f>H345/H$433</f>
        <v>0.001889113369942687</v>
      </c>
    </row>
    <row r="346" spans="1:9" ht="15">
      <c r="A346" s="61" t="s">
        <v>349</v>
      </c>
      <c r="B346" s="62">
        <v>4522</v>
      </c>
      <c r="C346" s="64">
        <v>228</v>
      </c>
      <c r="D346" s="64"/>
      <c r="E346" s="64">
        <v>228</v>
      </c>
      <c r="F346" s="65">
        <v>29532.5</v>
      </c>
      <c r="G346" s="13">
        <v>0</v>
      </c>
      <c r="H346" s="80">
        <v>29532.5</v>
      </c>
      <c r="I346" s="14">
        <f aca="true" t="shared" si="7" ref="I346:I392">H346/H$433</f>
        <v>0.0012797687892332065</v>
      </c>
    </row>
    <row r="347" spans="1:9" ht="15">
      <c r="A347" s="57" t="s">
        <v>350</v>
      </c>
      <c r="B347" s="58">
        <v>5457</v>
      </c>
      <c r="C347" s="66">
        <v>1083</v>
      </c>
      <c r="D347" s="59">
        <v>15</v>
      </c>
      <c r="E347" s="66">
        <v>1098</v>
      </c>
      <c r="F347" s="60">
        <v>113655</v>
      </c>
      <c r="G347" s="15">
        <v>0</v>
      </c>
      <c r="H347" s="80">
        <v>113655</v>
      </c>
      <c r="I347" s="12">
        <f t="shared" si="7"/>
        <v>0.004925154380438503</v>
      </c>
    </row>
    <row r="348" spans="1:9" ht="15">
      <c r="A348" s="61" t="s">
        <v>351</v>
      </c>
      <c r="B348" s="62">
        <v>2485</v>
      </c>
      <c r="C348" s="64">
        <v>515</v>
      </c>
      <c r="D348" s="64">
        <v>98</v>
      </c>
      <c r="E348" s="64">
        <v>613</v>
      </c>
      <c r="F348" s="65">
        <v>46784.5</v>
      </c>
      <c r="G348" s="13">
        <v>0</v>
      </c>
      <c r="H348" s="80">
        <v>46784.5</v>
      </c>
      <c r="I348" s="14">
        <f t="shared" si="7"/>
        <v>0.0020273713000890864</v>
      </c>
    </row>
    <row r="349" spans="1:9" ht="15">
      <c r="A349" s="57" t="s">
        <v>352</v>
      </c>
      <c r="B349" s="58">
        <v>5460</v>
      </c>
      <c r="C349" s="66">
        <v>1600</v>
      </c>
      <c r="D349" s="59">
        <v>99</v>
      </c>
      <c r="E349" s="66">
        <v>1699</v>
      </c>
      <c r="F349" s="60">
        <v>81272</v>
      </c>
      <c r="G349" s="15">
        <v>0</v>
      </c>
      <c r="H349" s="80">
        <v>81272</v>
      </c>
      <c r="I349" s="12">
        <f t="shared" si="7"/>
        <v>0.003521861306647292</v>
      </c>
    </row>
    <row r="350" spans="1:9" ht="15">
      <c r="A350" s="61" t="s">
        <v>353</v>
      </c>
      <c r="B350" s="62">
        <v>5467</v>
      </c>
      <c r="C350" s="64">
        <v>529</v>
      </c>
      <c r="D350" s="64"/>
      <c r="E350" s="64">
        <v>529</v>
      </c>
      <c r="F350" s="65">
        <v>15602.5</v>
      </c>
      <c r="G350" s="13">
        <v>0</v>
      </c>
      <c r="H350" s="80">
        <v>15602.5</v>
      </c>
      <c r="I350" s="14">
        <f t="shared" si="7"/>
        <v>0.0006761226626262966</v>
      </c>
    </row>
    <row r="351" spans="1:9" ht="15">
      <c r="A351" s="57" t="s">
        <v>354</v>
      </c>
      <c r="B351" s="58">
        <v>5474</v>
      </c>
      <c r="C351" s="59">
        <v>935</v>
      </c>
      <c r="D351" s="59">
        <v>19</v>
      </c>
      <c r="E351" s="59">
        <v>954</v>
      </c>
      <c r="F351" s="60">
        <v>84002.5</v>
      </c>
      <c r="G351" s="15">
        <v>0</v>
      </c>
      <c r="H351" s="80">
        <v>84002.5</v>
      </c>
      <c r="I351" s="12">
        <f>H351/H$433</f>
        <v>0.0036401854809976274</v>
      </c>
    </row>
    <row r="352" spans="1:9" ht="15">
      <c r="A352" s="61" t="s">
        <v>355</v>
      </c>
      <c r="B352" s="62">
        <v>5586</v>
      </c>
      <c r="C352" s="64">
        <v>762</v>
      </c>
      <c r="D352" s="64"/>
      <c r="E352" s="64">
        <v>762</v>
      </c>
      <c r="F352" s="65">
        <v>36281.5</v>
      </c>
      <c r="G352" s="13">
        <v>0</v>
      </c>
      <c r="H352" s="80">
        <v>36281.5</v>
      </c>
      <c r="I352" s="14">
        <f t="shared" si="7"/>
        <v>0.0015722316541628572</v>
      </c>
    </row>
    <row r="353" spans="1:9" ht="15">
      <c r="A353" s="57" t="s">
        <v>356</v>
      </c>
      <c r="B353" s="58">
        <v>5593</v>
      </c>
      <c r="C353" s="59">
        <v>798</v>
      </c>
      <c r="D353" s="59">
        <v>28</v>
      </c>
      <c r="E353" s="59">
        <v>826</v>
      </c>
      <c r="F353" s="60">
        <v>68337.5</v>
      </c>
      <c r="G353" s="15">
        <v>0</v>
      </c>
      <c r="H353" s="80">
        <v>68337.5</v>
      </c>
      <c r="I353" s="12">
        <f t="shared" si="7"/>
        <v>0.00296135442763817</v>
      </c>
    </row>
    <row r="354" spans="1:9" ht="15">
      <c r="A354" s="61" t="s">
        <v>357</v>
      </c>
      <c r="B354" s="62">
        <v>5607</v>
      </c>
      <c r="C354" s="63">
        <v>5124</v>
      </c>
      <c r="D354" s="64">
        <v>446</v>
      </c>
      <c r="E354" s="63">
        <v>5570</v>
      </c>
      <c r="F354" s="65">
        <v>234860</v>
      </c>
      <c r="G354" s="13">
        <v>0</v>
      </c>
      <c r="H354" s="80">
        <v>234860</v>
      </c>
      <c r="I354" s="14">
        <f t="shared" si="7"/>
        <v>0.010177482361442846</v>
      </c>
    </row>
    <row r="355" spans="1:9" ht="15">
      <c r="A355" s="57" t="s">
        <v>358</v>
      </c>
      <c r="B355" s="58">
        <v>5614</v>
      </c>
      <c r="C355" s="59">
        <v>121</v>
      </c>
      <c r="D355" s="59">
        <v>1</v>
      </c>
      <c r="E355" s="59">
        <v>122</v>
      </c>
      <c r="F355" s="60">
        <v>3582.5</v>
      </c>
      <c r="G355" s="15">
        <v>0</v>
      </c>
      <c r="H355" s="80">
        <v>3582.5</v>
      </c>
      <c r="I355" s="12">
        <f t="shared" si="7"/>
        <v>0.00015524495682478498</v>
      </c>
    </row>
    <row r="356" spans="1:9" ht="15">
      <c r="A356" s="61" t="s">
        <v>359</v>
      </c>
      <c r="B356" s="62">
        <v>3542</v>
      </c>
      <c r="C356" s="64">
        <v>295</v>
      </c>
      <c r="D356" s="64">
        <v>25</v>
      </c>
      <c r="E356" s="64">
        <v>320</v>
      </c>
      <c r="F356" s="65">
        <v>5719</v>
      </c>
      <c r="G356" s="13">
        <v>0</v>
      </c>
      <c r="H356" s="80">
        <v>5719</v>
      </c>
      <c r="I356" s="14">
        <f t="shared" si="7"/>
        <v>0.0002478285856471585</v>
      </c>
    </row>
    <row r="357" spans="1:9" ht="15">
      <c r="A357" s="57" t="s">
        <v>360</v>
      </c>
      <c r="B357" s="58">
        <v>5621</v>
      </c>
      <c r="C357" s="66">
        <v>1419</v>
      </c>
      <c r="D357" s="59">
        <v>70</v>
      </c>
      <c r="E357" s="66">
        <v>1489</v>
      </c>
      <c r="F357" s="60">
        <v>54192</v>
      </c>
      <c r="G357" s="15">
        <v>0</v>
      </c>
      <c r="H357" s="80">
        <v>54192</v>
      </c>
      <c r="I357" s="12">
        <f>H357/H$433</f>
        <v>0.0023483697697833207</v>
      </c>
    </row>
    <row r="358" spans="1:9" ht="15">
      <c r="A358" s="61" t="s">
        <v>361</v>
      </c>
      <c r="B358" s="62">
        <v>5628</v>
      </c>
      <c r="C358" s="64">
        <v>750</v>
      </c>
      <c r="D358" s="64">
        <v>96</v>
      </c>
      <c r="E358" s="64">
        <v>846</v>
      </c>
      <c r="F358" s="65">
        <v>35877.5</v>
      </c>
      <c r="G358" s="13">
        <v>0</v>
      </c>
      <c r="H358" s="80">
        <v>35877.5</v>
      </c>
      <c r="I358" s="14">
        <f t="shared" si="7"/>
        <v>0.001554724616463705</v>
      </c>
    </row>
    <row r="359" spans="1:9" ht="15">
      <c r="A359" s="57" t="s">
        <v>362</v>
      </c>
      <c r="B359" s="58">
        <v>5642</v>
      </c>
      <c r="C359" s="59">
        <v>301</v>
      </c>
      <c r="D359" s="59">
        <v>33</v>
      </c>
      <c r="E359" s="59">
        <v>334</v>
      </c>
      <c r="F359" s="60">
        <v>9603</v>
      </c>
      <c r="G359" s="15">
        <v>0</v>
      </c>
      <c r="H359" s="80">
        <v>9603</v>
      </c>
      <c r="I359" s="12">
        <f t="shared" si="7"/>
        <v>0.0004161388193687118</v>
      </c>
    </row>
    <row r="360" spans="1:9" ht="15">
      <c r="A360" s="61" t="s">
        <v>363</v>
      </c>
      <c r="B360" s="62">
        <v>5656</v>
      </c>
      <c r="C360" s="63">
        <v>3837</v>
      </c>
      <c r="D360" s="64">
        <v>309</v>
      </c>
      <c r="E360" s="63">
        <v>4146</v>
      </c>
      <c r="F360" s="65">
        <v>115847</v>
      </c>
      <c r="G360" s="13">
        <v>0</v>
      </c>
      <c r="H360" s="80">
        <v>115847</v>
      </c>
      <c r="I360" s="14">
        <f t="shared" si="7"/>
        <v>0.005020143060231923</v>
      </c>
    </row>
    <row r="361" spans="1:9" ht="15">
      <c r="A361" s="57" t="s">
        <v>364</v>
      </c>
      <c r="B361" s="58">
        <v>5663</v>
      </c>
      <c r="C361" s="66">
        <v>1821</v>
      </c>
      <c r="D361" s="59">
        <v>92</v>
      </c>
      <c r="E361" s="66">
        <v>1913</v>
      </c>
      <c r="F361" s="60">
        <v>126930</v>
      </c>
      <c r="G361" s="15">
        <v>0</v>
      </c>
      <c r="H361" s="80">
        <v>126930</v>
      </c>
      <c r="I361" s="12">
        <f t="shared" si="7"/>
        <v>0.005500416572161886</v>
      </c>
    </row>
    <row r="362" spans="1:9" ht="15">
      <c r="A362" s="61" t="s">
        <v>365</v>
      </c>
      <c r="B362" s="62">
        <v>5670</v>
      </c>
      <c r="C362" s="64">
        <v>372</v>
      </c>
      <c r="D362" s="64">
        <v>32</v>
      </c>
      <c r="E362" s="64">
        <v>404</v>
      </c>
      <c r="F362" s="65">
        <v>40441</v>
      </c>
      <c r="G362" s="13">
        <v>0</v>
      </c>
      <c r="H362" s="80">
        <v>40441</v>
      </c>
      <c r="I362" s="14">
        <f t="shared" si="7"/>
        <v>0.001752480474236184</v>
      </c>
    </row>
    <row r="363" spans="1:9" ht="15">
      <c r="A363" s="57" t="s">
        <v>366</v>
      </c>
      <c r="B363" s="58">
        <v>3510</v>
      </c>
      <c r="C363" s="59">
        <v>356</v>
      </c>
      <c r="D363" s="59">
        <v>19</v>
      </c>
      <c r="E363" s="59">
        <v>375</v>
      </c>
      <c r="F363" s="60">
        <v>7382.5</v>
      </c>
      <c r="G363" s="15">
        <v>0</v>
      </c>
      <c r="H363" s="80">
        <v>7382.5</v>
      </c>
      <c r="I363" s="12">
        <f>H363/H$433</f>
        <v>0.00031991511340097</v>
      </c>
    </row>
    <row r="364" spans="1:9" ht="15">
      <c r="A364" s="61" t="s">
        <v>367</v>
      </c>
      <c r="B364" s="62">
        <v>5726</v>
      </c>
      <c r="C364" s="64">
        <v>501</v>
      </c>
      <c r="D364" s="64">
        <v>61</v>
      </c>
      <c r="E364" s="64">
        <v>562</v>
      </c>
      <c r="F364" s="65">
        <v>20617.5</v>
      </c>
      <c r="G364" s="13">
        <v>0</v>
      </c>
      <c r="H364" s="80">
        <v>20617.5</v>
      </c>
      <c r="I364" s="14">
        <f t="shared" si="7"/>
        <v>0.0008934439350551303</v>
      </c>
    </row>
    <row r="365" spans="1:9" ht="15">
      <c r="A365" s="57" t="s">
        <v>368</v>
      </c>
      <c r="B365" s="58">
        <v>5733</v>
      </c>
      <c r="C365" s="59">
        <v>395</v>
      </c>
      <c r="D365" s="59"/>
      <c r="E365" s="59">
        <v>395</v>
      </c>
      <c r="F365" s="60">
        <v>50147.5</v>
      </c>
      <c r="G365" s="15">
        <v>0</v>
      </c>
      <c r="H365" s="80">
        <v>50147.5</v>
      </c>
      <c r="I365" s="12">
        <f t="shared" si="7"/>
        <v>0.0021731043886590103</v>
      </c>
    </row>
    <row r="366" spans="1:9" ht="15">
      <c r="A366" s="61" t="s">
        <v>369</v>
      </c>
      <c r="B366" s="62">
        <v>5740</v>
      </c>
      <c r="C366" s="64">
        <v>238</v>
      </c>
      <c r="D366" s="64">
        <v>4</v>
      </c>
      <c r="E366" s="64">
        <v>242</v>
      </c>
      <c r="F366" s="65">
        <v>7132</v>
      </c>
      <c r="G366" s="13">
        <v>0</v>
      </c>
      <c r="H366" s="80">
        <v>7132</v>
      </c>
      <c r="I366" s="14">
        <f t="shared" si="7"/>
        <v>0.00030905988334246096</v>
      </c>
    </row>
    <row r="367" spans="1:9" ht="15">
      <c r="A367" s="57" t="s">
        <v>370</v>
      </c>
      <c r="B367" s="58">
        <v>5747</v>
      </c>
      <c r="C367" s="66">
        <v>2238</v>
      </c>
      <c r="D367" s="59">
        <v>132</v>
      </c>
      <c r="E367" s="66">
        <v>2370</v>
      </c>
      <c r="F367" s="60">
        <v>126054.5</v>
      </c>
      <c r="G367" s="15">
        <v>0</v>
      </c>
      <c r="H367" s="80">
        <v>126054.5</v>
      </c>
      <c r="I367" s="12">
        <f t="shared" si="7"/>
        <v>0.0054624774347717675</v>
      </c>
    </row>
    <row r="368" spans="1:9" ht="15">
      <c r="A368" s="61" t="s">
        <v>371</v>
      </c>
      <c r="B368" s="62">
        <v>5754</v>
      </c>
      <c r="C368" s="63">
        <v>1040</v>
      </c>
      <c r="D368" s="64">
        <v>45</v>
      </c>
      <c r="E368" s="63">
        <v>1085</v>
      </c>
      <c r="F368" s="65">
        <v>120692</v>
      </c>
      <c r="G368" s="13">
        <v>0</v>
      </c>
      <c r="H368" s="80">
        <v>120692</v>
      </c>
      <c r="I368" s="14">
        <f t="shared" si="7"/>
        <v>0.005230097509866559</v>
      </c>
    </row>
    <row r="369" spans="1:9" ht="15">
      <c r="A369" s="57" t="s">
        <v>372</v>
      </c>
      <c r="B369" s="58">
        <v>126</v>
      </c>
      <c r="C369" s="59">
        <v>796</v>
      </c>
      <c r="D369" s="59"/>
      <c r="E369" s="59">
        <v>796</v>
      </c>
      <c r="F369" s="60">
        <v>39170.5</v>
      </c>
      <c r="G369" s="15">
        <v>0</v>
      </c>
      <c r="H369" s="80">
        <v>39170.5</v>
      </c>
      <c r="I369" s="12">
        <f>H369/H$433</f>
        <v>0.0016974243074124884</v>
      </c>
    </row>
    <row r="370" spans="1:9" ht="15">
      <c r="A370" s="61" t="s">
        <v>373</v>
      </c>
      <c r="B370" s="62">
        <v>5780</v>
      </c>
      <c r="C370" s="64">
        <v>577</v>
      </c>
      <c r="D370" s="64"/>
      <c r="E370" s="64">
        <v>577</v>
      </c>
      <c r="F370" s="65">
        <v>10092</v>
      </c>
      <c r="G370" s="13">
        <v>0</v>
      </c>
      <c r="H370" s="80">
        <v>10092</v>
      </c>
      <c r="I370" s="14">
        <f t="shared" si="7"/>
        <v>0.000437329268464963</v>
      </c>
    </row>
    <row r="371" spans="1:9" ht="15">
      <c r="A371" s="57" t="s">
        <v>374</v>
      </c>
      <c r="B371" s="58">
        <v>4375</v>
      </c>
      <c r="C371" s="59">
        <v>493</v>
      </c>
      <c r="D371" s="59"/>
      <c r="E371" s="59">
        <v>493</v>
      </c>
      <c r="F371" s="60">
        <v>29487</v>
      </c>
      <c r="G371" s="15">
        <v>0</v>
      </c>
      <c r="H371" s="80">
        <v>29487</v>
      </c>
      <c r="I371" s="12">
        <f t="shared" si="7"/>
        <v>0.0012777970807794654</v>
      </c>
    </row>
    <row r="372" spans="1:9" ht="15">
      <c r="A372" s="61" t="s">
        <v>375</v>
      </c>
      <c r="B372" s="62">
        <v>5810</v>
      </c>
      <c r="C372" s="64">
        <v>523</v>
      </c>
      <c r="D372" s="64"/>
      <c r="E372" s="64">
        <v>523</v>
      </c>
      <c r="F372" s="65">
        <v>15249</v>
      </c>
      <c r="G372" s="13">
        <v>0</v>
      </c>
      <c r="H372" s="80">
        <v>15249</v>
      </c>
      <c r="I372" s="14">
        <f t="shared" si="7"/>
        <v>0.0006608040046395383</v>
      </c>
    </row>
    <row r="373" spans="1:9" ht="15">
      <c r="A373" s="57" t="s">
        <v>376</v>
      </c>
      <c r="B373" s="58">
        <v>5817</v>
      </c>
      <c r="C373" s="59">
        <v>289</v>
      </c>
      <c r="D373" s="59"/>
      <c r="E373" s="59">
        <v>289</v>
      </c>
      <c r="F373" s="60">
        <v>4777.5</v>
      </c>
      <c r="G373" s="15">
        <v>0</v>
      </c>
      <c r="H373" s="80">
        <v>4777.5</v>
      </c>
      <c r="I373" s="12">
        <f t="shared" si="7"/>
        <v>0.0002070293876428221</v>
      </c>
    </row>
    <row r="374" spans="1:9" ht="15">
      <c r="A374" s="61" t="s">
        <v>377</v>
      </c>
      <c r="B374" s="62">
        <v>5824</v>
      </c>
      <c r="C374" s="63">
        <v>1209</v>
      </c>
      <c r="D374" s="64">
        <v>103</v>
      </c>
      <c r="E374" s="63">
        <v>1312</v>
      </c>
      <c r="F374" s="65">
        <v>32015.5</v>
      </c>
      <c r="G374" s="13">
        <v>0</v>
      </c>
      <c r="H374" s="80">
        <v>32015.5</v>
      </c>
      <c r="I374" s="14">
        <f t="shared" si="7"/>
        <v>0.0013873677362802243</v>
      </c>
    </row>
    <row r="375" spans="1:9" ht="15">
      <c r="A375" s="57" t="s">
        <v>378</v>
      </c>
      <c r="B375" s="58">
        <v>5859</v>
      </c>
      <c r="C375" s="59">
        <v>254</v>
      </c>
      <c r="D375" s="59"/>
      <c r="E375" s="59">
        <v>254</v>
      </c>
      <c r="F375" s="60">
        <v>5572.5</v>
      </c>
      <c r="G375" s="15">
        <v>0</v>
      </c>
      <c r="H375" s="80">
        <v>5572.5</v>
      </c>
      <c r="I375" s="12">
        <f>H375/H$433</f>
        <v>0.00024148011776862924</v>
      </c>
    </row>
    <row r="376" spans="1:9" ht="15">
      <c r="A376" s="61" t="s">
        <v>379</v>
      </c>
      <c r="B376" s="62">
        <v>5852</v>
      </c>
      <c r="C376" s="64">
        <v>221</v>
      </c>
      <c r="D376" s="64"/>
      <c r="E376" s="64">
        <v>221</v>
      </c>
      <c r="F376" s="65">
        <v>19037.5</v>
      </c>
      <c r="G376" s="13">
        <v>0</v>
      </c>
      <c r="H376" s="80">
        <v>19037.5</v>
      </c>
      <c r="I376" s="14">
        <f t="shared" si="7"/>
        <v>0.0008249758173208217</v>
      </c>
    </row>
    <row r="377" spans="1:9" ht="15">
      <c r="A377" s="57" t="s">
        <v>380</v>
      </c>
      <c r="B377" s="58">
        <v>238</v>
      </c>
      <c r="C377" s="66">
        <v>1438</v>
      </c>
      <c r="D377" s="59"/>
      <c r="E377" s="66">
        <v>1438</v>
      </c>
      <c r="F377" s="60">
        <v>68110.5</v>
      </c>
      <c r="G377" s="15">
        <v>0</v>
      </c>
      <c r="H377" s="80">
        <v>68110.5</v>
      </c>
      <c r="I377" s="12">
        <f t="shared" si="7"/>
        <v>0.0029515175524953293</v>
      </c>
    </row>
    <row r="378" spans="1:9" ht="15">
      <c r="A378" s="61" t="s">
        <v>381</v>
      </c>
      <c r="B378" s="62">
        <v>5866</v>
      </c>
      <c r="C378" s="63">
        <v>1058</v>
      </c>
      <c r="D378" s="64">
        <v>132</v>
      </c>
      <c r="E378" s="63">
        <v>1190</v>
      </c>
      <c r="F378" s="65">
        <v>54553</v>
      </c>
      <c r="G378" s="13">
        <v>0</v>
      </c>
      <c r="H378" s="80">
        <v>54553</v>
      </c>
      <c r="I378" s="14">
        <f t="shared" si="7"/>
        <v>0.0023640134346580586</v>
      </c>
    </row>
    <row r="379" spans="1:9" ht="15">
      <c r="A379" s="57" t="s">
        <v>382</v>
      </c>
      <c r="B379" s="58">
        <v>5901</v>
      </c>
      <c r="C379" s="66">
        <v>3131</v>
      </c>
      <c r="D379" s="59"/>
      <c r="E379" s="66">
        <v>3131</v>
      </c>
      <c r="F379" s="60">
        <v>103415.5</v>
      </c>
      <c r="G379" s="15">
        <v>0</v>
      </c>
      <c r="H379" s="80">
        <v>103415.5</v>
      </c>
      <c r="I379" s="12">
        <f t="shared" si="7"/>
        <v>0.00448143330984328</v>
      </c>
    </row>
    <row r="380" spans="1:9" ht="15">
      <c r="A380" s="61" t="s">
        <v>383</v>
      </c>
      <c r="B380" s="62">
        <v>5985</v>
      </c>
      <c r="C380" s="64">
        <v>711</v>
      </c>
      <c r="D380" s="64">
        <v>16</v>
      </c>
      <c r="E380" s="64">
        <v>727</v>
      </c>
      <c r="F380" s="65">
        <v>64345</v>
      </c>
      <c r="G380" s="13">
        <v>0</v>
      </c>
      <c r="H380" s="80">
        <v>64345</v>
      </c>
      <c r="I380" s="14">
        <f t="shared" si="7"/>
        <v>0.002788342427603849</v>
      </c>
    </row>
    <row r="381" spans="1:9" ht="15">
      <c r="A381" s="57" t="s">
        <v>384</v>
      </c>
      <c r="B381" s="58">
        <v>5992</v>
      </c>
      <c r="C381" s="59">
        <v>439</v>
      </c>
      <c r="D381" s="59"/>
      <c r="E381" s="59">
        <v>439</v>
      </c>
      <c r="F381" s="60">
        <v>44885</v>
      </c>
      <c r="G381" s="15">
        <v>0</v>
      </c>
      <c r="H381" s="80">
        <v>44885</v>
      </c>
      <c r="I381" s="12">
        <f>H381/H$433</f>
        <v>0.0019450578889268592</v>
      </c>
    </row>
    <row r="382" spans="1:9" ht="15">
      <c r="A382" s="61" t="s">
        <v>385</v>
      </c>
      <c r="B382" s="62">
        <v>6022</v>
      </c>
      <c r="C382" s="64">
        <v>276</v>
      </c>
      <c r="D382" s="64">
        <v>17</v>
      </c>
      <c r="E382" s="64">
        <v>293</v>
      </c>
      <c r="F382" s="65">
        <v>6400</v>
      </c>
      <c r="G382" s="13">
        <v>0</v>
      </c>
      <c r="H382" s="80">
        <v>6400</v>
      </c>
      <c r="I382" s="14">
        <f t="shared" si="7"/>
        <v>0.0002773392110756801</v>
      </c>
    </row>
    <row r="383" spans="1:9" ht="15">
      <c r="A383" s="57" t="s">
        <v>386</v>
      </c>
      <c r="B383" s="58">
        <v>6027</v>
      </c>
      <c r="C383" s="59">
        <v>267</v>
      </c>
      <c r="D383" s="59"/>
      <c r="E383" s="59">
        <v>267</v>
      </c>
      <c r="F383" s="60">
        <v>15365</v>
      </c>
      <c r="G383" s="15">
        <v>0</v>
      </c>
      <c r="H383" s="80">
        <v>15365</v>
      </c>
      <c r="I383" s="12">
        <f t="shared" si="7"/>
        <v>0.000665830777840285</v>
      </c>
    </row>
    <row r="384" spans="1:9" ht="15">
      <c r="A384" s="61" t="s">
        <v>387</v>
      </c>
      <c r="B384" s="62">
        <v>6069</v>
      </c>
      <c r="C384" s="64">
        <v>33</v>
      </c>
      <c r="D384" s="64"/>
      <c r="E384" s="64">
        <v>33</v>
      </c>
      <c r="F384" s="65">
        <v>1587.5</v>
      </c>
      <c r="G384" s="13">
        <v>0</v>
      </c>
      <c r="H384" s="80">
        <v>1587.5</v>
      </c>
      <c r="I384" s="14">
        <f t="shared" si="7"/>
        <v>6.879312462228783E-05</v>
      </c>
    </row>
    <row r="385" spans="1:9" ht="15">
      <c r="A385" s="57" t="s">
        <v>388</v>
      </c>
      <c r="B385" s="58">
        <v>6104</v>
      </c>
      <c r="C385" s="59">
        <v>195</v>
      </c>
      <c r="D385" s="59"/>
      <c r="E385" s="59">
        <v>195</v>
      </c>
      <c r="F385" s="60">
        <v>8290</v>
      </c>
      <c r="G385" s="15">
        <v>0</v>
      </c>
      <c r="H385" s="80">
        <v>8290</v>
      </c>
      <c r="I385" s="12">
        <f t="shared" si="7"/>
        <v>0.00035924094684646683</v>
      </c>
    </row>
    <row r="386" spans="1:9" ht="15">
      <c r="A386" s="61" t="s">
        <v>389</v>
      </c>
      <c r="B386" s="62">
        <v>6113</v>
      </c>
      <c r="C386" s="64">
        <v>510</v>
      </c>
      <c r="D386" s="64">
        <v>98</v>
      </c>
      <c r="E386" s="64">
        <v>608</v>
      </c>
      <c r="F386" s="65">
        <v>23965</v>
      </c>
      <c r="G386" s="13">
        <v>0</v>
      </c>
      <c r="H386" s="80">
        <v>23965</v>
      </c>
      <c r="I386" s="14">
        <f t="shared" si="7"/>
        <v>0.0010385053427232301</v>
      </c>
    </row>
    <row r="387" spans="1:9" ht="15">
      <c r="A387" s="57" t="s">
        <v>390</v>
      </c>
      <c r="B387" s="58">
        <v>6083</v>
      </c>
      <c r="C387" s="59">
        <v>840</v>
      </c>
      <c r="D387" s="59">
        <v>18</v>
      </c>
      <c r="E387" s="59">
        <v>858</v>
      </c>
      <c r="F387" s="60">
        <v>36500</v>
      </c>
      <c r="G387" s="15">
        <v>0</v>
      </c>
      <c r="H387" s="80">
        <v>36500</v>
      </c>
      <c r="I387" s="12">
        <f>H387/H$433</f>
        <v>0.001581700188165988</v>
      </c>
    </row>
    <row r="388" spans="1:9" ht="15">
      <c r="A388" s="61" t="s">
        <v>391</v>
      </c>
      <c r="B388" s="62">
        <v>6118</v>
      </c>
      <c r="C388" s="64">
        <v>392</v>
      </c>
      <c r="D388" s="64">
        <v>34</v>
      </c>
      <c r="E388" s="64">
        <v>426</v>
      </c>
      <c r="F388" s="65">
        <v>23517.5</v>
      </c>
      <c r="G388" s="13">
        <v>0</v>
      </c>
      <c r="H388" s="80">
        <v>23517.5</v>
      </c>
      <c r="I388" s="14">
        <f t="shared" si="7"/>
        <v>0.0010191132650737979</v>
      </c>
    </row>
    <row r="389" spans="1:9" ht="15">
      <c r="A389" s="57" t="s">
        <v>392</v>
      </c>
      <c r="B389" s="58">
        <v>6125</v>
      </c>
      <c r="C389" s="66">
        <v>1435</v>
      </c>
      <c r="D389" s="59">
        <v>260</v>
      </c>
      <c r="E389" s="66">
        <v>1695</v>
      </c>
      <c r="F389" s="60">
        <v>52133</v>
      </c>
      <c r="G389" s="15">
        <v>0</v>
      </c>
      <c r="H389" s="80">
        <v>52133</v>
      </c>
      <c r="I389" s="12">
        <f t="shared" si="7"/>
        <v>0.002259144545470067</v>
      </c>
    </row>
    <row r="390" spans="1:9" ht="15">
      <c r="A390" s="61" t="s">
        <v>393</v>
      </c>
      <c r="B390" s="62">
        <v>6174</v>
      </c>
      <c r="C390" s="63">
        <v>4077</v>
      </c>
      <c r="D390" s="64">
        <v>614</v>
      </c>
      <c r="E390" s="63">
        <v>4691</v>
      </c>
      <c r="F390" s="65">
        <v>142597.5</v>
      </c>
      <c r="G390" s="13">
        <v>0</v>
      </c>
      <c r="H390" s="80">
        <v>142597.5</v>
      </c>
      <c r="I390" s="14">
        <f t="shared" si="7"/>
        <v>0.0061793559611506696</v>
      </c>
    </row>
    <row r="391" spans="1:9" ht="15">
      <c r="A391" s="57" t="s">
        <v>394</v>
      </c>
      <c r="B391" s="58">
        <v>6181</v>
      </c>
      <c r="C391" s="66">
        <v>2321</v>
      </c>
      <c r="D391" s="59">
        <v>153</v>
      </c>
      <c r="E391" s="66">
        <v>2474</v>
      </c>
      <c r="F391" s="60">
        <v>53498</v>
      </c>
      <c r="G391" s="15">
        <v>0</v>
      </c>
      <c r="H391" s="80">
        <v>53498</v>
      </c>
      <c r="I391" s="12">
        <f t="shared" si="7"/>
        <v>0.002318295799082302</v>
      </c>
    </row>
    <row r="392" spans="1:9" ht="15">
      <c r="A392" s="61" t="s">
        <v>395</v>
      </c>
      <c r="B392" s="62">
        <v>6195</v>
      </c>
      <c r="C392" s="63">
        <v>1774</v>
      </c>
      <c r="D392" s="64">
        <v>21</v>
      </c>
      <c r="E392" s="63">
        <v>1795</v>
      </c>
      <c r="F392" s="65">
        <v>82260</v>
      </c>
      <c r="G392" s="13">
        <v>0</v>
      </c>
      <c r="H392" s="80">
        <v>82260</v>
      </c>
      <c r="I392" s="14">
        <f t="shared" si="7"/>
        <v>0.0035646755473571004</v>
      </c>
    </row>
    <row r="393" spans="1:9" ht="15">
      <c r="A393" s="57" t="s">
        <v>396</v>
      </c>
      <c r="B393" s="58">
        <v>6216</v>
      </c>
      <c r="C393" s="59">
        <v>873</v>
      </c>
      <c r="D393" s="59">
        <v>106</v>
      </c>
      <c r="E393" s="59">
        <v>979</v>
      </c>
      <c r="F393" s="60">
        <v>58567</v>
      </c>
      <c r="G393" s="15">
        <v>0</v>
      </c>
      <c r="H393" s="80">
        <v>58567</v>
      </c>
      <c r="I393" s="12">
        <f>H393/H$433</f>
        <v>0.0025379571211045864</v>
      </c>
    </row>
    <row r="394" spans="1:9" ht="15">
      <c r="A394" s="61" t="s">
        <v>397</v>
      </c>
      <c r="B394" s="62">
        <v>6223</v>
      </c>
      <c r="C394" s="63">
        <v>3768</v>
      </c>
      <c r="D394" s="64">
        <v>88</v>
      </c>
      <c r="E394" s="63">
        <v>3856</v>
      </c>
      <c r="F394" s="65">
        <v>153764.5</v>
      </c>
      <c r="G394" s="13">
        <v>0</v>
      </c>
      <c r="H394" s="80">
        <v>153764.5</v>
      </c>
      <c r="I394" s="14">
        <f aca="true" t="shared" si="8" ref="I394:I425">H394/H$433</f>
        <v>0.006663269550226001</v>
      </c>
    </row>
    <row r="395" spans="1:9" ht="15">
      <c r="A395" s="57" t="s">
        <v>398</v>
      </c>
      <c r="B395" s="58">
        <v>6230</v>
      </c>
      <c r="C395" s="59">
        <v>444</v>
      </c>
      <c r="D395" s="59"/>
      <c r="E395" s="59">
        <v>444</v>
      </c>
      <c r="F395" s="60">
        <v>52235</v>
      </c>
      <c r="G395" s="15">
        <v>0</v>
      </c>
      <c r="H395" s="80">
        <v>52235</v>
      </c>
      <c r="I395" s="12">
        <f t="shared" si="8"/>
        <v>0.0022635646391465855</v>
      </c>
    </row>
    <row r="396" spans="1:9" ht="15">
      <c r="A396" s="61" t="s">
        <v>399</v>
      </c>
      <c r="B396" s="62">
        <v>6237</v>
      </c>
      <c r="C396" s="63">
        <v>1251</v>
      </c>
      <c r="D396" s="64"/>
      <c r="E396" s="63">
        <v>1251</v>
      </c>
      <c r="F396" s="65">
        <v>65071</v>
      </c>
      <c r="G396" s="13">
        <v>0</v>
      </c>
      <c r="H396" s="80">
        <v>65071</v>
      </c>
      <c r="I396" s="14">
        <f t="shared" si="8"/>
        <v>0.0028198030943602467</v>
      </c>
    </row>
    <row r="397" spans="1:9" ht="15">
      <c r="A397" s="57" t="s">
        <v>400</v>
      </c>
      <c r="B397" s="58">
        <v>6251</v>
      </c>
      <c r="C397" s="59">
        <v>220</v>
      </c>
      <c r="D397" s="59"/>
      <c r="E397" s="59">
        <v>220</v>
      </c>
      <c r="F397" s="60">
        <v>16417.5</v>
      </c>
      <c r="G397" s="15">
        <v>0</v>
      </c>
      <c r="H397" s="80">
        <v>16417.5</v>
      </c>
      <c r="I397" s="12">
        <f t="shared" si="8"/>
        <v>0.0007114400777867153</v>
      </c>
    </row>
    <row r="398" spans="1:9" ht="15">
      <c r="A398" s="61" t="s">
        <v>401</v>
      </c>
      <c r="B398" s="62">
        <v>6293</v>
      </c>
      <c r="C398" s="64">
        <v>492</v>
      </c>
      <c r="D398" s="64"/>
      <c r="E398" s="64">
        <v>492</v>
      </c>
      <c r="F398" s="65">
        <v>59795</v>
      </c>
      <c r="G398" s="13">
        <v>0</v>
      </c>
      <c r="H398" s="80">
        <v>59795</v>
      </c>
      <c r="I398" s="14">
        <f t="shared" si="8"/>
        <v>0.002591171582229733</v>
      </c>
    </row>
    <row r="399" spans="1:9" ht="15">
      <c r="A399" s="57" t="s">
        <v>402</v>
      </c>
      <c r="B399" s="58">
        <v>6300</v>
      </c>
      <c r="C399" s="66">
        <v>1071</v>
      </c>
      <c r="D399" s="59">
        <v>112</v>
      </c>
      <c r="E399" s="66">
        <v>1183</v>
      </c>
      <c r="F399" s="60">
        <v>31755</v>
      </c>
      <c r="G399" s="15">
        <v>0</v>
      </c>
      <c r="H399" s="80">
        <v>31755</v>
      </c>
      <c r="I399" s="12">
        <f>H399/H$433</f>
        <v>0.0013760791637044095</v>
      </c>
    </row>
    <row r="400" spans="1:9" ht="15">
      <c r="A400" s="61" t="s">
        <v>403</v>
      </c>
      <c r="B400" s="62">
        <v>6307</v>
      </c>
      <c r="C400" s="63">
        <v>3543</v>
      </c>
      <c r="D400" s="64">
        <v>876</v>
      </c>
      <c r="E400" s="63">
        <v>4419</v>
      </c>
      <c r="F400" s="65">
        <v>174473.5</v>
      </c>
      <c r="G400" s="13">
        <v>0</v>
      </c>
      <c r="H400" s="80">
        <v>174473.5</v>
      </c>
      <c r="I400" s="14">
        <f t="shared" si="8"/>
        <v>0.007560678569314479</v>
      </c>
    </row>
    <row r="401" spans="1:9" ht="15">
      <c r="A401" s="57" t="s">
        <v>404</v>
      </c>
      <c r="B401" s="58">
        <v>6328</v>
      </c>
      <c r="C401" s="66">
        <v>1830</v>
      </c>
      <c r="D401" s="59">
        <v>257</v>
      </c>
      <c r="E401" s="66">
        <v>2087</v>
      </c>
      <c r="F401" s="60">
        <v>85880</v>
      </c>
      <c r="G401" s="15">
        <v>0</v>
      </c>
      <c r="H401" s="80">
        <v>85880</v>
      </c>
      <c r="I401" s="12">
        <f t="shared" si="8"/>
        <v>0.003721545538621782</v>
      </c>
    </row>
    <row r="402" spans="1:9" ht="15">
      <c r="A402" s="61" t="s">
        <v>405</v>
      </c>
      <c r="B402" s="62">
        <v>6370</v>
      </c>
      <c r="C402" s="63">
        <v>1239</v>
      </c>
      <c r="D402" s="64">
        <v>55</v>
      </c>
      <c r="E402" s="63">
        <v>1294</v>
      </c>
      <c r="F402" s="65">
        <v>57688</v>
      </c>
      <c r="G402" s="13">
        <v>0</v>
      </c>
      <c r="H402" s="80">
        <v>57688</v>
      </c>
      <c r="I402" s="14">
        <f t="shared" si="8"/>
        <v>0.002499866313833411</v>
      </c>
    </row>
    <row r="403" spans="1:9" ht="15">
      <c r="A403" s="57" t="s">
        <v>406</v>
      </c>
      <c r="B403" s="58">
        <v>6321</v>
      </c>
      <c r="C403" s="59">
        <v>770</v>
      </c>
      <c r="D403" s="59">
        <v>50</v>
      </c>
      <c r="E403" s="59">
        <v>820</v>
      </c>
      <c r="F403" s="60">
        <v>64702.5</v>
      </c>
      <c r="G403" s="15">
        <v>0</v>
      </c>
      <c r="H403" s="80">
        <v>64702.5</v>
      </c>
      <c r="I403" s="12">
        <f t="shared" si="8"/>
        <v>0.0028038344225975297</v>
      </c>
    </row>
    <row r="404" spans="1:9" ht="15">
      <c r="A404" s="61" t="s">
        <v>407</v>
      </c>
      <c r="B404" s="62">
        <v>6335</v>
      </c>
      <c r="C404" s="64">
        <v>689</v>
      </c>
      <c r="D404" s="64"/>
      <c r="E404" s="64">
        <v>689</v>
      </c>
      <c r="F404" s="65">
        <v>82686</v>
      </c>
      <c r="G404" s="13">
        <v>0</v>
      </c>
      <c r="H404" s="80">
        <v>82686</v>
      </c>
      <c r="I404" s="14">
        <f t="shared" si="8"/>
        <v>0.0035831359385943254</v>
      </c>
    </row>
    <row r="405" spans="1:9" ht="15">
      <c r="A405" s="57" t="s">
        <v>408</v>
      </c>
      <c r="B405" s="58">
        <v>6354</v>
      </c>
      <c r="C405" s="59">
        <v>331</v>
      </c>
      <c r="D405" s="59"/>
      <c r="E405" s="59">
        <v>331</v>
      </c>
      <c r="F405" s="60">
        <v>18380</v>
      </c>
      <c r="G405" s="15">
        <v>0</v>
      </c>
      <c r="H405" s="80">
        <v>18380</v>
      </c>
      <c r="I405" s="12">
        <f>H405/H$433</f>
        <v>0.0007964835468079687</v>
      </c>
    </row>
    <row r="406" spans="1:9" ht="15">
      <c r="A406" s="61" t="s">
        <v>409</v>
      </c>
      <c r="B406" s="62">
        <v>6384</v>
      </c>
      <c r="C406" s="64">
        <v>503</v>
      </c>
      <c r="D406" s="64">
        <v>57</v>
      </c>
      <c r="E406" s="64">
        <v>560</v>
      </c>
      <c r="F406" s="65">
        <v>37320</v>
      </c>
      <c r="G406" s="13">
        <v>0</v>
      </c>
      <c r="H406" s="80">
        <v>37320</v>
      </c>
      <c r="I406" s="14">
        <f t="shared" si="8"/>
        <v>0.0016172342745850593</v>
      </c>
    </row>
    <row r="407" spans="1:9" ht="15">
      <c r="A407" s="57" t="s">
        <v>410</v>
      </c>
      <c r="B407" s="58">
        <v>6412</v>
      </c>
      <c r="C407" s="59">
        <v>517</v>
      </c>
      <c r="D407" s="59">
        <v>26</v>
      </c>
      <c r="E407" s="59">
        <v>543</v>
      </c>
      <c r="F407" s="60">
        <v>14719.5</v>
      </c>
      <c r="G407" s="15">
        <v>0</v>
      </c>
      <c r="H407" s="80">
        <v>14719.5</v>
      </c>
      <c r="I407" s="12">
        <f t="shared" si="8"/>
        <v>0.0006378585183481988</v>
      </c>
    </row>
    <row r="408" spans="1:9" ht="15">
      <c r="A408" s="61" t="s">
        <v>411</v>
      </c>
      <c r="B408" s="62">
        <v>6440</v>
      </c>
      <c r="C408" s="64">
        <v>130</v>
      </c>
      <c r="D408" s="64"/>
      <c r="E408" s="64">
        <v>130</v>
      </c>
      <c r="F408" s="65">
        <v>7860</v>
      </c>
      <c r="G408" s="13">
        <v>0</v>
      </c>
      <c r="H408" s="80">
        <v>7860</v>
      </c>
      <c r="I408" s="14">
        <f t="shared" si="8"/>
        <v>0.00034060721860231956</v>
      </c>
    </row>
    <row r="409" spans="1:9" ht="15">
      <c r="A409" s="57" t="s">
        <v>412</v>
      </c>
      <c r="B409" s="58">
        <v>6419</v>
      </c>
      <c r="C409" s="59"/>
      <c r="D409" s="59">
        <v>18</v>
      </c>
      <c r="E409" s="59">
        <v>18</v>
      </c>
      <c r="F409" s="60">
        <v>630</v>
      </c>
      <c r="G409" s="15">
        <v>0</v>
      </c>
      <c r="H409" s="80">
        <v>630</v>
      </c>
      <c r="I409" s="12">
        <f t="shared" si="8"/>
        <v>2.7300578590262255E-05</v>
      </c>
    </row>
    <row r="410" spans="1:9" ht="15">
      <c r="A410" s="61" t="s">
        <v>413</v>
      </c>
      <c r="B410" s="62">
        <v>6426</v>
      </c>
      <c r="C410" s="64">
        <v>526</v>
      </c>
      <c r="D410" s="64">
        <v>29</v>
      </c>
      <c r="E410" s="64">
        <v>555</v>
      </c>
      <c r="F410" s="65">
        <v>39442.5</v>
      </c>
      <c r="G410" s="13">
        <v>0</v>
      </c>
      <c r="H410" s="80">
        <v>39442.5</v>
      </c>
      <c r="I410" s="14">
        <f t="shared" si="8"/>
        <v>0.001709211223883205</v>
      </c>
    </row>
    <row r="411" spans="1:9" ht="15">
      <c r="A411" s="57" t="s">
        <v>414</v>
      </c>
      <c r="B411" s="58">
        <v>6461</v>
      </c>
      <c r="C411" s="66">
        <v>1044</v>
      </c>
      <c r="D411" s="59"/>
      <c r="E411" s="66">
        <v>1044</v>
      </c>
      <c r="F411" s="60">
        <v>49880</v>
      </c>
      <c r="G411" s="15">
        <v>0</v>
      </c>
      <c r="H411" s="80">
        <v>49880</v>
      </c>
      <c r="I411" s="12">
        <f>H411/H$433</f>
        <v>0.0021615124763210815</v>
      </c>
    </row>
    <row r="412" spans="1:9" ht="15">
      <c r="A412" s="61" t="s">
        <v>415</v>
      </c>
      <c r="B412" s="62">
        <v>6470</v>
      </c>
      <c r="C412" s="64">
        <v>991</v>
      </c>
      <c r="D412" s="64">
        <v>104</v>
      </c>
      <c r="E412" s="63">
        <v>1095</v>
      </c>
      <c r="F412" s="65">
        <v>28102.5</v>
      </c>
      <c r="G412" s="13">
        <v>0</v>
      </c>
      <c r="H412" s="80">
        <v>28102.5</v>
      </c>
      <c r="I412" s="14">
        <f t="shared" si="8"/>
        <v>0.0012178008092584842</v>
      </c>
    </row>
    <row r="413" spans="1:9" ht="15">
      <c r="A413" s="57" t="s">
        <v>416</v>
      </c>
      <c r="B413" s="58">
        <v>6475</v>
      </c>
      <c r="C413" s="59">
        <v>440</v>
      </c>
      <c r="D413" s="59"/>
      <c r="E413" s="59">
        <v>440</v>
      </c>
      <c r="F413" s="60">
        <v>34360</v>
      </c>
      <c r="G413" s="15">
        <v>0</v>
      </c>
      <c r="H413" s="80">
        <v>34360</v>
      </c>
      <c r="I413" s="12">
        <f t="shared" si="8"/>
        <v>0.0014889648894625574</v>
      </c>
    </row>
    <row r="414" spans="1:9" ht="15">
      <c r="A414" s="61" t="s">
        <v>417</v>
      </c>
      <c r="B414" s="62">
        <v>6482</v>
      </c>
      <c r="C414" s="64">
        <v>218</v>
      </c>
      <c r="D414" s="64"/>
      <c r="E414" s="64">
        <v>218</v>
      </c>
      <c r="F414" s="65">
        <v>5292.5</v>
      </c>
      <c r="G414" s="13">
        <v>0</v>
      </c>
      <c r="H414" s="80">
        <v>5292.5</v>
      </c>
      <c r="I414" s="14">
        <f t="shared" si="8"/>
        <v>0.00022934652728406825</v>
      </c>
    </row>
    <row r="415" spans="1:9" ht="15">
      <c r="A415" s="57" t="s">
        <v>418</v>
      </c>
      <c r="B415" s="58">
        <v>6545</v>
      </c>
      <c r="C415" s="59">
        <v>643</v>
      </c>
      <c r="D415" s="59"/>
      <c r="E415" s="59">
        <v>643</v>
      </c>
      <c r="F415" s="60">
        <v>27342.5</v>
      </c>
      <c r="G415" s="15">
        <v>0</v>
      </c>
      <c r="H415" s="80">
        <v>27342.5</v>
      </c>
      <c r="I415" s="12">
        <f t="shared" si="8"/>
        <v>0.0011848667779432473</v>
      </c>
    </row>
    <row r="416" spans="1:9" ht="15">
      <c r="A416" s="61" t="s">
        <v>419</v>
      </c>
      <c r="B416" s="62">
        <v>6608</v>
      </c>
      <c r="C416" s="64">
        <v>951</v>
      </c>
      <c r="D416" s="64">
        <v>17</v>
      </c>
      <c r="E416" s="64">
        <v>968</v>
      </c>
      <c r="F416" s="65">
        <v>55952.5</v>
      </c>
      <c r="G416" s="13">
        <v>0</v>
      </c>
      <c r="H416" s="80">
        <v>55952.5</v>
      </c>
      <c r="I416" s="14">
        <f t="shared" si="8"/>
        <v>0.0024246597199549984</v>
      </c>
    </row>
    <row r="417" spans="1:9" ht="15">
      <c r="A417" s="57" t="s">
        <v>420</v>
      </c>
      <c r="B417" s="58">
        <v>6615</v>
      </c>
      <c r="C417" s="59">
        <v>189</v>
      </c>
      <c r="D417" s="59"/>
      <c r="E417" s="59">
        <v>189</v>
      </c>
      <c r="F417" s="60">
        <v>20570</v>
      </c>
      <c r="G417" s="15">
        <v>0</v>
      </c>
      <c r="H417" s="80">
        <v>20570</v>
      </c>
      <c r="I417" s="12">
        <f>H417/H$433</f>
        <v>0.000891385558097928</v>
      </c>
    </row>
    <row r="418" spans="1:9" ht="15">
      <c r="A418" s="61" t="s">
        <v>421</v>
      </c>
      <c r="B418" s="62">
        <v>6678</v>
      </c>
      <c r="C418" s="63">
        <v>1230</v>
      </c>
      <c r="D418" s="64">
        <v>19</v>
      </c>
      <c r="E418" s="63">
        <v>1249</v>
      </c>
      <c r="F418" s="65">
        <v>78532.5</v>
      </c>
      <c r="G418" s="13">
        <v>0</v>
      </c>
      <c r="H418" s="80">
        <v>78532.5</v>
      </c>
      <c r="I418" s="14">
        <f t="shared" si="8"/>
        <v>0.003403147124031382</v>
      </c>
    </row>
    <row r="419" spans="1:9" ht="15">
      <c r="A419" s="57" t="s">
        <v>422</v>
      </c>
      <c r="B419" s="58">
        <v>469</v>
      </c>
      <c r="C419" s="59">
        <v>632</v>
      </c>
      <c r="D419" s="59"/>
      <c r="E419" s="59">
        <v>632</v>
      </c>
      <c r="F419" s="60">
        <v>22804.5</v>
      </c>
      <c r="G419" s="15">
        <v>0</v>
      </c>
      <c r="H419" s="80">
        <v>22804.5</v>
      </c>
      <c r="I419" s="12">
        <f t="shared" si="8"/>
        <v>0.0009882159435898978</v>
      </c>
    </row>
    <row r="420" spans="1:9" ht="15">
      <c r="A420" s="61" t="s">
        <v>423</v>
      </c>
      <c r="B420" s="62">
        <v>6685</v>
      </c>
      <c r="C420" s="63">
        <v>3143</v>
      </c>
      <c r="D420" s="64">
        <v>334</v>
      </c>
      <c r="E420" s="63">
        <v>3477</v>
      </c>
      <c r="F420" s="65">
        <v>148672</v>
      </c>
      <c r="G420" s="13">
        <v>0</v>
      </c>
      <c r="H420" s="80">
        <v>148672</v>
      </c>
      <c r="I420" s="14">
        <f t="shared" si="8"/>
        <v>0.006442589873288048</v>
      </c>
    </row>
    <row r="421" spans="1:9" ht="15">
      <c r="A421" s="57" t="s">
        <v>424</v>
      </c>
      <c r="B421" s="58">
        <v>6692</v>
      </c>
      <c r="C421" s="59">
        <v>980</v>
      </c>
      <c r="D421" s="59"/>
      <c r="E421" s="59">
        <v>980</v>
      </c>
      <c r="F421" s="60">
        <v>83021</v>
      </c>
      <c r="G421" s="15">
        <v>0</v>
      </c>
      <c r="H421" s="80">
        <v>83021</v>
      </c>
      <c r="I421" s="12">
        <f t="shared" si="8"/>
        <v>0.0035976529129240677</v>
      </c>
    </row>
    <row r="422" spans="1:9" ht="15">
      <c r="A422" s="61" t="s">
        <v>425</v>
      </c>
      <c r="B422" s="62">
        <v>6713</v>
      </c>
      <c r="C422" s="64">
        <v>321</v>
      </c>
      <c r="D422" s="64">
        <v>22</v>
      </c>
      <c r="E422" s="64">
        <v>343</v>
      </c>
      <c r="F422" s="65">
        <v>18810</v>
      </c>
      <c r="G422" s="13">
        <v>0</v>
      </c>
      <c r="H422" s="80">
        <v>18810</v>
      </c>
      <c r="I422" s="14">
        <f t="shared" si="8"/>
        <v>0.0008151172750521159</v>
      </c>
    </row>
    <row r="423" spans="1:9" ht="15">
      <c r="A423" s="57" t="s">
        <v>426</v>
      </c>
      <c r="B423" s="58">
        <v>6720</v>
      </c>
      <c r="C423" s="59">
        <v>425</v>
      </c>
      <c r="D423" s="59"/>
      <c r="E423" s="59">
        <v>425</v>
      </c>
      <c r="F423" s="60">
        <v>17400</v>
      </c>
      <c r="G423" s="15">
        <v>0</v>
      </c>
      <c r="H423" s="80">
        <v>17400</v>
      </c>
      <c r="I423" s="12">
        <f>H423/H$433</f>
        <v>0.0007540159801120051</v>
      </c>
    </row>
    <row r="424" spans="1:9" ht="15">
      <c r="A424" s="61" t="s">
        <v>427</v>
      </c>
      <c r="B424" s="62">
        <v>6734</v>
      </c>
      <c r="C424" s="63">
        <v>1266</v>
      </c>
      <c r="D424" s="64">
        <v>183</v>
      </c>
      <c r="E424" s="63">
        <v>1449</v>
      </c>
      <c r="F424" s="65">
        <v>45539.5</v>
      </c>
      <c r="G424" s="13">
        <v>0</v>
      </c>
      <c r="H424" s="80">
        <v>45539.5</v>
      </c>
      <c r="I424" s="14">
        <f t="shared" si="8"/>
        <v>0.001973420156684521</v>
      </c>
    </row>
    <row r="425" spans="1:9" ht="15">
      <c r="A425" s="57" t="s">
        <v>428</v>
      </c>
      <c r="B425" s="58">
        <v>6748</v>
      </c>
      <c r="C425" s="59">
        <v>313</v>
      </c>
      <c r="D425" s="59"/>
      <c r="E425" s="59">
        <v>313</v>
      </c>
      <c r="F425" s="60">
        <v>11685</v>
      </c>
      <c r="G425" s="15">
        <v>0</v>
      </c>
      <c r="H425" s="80">
        <v>11685</v>
      </c>
      <c r="I425" s="12">
        <f t="shared" si="8"/>
        <v>0.000506360731471769</v>
      </c>
    </row>
    <row r="427" spans="1:9" ht="15.75">
      <c r="A427" s="53" t="s">
        <v>429</v>
      </c>
      <c r="B427" s="17"/>
      <c r="C427" s="16"/>
      <c r="D427" s="16"/>
      <c r="E427" s="16"/>
      <c r="F427" s="16"/>
      <c r="G427" s="18"/>
      <c r="H427" s="19"/>
      <c r="I427" s="52" t="str">
        <f>I1</f>
        <v>As of 8:10 AM 01-02-2014</v>
      </c>
    </row>
    <row r="428" spans="1:9" ht="15">
      <c r="A428" s="16"/>
      <c r="B428" s="17"/>
      <c r="C428" s="16"/>
      <c r="D428" s="16"/>
      <c r="E428" s="16"/>
      <c r="F428" s="16"/>
      <c r="G428" s="18"/>
      <c r="H428" s="17" t="str">
        <f>H2</f>
        <v>January 27, 2014 Payment</v>
      </c>
      <c r="I428" s="16"/>
    </row>
    <row r="429" spans="1:9" ht="15">
      <c r="A429" s="20" t="s">
        <v>1</v>
      </c>
      <c r="B429" s="20" t="s">
        <v>1</v>
      </c>
      <c r="C429" s="20" t="s">
        <v>4</v>
      </c>
      <c r="D429" s="20" t="s">
        <v>7</v>
      </c>
      <c r="E429" s="20" t="s">
        <v>8</v>
      </c>
      <c r="F429" s="21" t="s">
        <v>8</v>
      </c>
      <c r="G429" s="6" t="s">
        <v>430</v>
      </c>
      <c r="H429" s="6" t="s">
        <v>431</v>
      </c>
      <c r="I429" s="7" t="s">
        <v>432</v>
      </c>
    </row>
    <row r="430" spans="1:9" ht="12" customHeight="1">
      <c r="A430" s="22" t="s">
        <v>2</v>
      </c>
      <c r="B430" s="22" t="s">
        <v>3</v>
      </c>
      <c r="C430" s="22" t="s">
        <v>5</v>
      </c>
      <c r="D430" s="22" t="s">
        <v>5</v>
      </c>
      <c r="E430" s="22" t="s">
        <v>5</v>
      </c>
      <c r="F430" s="23" t="s">
        <v>9</v>
      </c>
      <c r="G430" s="8" t="s">
        <v>433</v>
      </c>
      <c r="H430" s="8" t="s">
        <v>434</v>
      </c>
      <c r="I430" s="9" t="s">
        <v>435</v>
      </c>
    </row>
    <row r="431" spans="1:9" ht="12.75" customHeight="1">
      <c r="A431" s="24"/>
      <c r="B431" s="24"/>
      <c r="C431" s="24" t="s">
        <v>6</v>
      </c>
      <c r="D431" s="24" t="s">
        <v>6</v>
      </c>
      <c r="E431" s="24" t="s">
        <v>6</v>
      </c>
      <c r="F431" s="25" t="s">
        <v>10</v>
      </c>
      <c r="G431" s="10" t="s">
        <v>436</v>
      </c>
      <c r="H431" s="10" t="s">
        <v>437</v>
      </c>
      <c r="I431" s="26" t="s">
        <v>438</v>
      </c>
    </row>
    <row r="432" spans="1:9" ht="9" customHeight="1" thickBot="1">
      <c r="A432" s="84"/>
      <c r="B432" s="85"/>
      <c r="C432" s="85"/>
      <c r="D432" s="85"/>
      <c r="E432" s="85"/>
      <c r="F432" s="86"/>
      <c r="G432" s="18"/>
      <c r="H432" s="16"/>
      <c r="I432" s="16"/>
    </row>
    <row r="433" spans="1:9" ht="15.75" thickBot="1">
      <c r="A433" s="87"/>
      <c r="B433" s="88"/>
      <c r="C433" s="50">
        <f aca="true" t="shared" si="9" ref="C433:H433">SUM(C7:C425)</f>
        <v>485244</v>
      </c>
      <c r="D433" s="50">
        <f t="shared" si="9"/>
        <v>35096</v>
      </c>
      <c r="E433" s="50">
        <f t="shared" si="9"/>
        <v>520340</v>
      </c>
      <c r="F433" s="51">
        <f t="shared" si="9"/>
        <v>23129112.5</v>
      </c>
      <c r="G433" s="51">
        <f t="shared" si="9"/>
        <v>-52678.5</v>
      </c>
      <c r="H433" s="51">
        <f t="shared" si="9"/>
        <v>23076434</v>
      </c>
      <c r="I433" s="27">
        <v>1</v>
      </c>
    </row>
    <row r="434" spans="1:9" ht="9" customHeight="1" thickBot="1">
      <c r="A434" s="16"/>
      <c r="B434" s="17"/>
      <c r="C434" s="16"/>
      <c r="D434" s="16"/>
      <c r="E434" s="16"/>
      <c r="F434" s="16"/>
      <c r="G434" s="18"/>
      <c r="H434" s="16"/>
      <c r="I434" s="16"/>
    </row>
    <row r="435" spans="1:9" ht="15.75" thickBot="1">
      <c r="A435" s="28" t="s">
        <v>439</v>
      </c>
      <c r="B435" s="29"/>
      <c r="C435" s="30"/>
      <c r="D435" s="30"/>
      <c r="E435" s="30"/>
      <c r="F435" s="30"/>
      <c r="G435" s="30"/>
      <c r="H435" s="31">
        <v>23703600</v>
      </c>
      <c r="I435" s="32"/>
    </row>
    <row r="436" spans="1:9" ht="15.75" thickBot="1">
      <c r="A436" s="33" t="s">
        <v>440</v>
      </c>
      <c r="B436" s="34"/>
      <c r="C436" s="35"/>
      <c r="D436" s="35"/>
      <c r="E436" s="35"/>
      <c r="F436" s="35"/>
      <c r="G436" s="35"/>
      <c r="H436" s="36">
        <f>H435-H433</f>
        <v>627166</v>
      </c>
      <c r="I436" s="37">
        <f>H436/H435</f>
        <v>0.026458681381731044</v>
      </c>
    </row>
    <row r="437" spans="1:9" ht="15.75" thickBot="1">
      <c r="A437" s="38" t="s">
        <v>441</v>
      </c>
      <c r="B437" s="39"/>
      <c r="C437" s="39"/>
      <c r="D437" s="39"/>
      <c r="E437" s="39"/>
      <c r="F437" s="40"/>
      <c r="G437" s="41"/>
      <c r="H437" s="54">
        <v>22000</v>
      </c>
      <c r="I437" s="42">
        <f>H437/H435</f>
        <v>0.00092812906056464</v>
      </c>
    </row>
    <row r="438" spans="1:9" ht="15.75" thickBot="1">
      <c r="A438" s="43" t="s">
        <v>442</v>
      </c>
      <c r="B438" s="44"/>
      <c r="C438" s="45"/>
      <c r="D438" s="45"/>
      <c r="E438" s="46"/>
      <c r="F438" s="47"/>
      <c r="G438" s="48"/>
      <c r="H438" s="55">
        <f>H436-H437</f>
        <v>605166</v>
      </c>
      <c r="I438" s="49">
        <f>H438/H435</f>
        <v>0.025530552321166404</v>
      </c>
    </row>
  </sheetData>
  <sheetProtection/>
  <mergeCells count="2">
    <mergeCell ref="A432:F432"/>
    <mergeCell ref="A433:B433"/>
  </mergeCells>
  <printOptions/>
  <pageMargins left="0.44" right="0.45" top="0.51" bottom="0.45" header="0.26" footer="0.23"/>
  <pageSetup horizontalDpi="600" verticalDpi="600" orientation="landscape" r:id="rId1"/>
  <headerFooter>
    <oddHeader>&amp;C&amp;F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W. Anderson</cp:lastModifiedBy>
  <cp:lastPrinted>2013-12-18T16:38:08Z</cp:lastPrinted>
  <dcterms:created xsi:type="dcterms:W3CDTF">2013-12-09T14:28:18Z</dcterms:created>
  <dcterms:modified xsi:type="dcterms:W3CDTF">2014-01-02T14:22:52Z</dcterms:modified>
  <cp:category/>
  <cp:version/>
  <cp:contentType/>
  <cp:contentStatus/>
</cp:coreProperties>
</file>