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T\Categorical Aids\Transportation\REGULAR PUPIL CATCULATIONS BY YEAR\2020-2021 Payable\Pupil Transportation Aid payment 01-2021\"/>
    </mc:Choice>
  </mc:AlternateContent>
  <bookViews>
    <workbookView xWindow="0" yWindow="0" windowWidth="16800" windowHeight="6750"/>
  </bookViews>
  <sheets>
    <sheet name="Draft(1) 2021 Pupil-Tansport-Ai" sheetId="2" r:id="rId1"/>
  </sheets>
  <calcPr calcId="162913"/>
</workbook>
</file>

<file path=xl/calcChain.xml><?xml version="1.0" encoding="utf-8"?>
<calcChain xmlns="http://schemas.openxmlformats.org/spreadsheetml/2006/main">
  <c r="I432" i="2" l="1"/>
  <c r="H7" i="2" l="1"/>
  <c r="I437" i="2" l="1"/>
  <c r="F437" i="2"/>
  <c r="H437" i="2" s="1"/>
  <c r="E437" i="2"/>
  <c r="G437" i="2" s="1"/>
  <c r="G43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424" i="2"/>
  <c r="H87" i="2"/>
  <c r="H88" i="2"/>
  <c r="H89" i="2"/>
  <c r="H90" i="2"/>
  <c r="H91" i="2"/>
  <c r="H92" i="2"/>
  <c r="H93" i="2"/>
  <c r="H94" i="2"/>
  <c r="H95" i="2"/>
  <c r="H96" i="2"/>
  <c r="H425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9" i="2"/>
  <c r="H158" i="2"/>
  <c r="H160" i="2"/>
  <c r="H161" i="2"/>
  <c r="H162" i="2"/>
  <c r="H163" i="2"/>
  <c r="H164" i="2"/>
  <c r="H165" i="2"/>
  <c r="H426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427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428" i="2"/>
  <c r="H227" i="2"/>
  <c r="H228" i="2"/>
  <c r="H429" i="2"/>
  <c r="H430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431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32" i="2" l="1"/>
  <c r="I425" i="2" s="1"/>
  <c r="I428" i="2" l="1"/>
  <c r="I429" i="2"/>
  <c r="I430" i="2"/>
  <c r="I426" i="2"/>
  <c r="I427" i="2"/>
  <c r="I431" i="2"/>
  <c r="I424" i="2"/>
  <c r="I7" i="2"/>
  <c r="I372" i="2"/>
  <c r="D435" i="2"/>
  <c r="H436" i="2"/>
  <c r="I85" i="2"/>
  <c r="I155" i="2"/>
  <c r="I294" i="2"/>
  <c r="I39" i="2"/>
  <c r="I57" i="2"/>
  <c r="I290" i="2"/>
  <c r="I128" i="2"/>
  <c r="I251" i="2"/>
  <c r="I90" i="2"/>
  <c r="I339" i="2"/>
  <c r="I253" i="2"/>
  <c r="I327" i="2"/>
  <c r="I289" i="2"/>
  <c r="I416" i="2"/>
  <c r="I92" i="2"/>
  <c r="I230" i="2"/>
  <c r="I381" i="2"/>
  <c r="I133" i="2"/>
  <c r="I65" i="2"/>
  <c r="I26" i="2"/>
  <c r="I275" i="2"/>
  <c r="I113" i="2"/>
  <c r="I236" i="2"/>
  <c r="I76" i="2"/>
  <c r="I301" i="2"/>
  <c r="I351" i="2"/>
  <c r="I64" i="2"/>
  <c r="I188" i="2"/>
  <c r="I313" i="2"/>
  <c r="I138" i="2"/>
  <c r="I388" i="2"/>
  <c r="I29" i="2"/>
  <c r="I99" i="2"/>
  <c r="I170" i="2"/>
  <c r="I246" i="2"/>
  <c r="I318" i="2"/>
  <c r="I389" i="2"/>
  <c r="I63" i="2"/>
  <c r="I149" i="2"/>
  <c r="I88" i="2"/>
  <c r="I213" i="2"/>
  <c r="I337" i="2"/>
  <c r="I50" i="2"/>
  <c r="I175" i="2"/>
  <c r="I299" i="2"/>
  <c r="I11" i="2"/>
  <c r="I137" i="2"/>
  <c r="I260" i="2"/>
  <c r="I387" i="2"/>
  <c r="I106" i="2"/>
  <c r="I348" i="2"/>
  <c r="I248" i="2"/>
  <c r="I375" i="2"/>
  <c r="I87" i="2"/>
  <c r="I212" i="2"/>
  <c r="I336" i="2"/>
  <c r="I184" i="2"/>
  <c r="I37" i="2"/>
  <c r="I107" i="2"/>
  <c r="I185" i="2"/>
  <c r="I254" i="2"/>
  <c r="I326" i="2"/>
  <c r="I405" i="2"/>
  <c r="I71" i="2"/>
  <c r="I157" i="2"/>
  <c r="I96" i="2"/>
  <c r="I221" i="2"/>
  <c r="I345" i="2"/>
  <c r="I58" i="2"/>
  <c r="I182" i="2"/>
  <c r="I307" i="2"/>
  <c r="I19" i="2"/>
  <c r="I145" i="2"/>
  <c r="I268" i="2"/>
  <c r="I395" i="2"/>
  <c r="I114" i="2"/>
  <c r="I364" i="2"/>
  <c r="I256" i="2"/>
  <c r="I383" i="2"/>
  <c r="I95" i="2"/>
  <c r="I220" i="2"/>
  <c r="I344" i="2"/>
  <c r="I200" i="2"/>
  <c r="I228" i="2"/>
  <c r="I353" i="2"/>
  <c r="I190" i="2"/>
  <c r="I27" i="2"/>
  <c r="I276" i="2"/>
  <c r="I130" i="2"/>
  <c r="I391" i="2"/>
  <c r="I227" i="2"/>
  <c r="I216" i="2"/>
  <c r="I61" i="2"/>
  <c r="I201" i="2"/>
  <c r="I341" i="2"/>
  <c r="I94" i="2"/>
  <c r="I127" i="2"/>
  <c r="I377" i="2"/>
  <c r="I214" i="2"/>
  <c r="I51" i="2"/>
  <c r="I300" i="2"/>
  <c r="I177" i="2"/>
  <c r="I415" i="2"/>
  <c r="I126" i="2"/>
  <c r="I376" i="2"/>
  <c r="I69" i="2"/>
  <c r="I139" i="2"/>
  <c r="I209" i="2"/>
  <c r="I278" i="2"/>
  <c r="I349" i="2"/>
  <c r="I23" i="2"/>
  <c r="I101" i="2"/>
  <c r="I33" i="2"/>
  <c r="I151" i="2"/>
  <c r="I274" i="2"/>
  <c r="I401" i="2"/>
  <c r="I112" i="2"/>
  <c r="I235" i="2"/>
  <c r="I362" i="2"/>
  <c r="I75" i="2"/>
  <c r="I199" i="2"/>
  <c r="I324" i="2"/>
  <c r="I36" i="2"/>
  <c r="I224" i="2"/>
  <c r="I187" i="2"/>
  <c r="I312" i="2"/>
  <c r="I24" i="2"/>
  <c r="I150" i="2"/>
  <c r="I273" i="2"/>
  <c r="I400" i="2"/>
  <c r="I309" i="2"/>
  <c r="I13" i="2"/>
  <c r="I225" i="2"/>
  <c r="I373" i="2"/>
  <c r="I125" i="2"/>
  <c r="I166" i="2"/>
  <c r="I417" i="2"/>
  <c r="I378" i="2"/>
  <c r="I215" i="2"/>
  <c r="I52" i="2"/>
  <c r="I203" i="2"/>
  <c r="I40" i="2"/>
  <c r="I340" i="2"/>
  <c r="I21" i="2"/>
  <c r="I163" i="2"/>
  <c r="I310" i="2"/>
  <c r="I55" i="2"/>
  <c r="I189" i="2"/>
  <c r="I314" i="2"/>
  <c r="I152" i="2"/>
  <c r="I402" i="2"/>
  <c r="I363" i="2"/>
  <c r="I45" i="2"/>
  <c r="I123" i="2"/>
  <c r="I193" i="2"/>
  <c r="I262" i="2"/>
  <c r="I333" i="2"/>
  <c r="I413" i="2"/>
  <c r="I103" i="2"/>
  <c r="I66" i="2"/>
  <c r="I315" i="2"/>
  <c r="I153" i="2"/>
  <c r="I403" i="2"/>
  <c r="I380" i="2"/>
  <c r="I264" i="2"/>
  <c r="I102" i="2"/>
  <c r="I352" i="2"/>
  <c r="I131" i="2"/>
  <c r="I270" i="2"/>
  <c r="I421" i="2"/>
  <c r="I25" i="2"/>
  <c r="I250" i="2"/>
  <c r="I89" i="2"/>
  <c r="I338" i="2"/>
  <c r="I176" i="2"/>
  <c r="I12" i="2"/>
  <c r="I165" i="2"/>
  <c r="I288" i="2"/>
  <c r="I249" i="2"/>
  <c r="I261" i="2"/>
  <c r="I9" i="2"/>
  <c r="I77" i="2"/>
  <c r="I147" i="2"/>
  <c r="I217" i="2"/>
  <c r="I286" i="2"/>
  <c r="I357" i="2"/>
  <c r="I31" i="2"/>
  <c r="I117" i="2"/>
  <c r="I41" i="2"/>
  <c r="I158" i="2"/>
  <c r="I282" i="2"/>
  <c r="I409" i="2"/>
  <c r="I120" i="2"/>
  <c r="I243" i="2"/>
  <c r="I370" i="2"/>
  <c r="I83" i="2"/>
  <c r="I207" i="2"/>
  <c r="I331" i="2"/>
  <c r="I44" i="2"/>
  <c r="I237" i="2"/>
  <c r="I195" i="2"/>
  <c r="I320" i="2"/>
  <c r="I32" i="2"/>
  <c r="I159" i="2"/>
  <c r="I281" i="2"/>
  <c r="I408" i="2"/>
  <c r="I325" i="2"/>
  <c r="I53" i="2"/>
  <c r="I115" i="2"/>
  <c r="I178" i="2"/>
  <c r="I238" i="2"/>
  <c r="I302" i="2"/>
  <c r="I365" i="2"/>
  <c r="I15" i="2"/>
  <c r="I79" i="2"/>
  <c r="I141" i="2"/>
  <c r="I49" i="2"/>
  <c r="I111" i="2"/>
  <c r="I174" i="2"/>
  <c r="I234" i="2"/>
  <c r="I298" i="2"/>
  <c r="I361" i="2"/>
  <c r="I10" i="2"/>
  <c r="I74" i="2"/>
  <c r="I136" i="2"/>
  <c r="I198" i="2"/>
  <c r="I259" i="2"/>
  <c r="I323" i="2"/>
  <c r="I386" i="2"/>
  <c r="I35" i="2"/>
  <c r="I97" i="2"/>
  <c r="I161" i="2"/>
  <c r="I223" i="2"/>
  <c r="I284" i="2"/>
  <c r="I347" i="2"/>
  <c r="I411" i="2"/>
  <c r="I60" i="2"/>
  <c r="I146" i="2"/>
  <c r="I269" i="2"/>
  <c r="I396" i="2"/>
  <c r="I211" i="2"/>
  <c r="I272" i="2"/>
  <c r="I335" i="2"/>
  <c r="I399" i="2"/>
  <c r="I48" i="2"/>
  <c r="I110" i="2"/>
  <c r="I173" i="2"/>
  <c r="I233" i="2"/>
  <c r="I297" i="2"/>
  <c r="I360" i="2"/>
  <c r="I84" i="2"/>
  <c r="I229" i="2"/>
  <c r="I356" i="2"/>
  <c r="I119" i="2"/>
  <c r="I181" i="2"/>
  <c r="I242" i="2"/>
  <c r="I306" i="2"/>
  <c r="I369" i="2"/>
  <c r="I18" i="2"/>
  <c r="I82" i="2"/>
  <c r="I144" i="2"/>
  <c r="I206" i="2"/>
  <c r="I267" i="2"/>
  <c r="I330" i="2"/>
  <c r="I394" i="2"/>
  <c r="I43" i="2"/>
  <c r="I105" i="2"/>
  <c r="I168" i="2"/>
  <c r="I292" i="2"/>
  <c r="I355" i="2"/>
  <c r="I419" i="2"/>
  <c r="I68" i="2"/>
  <c r="I162" i="2"/>
  <c r="I285" i="2"/>
  <c r="I412" i="2"/>
  <c r="I219" i="2"/>
  <c r="I280" i="2"/>
  <c r="I343" i="2"/>
  <c r="I407" i="2"/>
  <c r="I56" i="2"/>
  <c r="I118" i="2"/>
  <c r="I180" i="2"/>
  <c r="I241" i="2"/>
  <c r="I305" i="2"/>
  <c r="I368" i="2"/>
  <c r="I122" i="2"/>
  <c r="I245" i="2"/>
  <c r="I22" i="2"/>
  <c r="I62" i="2"/>
  <c r="I93" i="2"/>
  <c r="I116" i="2"/>
  <c r="I164" i="2"/>
  <c r="I202" i="2"/>
  <c r="I247" i="2"/>
  <c r="I30" i="2"/>
  <c r="I78" i="2"/>
  <c r="I132" i="2"/>
  <c r="I171" i="2"/>
  <c r="I218" i="2"/>
  <c r="I271" i="2"/>
  <c r="I38" i="2"/>
  <c r="I70" i="2"/>
  <c r="I108" i="2"/>
  <c r="I156" i="2"/>
  <c r="I194" i="2"/>
  <c r="I226" i="2"/>
  <c r="I46" i="2"/>
  <c r="I100" i="2"/>
  <c r="I140" i="2"/>
  <c r="I186" i="2"/>
  <c r="I231" i="2"/>
  <c r="I14" i="2"/>
  <c r="I54" i="2"/>
  <c r="I86" i="2"/>
  <c r="I124" i="2"/>
  <c r="I148" i="2"/>
  <c r="I179" i="2"/>
  <c r="I210" i="2"/>
  <c r="I239" i="2"/>
  <c r="I279" i="2"/>
  <c r="I287" i="2"/>
  <c r="I350" i="2"/>
  <c r="I414" i="2"/>
  <c r="I295" i="2"/>
  <c r="I358" i="2"/>
  <c r="I303" i="2"/>
  <c r="I366" i="2"/>
  <c r="I319" i="2"/>
  <c r="I382" i="2"/>
  <c r="I390" i="2"/>
  <c r="I311" i="2"/>
  <c r="I334" i="2"/>
  <c r="I342" i="2"/>
  <c r="I374" i="2"/>
  <c r="I398" i="2"/>
  <c r="I406" i="2"/>
  <c r="I255" i="2"/>
  <c r="I263" i="2"/>
  <c r="I73" i="2"/>
  <c r="I135" i="2"/>
  <c r="I197" i="2"/>
  <c r="I258" i="2"/>
  <c r="I322" i="2"/>
  <c r="I385" i="2"/>
  <c r="I34" i="2"/>
  <c r="I160" i="2"/>
  <c r="I222" i="2"/>
  <c r="I283" i="2"/>
  <c r="I346" i="2"/>
  <c r="I410" i="2"/>
  <c r="I59" i="2"/>
  <c r="I121" i="2"/>
  <c r="I183" i="2"/>
  <c r="I244" i="2"/>
  <c r="I308" i="2"/>
  <c r="I371" i="2"/>
  <c r="I20" i="2"/>
  <c r="I91" i="2"/>
  <c r="I192" i="2"/>
  <c r="I317" i="2"/>
  <c r="I172" i="2"/>
  <c r="I232" i="2"/>
  <c r="I296" i="2"/>
  <c r="I359" i="2"/>
  <c r="I8" i="2"/>
  <c r="I72" i="2"/>
  <c r="I134" i="2"/>
  <c r="I196" i="2"/>
  <c r="I257" i="2"/>
  <c r="I321" i="2"/>
  <c r="I384" i="2"/>
  <c r="I154" i="2"/>
  <c r="I277" i="2"/>
  <c r="I404" i="2"/>
  <c r="I397" i="2"/>
  <c r="I47" i="2"/>
  <c r="I109" i="2"/>
  <c r="I17" i="2"/>
  <c r="I81" i="2"/>
  <c r="I143" i="2"/>
  <c r="I205" i="2"/>
  <c r="I266" i="2"/>
  <c r="I329" i="2"/>
  <c r="I393" i="2"/>
  <c r="I42" i="2"/>
  <c r="I104" i="2"/>
  <c r="I167" i="2"/>
  <c r="I291" i="2"/>
  <c r="I354" i="2"/>
  <c r="I418" i="2"/>
  <c r="I67" i="2"/>
  <c r="I129" i="2"/>
  <c r="I191" i="2"/>
  <c r="I252" i="2"/>
  <c r="I316" i="2"/>
  <c r="I379" i="2"/>
  <c r="I28" i="2"/>
  <c r="I98" i="2"/>
  <c r="I208" i="2"/>
  <c r="I332" i="2"/>
  <c r="I240" i="2"/>
  <c r="I304" i="2"/>
  <c r="I367" i="2"/>
  <c r="I16" i="2"/>
  <c r="I80" i="2"/>
  <c r="I142" i="2"/>
  <c r="I204" i="2"/>
  <c r="I265" i="2"/>
  <c r="I328" i="2"/>
  <c r="I392" i="2"/>
  <c r="I169" i="2"/>
  <c r="I293" i="2"/>
  <c r="I420" i="2"/>
  <c r="H438" i="2" l="1"/>
  <c r="F436" i="2"/>
  <c r="F438" i="2" s="1"/>
  <c r="D436" i="2"/>
  <c r="E436" i="2" l="1"/>
  <c r="G436" i="2" s="1"/>
  <c r="I436" i="2" s="1"/>
  <c r="D438" i="2"/>
  <c r="E438" i="2" s="1"/>
  <c r="G438" i="2" s="1"/>
  <c r="I438" i="2" s="1"/>
</calcChain>
</file>

<file path=xl/sharedStrings.xml><?xml version="1.0" encoding="utf-8"?>
<sst xmlns="http://schemas.openxmlformats.org/spreadsheetml/2006/main" count="472" uniqueCount="457">
  <si>
    <t>District</t>
  </si>
  <si>
    <t>Name</t>
  </si>
  <si>
    <t>Number</t>
  </si>
  <si>
    <t>Public</t>
  </si>
  <si>
    <t>Pupils</t>
  </si>
  <si>
    <t>Transported</t>
  </si>
  <si>
    <t>Non-Public</t>
  </si>
  <si>
    <t>Total</t>
  </si>
  <si>
    <t>Aid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</si>
  <si>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</si>
  <si>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</si>
  <si>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</si>
  <si>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</si>
  <si>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</si>
  <si>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</si>
  <si>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</si>
  <si>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</si>
  <si>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</si>
  <si>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</si>
  <si>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</si>
  <si>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</si>
  <si>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</si>
  <si>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</si>
  <si>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</si>
  <si>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</si>
  <si>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</si>
  <si>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</si>
  <si>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</si>
  <si>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</si>
  <si>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</si>
  <si>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</si>
  <si>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</si>
  <si>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</si>
  <si>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</si>
  <si>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</si>
  <si>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</si>
  <si>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</si>
  <si>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</si>
  <si>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</si>
  <si>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</si>
  <si>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</si>
  <si>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</si>
  <si>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</si>
  <si>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</si>
  <si>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</si>
  <si>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</si>
  <si>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</si>
  <si>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</si>
  <si>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</si>
  <si>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</si>
  <si>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</si>
  <si>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</si>
  <si>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</si>
  <si>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</si>
  <si>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</si>
  <si>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</si>
  <si>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</si>
  <si>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</si>
  <si>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</si>
  <si>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</si>
  <si>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</si>
  <si>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</si>
  <si>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</si>
  <si>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</si>
  <si>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</si>
  <si>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</si>
  <si>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</si>
  <si>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</si>
  <si>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</si>
  <si>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</si>
  <si>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</si>
  <si>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</si>
  <si>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</si>
  <si>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</si>
  <si>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</si>
  <si>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</si>
  <si>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</si>
  <si>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</si>
  <si>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</si>
  <si>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</si>
  <si>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</si>
  <si>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</si>
  <si>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</si>
  <si>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</si>
  <si>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</si>
  <si>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</si>
  <si>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</si>
  <si>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</si>
  <si>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</si>
  <si>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</si>
  <si>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DLH Academy of Excellence</t>
  </si>
  <si>
    <t>Darlington Community</t>
  </si>
  <si>
    <t>De Soto Area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</si>
  <si>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</si>
  <si>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</si>
  <si>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</si>
  <si>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</si>
  <si>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</si>
  <si>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</si>
  <si>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</si>
  <si>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</si>
  <si>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 Howard Fuller Colleg Acad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</si>
  <si>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</si>
  <si>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</si>
  <si>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</si>
  <si>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</si>
  <si>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</si>
  <si>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</si>
  <si>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</si>
  <si>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</si>
  <si>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</si>
  <si>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</si>
  <si>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</si>
  <si>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</si>
  <si>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</si>
  <si>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</si>
  <si>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</si>
  <si>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</si>
  <si>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</si>
  <si>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</si>
  <si>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</si>
  <si>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</si>
  <si>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</si>
  <si>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</si>
  <si>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</si>
  <si>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</si>
  <si>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</si>
  <si>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</si>
  <si>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</si>
  <si>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</si>
  <si>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</si>
  <si>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</si>
  <si>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</si>
  <si>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</si>
  <si>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</si>
  <si>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</si>
  <si>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</si>
  <si>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</si>
  <si>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</si>
  <si>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</si>
  <si>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</si>
  <si>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</si>
  <si>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</si>
  <si>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</si>
  <si>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</si>
  <si>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</si>
  <si>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</si>
  <si>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</si>
  <si>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</si>
  <si>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</si>
  <si>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</si>
  <si>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</si>
  <si>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</si>
  <si>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</si>
  <si>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</si>
  <si>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</si>
  <si>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</si>
  <si>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</si>
  <si>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</si>
  <si>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</si>
  <si>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Holy Hill Area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</si>
  <si>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</si>
  <si>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</si>
  <si>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</si>
  <si>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</si>
  <si>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</si>
  <si>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</si>
  <si>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</si>
  <si>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</si>
  <si>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</si>
  <si>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</si>
  <si>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Isthmus Montessori Acad Public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</si>
  <si>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</si>
  <si>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</si>
  <si>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</si>
  <si>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</si>
  <si>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</si>
  <si>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</si>
  <si>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</si>
  <si>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</si>
  <si>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</si>
  <si>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</si>
  <si>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</si>
  <si>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</si>
  <si>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</si>
  <si>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</si>
  <si>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Casa de Esperanza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</si>
  <si>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</si>
  <si>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</si>
  <si>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</si>
  <si>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</si>
  <si>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</si>
  <si>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</si>
  <si>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</si>
  <si>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</si>
  <si>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</si>
  <si>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</si>
  <si>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</si>
  <si>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</si>
  <si>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</si>
  <si>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</si>
  <si>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</si>
  <si>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</si>
  <si>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</si>
  <si>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</si>
  <si>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</si>
  <si>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</si>
  <si>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</si>
  <si>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</si>
  <si>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</si>
  <si>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</si>
  <si>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</si>
  <si>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</si>
  <si>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</si>
  <si>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</si>
  <si>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</si>
  <si>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</si>
  <si>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</si>
  <si>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</si>
  <si>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</si>
  <si>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</si>
  <si>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</si>
  <si>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</si>
  <si>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</si>
  <si>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</si>
  <si>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</si>
  <si>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</si>
  <si>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</si>
  <si>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</si>
  <si>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</si>
  <si>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</si>
  <si>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</si>
  <si>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</si>
  <si>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</si>
  <si>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 Scholars-Ntl Heritage Acad</t>
  </si>
  <si>
    <t>Milton</t>
  </si>
  <si>
    <t>Milwaukee</t>
  </si>
  <si>
    <t>Milwaukee Academy of Science</t>
  </si>
  <si>
    <t>Milwaukee Math &amp; Science Acad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</si>
  <si>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</si>
  <si>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</si>
  <si>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</si>
  <si>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</si>
  <si>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</si>
  <si>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</si>
  <si>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</si>
  <si>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</si>
  <si>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</si>
  <si>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</si>
  <si>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</si>
  <si>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</si>
  <si>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</si>
  <si>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</si>
  <si>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</si>
  <si>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</si>
  <si>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</si>
  <si>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</si>
  <si>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</si>
  <si>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</si>
  <si>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</si>
  <si>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</si>
  <si>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</si>
  <si>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</si>
  <si>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</si>
  <si>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</si>
  <si>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</si>
  <si>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</si>
  <si>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</si>
  <si>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</si>
  <si>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</si>
  <si>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</si>
  <si>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</si>
  <si>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</si>
  <si>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</si>
  <si>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</si>
  <si>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</si>
  <si>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</si>
  <si>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</si>
  <si>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</si>
  <si>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</si>
  <si>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</si>
  <si>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</si>
  <si>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</si>
  <si>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</si>
  <si>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</si>
  <si>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</si>
  <si>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</si>
  <si>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</si>
  <si>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</si>
  <si>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</si>
  <si>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</si>
  <si>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</si>
  <si>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</si>
  <si>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</si>
  <si>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</si>
  <si>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</si>
  <si>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</si>
  <si>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</si>
  <si>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</si>
  <si>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</si>
  <si>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</si>
  <si>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</si>
  <si>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</si>
  <si>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</si>
  <si>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</si>
  <si>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</si>
  <si>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</si>
  <si>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</si>
  <si>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</si>
  <si>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</si>
  <si>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</si>
  <si>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</si>
  <si>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</si>
  <si>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</si>
  <si>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</si>
  <si>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</si>
  <si>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</si>
  <si>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</si>
  <si>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</si>
  <si>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</si>
  <si>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</si>
  <si>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</si>
  <si>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</si>
  <si>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</si>
  <si>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</si>
  <si>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</si>
  <si>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</si>
  <si>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</si>
  <si>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</si>
  <si>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</si>
  <si>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</si>
  <si>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</si>
  <si>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</si>
  <si>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</si>
  <si>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</si>
  <si>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Salem</t>
  </si>
  <si>
    <t>Sauk Prairie</t>
  </si>
  <si>
    <t>Seeds of Health Inc.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</si>
  <si>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</si>
  <si>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</si>
  <si>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</si>
  <si>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</si>
  <si>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</si>
  <si>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</si>
  <si>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</si>
  <si>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</si>
  <si>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</si>
  <si>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</si>
  <si>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</si>
  <si>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</si>
  <si>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</si>
  <si>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</si>
  <si>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</si>
  <si>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</si>
  <si>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</si>
  <si>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</si>
  <si>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</si>
  <si>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</si>
  <si>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</si>
  <si>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</si>
  <si>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</si>
  <si>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</si>
  <si>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</si>
  <si>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</si>
  <si>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</si>
  <si>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</si>
  <si>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</si>
  <si>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</si>
  <si>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</si>
  <si>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</si>
  <si>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</si>
  <si>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</si>
  <si>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</si>
  <si>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</si>
  <si>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</si>
  <si>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</si>
  <si>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</si>
  <si>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</si>
  <si>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</si>
  <si>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</si>
  <si>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</si>
  <si>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</si>
  <si>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</si>
  <si>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</si>
  <si>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</si>
  <si>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</si>
  <si>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</si>
  <si>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</si>
  <si>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</si>
  <si>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</si>
  <si>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</si>
  <si>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</si>
  <si>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</si>
  <si>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</si>
  <si>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</si>
  <si>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</si>
  <si>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</si>
  <si>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</si>
  <si>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</si>
  <si>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</si>
  <si>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</si>
  <si>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</si>
  <si>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</si>
  <si>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</si>
  <si>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</si>
  <si>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</si>
  <si>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</si>
  <si>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</si>
  <si>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</si>
  <si>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</si>
  <si>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</si>
  <si>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</si>
  <si>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</si>
  <si>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</si>
  <si>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</si>
  <si>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</si>
  <si>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</si>
  <si>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</si>
  <si>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</si>
  <si>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</si>
  <si>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</si>
  <si>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</si>
  <si>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</si>
  <si>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</si>
  <si>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</si>
  <si>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</si>
  <si>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</si>
  <si>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</si>
  <si>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</si>
  <si>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</si>
  <si>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</si>
  <si>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</si>
  <si>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</si>
  <si>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Grand Totals</t>
  </si>
  <si>
    <t>Percentage of Total Aid Eligibilty</t>
  </si>
  <si>
    <t>Adjustment</t>
  </si>
  <si>
    <t>Total    Aid    Eligibility</t>
  </si>
  <si>
    <t xml:space="preserve">2020-2021 APPROPRIATION </t>
  </si>
  <si>
    <t xml:space="preserve">   Balance Available</t>
  </si>
  <si>
    <t xml:space="preserve">   LESS: TRANSPORTATION OVER ICE</t>
  </si>
  <si>
    <t xml:space="preserve">   Difference</t>
  </si>
  <si>
    <t xml:space="preserve"> </t>
  </si>
  <si>
    <t>Mercer SD  (3484) adjustment included</t>
  </si>
  <si>
    <t>Aid Eligibility by District FY 2019-2020 Pupil Transportation</t>
  </si>
  <si>
    <t>Payment will be made in 2020-2021 school year</t>
  </si>
  <si>
    <t>Eligible Payment Date: January 25, 2020</t>
  </si>
  <si>
    <t xml:space="preserve">   Estimated Aid Earned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</si>
  <si>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</si>
  <si>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</si>
  <si>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</si>
  <si>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</si>
  <si>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</si>
  <si>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</si>
  <si>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</si>
  <si>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</si>
  <si>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</si>
  <si>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As of 11:43 AM 01-07-2021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</si>
</sst>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00000%"/>
    <numFmt numFmtId="167" formatCode="0.0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theme="1"/>
      <name val="Lato"/>
      <family val="2"/>
    </font>
    <font>
      <b/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4">
    <xf numFmtId="0" fontId="0" fillId="0" borderId="0" xfId="0"/>
    <xf numFmtId="0" fontId="18" fillId="0" borderId="0" xfId="0" applyFont="1"/>
    <xf numFmtId="0" fontId="20" fillId="36" borderId="26" xfId="0" applyFont="1" applyFill="1" applyBorder="1"/>
    <xf numFmtId="0" fontId="20" fillId="36" borderId="27" xfId="0" applyFont="1" applyFill="1" applyBorder="1" applyAlignment="1">
      <alignment horizontal="center"/>
    </xf>
    <xf numFmtId="0" fontId="20" fillId="36" borderId="28" xfId="0" applyFont="1" applyFill="1" applyBorder="1"/>
    <xf numFmtId="3" fontId="20" fillId="36" borderId="16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37" borderId="26" xfId="0" applyFont="1" applyFill="1" applyBorder="1" applyAlignment="1">
      <alignment horizontal="left"/>
    </xf>
    <xf numFmtId="0" fontId="20" fillId="37" borderId="27" xfId="0" applyFont="1" applyFill="1" applyBorder="1" applyAlignment="1">
      <alignment horizontal="center"/>
    </xf>
    <xf numFmtId="0" fontId="20" fillId="37" borderId="28" xfId="0" applyFont="1" applyFill="1" applyBorder="1"/>
    <xf numFmtId="3" fontId="20" fillId="37" borderId="16" xfId="0" applyNumberFormat="1" applyFont="1" applyFill="1" applyBorder="1" applyAlignment="1">
      <alignment horizontal="right" vertical="center"/>
    </xf>
    <xf numFmtId="0" fontId="20" fillId="33" borderId="29" xfId="0" applyFont="1" applyFill="1" applyBorder="1"/>
    <xf numFmtId="0" fontId="20" fillId="33" borderId="30" xfId="0" applyFont="1" applyFill="1" applyBorder="1" applyAlignment="1">
      <alignment horizontal="center"/>
    </xf>
    <xf numFmtId="0" fontId="20" fillId="33" borderId="31" xfId="0" applyFont="1" applyFill="1" applyBorder="1"/>
    <xf numFmtId="3" fontId="20" fillId="33" borderId="19" xfId="0" applyNumberFormat="1" applyFont="1" applyFill="1" applyBorder="1" applyAlignment="1">
      <alignment vertical="center"/>
    </xf>
    <xf numFmtId="164" fontId="20" fillId="33" borderId="16" xfId="2" applyNumberFormat="1" applyFont="1" applyFill="1" applyBorder="1" applyAlignment="1">
      <alignment vertical="center"/>
    </xf>
    <xf numFmtId="3" fontId="20" fillId="33" borderId="16" xfId="0" applyNumberFormat="1" applyFont="1" applyFill="1" applyBorder="1"/>
    <xf numFmtId="164" fontId="21" fillId="33" borderId="28" xfId="0" applyNumberFormat="1" applyFont="1" applyFill="1" applyBorder="1"/>
    <xf numFmtId="0" fontId="20" fillId="38" borderId="32" xfId="0" applyFont="1" applyFill="1" applyBorder="1"/>
    <xf numFmtId="0" fontId="20" fillId="38" borderId="33" xfId="0" applyFont="1" applyFill="1" applyBorder="1" applyAlignment="1">
      <alignment horizontal="center"/>
    </xf>
    <xf numFmtId="0" fontId="20" fillId="38" borderId="34" xfId="0" applyFont="1" applyFill="1" applyBorder="1"/>
    <xf numFmtId="3" fontId="22" fillId="38" borderId="26" xfId="0" applyNumberFormat="1" applyFont="1" applyFill="1" applyBorder="1" applyAlignment="1">
      <alignment vertical="center"/>
    </xf>
    <xf numFmtId="164" fontId="20" fillId="38" borderId="26" xfId="2" applyNumberFormat="1" applyFont="1" applyFill="1" applyBorder="1" applyAlignment="1">
      <alignment vertical="center"/>
    </xf>
    <xf numFmtId="3" fontId="20" fillId="38" borderId="35" xfId="0" applyNumberFormat="1" applyFont="1" applyFill="1" applyBorder="1"/>
    <xf numFmtId="164" fontId="21" fillId="38" borderId="36" xfId="0" applyNumberFormat="1" applyFont="1" applyFill="1" applyBorder="1"/>
    <xf numFmtId="0" fontId="20" fillId="39" borderId="37" xfId="0" applyFont="1" applyFill="1" applyBorder="1"/>
    <xf numFmtId="0" fontId="20" fillId="39" borderId="38" xfId="0" applyFont="1" applyFill="1" applyBorder="1" applyAlignment="1">
      <alignment horizontal="center"/>
    </xf>
    <xf numFmtId="0" fontId="20" fillId="39" borderId="39" xfId="0" applyFont="1" applyFill="1" applyBorder="1"/>
    <xf numFmtId="3" fontId="22" fillId="39" borderId="26" xfId="0" applyNumberFormat="1" applyFont="1" applyFill="1" applyBorder="1" applyAlignment="1">
      <alignment vertical="center"/>
    </xf>
    <xf numFmtId="164" fontId="20" fillId="39" borderId="16" xfId="2" applyNumberFormat="1" applyFont="1" applyFill="1" applyBorder="1" applyAlignment="1">
      <alignment vertical="center"/>
    </xf>
    <xf numFmtId="3" fontId="20" fillId="39" borderId="27" xfId="1" applyNumberFormat="1" applyFont="1" applyFill="1" applyBorder="1"/>
    <xf numFmtId="164" fontId="21" fillId="39" borderId="36" xfId="0" applyNumberFormat="1" applyFont="1" applyFill="1" applyBorder="1"/>
    <xf numFmtId="0" fontId="23" fillId="0" borderId="0" xfId="0" applyFont="1"/>
    <xf numFmtId="0" fontId="24" fillId="0" borderId="0" xfId="0" applyFont="1"/>
    <xf numFmtId="0" fontId="20" fillId="0" borderId="26" xfId="0" applyFont="1" applyBorder="1"/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left" wrapText="1"/>
    </xf>
    <xf numFmtId="0" fontId="19" fillId="35" borderId="14" xfId="0" applyFont="1" applyFill="1" applyBorder="1" applyAlignment="1">
      <alignment horizontal="left" wrapText="1"/>
    </xf>
    <xf numFmtId="3" fontId="19" fillId="35" borderId="10" xfId="0" applyNumberFormat="1" applyFont="1" applyFill="1" applyBorder="1" applyAlignment="1">
      <alignment horizontal="right" wrapText="1"/>
    </xf>
    <xf numFmtId="8" fontId="19" fillId="35" borderId="10" xfId="0" applyNumberFormat="1" applyFont="1" applyFill="1" applyBorder="1" applyAlignment="1">
      <alignment horizontal="right" wrapText="1"/>
    </xf>
    <xf numFmtId="8" fontId="19" fillId="35" borderId="20" xfId="0" applyNumberFormat="1" applyFont="1" applyFill="1" applyBorder="1" applyAlignment="1">
      <alignment horizontal="right" wrapText="1" indent="1"/>
    </xf>
    <xf numFmtId="0" fontId="19" fillId="0" borderId="0" xfId="0" applyFont="1"/>
    <xf numFmtId="0" fontId="19" fillId="0" borderId="27" xfId="0" applyFont="1" applyBorder="1"/>
    <xf numFmtId="0" fontId="19" fillId="0" borderId="28" xfId="0" applyFont="1" applyBorder="1"/>
    <xf numFmtId="0" fontId="19" fillId="0" borderId="26" xfId="0" applyFont="1" applyBorder="1"/>
    <xf numFmtId="0" fontId="16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wrapText="1" indent="1"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right" wrapText="1" indent="1"/>
    </xf>
    <xf numFmtId="8" fontId="19" fillId="0" borderId="21" xfId="0" applyNumberFormat="1" applyFont="1" applyBorder="1" applyAlignment="1">
      <alignment horizontal="right" wrapText="1" inden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horizontal="right" wrapText="1" indent="1"/>
    </xf>
    <xf numFmtId="0" fontId="19" fillId="0" borderId="10" xfId="0" applyFont="1" applyBorder="1" applyAlignment="1">
      <alignment horizontal="right" wrapText="1" indent="1"/>
    </xf>
    <xf numFmtId="8" fontId="19" fillId="0" borderId="12" xfId="0" applyNumberFormat="1" applyFont="1" applyBorder="1" applyAlignment="1">
      <alignment horizontal="right" wrapText="1" indent="1"/>
    </xf>
    <xf numFmtId="8" fontId="19" fillId="0" borderId="20" xfId="0" applyNumberFormat="1" applyFont="1" applyBorder="1" applyAlignment="1">
      <alignment horizontal="right" wrapText="1" indent="1"/>
    </xf>
    <xf numFmtId="8" fontId="19" fillId="0" borderId="10" xfId="0" applyNumberFormat="1" applyFont="1" applyBorder="1" applyAlignment="1">
      <alignment horizontal="right" wrapText="1" indent="1"/>
    </xf>
    <xf numFmtId="0" fontId="19" fillId="34" borderId="10" xfId="0" applyFont="1" applyFill="1" applyBorder="1" applyAlignment="1">
      <alignment horizontal="left" wrapText="1" indent="1"/>
    </xf>
    <xf numFmtId="0" fontId="19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horizontal="right" wrapText="1" indent="1"/>
    </xf>
    <xf numFmtId="8" fontId="19" fillId="34" borderId="10" xfId="0" applyNumberFormat="1" applyFont="1" applyFill="1" applyBorder="1" applyAlignment="1">
      <alignment horizontal="right" wrapText="1" indent="1"/>
    </xf>
    <xf numFmtId="8" fontId="19" fillId="34" borderId="20" xfId="0" applyNumberFormat="1" applyFont="1" applyFill="1" applyBorder="1" applyAlignment="1">
      <alignment horizontal="right" wrapText="1" indent="1"/>
    </xf>
    <xf numFmtId="165" fontId="19" fillId="34" borderId="20" xfId="2" applyNumberFormat="1" applyFont="1" applyFill="1" applyBorder="1"/>
    <xf numFmtId="0" fontId="21" fillId="0" borderId="0" xfId="0" applyFont="1"/>
    <xf numFmtId="8" fontId="16" fillId="0" borderId="0" xfId="0" applyNumberFormat="1" applyFont="1"/>
    <xf numFmtId="0" fontId="16" fillId="0" borderId="0" xfId="0" applyFont="1"/>
    <xf numFmtId="0" fontId="19" fillId="0" borderId="14" xfId="0" applyFont="1" applyBorder="1" applyAlignment="1">
      <alignment horizontal="left" wrapText="1" indent="1"/>
    </xf>
    <xf numFmtId="165" fontId="19" fillId="0" borderId="40" xfId="2" applyNumberFormat="1" applyFont="1" applyBorder="1"/>
    <xf numFmtId="165" fontId="19" fillId="0" borderId="41" xfId="2" applyNumberFormat="1" applyFont="1" applyBorder="1"/>
    <xf numFmtId="0" fontId="19" fillId="0" borderId="42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right" wrapText="1" indent="1"/>
    </xf>
    <xf numFmtId="0" fontId="19" fillId="0" borderId="20" xfId="0" applyFont="1" applyBorder="1" applyAlignment="1">
      <alignment horizontal="left" wrapText="1" indent="1"/>
    </xf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 inden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right" wrapText="1" indent="1"/>
    </xf>
    <xf numFmtId="8" fontId="19" fillId="0" borderId="10" xfId="0" applyNumberFormat="1" applyFont="1" applyFill="1" applyBorder="1" applyAlignment="1">
      <alignment horizontal="right" wrapText="1" indent="1"/>
    </xf>
    <xf numFmtId="8" fontId="19" fillId="0" borderId="20" xfId="0" applyNumberFormat="1" applyFont="1" applyFill="1" applyBorder="1" applyAlignment="1">
      <alignment horizontal="right" wrapText="1" indent="1"/>
    </xf>
    <xf numFmtId="0" fontId="19" fillId="0" borderId="14" xfId="0" applyFont="1" applyFill="1" applyBorder="1" applyAlignment="1">
      <alignment horizontal="left" wrapText="1" indent="1"/>
    </xf>
    <xf numFmtId="165" fontId="19" fillId="0" borderId="41" xfId="2" applyNumberFormat="1" applyFont="1" applyFill="1" applyBorder="1"/>
    <xf numFmtId="167" fontId="19" fillId="35" borderId="20" xfId="2" applyNumberFormat="1" applyFont="1" applyFill="1" applyBorder="1" applyAlignment="1">
      <alignment horizontal="right" wrapText="1"/>
    </xf>
    <xf numFmtId="0" fontId="23" fillId="33" borderId="17" xfId="0" applyFont="1" applyFill="1" applyBorder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numFmt numFmtId="165" formatCode="0.0000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left" vertical="bottom" textRotation="0" wrapText="1" indent="1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numFmt numFmtId="165" formatCode="0.000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lef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6:I421" totalsRowShown="0" headerRowDxfId="10" headerRowBorderDxfId="20" tableBorderDxfId="21">
  <autoFilter ref="A6:I421"/>
  <tableColumns count="9">
    <tableColumn id="1" name="Column1" dataDxfId="19"/>
    <tableColumn id="2" name="Column2" dataDxfId="18"/>
    <tableColumn id="3" name="Column3" dataDxfId="17"/>
    <tableColumn id="4" name="Column4" dataDxfId="16"/>
    <tableColumn id="5" name="Column5" dataDxfId="15"/>
    <tableColumn id="6" name="Column6" dataDxfId="14"/>
    <tableColumn id="7" name="Column7" dataDxfId="13"/>
    <tableColumn id="8" name="Column8" dataDxfId="12">
      <calculatedColumnFormula>F7+G7</calculatedColumnFormula>
    </tableColumn>
    <tableColumn id="9" name="Column9" dataDxfId="11" dataCellStyle="Percent">
      <calculatedColumnFormula>H7/H$432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423:I431" totalsRowShown="0" tableBorderDxfId="9">
  <autoFilter ref="A423:I431"/>
  <tableColumns count="9">
    <tableColumn id="1" name="Column1" dataDxfId="8"/>
    <tableColumn id="2" name="Column2" dataDxfId="7"/>
    <tableColumn id="3" name="Column3" dataDxfId="6"/>
    <tableColumn id="4" name="Column4" dataDxfId="5"/>
    <tableColumn id="5" name="Column5" dataDxfId="4"/>
    <tableColumn id="6" name="Column6" dataDxfId="3"/>
    <tableColumn id="7" name="Column7" dataDxfId="2"/>
    <tableColumn id="8" name="Column8" dataDxfId="1">
      <calculatedColumnFormula>F424+G424</calculatedColumnFormula>
    </tableColumn>
    <tableColumn id="9" name="Column9" dataDxfId="0" dataCellStyle="Percent">
      <calculatedColumnFormula>Table4[[#This Row],[Column8]]/H$432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0"/>
  <sheetViews>
    <sheetView showGridLines="0" tabSelected="1" workbookViewId="0">
      <pane ySplit="5" topLeftCell="A7" activePane="bottomLeft" state="frozen"/>
      <selection pane="bottomLeft" activeCell="A5" sqref="A5"/>
    </sheetView>
  </sheetViews>
  <sheetFormatPr defaultRowHeight="14.5" x14ac:dyDescent="0.35"/>
  <cols>
    <col min="1" max="1" width="34.7265625" style="49" customWidth="1"/>
    <col min="2" max="2" width="11.1796875" style="49" customWidth="1"/>
    <col min="3" max="4" width="12.54296875" style="49" customWidth="1"/>
    <col min="5" max="5" width="13.36328125" style="49" bestFit="1" customWidth="1"/>
    <col min="6" max="6" width="17" style="49" hidden="1" customWidth="1"/>
    <col min="7" max="7" width="13.54296875" style="49" hidden="1" customWidth="1"/>
    <col min="8" max="8" width="16.90625" style="49" customWidth="1"/>
    <col min="9" max="9" width="13.54296875" style="49" customWidth="1"/>
    <col min="10" max="21" width="8.7265625" style="1"/>
  </cols>
  <sheetData>
    <row r="1" spans="1:9" ht="15" thickBot="1" x14ac:dyDescent="0.4">
      <c r="A1" s="35" t="s">
        <v>443</v>
      </c>
      <c r="B1" s="50"/>
      <c r="C1" s="50"/>
      <c r="D1" s="51"/>
    </row>
    <row r="2" spans="1:9" ht="15" thickBot="1" x14ac:dyDescent="0.4">
      <c r="A2" s="35" t="s">
        <v>444</v>
      </c>
      <c r="B2" s="50"/>
      <c r="C2" s="50"/>
      <c r="D2" s="51"/>
      <c r="E2" s="52" t="s">
        <v>445</v>
      </c>
      <c r="F2" s="50"/>
      <c r="G2" s="50"/>
      <c r="H2" s="50"/>
      <c r="I2" s="51"/>
    </row>
    <row r="3" spans="1:9" x14ac:dyDescent="0.35">
      <c r="A3" s="36" t="s">
        <v>0</v>
      </c>
      <c r="B3" s="37" t="s">
        <v>0</v>
      </c>
      <c r="C3" s="37" t="s">
        <v>3</v>
      </c>
      <c r="D3" s="37" t="s">
        <v>6</v>
      </c>
      <c r="E3" s="37" t="s">
        <v>7</v>
      </c>
      <c r="F3" s="38" t="s">
        <v>7</v>
      </c>
      <c r="G3" s="39" t="s">
        <v>435</v>
      </c>
      <c r="H3" s="39" t="s">
        <v>436</v>
      </c>
      <c r="I3" s="39" t="s">
        <v>434</v>
      </c>
    </row>
    <row r="4" spans="1:9" ht="15" thickBot="1" x14ac:dyDescent="0.4">
      <c r="A4" s="40" t="s">
        <v>1</v>
      </c>
      <c r="B4" s="41" t="s">
        <v>2</v>
      </c>
      <c r="C4" s="41" t="s">
        <v>4</v>
      </c>
      <c r="D4" s="41" t="s">
        <v>4</v>
      </c>
      <c r="E4" s="41" t="s">
        <v>4</v>
      </c>
      <c r="F4" s="42" t="s">
        <v>8</v>
      </c>
      <c r="G4" s="53"/>
      <c r="H4" s="53"/>
      <c r="I4" s="43"/>
    </row>
    <row r="5" spans="1:9" x14ac:dyDescent="0.35">
      <c r="A5" s="93" t="s">
        <v>456</v>
      </c>
      <c r="B5" s="77"/>
      <c r="C5" s="41" t="s">
        <v>5</v>
      </c>
      <c r="D5" s="41" t="s">
        <v>5</v>
      </c>
      <c r="E5" s="41" t="s">
        <v>5</v>
      </c>
      <c r="F5" s="42" t="s">
        <v>9</v>
      </c>
      <c r="G5" s="53"/>
      <c r="H5" s="53"/>
      <c r="I5" s="43"/>
    </row>
    <row r="6" spans="1:9" ht="14.5" hidden="1" customHeight="1" x14ac:dyDescent="0.35">
      <c r="A6" s="82" t="s">
        <v>447</v>
      </c>
      <c r="B6" s="83" t="s">
        <v>448</v>
      </c>
      <c r="C6" s="83" t="s">
        <v>449</v>
      </c>
      <c r="D6" s="83" t="s">
        <v>450</v>
      </c>
      <c r="E6" s="83" t="s">
        <v>451</v>
      </c>
      <c r="F6" s="83" t="s">
        <v>452</v>
      </c>
      <c r="G6" s="84" t="s">
        <v>453</v>
      </c>
      <c r="H6" s="84" t="s">
        <v>454</v>
      </c>
      <c r="I6" s="85" t="s">
        <v>455</v>
      </c>
    </row>
    <row r="7" spans="1:9" x14ac:dyDescent="0.35">
      <c r="A7" s="79" t="s">
        <v>10</v>
      </c>
      <c r="B7" s="80">
        <v>7</v>
      </c>
      <c r="C7" s="81">
        <v>295</v>
      </c>
      <c r="D7" s="81">
        <v>4</v>
      </c>
      <c r="E7" s="81">
        <v>299</v>
      </c>
      <c r="F7" s="63">
        <v>10565</v>
      </c>
      <c r="G7" s="63"/>
      <c r="H7" s="63">
        <f t="shared" ref="H7:H70" si="0">F7+G7</f>
        <v>10565</v>
      </c>
      <c r="I7" s="76">
        <f>H7/H$432</f>
        <v>4.7848807731352836E-4</v>
      </c>
    </row>
    <row r="8" spans="1:9" x14ac:dyDescent="0.35">
      <c r="A8" s="54" t="s">
        <v>11</v>
      </c>
      <c r="B8" s="55">
        <v>14</v>
      </c>
      <c r="C8" s="78">
        <v>1030</v>
      </c>
      <c r="D8" s="56"/>
      <c r="E8" s="78">
        <v>1030</v>
      </c>
      <c r="F8" s="62">
        <v>129160</v>
      </c>
      <c r="G8" s="57"/>
      <c r="H8" s="57">
        <f t="shared" si="0"/>
        <v>129160</v>
      </c>
      <c r="I8" s="75">
        <f>H8/H$432</f>
        <v>5.8496469536976166E-3</v>
      </c>
    </row>
    <row r="9" spans="1:9" x14ac:dyDescent="0.35">
      <c r="A9" s="58" t="s">
        <v>12</v>
      </c>
      <c r="B9" s="59">
        <v>63</v>
      </c>
      <c r="C9" s="61">
        <v>223</v>
      </c>
      <c r="D9" s="61">
        <v>6</v>
      </c>
      <c r="E9" s="61">
        <v>229</v>
      </c>
      <c r="F9" s="64">
        <v>7125</v>
      </c>
      <c r="G9" s="63"/>
      <c r="H9" s="63">
        <f t="shared" si="0"/>
        <v>7125</v>
      </c>
      <c r="I9" s="76">
        <f>H9/H$432</f>
        <v>3.2269072890287641E-4</v>
      </c>
    </row>
    <row r="10" spans="1:9" x14ac:dyDescent="0.35">
      <c r="A10" s="58" t="s">
        <v>13</v>
      </c>
      <c r="B10" s="59">
        <v>70</v>
      </c>
      <c r="C10" s="61">
        <v>218</v>
      </c>
      <c r="D10" s="61">
        <v>12</v>
      </c>
      <c r="E10" s="61">
        <v>230</v>
      </c>
      <c r="F10" s="64">
        <v>10130</v>
      </c>
      <c r="G10" s="63"/>
      <c r="H10" s="63">
        <f t="shared" si="0"/>
        <v>10130</v>
      </c>
      <c r="I10" s="76">
        <f>H10/H$432</f>
        <v>4.5878695912787904E-4</v>
      </c>
    </row>
    <row r="11" spans="1:9" x14ac:dyDescent="0.35">
      <c r="A11" s="58" t="s">
        <v>14</v>
      </c>
      <c r="B11" s="59">
        <v>84</v>
      </c>
      <c r="C11" s="61">
        <v>363</v>
      </c>
      <c r="D11" s="61"/>
      <c r="E11" s="61">
        <v>363</v>
      </c>
      <c r="F11" s="64">
        <v>24590</v>
      </c>
      <c r="G11" s="63"/>
      <c r="H11" s="63">
        <f t="shared" si="0"/>
        <v>24590</v>
      </c>
      <c r="I11" s="76">
        <f>H11/H$432</f>
        <v>1.1136793015749798E-3</v>
      </c>
    </row>
    <row r="12" spans="1:9" x14ac:dyDescent="0.35">
      <c r="A12" s="58" t="s">
        <v>15</v>
      </c>
      <c r="B12" s="59">
        <v>91</v>
      </c>
      <c r="C12" s="60">
        <v>1037</v>
      </c>
      <c r="D12" s="61"/>
      <c r="E12" s="60">
        <v>1037</v>
      </c>
      <c r="F12" s="64">
        <v>29185</v>
      </c>
      <c r="G12" s="63"/>
      <c r="H12" s="63">
        <f t="shared" si="0"/>
        <v>29185</v>
      </c>
      <c r="I12" s="76">
        <f>H12/H$432</f>
        <v>1.3217865155130454E-3</v>
      </c>
    </row>
    <row r="13" spans="1:9" x14ac:dyDescent="0.35">
      <c r="A13" s="58" t="s">
        <v>16</v>
      </c>
      <c r="B13" s="59">
        <v>105</v>
      </c>
      <c r="C13" s="61">
        <v>295</v>
      </c>
      <c r="D13" s="61"/>
      <c r="E13" s="61">
        <v>295</v>
      </c>
      <c r="F13" s="64">
        <v>20635</v>
      </c>
      <c r="G13" s="63"/>
      <c r="H13" s="63">
        <f t="shared" si="0"/>
        <v>20635</v>
      </c>
      <c r="I13" s="76">
        <f>H13/H$432</f>
        <v>9.3455764082959374E-4</v>
      </c>
    </row>
    <row r="14" spans="1:9" x14ac:dyDescent="0.35">
      <c r="A14" s="58" t="s">
        <v>17</v>
      </c>
      <c r="B14" s="59">
        <v>112</v>
      </c>
      <c r="C14" s="61">
        <v>964</v>
      </c>
      <c r="D14" s="61">
        <v>81</v>
      </c>
      <c r="E14" s="60">
        <v>1045</v>
      </c>
      <c r="F14" s="64">
        <v>27630</v>
      </c>
      <c r="G14" s="63"/>
      <c r="H14" s="63">
        <f t="shared" si="0"/>
        <v>27630</v>
      </c>
      <c r="I14" s="76">
        <f>H14/H$432</f>
        <v>1.251360679240207E-3</v>
      </c>
    </row>
    <row r="15" spans="1:9" x14ac:dyDescent="0.35">
      <c r="A15" s="58" t="s">
        <v>18</v>
      </c>
      <c r="B15" s="59">
        <v>119</v>
      </c>
      <c r="C15" s="60">
        <v>1925</v>
      </c>
      <c r="D15" s="61"/>
      <c r="E15" s="60">
        <v>1925</v>
      </c>
      <c r="F15" s="64">
        <v>72570</v>
      </c>
      <c r="G15" s="63"/>
      <c r="H15" s="63">
        <f t="shared" si="0"/>
        <v>72570</v>
      </c>
      <c r="I15" s="76">
        <f>H15/H$432</f>
        <v>3.2866899924886657E-3</v>
      </c>
    </row>
    <row r="16" spans="1:9" x14ac:dyDescent="0.35">
      <c r="A16" s="58" t="s">
        <v>19</v>
      </c>
      <c r="B16" s="59">
        <v>140</v>
      </c>
      <c r="C16" s="61">
        <v>867</v>
      </c>
      <c r="D16" s="61">
        <v>88</v>
      </c>
      <c r="E16" s="61">
        <v>955</v>
      </c>
      <c r="F16" s="64">
        <v>131370</v>
      </c>
      <c r="G16" s="63"/>
      <c r="H16" s="63">
        <f t="shared" si="0"/>
        <v>131370</v>
      </c>
      <c r="I16" s="76">
        <f>H16/H$432</f>
        <v>5.9497376920660877E-3</v>
      </c>
    </row>
    <row r="17" spans="1:9" x14ac:dyDescent="0.35">
      <c r="A17" s="58" t="s">
        <v>20</v>
      </c>
      <c r="B17" s="59">
        <v>147</v>
      </c>
      <c r="C17" s="60">
        <v>2542</v>
      </c>
      <c r="D17" s="61">
        <v>129</v>
      </c>
      <c r="E17" s="60">
        <v>2671</v>
      </c>
      <c r="F17" s="64">
        <v>74695</v>
      </c>
      <c r="G17" s="63"/>
      <c r="H17" s="63">
        <f t="shared" si="0"/>
        <v>74695</v>
      </c>
      <c r="I17" s="76">
        <f>H17/H$432</f>
        <v>3.3829310870737341E-3</v>
      </c>
    </row>
    <row r="18" spans="1:9" x14ac:dyDescent="0.35">
      <c r="A18" s="58" t="s">
        <v>21</v>
      </c>
      <c r="B18" s="59">
        <v>154</v>
      </c>
      <c r="C18" s="61">
        <v>956</v>
      </c>
      <c r="D18" s="61">
        <v>128</v>
      </c>
      <c r="E18" s="60">
        <v>1084</v>
      </c>
      <c r="F18" s="64">
        <v>41250</v>
      </c>
      <c r="G18" s="63"/>
      <c r="H18" s="63">
        <f t="shared" si="0"/>
        <v>41250</v>
      </c>
      <c r="I18" s="76">
        <f>H18/H$432</f>
        <v>1.8682094831219162E-3</v>
      </c>
    </row>
    <row r="19" spans="1:9" x14ac:dyDescent="0.35">
      <c r="A19" s="58" t="s">
        <v>22</v>
      </c>
      <c r="B19" s="59">
        <v>161</v>
      </c>
      <c r="C19" s="61">
        <v>133</v>
      </c>
      <c r="D19" s="61"/>
      <c r="E19" s="61">
        <v>133</v>
      </c>
      <c r="F19" s="64">
        <v>7165</v>
      </c>
      <c r="G19" s="63"/>
      <c r="H19" s="63">
        <f t="shared" si="0"/>
        <v>7165</v>
      </c>
      <c r="I19" s="76">
        <f>H19/H$432</f>
        <v>3.2450232597741889E-4</v>
      </c>
    </row>
    <row r="20" spans="1:9" x14ac:dyDescent="0.35">
      <c r="A20" s="58" t="s">
        <v>23</v>
      </c>
      <c r="B20" s="59">
        <v>2450</v>
      </c>
      <c r="C20" s="61">
        <v>901</v>
      </c>
      <c r="D20" s="61">
        <v>100</v>
      </c>
      <c r="E20" s="60">
        <v>1001</v>
      </c>
      <c r="F20" s="64">
        <v>38690</v>
      </c>
      <c r="G20" s="63"/>
      <c r="H20" s="63">
        <f t="shared" si="0"/>
        <v>38690</v>
      </c>
      <c r="I20" s="76">
        <f>H20/H$432</f>
        <v>1.7522672703511985E-3</v>
      </c>
    </row>
    <row r="21" spans="1:9" x14ac:dyDescent="0.35">
      <c r="A21" s="58" t="s">
        <v>24</v>
      </c>
      <c r="B21" s="59">
        <v>170</v>
      </c>
      <c r="C21" s="60">
        <v>1588</v>
      </c>
      <c r="D21" s="61">
        <v>60</v>
      </c>
      <c r="E21" s="60">
        <v>1648</v>
      </c>
      <c r="F21" s="64">
        <v>219525</v>
      </c>
      <c r="G21" s="63"/>
      <c r="H21" s="63">
        <f t="shared" si="0"/>
        <v>219525</v>
      </c>
      <c r="I21" s="76">
        <f>H21/H$432</f>
        <v>9.9422711947233615E-3</v>
      </c>
    </row>
    <row r="22" spans="1:9" x14ac:dyDescent="0.35">
      <c r="A22" s="58" t="s">
        <v>25</v>
      </c>
      <c r="B22" s="59">
        <v>182</v>
      </c>
      <c r="C22" s="60">
        <v>1239</v>
      </c>
      <c r="D22" s="61">
        <v>54</v>
      </c>
      <c r="E22" s="60">
        <v>1293</v>
      </c>
      <c r="F22" s="64">
        <v>31695</v>
      </c>
      <c r="G22" s="63"/>
      <c r="H22" s="63">
        <f t="shared" si="0"/>
        <v>31695</v>
      </c>
      <c r="I22" s="76">
        <f>H22/H$432</f>
        <v>1.435464231940585E-3</v>
      </c>
    </row>
    <row r="23" spans="1:9" x14ac:dyDescent="0.35">
      <c r="A23" s="58" t="s">
        <v>26</v>
      </c>
      <c r="B23" s="59">
        <v>196</v>
      </c>
      <c r="C23" s="61">
        <v>434</v>
      </c>
      <c r="D23" s="61">
        <v>94</v>
      </c>
      <c r="E23" s="61">
        <v>528</v>
      </c>
      <c r="F23" s="64">
        <v>19560</v>
      </c>
      <c r="G23" s="63"/>
      <c r="H23" s="63">
        <f t="shared" si="0"/>
        <v>19560</v>
      </c>
      <c r="I23" s="76">
        <f>H23/H$432</f>
        <v>8.8587096945126501E-4</v>
      </c>
    </row>
    <row r="24" spans="1:9" x14ac:dyDescent="0.35">
      <c r="A24" s="58" t="s">
        <v>27</v>
      </c>
      <c r="B24" s="59">
        <v>203</v>
      </c>
      <c r="C24" s="61">
        <v>580</v>
      </c>
      <c r="D24" s="61">
        <v>21</v>
      </c>
      <c r="E24" s="61">
        <v>601</v>
      </c>
      <c r="F24" s="64">
        <v>42560</v>
      </c>
      <c r="G24" s="63"/>
      <c r="H24" s="63">
        <f t="shared" si="0"/>
        <v>42560</v>
      </c>
      <c r="I24" s="76">
        <f>H24/H$432</f>
        <v>1.927539287313182E-3</v>
      </c>
    </row>
    <row r="25" spans="1:9" x14ac:dyDescent="0.35">
      <c r="A25" s="58" t="s">
        <v>28</v>
      </c>
      <c r="B25" s="59">
        <v>217</v>
      </c>
      <c r="C25" s="61">
        <v>588</v>
      </c>
      <c r="D25" s="61"/>
      <c r="E25" s="61">
        <v>588</v>
      </c>
      <c r="F25" s="64">
        <v>42640</v>
      </c>
      <c r="G25" s="63"/>
      <c r="H25" s="63">
        <f t="shared" si="0"/>
        <v>42640</v>
      </c>
      <c r="I25" s="76">
        <f>H25/H$432</f>
        <v>1.9311624814622669E-3</v>
      </c>
    </row>
    <row r="26" spans="1:9" x14ac:dyDescent="0.35">
      <c r="A26" s="58" t="s">
        <v>29</v>
      </c>
      <c r="B26" s="59">
        <v>231</v>
      </c>
      <c r="C26" s="60">
        <v>1214</v>
      </c>
      <c r="D26" s="61">
        <v>6</v>
      </c>
      <c r="E26" s="60">
        <v>1220</v>
      </c>
      <c r="F26" s="64">
        <v>53220</v>
      </c>
      <c r="G26" s="63"/>
      <c r="H26" s="63">
        <f t="shared" si="0"/>
        <v>53220</v>
      </c>
      <c r="I26" s="76">
        <f>H26/H$432</f>
        <v>2.4103299076787487E-3</v>
      </c>
    </row>
    <row r="27" spans="1:9" x14ac:dyDescent="0.35">
      <c r="A27" s="58" t="s">
        <v>30</v>
      </c>
      <c r="B27" s="59">
        <v>245</v>
      </c>
      <c r="C27" s="61">
        <v>523</v>
      </c>
      <c r="D27" s="61">
        <v>33</v>
      </c>
      <c r="E27" s="61">
        <v>556</v>
      </c>
      <c r="F27" s="64">
        <v>18815</v>
      </c>
      <c r="G27" s="63"/>
      <c r="H27" s="63">
        <f t="shared" si="0"/>
        <v>18815</v>
      </c>
      <c r="I27" s="76">
        <f>H27/H$432</f>
        <v>8.5212997393791163E-4</v>
      </c>
    </row>
    <row r="28" spans="1:9" x14ac:dyDescent="0.35">
      <c r="A28" s="58" t="s">
        <v>31</v>
      </c>
      <c r="B28" s="59">
        <v>280</v>
      </c>
      <c r="C28" s="61">
        <v>815</v>
      </c>
      <c r="D28" s="61">
        <v>39</v>
      </c>
      <c r="E28" s="61">
        <v>854</v>
      </c>
      <c r="F28" s="64">
        <v>37540</v>
      </c>
      <c r="G28" s="63"/>
      <c r="H28" s="63">
        <f t="shared" si="0"/>
        <v>37540</v>
      </c>
      <c r="I28" s="76">
        <f>H28/H$432</f>
        <v>1.7001838544581027E-3</v>
      </c>
    </row>
    <row r="29" spans="1:9" x14ac:dyDescent="0.35">
      <c r="A29" s="58" t="s">
        <v>32</v>
      </c>
      <c r="B29" s="59">
        <v>287</v>
      </c>
      <c r="C29" s="61">
        <v>238</v>
      </c>
      <c r="D29" s="61"/>
      <c r="E29" s="61">
        <v>238</v>
      </c>
      <c r="F29" s="64">
        <v>8590</v>
      </c>
      <c r="G29" s="63"/>
      <c r="H29" s="63">
        <f t="shared" si="0"/>
        <v>8590</v>
      </c>
      <c r="I29" s="76">
        <f>H29/H$432</f>
        <v>3.8904047175799416E-4</v>
      </c>
    </row>
    <row r="30" spans="1:9" x14ac:dyDescent="0.35">
      <c r="A30" s="58" t="s">
        <v>33</v>
      </c>
      <c r="B30" s="59">
        <v>308</v>
      </c>
      <c r="C30" s="60">
        <v>1216</v>
      </c>
      <c r="D30" s="61"/>
      <c r="E30" s="60">
        <v>1216</v>
      </c>
      <c r="F30" s="64">
        <v>76440</v>
      </c>
      <c r="G30" s="63"/>
      <c r="H30" s="63">
        <f t="shared" si="0"/>
        <v>76440</v>
      </c>
      <c r="I30" s="76">
        <f>H30/H$432</f>
        <v>3.4619620094506489E-3</v>
      </c>
    </row>
    <row r="31" spans="1:9" x14ac:dyDescent="0.35">
      <c r="A31" s="58" t="s">
        <v>34</v>
      </c>
      <c r="B31" s="59">
        <v>315</v>
      </c>
      <c r="C31" s="61">
        <v>372</v>
      </c>
      <c r="D31" s="61"/>
      <c r="E31" s="61">
        <v>372</v>
      </c>
      <c r="F31" s="64">
        <v>21565</v>
      </c>
      <c r="G31" s="63"/>
      <c r="H31" s="63">
        <f t="shared" si="0"/>
        <v>21565</v>
      </c>
      <c r="I31" s="76">
        <f>H31/H$432</f>
        <v>9.7667727281270603E-4</v>
      </c>
    </row>
    <row r="32" spans="1:9" x14ac:dyDescent="0.35">
      <c r="A32" s="58" t="s">
        <v>35</v>
      </c>
      <c r="B32" s="59">
        <v>336</v>
      </c>
      <c r="C32" s="61">
        <v>955</v>
      </c>
      <c r="D32" s="61">
        <v>60</v>
      </c>
      <c r="E32" s="60">
        <v>1015</v>
      </c>
      <c r="F32" s="64">
        <v>32705</v>
      </c>
      <c r="G32" s="63"/>
      <c r="H32" s="63">
        <f t="shared" si="0"/>
        <v>32705</v>
      </c>
      <c r="I32" s="76">
        <f>H32/H$432</f>
        <v>1.4812070580727823E-3</v>
      </c>
    </row>
    <row r="33" spans="1:9" x14ac:dyDescent="0.35">
      <c r="A33" s="58" t="s">
        <v>36</v>
      </c>
      <c r="B33" s="59">
        <v>4263</v>
      </c>
      <c r="C33" s="61">
        <v>191</v>
      </c>
      <c r="D33" s="61"/>
      <c r="E33" s="61">
        <v>191</v>
      </c>
      <c r="F33" s="64">
        <v>10235</v>
      </c>
      <c r="G33" s="63"/>
      <c r="H33" s="63">
        <f t="shared" si="0"/>
        <v>10235</v>
      </c>
      <c r="I33" s="76">
        <f>H33/H$432</f>
        <v>4.63542401448553E-4</v>
      </c>
    </row>
    <row r="34" spans="1:9" x14ac:dyDescent="0.35">
      <c r="A34" s="58" t="s">
        <v>37</v>
      </c>
      <c r="B34" s="59">
        <v>350</v>
      </c>
      <c r="C34" s="61">
        <v>494</v>
      </c>
      <c r="D34" s="61"/>
      <c r="E34" s="61">
        <v>494</v>
      </c>
      <c r="F34" s="64">
        <v>16880</v>
      </c>
      <c r="G34" s="63"/>
      <c r="H34" s="63">
        <f t="shared" si="0"/>
        <v>16880</v>
      </c>
      <c r="I34" s="76">
        <f>H34/H$432</f>
        <v>7.6449396545691991E-4</v>
      </c>
    </row>
    <row r="35" spans="1:9" x14ac:dyDescent="0.35">
      <c r="A35" s="58" t="s">
        <v>38</v>
      </c>
      <c r="B35" s="59">
        <v>364</v>
      </c>
      <c r="C35" s="61">
        <v>169</v>
      </c>
      <c r="D35" s="61"/>
      <c r="E35" s="61">
        <v>169</v>
      </c>
      <c r="F35" s="64">
        <v>9285</v>
      </c>
      <c r="G35" s="63"/>
      <c r="H35" s="63">
        <f t="shared" si="0"/>
        <v>9285</v>
      </c>
      <c r="I35" s="76">
        <f>H35/H$432</f>
        <v>4.2051697092816947E-4</v>
      </c>
    </row>
    <row r="36" spans="1:9" x14ac:dyDescent="0.35">
      <c r="A36" s="58" t="s">
        <v>39</v>
      </c>
      <c r="B36" s="59">
        <v>413</v>
      </c>
      <c r="C36" s="61">
        <v>902</v>
      </c>
      <c r="D36" s="61">
        <v>148</v>
      </c>
      <c r="E36" s="60">
        <v>1050</v>
      </c>
      <c r="F36" s="64">
        <v>34895</v>
      </c>
      <c r="G36" s="63"/>
      <c r="H36" s="63">
        <f t="shared" si="0"/>
        <v>34895</v>
      </c>
      <c r="I36" s="76">
        <f>H36/H$432</f>
        <v>1.5803919979039821E-3</v>
      </c>
    </row>
    <row r="37" spans="1:9" x14ac:dyDescent="0.35">
      <c r="A37" s="58" t="s">
        <v>40</v>
      </c>
      <c r="B37" s="59">
        <v>422</v>
      </c>
      <c r="C37" s="60">
        <v>1045</v>
      </c>
      <c r="D37" s="61"/>
      <c r="E37" s="60">
        <v>1045</v>
      </c>
      <c r="F37" s="64">
        <v>29655</v>
      </c>
      <c r="G37" s="63"/>
      <c r="H37" s="63">
        <f t="shared" si="0"/>
        <v>29655</v>
      </c>
      <c r="I37" s="76">
        <f>H37/H$432</f>
        <v>1.3430727811389194E-3</v>
      </c>
    </row>
    <row r="38" spans="1:9" x14ac:dyDescent="0.35">
      <c r="A38" s="58" t="s">
        <v>41</v>
      </c>
      <c r="B38" s="59">
        <v>427</v>
      </c>
      <c r="C38" s="61">
        <v>112</v>
      </c>
      <c r="D38" s="61">
        <v>3</v>
      </c>
      <c r="E38" s="61">
        <v>115</v>
      </c>
      <c r="F38" s="64">
        <v>3455</v>
      </c>
      <c r="G38" s="63"/>
      <c r="H38" s="63">
        <f t="shared" si="0"/>
        <v>3455</v>
      </c>
      <c r="I38" s="76">
        <f>H38/H$432</f>
        <v>1.5647669731360533E-4</v>
      </c>
    </row>
    <row r="39" spans="1:9" x14ac:dyDescent="0.35">
      <c r="A39" s="58" t="s">
        <v>42</v>
      </c>
      <c r="B39" s="59">
        <v>434</v>
      </c>
      <c r="C39" s="61">
        <v>678</v>
      </c>
      <c r="D39" s="61">
        <v>66</v>
      </c>
      <c r="E39" s="61">
        <v>744</v>
      </c>
      <c r="F39" s="64">
        <v>48170</v>
      </c>
      <c r="G39" s="63"/>
      <c r="H39" s="63">
        <f t="shared" si="0"/>
        <v>48170</v>
      </c>
      <c r="I39" s="76">
        <f>H39/H$432</f>
        <v>2.1816157770177627E-3</v>
      </c>
    </row>
    <row r="40" spans="1:9" x14ac:dyDescent="0.35">
      <c r="A40" s="58" t="s">
        <v>43</v>
      </c>
      <c r="B40" s="59">
        <v>6013</v>
      </c>
      <c r="C40" s="61">
        <v>261</v>
      </c>
      <c r="D40" s="61">
        <v>22</v>
      </c>
      <c r="E40" s="61">
        <v>283</v>
      </c>
      <c r="F40" s="64">
        <v>17420</v>
      </c>
      <c r="G40" s="63"/>
      <c r="H40" s="63">
        <f t="shared" si="0"/>
        <v>17420</v>
      </c>
      <c r="I40" s="76">
        <f>H40/H$432</f>
        <v>7.8895052596324319E-4</v>
      </c>
    </row>
    <row r="41" spans="1:9" x14ac:dyDescent="0.35">
      <c r="A41" s="58" t="s">
        <v>44</v>
      </c>
      <c r="B41" s="59">
        <v>441</v>
      </c>
      <c r="C41" s="61">
        <v>251</v>
      </c>
      <c r="D41" s="61"/>
      <c r="E41" s="61">
        <v>251</v>
      </c>
      <c r="F41" s="64">
        <v>35985</v>
      </c>
      <c r="G41" s="63"/>
      <c r="H41" s="63">
        <f t="shared" si="0"/>
        <v>35985</v>
      </c>
      <c r="I41" s="76">
        <f>H41/H$432</f>
        <v>1.6297580181852643E-3</v>
      </c>
    </row>
    <row r="42" spans="1:9" x14ac:dyDescent="0.35">
      <c r="A42" s="58" t="s">
        <v>45</v>
      </c>
      <c r="B42" s="59">
        <v>2240</v>
      </c>
      <c r="C42" s="61">
        <v>310</v>
      </c>
      <c r="D42" s="61"/>
      <c r="E42" s="61">
        <v>310</v>
      </c>
      <c r="F42" s="64">
        <v>29865</v>
      </c>
      <c r="G42" s="63"/>
      <c r="H42" s="63">
        <f t="shared" si="0"/>
        <v>29865</v>
      </c>
      <c r="I42" s="76">
        <f>H42/H$432</f>
        <v>1.3525836657802674E-3</v>
      </c>
    </row>
    <row r="43" spans="1:9" x14ac:dyDescent="0.35">
      <c r="A43" s="58" t="s">
        <v>46</v>
      </c>
      <c r="B43" s="59">
        <v>476</v>
      </c>
      <c r="C43" s="60">
        <v>1144</v>
      </c>
      <c r="D43" s="61"/>
      <c r="E43" s="60">
        <v>1144</v>
      </c>
      <c r="F43" s="64">
        <v>77405</v>
      </c>
      <c r="G43" s="63"/>
      <c r="H43" s="63">
        <f t="shared" si="0"/>
        <v>77405</v>
      </c>
      <c r="I43" s="76">
        <f>H43/H$432</f>
        <v>3.5056667888739858E-3</v>
      </c>
    </row>
    <row r="44" spans="1:9" x14ac:dyDescent="0.35">
      <c r="A44" s="58" t="s">
        <v>47</v>
      </c>
      <c r="B44" s="59">
        <v>485</v>
      </c>
      <c r="C44" s="61">
        <v>409</v>
      </c>
      <c r="D44" s="61">
        <v>1</v>
      </c>
      <c r="E44" s="61">
        <v>410</v>
      </c>
      <c r="F44" s="64">
        <v>33440</v>
      </c>
      <c r="G44" s="63"/>
      <c r="H44" s="63">
        <f t="shared" si="0"/>
        <v>33440</v>
      </c>
      <c r="I44" s="76">
        <f>H44/H$432</f>
        <v>1.5144951543175E-3</v>
      </c>
    </row>
    <row r="45" spans="1:9" x14ac:dyDescent="0.35">
      <c r="A45" s="58" t="s">
        <v>48</v>
      </c>
      <c r="B45" s="59">
        <v>497</v>
      </c>
      <c r="C45" s="60">
        <v>1161</v>
      </c>
      <c r="D45" s="61">
        <v>68</v>
      </c>
      <c r="E45" s="60">
        <v>1229</v>
      </c>
      <c r="F45" s="64">
        <v>55080</v>
      </c>
      <c r="G45" s="63"/>
      <c r="H45" s="63">
        <f t="shared" si="0"/>
        <v>55080</v>
      </c>
      <c r="I45" s="76">
        <f>H45/H$432</f>
        <v>2.4945691716449733E-3</v>
      </c>
    </row>
    <row r="46" spans="1:9" x14ac:dyDescent="0.35">
      <c r="A46" s="58" t="s">
        <v>49</v>
      </c>
      <c r="B46" s="59">
        <v>602</v>
      </c>
      <c r="C46" s="61">
        <v>878</v>
      </c>
      <c r="D46" s="61"/>
      <c r="E46" s="61">
        <v>878</v>
      </c>
      <c r="F46" s="64">
        <v>49925</v>
      </c>
      <c r="G46" s="63"/>
      <c r="H46" s="63">
        <f t="shared" si="0"/>
        <v>49925</v>
      </c>
      <c r="I46" s="76">
        <f>H46/H$432</f>
        <v>2.2610995986633133E-3</v>
      </c>
    </row>
    <row r="47" spans="1:9" x14ac:dyDescent="0.35">
      <c r="A47" s="58" t="s">
        <v>50</v>
      </c>
      <c r="B47" s="59">
        <v>609</v>
      </c>
      <c r="C47" s="61">
        <v>413</v>
      </c>
      <c r="D47" s="61"/>
      <c r="E47" s="61">
        <v>413</v>
      </c>
      <c r="F47" s="64">
        <v>25525</v>
      </c>
      <c r="G47" s="63"/>
      <c r="H47" s="63">
        <f t="shared" si="0"/>
        <v>25525</v>
      </c>
      <c r="I47" s="76">
        <f>H47/H$432</f>
        <v>1.1560253831924099E-3</v>
      </c>
    </row>
    <row r="48" spans="1:9" x14ac:dyDescent="0.35">
      <c r="A48" s="58" t="s">
        <v>51</v>
      </c>
      <c r="B48" s="59">
        <v>623</v>
      </c>
      <c r="C48" s="61">
        <v>415</v>
      </c>
      <c r="D48" s="61"/>
      <c r="E48" s="61">
        <v>415</v>
      </c>
      <c r="F48" s="64">
        <v>17565</v>
      </c>
      <c r="G48" s="63"/>
      <c r="H48" s="63">
        <f t="shared" si="0"/>
        <v>17565</v>
      </c>
      <c r="I48" s="76">
        <f>H48/H$432</f>
        <v>7.9551756535845963E-4</v>
      </c>
    </row>
    <row r="49" spans="1:9" x14ac:dyDescent="0.35">
      <c r="A49" s="58" t="s">
        <v>52</v>
      </c>
      <c r="B49" s="59">
        <v>637</v>
      </c>
      <c r="C49" s="61">
        <v>530</v>
      </c>
      <c r="D49" s="61"/>
      <c r="E49" s="61">
        <v>530</v>
      </c>
      <c r="F49" s="64">
        <v>39845</v>
      </c>
      <c r="G49" s="63"/>
      <c r="H49" s="63">
        <f t="shared" si="0"/>
        <v>39845</v>
      </c>
      <c r="I49" s="76">
        <f>H49/H$432</f>
        <v>1.8045771358786121E-3</v>
      </c>
    </row>
    <row r="50" spans="1:9" x14ac:dyDescent="0.35">
      <c r="A50" s="58" t="s">
        <v>53</v>
      </c>
      <c r="B50" s="59">
        <v>657</v>
      </c>
      <c r="C50" s="61">
        <v>121</v>
      </c>
      <c r="D50" s="61"/>
      <c r="E50" s="61">
        <v>121</v>
      </c>
      <c r="F50" s="64">
        <v>4455</v>
      </c>
      <c r="G50" s="63"/>
      <c r="H50" s="63">
        <f t="shared" si="0"/>
        <v>4455</v>
      </c>
      <c r="I50" s="76">
        <f>H50/H$432</f>
        <v>2.0176662417716694E-4</v>
      </c>
    </row>
    <row r="51" spans="1:9" x14ac:dyDescent="0.35">
      <c r="A51" s="58" t="s">
        <v>54</v>
      </c>
      <c r="B51" s="59">
        <v>658</v>
      </c>
      <c r="C51" s="61">
        <v>599</v>
      </c>
      <c r="D51" s="61">
        <v>61</v>
      </c>
      <c r="E51" s="61">
        <v>660</v>
      </c>
      <c r="F51" s="64">
        <v>26425</v>
      </c>
      <c r="G51" s="63"/>
      <c r="H51" s="63">
        <f t="shared" si="0"/>
        <v>26425</v>
      </c>
      <c r="I51" s="76">
        <f>H51/H$432</f>
        <v>1.1967863173696154E-3</v>
      </c>
    </row>
    <row r="52" spans="1:9" x14ac:dyDescent="0.35">
      <c r="A52" s="58" t="s">
        <v>55</v>
      </c>
      <c r="B52" s="59">
        <v>665</v>
      </c>
      <c r="C52" s="61">
        <v>643</v>
      </c>
      <c r="D52" s="61"/>
      <c r="E52" s="61">
        <v>643</v>
      </c>
      <c r="F52" s="64">
        <v>20480</v>
      </c>
      <c r="G52" s="63"/>
      <c r="H52" s="63">
        <f t="shared" si="0"/>
        <v>20480</v>
      </c>
      <c r="I52" s="76">
        <f>H52/H$432</f>
        <v>9.2753770216574165E-4</v>
      </c>
    </row>
    <row r="53" spans="1:9" x14ac:dyDescent="0.35">
      <c r="A53" s="58" t="s">
        <v>56</v>
      </c>
      <c r="B53" s="59">
        <v>700</v>
      </c>
      <c r="C53" s="61">
        <v>510</v>
      </c>
      <c r="D53" s="61">
        <v>21</v>
      </c>
      <c r="E53" s="61">
        <v>531</v>
      </c>
      <c r="F53" s="64">
        <v>14535</v>
      </c>
      <c r="G53" s="63"/>
      <c r="H53" s="63">
        <f t="shared" si="0"/>
        <v>14535</v>
      </c>
      <c r="I53" s="76">
        <f>H53/H$432</f>
        <v>6.5828908696186788E-4</v>
      </c>
    </row>
    <row r="54" spans="1:9" x14ac:dyDescent="0.35">
      <c r="A54" s="58" t="s">
        <v>57</v>
      </c>
      <c r="B54" s="59">
        <v>721</v>
      </c>
      <c r="C54" s="61">
        <v>803</v>
      </c>
      <c r="D54" s="61">
        <v>5</v>
      </c>
      <c r="E54" s="61">
        <v>808</v>
      </c>
      <c r="F54" s="64">
        <v>17320</v>
      </c>
      <c r="G54" s="63"/>
      <c r="H54" s="63">
        <f t="shared" si="0"/>
        <v>17320</v>
      </c>
      <c r="I54" s="76">
        <f>H54/H$432</f>
        <v>7.8442153327688694E-4</v>
      </c>
    </row>
    <row r="55" spans="1:9" x14ac:dyDescent="0.35">
      <c r="A55" s="58" t="s">
        <v>58</v>
      </c>
      <c r="B55" s="59">
        <v>735</v>
      </c>
      <c r="C55" s="61">
        <v>432</v>
      </c>
      <c r="D55" s="61"/>
      <c r="E55" s="61">
        <v>432</v>
      </c>
      <c r="F55" s="64">
        <v>37200</v>
      </c>
      <c r="G55" s="63"/>
      <c r="H55" s="63">
        <f t="shared" si="0"/>
        <v>37200</v>
      </c>
      <c r="I55" s="76">
        <f>H55/H$432</f>
        <v>1.6847852793244918E-3</v>
      </c>
    </row>
    <row r="56" spans="1:9" x14ac:dyDescent="0.35">
      <c r="A56" s="58" t="s">
        <v>59</v>
      </c>
      <c r="B56" s="59">
        <v>777</v>
      </c>
      <c r="C56" s="60">
        <v>2000</v>
      </c>
      <c r="D56" s="61">
        <v>272</v>
      </c>
      <c r="E56" s="60">
        <v>2272</v>
      </c>
      <c r="F56" s="64">
        <v>95840</v>
      </c>
      <c r="G56" s="63"/>
      <c r="H56" s="63">
        <f t="shared" si="0"/>
        <v>95840</v>
      </c>
      <c r="I56" s="76">
        <f>H56/H$432</f>
        <v>4.3405865906037443E-3</v>
      </c>
    </row>
    <row r="57" spans="1:9" x14ac:dyDescent="0.35">
      <c r="A57" s="58" t="s">
        <v>60</v>
      </c>
      <c r="B57" s="59">
        <v>840</v>
      </c>
      <c r="C57" s="61">
        <v>86</v>
      </c>
      <c r="D57" s="61"/>
      <c r="E57" s="61">
        <v>86</v>
      </c>
      <c r="F57" s="64">
        <v>2685</v>
      </c>
      <c r="G57" s="63"/>
      <c r="H57" s="63">
        <f t="shared" si="0"/>
        <v>2685</v>
      </c>
      <c r="I57" s="76">
        <f>H57/H$432</f>
        <v>1.2160345362866291E-4</v>
      </c>
    </row>
    <row r="58" spans="1:9" x14ac:dyDescent="0.35">
      <c r="A58" s="58" t="s">
        <v>61</v>
      </c>
      <c r="B58" s="59">
        <v>870</v>
      </c>
      <c r="C58" s="61">
        <v>437</v>
      </c>
      <c r="D58" s="61">
        <v>18</v>
      </c>
      <c r="E58" s="61">
        <v>455</v>
      </c>
      <c r="F58" s="64">
        <v>27360</v>
      </c>
      <c r="G58" s="63"/>
      <c r="H58" s="63">
        <f t="shared" si="0"/>
        <v>27360</v>
      </c>
      <c r="I58" s="76">
        <f>H58/H$432</f>
        <v>1.2391323989870454E-3</v>
      </c>
    </row>
    <row r="59" spans="1:9" x14ac:dyDescent="0.35">
      <c r="A59" s="58" t="s">
        <v>62</v>
      </c>
      <c r="B59" s="59">
        <v>882</v>
      </c>
      <c r="C59" s="61">
        <v>184</v>
      </c>
      <c r="D59" s="61">
        <v>10</v>
      </c>
      <c r="E59" s="61">
        <v>194</v>
      </c>
      <c r="F59" s="64">
        <v>8795</v>
      </c>
      <c r="G59" s="63"/>
      <c r="H59" s="63">
        <f t="shared" si="0"/>
        <v>8795</v>
      </c>
      <c r="I59" s="76">
        <f>H59/H$432</f>
        <v>3.9832490676502432E-4</v>
      </c>
    </row>
    <row r="60" spans="1:9" x14ac:dyDescent="0.35">
      <c r="A60" s="58" t="s">
        <v>63</v>
      </c>
      <c r="B60" s="59">
        <v>896</v>
      </c>
      <c r="C60" s="61">
        <v>492</v>
      </c>
      <c r="D60" s="61"/>
      <c r="E60" s="61">
        <v>492</v>
      </c>
      <c r="F60" s="64">
        <v>15040</v>
      </c>
      <c r="G60" s="63"/>
      <c r="H60" s="63">
        <f t="shared" si="0"/>
        <v>15040</v>
      </c>
      <c r="I60" s="76">
        <f>H60/H$432</f>
        <v>6.8116050002796651E-4</v>
      </c>
    </row>
    <row r="61" spans="1:9" x14ac:dyDescent="0.35">
      <c r="A61" s="58" t="s">
        <v>64</v>
      </c>
      <c r="B61" s="59">
        <v>903</v>
      </c>
      <c r="C61" s="60">
        <v>1065</v>
      </c>
      <c r="D61" s="61"/>
      <c r="E61" s="60">
        <v>1065</v>
      </c>
      <c r="F61" s="64">
        <v>26395</v>
      </c>
      <c r="G61" s="63"/>
      <c r="H61" s="63">
        <f t="shared" si="0"/>
        <v>26395</v>
      </c>
      <c r="I61" s="76">
        <f>H61/H$432</f>
        <v>1.1954276195637085E-3</v>
      </c>
    </row>
    <row r="62" spans="1:9" x14ac:dyDescent="0.35">
      <c r="A62" s="58" t="s">
        <v>65</v>
      </c>
      <c r="B62" s="59">
        <v>910</v>
      </c>
      <c r="C62" s="61">
        <v>785</v>
      </c>
      <c r="D62" s="61">
        <v>160</v>
      </c>
      <c r="E62" s="61">
        <v>945</v>
      </c>
      <c r="F62" s="64">
        <v>91715</v>
      </c>
      <c r="G62" s="63"/>
      <c r="H62" s="63">
        <f t="shared" si="0"/>
        <v>91715</v>
      </c>
      <c r="I62" s="76">
        <f>H62/H$432</f>
        <v>4.1537656422915526E-3</v>
      </c>
    </row>
    <row r="63" spans="1:9" x14ac:dyDescent="0.35">
      <c r="A63" s="58" t="s">
        <v>66</v>
      </c>
      <c r="B63" s="59">
        <v>980</v>
      </c>
      <c r="C63" s="61">
        <v>280</v>
      </c>
      <c r="D63" s="61">
        <v>21</v>
      </c>
      <c r="E63" s="61">
        <v>301</v>
      </c>
      <c r="F63" s="64">
        <v>23110</v>
      </c>
      <c r="G63" s="63"/>
      <c r="H63" s="63">
        <f t="shared" si="0"/>
        <v>23110</v>
      </c>
      <c r="I63" s="76">
        <f>H63/H$432</f>
        <v>1.0466502098169087E-3</v>
      </c>
    </row>
    <row r="64" spans="1:9" x14ac:dyDescent="0.35">
      <c r="A64" s="58" t="s">
        <v>67</v>
      </c>
      <c r="B64" s="59">
        <v>994</v>
      </c>
      <c r="C64" s="61">
        <v>84</v>
      </c>
      <c r="D64" s="61">
        <v>4</v>
      </c>
      <c r="E64" s="61">
        <v>88</v>
      </c>
      <c r="F64" s="64">
        <v>6810</v>
      </c>
      <c r="G64" s="63"/>
      <c r="H64" s="63">
        <f t="shared" si="0"/>
        <v>6810</v>
      </c>
      <c r="I64" s="76">
        <f>H64/H$432</f>
        <v>3.0842440194085453E-4</v>
      </c>
    </row>
    <row r="65" spans="1:9" x14ac:dyDescent="0.35">
      <c r="A65" s="58" t="s">
        <v>68</v>
      </c>
      <c r="B65" s="59">
        <v>1029</v>
      </c>
      <c r="C65" s="61">
        <v>569</v>
      </c>
      <c r="D65" s="61">
        <v>23</v>
      </c>
      <c r="E65" s="61">
        <v>592</v>
      </c>
      <c r="F65" s="64">
        <v>29050</v>
      </c>
      <c r="G65" s="63"/>
      <c r="H65" s="63">
        <f t="shared" si="0"/>
        <v>29050</v>
      </c>
      <c r="I65" s="76">
        <f>H65/H$432</f>
        <v>1.3156723753864647E-3</v>
      </c>
    </row>
    <row r="66" spans="1:9" x14ac:dyDescent="0.35">
      <c r="A66" s="58" t="s">
        <v>69</v>
      </c>
      <c r="B66" s="59">
        <v>1015</v>
      </c>
      <c r="C66" s="61">
        <v>937</v>
      </c>
      <c r="D66" s="61">
        <v>185</v>
      </c>
      <c r="E66" s="60">
        <v>1122</v>
      </c>
      <c r="F66" s="64">
        <v>39285</v>
      </c>
      <c r="G66" s="63"/>
      <c r="H66" s="63">
        <f t="shared" si="0"/>
        <v>39285</v>
      </c>
      <c r="I66" s="76">
        <f>H66/H$432</f>
        <v>1.7792147768350176E-3</v>
      </c>
    </row>
    <row r="67" spans="1:9" x14ac:dyDescent="0.35">
      <c r="A67" s="58" t="s">
        <v>70</v>
      </c>
      <c r="B67" s="59">
        <v>5054</v>
      </c>
      <c r="C67" s="61">
        <v>772</v>
      </c>
      <c r="D67" s="61"/>
      <c r="E67" s="61">
        <v>772</v>
      </c>
      <c r="F67" s="64">
        <v>32405</v>
      </c>
      <c r="G67" s="63"/>
      <c r="H67" s="63">
        <f t="shared" si="0"/>
        <v>32405</v>
      </c>
      <c r="I67" s="76">
        <f>H67/H$432</f>
        <v>1.4676200800137137E-3</v>
      </c>
    </row>
    <row r="68" spans="1:9" x14ac:dyDescent="0.35">
      <c r="A68" s="58" t="s">
        <v>71</v>
      </c>
      <c r="B68" s="59">
        <v>1071</v>
      </c>
      <c r="C68" s="61">
        <v>589</v>
      </c>
      <c r="D68" s="61"/>
      <c r="E68" s="61">
        <v>589</v>
      </c>
      <c r="F68" s="64">
        <v>88270</v>
      </c>
      <c r="G68" s="63"/>
      <c r="H68" s="63">
        <f t="shared" si="0"/>
        <v>88270</v>
      </c>
      <c r="I68" s="76">
        <f>H68/H$432</f>
        <v>3.9977418442465832E-3</v>
      </c>
    </row>
    <row r="69" spans="1:9" x14ac:dyDescent="0.35">
      <c r="A69" s="58" t="s">
        <v>72</v>
      </c>
      <c r="B69" s="59">
        <v>1080</v>
      </c>
      <c r="C69" s="61">
        <v>654</v>
      </c>
      <c r="D69" s="61">
        <v>22</v>
      </c>
      <c r="E69" s="61">
        <v>676</v>
      </c>
      <c r="F69" s="64">
        <v>73635</v>
      </c>
      <c r="G69" s="63"/>
      <c r="H69" s="63">
        <f t="shared" si="0"/>
        <v>73635</v>
      </c>
      <c r="I69" s="76">
        <f>H69/H$432</f>
        <v>3.3349237645983586E-3</v>
      </c>
    </row>
    <row r="70" spans="1:9" x14ac:dyDescent="0.35">
      <c r="A70" s="58" t="s">
        <v>73</v>
      </c>
      <c r="B70" s="59">
        <v>1085</v>
      </c>
      <c r="C70" s="61">
        <v>521</v>
      </c>
      <c r="D70" s="61">
        <v>38</v>
      </c>
      <c r="E70" s="61">
        <v>559</v>
      </c>
      <c r="F70" s="64">
        <v>26700</v>
      </c>
      <c r="G70" s="63"/>
      <c r="H70" s="63">
        <f t="shared" si="0"/>
        <v>26700</v>
      </c>
      <c r="I70" s="76">
        <f>H70/H$432</f>
        <v>1.2092410472570949E-3</v>
      </c>
    </row>
    <row r="71" spans="1:9" x14ac:dyDescent="0.35">
      <c r="A71" s="58" t="s">
        <v>74</v>
      </c>
      <c r="B71" s="59">
        <v>1092</v>
      </c>
      <c r="C71" s="60">
        <v>3707</v>
      </c>
      <c r="D71" s="61">
        <v>264</v>
      </c>
      <c r="E71" s="60">
        <v>3971</v>
      </c>
      <c r="F71" s="64">
        <v>181990</v>
      </c>
      <c r="G71" s="63"/>
      <c r="H71" s="63">
        <f t="shared" ref="H71:H134" si="1">F71+G71</f>
        <v>181990</v>
      </c>
      <c r="I71" s="76">
        <f>H71/H$432</f>
        <v>8.2423137898995757E-3</v>
      </c>
    </row>
    <row r="72" spans="1:9" x14ac:dyDescent="0.35">
      <c r="A72" s="58" t="s">
        <v>75</v>
      </c>
      <c r="B72" s="59">
        <v>1120</v>
      </c>
      <c r="C72" s="61">
        <v>243</v>
      </c>
      <c r="D72" s="61"/>
      <c r="E72" s="61">
        <v>243</v>
      </c>
      <c r="F72" s="64">
        <v>6765</v>
      </c>
      <c r="G72" s="63"/>
      <c r="H72" s="63">
        <f t="shared" si="1"/>
        <v>6765</v>
      </c>
      <c r="I72" s="76">
        <f>H72/H$432</f>
        <v>3.0638635523199423E-4</v>
      </c>
    </row>
    <row r="73" spans="1:9" x14ac:dyDescent="0.35">
      <c r="A73" s="58" t="s">
        <v>76</v>
      </c>
      <c r="B73" s="59">
        <v>1127</v>
      </c>
      <c r="C73" s="61">
        <v>681</v>
      </c>
      <c r="D73" s="61"/>
      <c r="E73" s="61">
        <v>681</v>
      </c>
      <c r="F73" s="64">
        <v>25735</v>
      </c>
      <c r="G73" s="63"/>
      <c r="H73" s="63">
        <f t="shared" si="1"/>
        <v>25735</v>
      </c>
      <c r="I73" s="76">
        <f>H73/H$432</f>
        <v>1.165536267833758E-3</v>
      </c>
    </row>
    <row r="74" spans="1:9" x14ac:dyDescent="0.35">
      <c r="A74" s="58" t="s">
        <v>77</v>
      </c>
      <c r="B74" s="59">
        <v>1134</v>
      </c>
      <c r="C74" s="61">
        <v>600</v>
      </c>
      <c r="D74" s="61"/>
      <c r="E74" s="61">
        <v>600</v>
      </c>
      <c r="F74" s="64">
        <v>21580</v>
      </c>
      <c r="G74" s="63"/>
      <c r="H74" s="63">
        <f t="shared" si="1"/>
        <v>21580</v>
      </c>
      <c r="I74" s="76">
        <f>H74/H$432</f>
        <v>9.7735662171565939E-4</v>
      </c>
    </row>
    <row r="75" spans="1:9" x14ac:dyDescent="0.35">
      <c r="A75" s="58" t="s">
        <v>78</v>
      </c>
      <c r="B75" s="59">
        <v>1141</v>
      </c>
      <c r="C75" s="61">
        <v>519</v>
      </c>
      <c r="D75" s="61">
        <v>94</v>
      </c>
      <c r="E75" s="61">
        <v>613</v>
      </c>
      <c r="F75" s="64">
        <v>34540</v>
      </c>
      <c r="G75" s="63"/>
      <c r="H75" s="63">
        <f t="shared" si="1"/>
        <v>34540</v>
      </c>
      <c r="I75" s="76">
        <f>H75/H$432</f>
        <v>1.5643140738674179E-3</v>
      </c>
    </row>
    <row r="76" spans="1:9" x14ac:dyDescent="0.35">
      <c r="A76" s="58" t="s">
        <v>79</v>
      </c>
      <c r="B76" s="59">
        <v>1155</v>
      </c>
      <c r="C76" s="61">
        <v>591</v>
      </c>
      <c r="D76" s="61">
        <v>11</v>
      </c>
      <c r="E76" s="61">
        <v>602</v>
      </c>
      <c r="F76" s="64">
        <v>68105</v>
      </c>
      <c r="G76" s="63"/>
      <c r="H76" s="63">
        <f t="shared" si="1"/>
        <v>68105</v>
      </c>
      <c r="I76" s="76">
        <f>H76/H$432</f>
        <v>3.0844704690428629E-3</v>
      </c>
    </row>
    <row r="77" spans="1:9" x14ac:dyDescent="0.35">
      <c r="A77" s="58" t="s">
        <v>80</v>
      </c>
      <c r="B77" s="59">
        <v>1162</v>
      </c>
      <c r="C77" s="61">
        <v>720</v>
      </c>
      <c r="D77" s="61">
        <v>38</v>
      </c>
      <c r="E77" s="61">
        <v>758</v>
      </c>
      <c r="F77" s="64">
        <v>41670</v>
      </c>
      <c r="G77" s="63"/>
      <c r="H77" s="63">
        <f t="shared" si="1"/>
        <v>41670</v>
      </c>
      <c r="I77" s="76">
        <f>H77/H$432</f>
        <v>1.887231252404612E-3</v>
      </c>
    </row>
    <row r="78" spans="1:9" x14ac:dyDescent="0.35">
      <c r="A78" s="58" t="s">
        <v>81</v>
      </c>
      <c r="B78" s="59">
        <v>1169</v>
      </c>
      <c r="C78" s="61">
        <v>772</v>
      </c>
      <c r="D78" s="61">
        <v>41</v>
      </c>
      <c r="E78" s="61">
        <v>813</v>
      </c>
      <c r="F78" s="64">
        <v>61225</v>
      </c>
      <c r="G78" s="63"/>
      <c r="H78" s="63">
        <f t="shared" si="1"/>
        <v>61225</v>
      </c>
      <c r="I78" s="76">
        <f>H78/H$432</f>
        <v>2.7728757722215594E-3</v>
      </c>
    </row>
    <row r="79" spans="1:9" x14ac:dyDescent="0.35">
      <c r="A79" s="58" t="s">
        <v>82</v>
      </c>
      <c r="B79" s="59">
        <v>1176</v>
      </c>
      <c r="C79" s="60">
        <v>1022</v>
      </c>
      <c r="D79" s="61"/>
      <c r="E79" s="60">
        <v>1022</v>
      </c>
      <c r="F79" s="64">
        <v>54135</v>
      </c>
      <c r="G79" s="63"/>
      <c r="H79" s="63">
        <f t="shared" si="1"/>
        <v>54135</v>
      </c>
      <c r="I79" s="76">
        <f>H79/H$432</f>
        <v>2.4517701907589076E-3</v>
      </c>
    </row>
    <row r="80" spans="1:9" x14ac:dyDescent="0.35">
      <c r="A80" s="58" t="s">
        <v>83</v>
      </c>
      <c r="B80" s="59">
        <v>1183</v>
      </c>
      <c r="C80" s="61">
        <v>331</v>
      </c>
      <c r="D80" s="61">
        <v>63</v>
      </c>
      <c r="E80" s="61">
        <v>394</v>
      </c>
      <c r="F80" s="64">
        <v>20305</v>
      </c>
      <c r="G80" s="63"/>
      <c r="H80" s="63">
        <f t="shared" si="1"/>
        <v>20305</v>
      </c>
      <c r="I80" s="76">
        <f>H80/H$432</f>
        <v>9.1961196496461838E-4</v>
      </c>
    </row>
    <row r="81" spans="1:9" x14ac:dyDescent="0.35">
      <c r="A81" s="58" t="s">
        <v>84</v>
      </c>
      <c r="B81" s="59">
        <v>1204</v>
      </c>
      <c r="C81" s="61">
        <v>440</v>
      </c>
      <c r="D81" s="61"/>
      <c r="E81" s="61">
        <v>440</v>
      </c>
      <c r="F81" s="64">
        <v>13300</v>
      </c>
      <c r="G81" s="63"/>
      <c r="H81" s="63">
        <f t="shared" si="1"/>
        <v>13300</v>
      </c>
      <c r="I81" s="76">
        <f>H81/H$432</f>
        <v>6.0235602728536935E-4</v>
      </c>
    </row>
    <row r="82" spans="1:9" x14ac:dyDescent="0.35">
      <c r="A82" s="58" t="s">
        <v>85</v>
      </c>
      <c r="B82" s="59">
        <v>1218</v>
      </c>
      <c r="C82" s="61">
        <v>660</v>
      </c>
      <c r="D82" s="61"/>
      <c r="E82" s="61">
        <v>660</v>
      </c>
      <c r="F82" s="64">
        <v>38060</v>
      </c>
      <c r="G82" s="63"/>
      <c r="H82" s="63">
        <f t="shared" si="1"/>
        <v>38060</v>
      </c>
      <c r="I82" s="76">
        <f>H82/H$432</f>
        <v>1.7237346164271547E-3</v>
      </c>
    </row>
    <row r="83" spans="1:9" x14ac:dyDescent="0.35">
      <c r="A83" s="58" t="s">
        <v>86</v>
      </c>
      <c r="B83" s="59">
        <v>1232</v>
      </c>
      <c r="C83" s="61">
        <v>540</v>
      </c>
      <c r="D83" s="61"/>
      <c r="E83" s="61">
        <v>540</v>
      </c>
      <c r="F83" s="64">
        <v>55595</v>
      </c>
      <c r="G83" s="63"/>
      <c r="H83" s="63">
        <f t="shared" si="1"/>
        <v>55595</v>
      </c>
      <c r="I83" s="76">
        <f>H83/H$432</f>
        <v>2.5178934839797072E-3</v>
      </c>
    </row>
    <row r="84" spans="1:9" x14ac:dyDescent="0.35">
      <c r="A84" s="58" t="s">
        <v>87</v>
      </c>
      <c r="B84" s="59">
        <v>1246</v>
      </c>
      <c r="C84" s="61">
        <v>419</v>
      </c>
      <c r="D84" s="61">
        <v>106</v>
      </c>
      <c r="E84" s="61">
        <v>525</v>
      </c>
      <c r="F84" s="64">
        <v>35580</v>
      </c>
      <c r="G84" s="63"/>
      <c r="H84" s="63">
        <f t="shared" si="1"/>
        <v>35580</v>
      </c>
      <c r="I84" s="76">
        <f>H84/H$432</f>
        <v>1.6114155978055218E-3</v>
      </c>
    </row>
    <row r="85" spans="1:9" x14ac:dyDescent="0.35">
      <c r="A85" s="58" t="s">
        <v>88</v>
      </c>
      <c r="B85" s="59">
        <v>1260</v>
      </c>
      <c r="C85" s="60">
        <v>1076</v>
      </c>
      <c r="D85" s="61"/>
      <c r="E85" s="60">
        <v>1076</v>
      </c>
      <c r="F85" s="64">
        <v>49335</v>
      </c>
      <c r="G85" s="63"/>
      <c r="H85" s="63">
        <f t="shared" si="1"/>
        <v>49335</v>
      </c>
      <c r="I85" s="76">
        <f>H85/H$432</f>
        <v>2.2343785418138117E-3</v>
      </c>
    </row>
    <row r="86" spans="1:9" x14ac:dyDescent="0.35">
      <c r="A86" s="58" t="s">
        <v>89</v>
      </c>
      <c r="B86" s="59">
        <v>4970</v>
      </c>
      <c r="C86" s="60">
        <v>5364</v>
      </c>
      <c r="D86" s="61">
        <v>79</v>
      </c>
      <c r="E86" s="60">
        <v>5443</v>
      </c>
      <c r="F86" s="64">
        <v>241440</v>
      </c>
      <c r="G86" s="63"/>
      <c r="H86" s="63">
        <f t="shared" si="1"/>
        <v>241440</v>
      </c>
      <c r="I86" s="76">
        <f>H86/H$432</f>
        <v>1.0934799941938314E-2</v>
      </c>
    </row>
    <row r="87" spans="1:9" x14ac:dyDescent="0.35">
      <c r="A87" s="58" t="s">
        <v>91</v>
      </c>
      <c r="B87" s="59">
        <v>1295</v>
      </c>
      <c r="C87" s="61">
        <v>541</v>
      </c>
      <c r="D87" s="61">
        <v>29</v>
      </c>
      <c r="E87" s="61">
        <v>570</v>
      </c>
      <c r="F87" s="64">
        <v>24745</v>
      </c>
      <c r="G87" s="63"/>
      <c r="H87" s="63">
        <f t="shared" si="1"/>
        <v>24745</v>
      </c>
      <c r="I87" s="76">
        <f>H87/H$432</f>
        <v>1.1206992402388318E-3</v>
      </c>
    </row>
    <row r="88" spans="1:9" x14ac:dyDescent="0.35">
      <c r="A88" s="58" t="s">
        <v>92</v>
      </c>
      <c r="B88" s="59">
        <v>1421</v>
      </c>
      <c r="C88" s="61">
        <v>464</v>
      </c>
      <c r="D88" s="61">
        <v>34</v>
      </c>
      <c r="E88" s="61">
        <v>498</v>
      </c>
      <c r="F88" s="64">
        <v>47630</v>
      </c>
      <c r="G88" s="63"/>
      <c r="H88" s="63">
        <f t="shared" si="1"/>
        <v>47630</v>
      </c>
      <c r="I88" s="76">
        <f>H88/H$432</f>
        <v>2.1571592165114391E-3</v>
      </c>
    </row>
    <row r="89" spans="1:9" x14ac:dyDescent="0.35">
      <c r="A89" s="58" t="s">
        <v>93</v>
      </c>
      <c r="B89" s="59">
        <v>1309</v>
      </c>
      <c r="C89" s="61">
        <v>176</v>
      </c>
      <c r="D89" s="61"/>
      <c r="E89" s="61">
        <v>176</v>
      </c>
      <c r="F89" s="64">
        <v>7390</v>
      </c>
      <c r="G89" s="63"/>
      <c r="H89" s="63">
        <f t="shared" si="1"/>
        <v>7390</v>
      </c>
      <c r="I89" s="76">
        <f>H89/H$432</f>
        <v>3.3469255952172028E-4</v>
      </c>
    </row>
    <row r="90" spans="1:9" x14ac:dyDescent="0.35">
      <c r="A90" s="58" t="s">
        <v>94</v>
      </c>
      <c r="B90" s="59">
        <v>1316</v>
      </c>
      <c r="C90" s="60">
        <v>1955</v>
      </c>
      <c r="D90" s="61">
        <v>91</v>
      </c>
      <c r="E90" s="60">
        <v>2046</v>
      </c>
      <c r="F90" s="64">
        <v>67195</v>
      </c>
      <c r="G90" s="63"/>
      <c r="H90" s="63">
        <f t="shared" si="1"/>
        <v>67195</v>
      </c>
      <c r="I90" s="76">
        <f>H90/H$432</f>
        <v>3.0432566355970219E-3</v>
      </c>
    </row>
    <row r="91" spans="1:9" x14ac:dyDescent="0.35">
      <c r="A91" s="58" t="s">
        <v>95</v>
      </c>
      <c r="B91" s="59">
        <v>1380</v>
      </c>
      <c r="C91" s="60">
        <v>1273</v>
      </c>
      <c r="D91" s="61">
        <v>85</v>
      </c>
      <c r="E91" s="60">
        <v>1358</v>
      </c>
      <c r="F91" s="64">
        <v>44185</v>
      </c>
      <c r="G91" s="63"/>
      <c r="H91" s="63">
        <f t="shared" si="1"/>
        <v>44185</v>
      </c>
      <c r="I91" s="76">
        <f>H91/H$432</f>
        <v>2.0011354184664696E-3</v>
      </c>
    </row>
    <row r="92" spans="1:9" x14ac:dyDescent="0.35">
      <c r="A92" s="58" t="s">
        <v>96</v>
      </c>
      <c r="B92" s="59">
        <v>1407</v>
      </c>
      <c r="C92" s="61">
        <v>868</v>
      </c>
      <c r="D92" s="61">
        <v>53</v>
      </c>
      <c r="E92" s="61">
        <v>921</v>
      </c>
      <c r="F92" s="64">
        <v>55160</v>
      </c>
      <c r="G92" s="63"/>
      <c r="H92" s="63">
        <f t="shared" si="1"/>
        <v>55160</v>
      </c>
      <c r="I92" s="76">
        <f>H92/H$432</f>
        <v>2.498192365794058E-3</v>
      </c>
    </row>
    <row r="93" spans="1:9" x14ac:dyDescent="0.35">
      <c r="A93" s="58" t="s">
        <v>97</v>
      </c>
      <c r="B93" s="59">
        <v>1414</v>
      </c>
      <c r="C93" s="60">
        <v>1436</v>
      </c>
      <c r="D93" s="61">
        <v>95</v>
      </c>
      <c r="E93" s="60">
        <v>1531</v>
      </c>
      <c r="F93" s="64">
        <v>68335</v>
      </c>
      <c r="G93" s="63"/>
      <c r="H93" s="63">
        <f t="shared" si="1"/>
        <v>68335</v>
      </c>
      <c r="I93" s="76">
        <f>H93/H$432</f>
        <v>3.0948871522214821E-3</v>
      </c>
    </row>
    <row r="94" spans="1:9" x14ac:dyDescent="0.35">
      <c r="A94" s="58" t="s">
        <v>98</v>
      </c>
      <c r="B94" s="59">
        <v>2744</v>
      </c>
      <c r="C94" s="61">
        <v>445</v>
      </c>
      <c r="D94" s="61">
        <v>10</v>
      </c>
      <c r="E94" s="61">
        <v>455</v>
      </c>
      <c r="F94" s="64">
        <v>73630</v>
      </c>
      <c r="G94" s="63"/>
      <c r="H94" s="63">
        <f t="shared" si="1"/>
        <v>73630</v>
      </c>
      <c r="I94" s="76">
        <f>H94/H$432</f>
        <v>3.3346973149640411E-3</v>
      </c>
    </row>
    <row r="95" spans="1:9" x14ac:dyDescent="0.35">
      <c r="A95" s="58" t="s">
        <v>99</v>
      </c>
      <c r="B95" s="59">
        <v>1428</v>
      </c>
      <c r="C95" s="61">
        <v>407</v>
      </c>
      <c r="D95" s="61">
        <v>55</v>
      </c>
      <c r="E95" s="61">
        <v>462</v>
      </c>
      <c r="F95" s="64">
        <v>28135</v>
      </c>
      <c r="G95" s="63"/>
      <c r="H95" s="63">
        <f t="shared" si="1"/>
        <v>28135</v>
      </c>
      <c r="I95" s="76">
        <f>H95/H$432</f>
        <v>1.2742320923063058E-3</v>
      </c>
    </row>
    <row r="96" spans="1:9" x14ac:dyDescent="0.35">
      <c r="A96" s="58" t="s">
        <v>100</v>
      </c>
      <c r="B96" s="59">
        <v>1449</v>
      </c>
      <c r="C96" s="61">
        <v>54</v>
      </c>
      <c r="D96" s="61"/>
      <c r="E96" s="61">
        <v>54</v>
      </c>
      <c r="F96" s="64">
        <v>1490</v>
      </c>
      <c r="G96" s="63"/>
      <c r="H96" s="63">
        <f t="shared" si="1"/>
        <v>1490</v>
      </c>
      <c r="I96" s="76">
        <f>H96/H$432</f>
        <v>6.7481991026706797E-5</v>
      </c>
    </row>
    <row r="97" spans="1:9" x14ac:dyDescent="0.35">
      <c r="A97" s="58" t="s">
        <v>102</v>
      </c>
      <c r="B97" s="59">
        <v>1491</v>
      </c>
      <c r="C97" s="61">
        <v>278</v>
      </c>
      <c r="D97" s="61"/>
      <c r="E97" s="61">
        <v>278</v>
      </c>
      <c r="F97" s="64">
        <v>69795</v>
      </c>
      <c r="G97" s="63"/>
      <c r="H97" s="63">
        <f t="shared" si="1"/>
        <v>69795</v>
      </c>
      <c r="I97" s="76">
        <f>H97/H$432</f>
        <v>3.1610104454422821E-3</v>
      </c>
    </row>
    <row r="98" spans="1:9" x14ac:dyDescent="0.35">
      <c r="A98" s="58" t="s">
        <v>103</v>
      </c>
      <c r="B98" s="59">
        <v>1499</v>
      </c>
      <c r="C98" s="61">
        <v>751</v>
      </c>
      <c r="D98" s="61">
        <v>86</v>
      </c>
      <c r="E98" s="61">
        <v>837</v>
      </c>
      <c r="F98" s="64">
        <v>83195</v>
      </c>
      <c r="G98" s="63"/>
      <c r="H98" s="63">
        <f t="shared" si="1"/>
        <v>83195</v>
      </c>
      <c r="I98" s="76">
        <f>H98/H$432</f>
        <v>3.7678954654140075E-3</v>
      </c>
    </row>
    <row r="99" spans="1:9" x14ac:dyDescent="0.35">
      <c r="A99" s="58" t="s">
        <v>104</v>
      </c>
      <c r="B99" s="59">
        <v>1540</v>
      </c>
      <c r="C99" s="60">
        <v>1193</v>
      </c>
      <c r="D99" s="61">
        <v>63</v>
      </c>
      <c r="E99" s="60">
        <v>1256</v>
      </c>
      <c r="F99" s="64">
        <v>53725</v>
      </c>
      <c r="G99" s="63"/>
      <c r="H99" s="63">
        <f t="shared" si="1"/>
        <v>53725</v>
      </c>
      <c r="I99" s="76">
        <f>H99/H$432</f>
        <v>2.4332013207448472E-3</v>
      </c>
    </row>
    <row r="100" spans="1:9" x14ac:dyDescent="0.35">
      <c r="A100" s="58" t="s">
        <v>105</v>
      </c>
      <c r="B100" s="59">
        <v>1554</v>
      </c>
      <c r="C100" s="60">
        <v>5215</v>
      </c>
      <c r="D100" s="61">
        <v>624</v>
      </c>
      <c r="E100" s="60">
        <v>5839</v>
      </c>
      <c r="F100" s="64">
        <v>253300</v>
      </c>
      <c r="G100" s="63"/>
      <c r="H100" s="63">
        <f t="shared" si="1"/>
        <v>253300</v>
      </c>
      <c r="I100" s="76">
        <f>H100/H$432</f>
        <v>1.1471938474540155E-2</v>
      </c>
    </row>
    <row r="101" spans="1:9" x14ac:dyDescent="0.35">
      <c r="A101" s="58" t="s">
        <v>106</v>
      </c>
      <c r="B101" s="59">
        <v>1561</v>
      </c>
      <c r="C101" s="61">
        <v>404</v>
      </c>
      <c r="D101" s="61">
        <v>37</v>
      </c>
      <c r="E101" s="61">
        <v>441</v>
      </c>
      <c r="F101" s="64">
        <v>16245</v>
      </c>
      <c r="G101" s="63"/>
      <c r="H101" s="63">
        <f t="shared" si="1"/>
        <v>16245</v>
      </c>
      <c r="I101" s="76">
        <f>H101/H$432</f>
        <v>7.3573486189855832E-4</v>
      </c>
    </row>
    <row r="102" spans="1:9" x14ac:dyDescent="0.35">
      <c r="A102" s="58" t="s">
        <v>107</v>
      </c>
      <c r="B102" s="59">
        <v>1568</v>
      </c>
      <c r="C102" s="61">
        <v>893</v>
      </c>
      <c r="D102" s="61"/>
      <c r="E102" s="61">
        <v>893</v>
      </c>
      <c r="F102" s="64">
        <v>29385</v>
      </c>
      <c r="G102" s="63"/>
      <c r="H102" s="63">
        <f t="shared" si="1"/>
        <v>29385</v>
      </c>
      <c r="I102" s="76">
        <f>H102/H$432</f>
        <v>1.3308445008857576E-3</v>
      </c>
    </row>
    <row r="103" spans="1:9" x14ac:dyDescent="0.35">
      <c r="A103" s="58" t="s">
        <v>108</v>
      </c>
      <c r="B103" s="59">
        <v>1582</v>
      </c>
      <c r="C103" s="61">
        <v>144</v>
      </c>
      <c r="D103" s="61"/>
      <c r="E103" s="61">
        <v>144</v>
      </c>
      <c r="F103" s="64">
        <v>22265</v>
      </c>
      <c r="G103" s="63"/>
      <c r="H103" s="63">
        <f t="shared" si="1"/>
        <v>22265</v>
      </c>
      <c r="I103" s="76">
        <f>H103/H$432</f>
        <v>1.0083802216171991E-3</v>
      </c>
    </row>
    <row r="104" spans="1:9" x14ac:dyDescent="0.35">
      <c r="A104" s="58" t="s">
        <v>109</v>
      </c>
      <c r="B104" s="59">
        <v>1600</v>
      </c>
      <c r="C104" s="61">
        <v>967</v>
      </c>
      <c r="D104" s="61"/>
      <c r="E104" s="61">
        <v>967</v>
      </c>
      <c r="F104" s="64">
        <v>25950</v>
      </c>
      <c r="G104" s="63"/>
      <c r="H104" s="63">
        <f t="shared" si="1"/>
        <v>25950</v>
      </c>
      <c r="I104" s="76">
        <f>H104/H$432</f>
        <v>1.1752736021094236E-3</v>
      </c>
    </row>
    <row r="105" spans="1:9" x14ac:dyDescent="0.35">
      <c r="A105" s="58" t="s">
        <v>110</v>
      </c>
      <c r="B105" s="59">
        <v>1645</v>
      </c>
      <c r="C105" s="60">
        <v>1159</v>
      </c>
      <c r="D105" s="61"/>
      <c r="E105" s="60">
        <v>1159</v>
      </c>
      <c r="F105" s="64">
        <v>45185</v>
      </c>
      <c r="G105" s="63"/>
      <c r="H105" s="63">
        <f t="shared" si="1"/>
        <v>45185</v>
      </c>
      <c r="I105" s="76">
        <f>H105/H$432</f>
        <v>2.0464253453300312E-3</v>
      </c>
    </row>
    <row r="106" spans="1:9" x14ac:dyDescent="0.35">
      <c r="A106" s="58" t="s">
        <v>111</v>
      </c>
      <c r="B106" s="59">
        <v>1631</v>
      </c>
      <c r="C106" s="61">
        <v>278</v>
      </c>
      <c r="D106" s="61"/>
      <c r="E106" s="61">
        <v>278</v>
      </c>
      <c r="F106" s="64">
        <v>10720</v>
      </c>
      <c r="G106" s="63"/>
      <c r="H106" s="63">
        <f t="shared" si="1"/>
        <v>10720</v>
      </c>
      <c r="I106" s="76">
        <f>H106/H$432</f>
        <v>4.8550801597738039E-4</v>
      </c>
    </row>
    <row r="107" spans="1:9" x14ac:dyDescent="0.35">
      <c r="A107" s="58" t="s">
        <v>112</v>
      </c>
      <c r="B107" s="59">
        <v>1638</v>
      </c>
      <c r="C107" s="60">
        <v>1770</v>
      </c>
      <c r="D107" s="61"/>
      <c r="E107" s="60">
        <v>1770</v>
      </c>
      <c r="F107" s="64">
        <v>57055</v>
      </c>
      <c r="G107" s="63"/>
      <c r="H107" s="63">
        <f t="shared" si="1"/>
        <v>57055</v>
      </c>
      <c r="I107" s="76">
        <f>H107/H$432</f>
        <v>2.5840167772005073E-3</v>
      </c>
    </row>
    <row r="108" spans="1:9" x14ac:dyDescent="0.35">
      <c r="A108" s="58" t="s">
        <v>113</v>
      </c>
      <c r="B108" s="59">
        <v>1659</v>
      </c>
      <c r="C108" s="60">
        <v>2292</v>
      </c>
      <c r="D108" s="61">
        <v>66</v>
      </c>
      <c r="E108" s="60">
        <v>2358</v>
      </c>
      <c r="F108" s="64">
        <v>126155</v>
      </c>
      <c r="G108" s="63"/>
      <c r="H108" s="63">
        <f t="shared" si="1"/>
        <v>126155</v>
      </c>
      <c r="I108" s="76">
        <f>H108/H$432</f>
        <v>5.7135507234726138E-3</v>
      </c>
    </row>
    <row r="109" spans="1:9" x14ac:dyDescent="0.35">
      <c r="A109" s="58" t="s">
        <v>114</v>
      </c>
      <c r="B109" s="59">
        <v>714</v>
      </c>
      <c r="C109" s="60">
        <v>5275</v>
      </c>
      <c r="D109" s="61">
        <v>802</v>
      </c>
      <c r="E109" s="60">
        <v>6077</v>
      </c>
      <c r="F109" s="64">
        <v>170485</v>
      </c>
      <c r="G109" s="63"/>
      <c r="H109" s="63">
        <f t="shared" si="1"/>
        <v>170485</v>
      </c>
      <c r="I109" s="76">
        <f>H109/H$432</f>
        <v>7.7212531813343E-3</v>
      </c>
    </row>
    <row r="110" spans="1:9" x14ac:dyDescent="0.35">
      <c r="A110" s="58" t="s">
        <v>115</v>
      </c>
      <c r="B110" s="59">
        <v>1666</v>
      </c>
      <c r="C110" s="61">
        <v>264</v>
      </c>
      <c r="D110" s="61"/>
      <c r="E110" s="61">
        <v>264</v>
      </c>
      <c r="F110" s="64">
        <v>11965</v>
      </c>
      <c r="G110" s="63"/>
      <c r="H110" s="63">
        <f t="shared" si="1"/>
        <v>11965</v>
      </c>
      <c r="I110" s="76">
        <f>H110/H$432</f>
        <v>5.4189397492251457E-4</v>
      </c>
    </row>
    <row r="111" spans="1:9" x14ac:dyDescent="0.35">
      <c r="A111" s="58" t="s">
        <v>116</v>
      </c>
      <c r="B111" s="59">
        <v>1687</v>
      </c>
      <c r="C111" s="61">
        <v>261</v>
      </c>
      <c r="D111" s="61">
        <v>2</v>
      </c>
      <c r="E111" s="61">
        <v>263</v>
      </c>
      <c r="F111" s="64">
        <v>8625</v>
      </c>
      <c r="G111" s="63"/>
      <c r="H111" s="63">
        <f t="shared" si="1"/>
        <v>8625</v>
      </c>
      <c r="I111" s="76">
        <f>H111/H$432</f>
        <v>3.9062561919821882E-4</v>
      </c>
    </row>
    <row r="112" spans="1:9" x14ac:dyDescent="0.35">
      <c r="A112" s="58" t="s">
        <v>117</v>
      </c>
      <c r="B112" s="59">
        <v>1694</v>
      </c>
      <c r="C112" s="61">
        <v>562</v>
      </c>
      <c r="D112" s="61"/>
      <c r="E112" s="61">
        <v>562</v>
      </c>
      <c r="F112" s="64">
        <v>25990</v>
      </c>
      <c r="G112" s="63"/>
      <c r="H112" s="63">
        <f t="shared" si="1"/>
        <v>25990</v>
      </c>
      <c r="I112" s="76">
        <f>H112/H$432</f>
        <v>1.177085199183966E-3</v>
      </c>
    </row>
    <row r="113" spans="1:9" x14ac:dyDescent="0.35">
      <c r="A113" s="58" t="s">
        <v>118</v>
      </c>
      <c r="B113" s="59">
        <v>1729</v>
      </c>
      <c r="C113" s="61">
        <v>339</v>
      </c>
      <c r="D113" s="61">
        <v>8</v>
      </c>
      <c r="E113" s="61">
        <v>347</v>
      </c>
      <c r="F113" s="64">
        <v>22720</v>
      </c>
      <c r="G113" s="63"/>
      <c r="H113" s="63">
        <f t="shared" si="1"/>
        <v>22720</v>
      </c>
      <c r="I113" s="76">
        <f>H113/H$432</f>
        <v>1.0289871383401196E-3</v>
      </c>
    </row>
    <row r="114" spans="1:9" x14ac:dyDescent="0.35">
      <c r="A114" s="58" t="s">
        <v>119</v>
      </c>
      <c r="B114" s="59">
        <v>1736</v>
      </c>
      <c r="C114" s="61">
        <v>133</v>
      </c>
      <c r="D114" s="61">
        <v>9</v>
      </c>
      <c r="E114" s="61">
        <v>142</v>
      </c>
      <c r="F114" s="64">
        <v>4730</v>
      </c>
      <c r="G114" s="63"/>
      <c r="H114" s="63">
        <f t="shared" si="1"/>
        <v>4730</v>
      </c>
      <c r="I114" s="76">
        <f>H114/H$432</f>
        <v>2.142213540646464E-4</v>
      </c>
    </row>
    <row r="115" spans="1:9" x14ac:dyDescent="0.35">
      <c r="A115" s="58" t="s">
        <v>120</v>
      </c>
      <c r="B115" s="59">
        <v>1813</v>
      </c>
      <c r="C115" s="61">
        <v>211</v>
      </c>
      <c r="D115" s="61"/>
      <c r="E115" s="61">
        <v>211</v>
      </c>
      <c r="F115" s="64">
        <v>12410</v>
      </c>
      <c r="G115" s="63"/>
      <c r="H115" s="63">
        <f t="shared" si="1"/>
        <v>12410</v>
      </c>
      <c r="I115" s="76">
        <f>H115/H$432</f>
        <v>5.6204799237679953E-4</v>
      </c>
    </row>
    <row r="116" spans="1:9" x14ac:dyDescent="0.35">
      <c r="A116" s="58" t="s">
        <v>121</v>
      </c>
      <c r="B116" s="59">
        <v>5757</v>
      </c>
      <c r="C116" s="61">
        <v>646</v>
      </c>
      <c r="D116" s="61">
        <v>48</v>
      </c>
      <c r="E116" s="61">
        <v>694</v>
      </c>
      <c r="F116" s="64">
        <v>94650</v>
      </c>
      <c r="G116" s="63"/>
      <c r="H116" s="63">
        <f t="shared" si="1"/>
        <v>94650</v>
      </c>
      <c r="I116" s="76">
        <f>H116/H$432</f>
        <v>4.2866915776361061E-3</v>
      </c>
    </row>
    <row r="117" spans="1:9" x14ac:dyDescent="0.35">
      <c r="A117" s="58" t="s">
        <v>122</v>
      </c>
      <c r="B117" s="59">
        <v>1855</v>
      </c>
      <c r="C117" s="61">
        <v>314</v>
      </c>
      <c r="D117" s="61"/>
      <c r="E117" s="61">
        <v>314</v>
      </c>
      <c r="F117" s="64">
        <v>45255</v>
      </c>
      <c r="G117" s="63"/>
      <c r="H117" s="63">
        <f t="shared" si="1"/>
        <v>45255</v>
      </c>
      <c r="I117" s="76">
        <f>H117/H$432</f>
        <v>2.0495956402104805E-3</v>
      </c>
    </row>
    <row r="118" spans="1:9" x14ac:dyDescent="0.35">
      <c r="A118" s="58" t="s">
        <v>123</v>
      </c>
      <c r="B118" s="59">
        <v>1862</v>
      </c>
      <c r="C118" s="61">
        <v>561</v>
      </c>
      <c r="D118" s="61">
        <v>59</v>
      </c>
      <c r="E118" s="61">
        <v>620</v>
      </c>
      <c r="F118" s="64">
        <v>25365</v>
      </c>
      <c r="G118" s="63"/>
      <c r="H118" s="63">
        <f t="shared" si="1"/>
        <v>25365</v>
      </c>
      <c r="I118" s="76">
        <f>H118/H$432</f>
        <v>1.1487789948942402E-3</v>
      </c>
    </row>
    <row r="119" spans="1:9" x14ac:dyDescent="0.35">
      <c r="A119" s="58" t="s">
        <v>124</v>
      </c>
      <c r="B119" s="59">
        <v>1870</v>
      </c>
      <c r="C119" s="61">
        <v>98</v>
      </c>
      <c r="D119" s="61"/>
      <c r="E119" s="61">
        <v>98</v>
      </c>
      <c r="F119" s="64">
        <v>3810</v>
      </c>
      <c r="G119" s="63"/>
      <c r="H119" s="63">
        <f t="shared" si="1"/>
        <v>3810</v>
      </c>
      <c r="I119" s="76">
        <f>H119/H$432</f>
        <v>1.7255462135016972E-4</v>
      </c>
    </row>
    <row r="120" spans="1:9" x14ac:dyDescent="0.35">
      <c r="A120" s="58" t="s">
        <v>125</v>
      </c>
      <c r="B120" s="59">
        <v>1883</v>
      </c>
      <c r="C120" s="61">
        <v>283</v>
      </c>
      <c r="D120" s="61">
        <v>6</v>
      </c>
      <c r="E120" s="61">
        <v>289</v>
      </c>
      <c r="F120" s="64">
        <v>15910</v>
      </c>
      <c r="G120" s="63"/>
      <c r="H120" s="63">
        <f t="shared" si="1"/>
        <v>15910</v>
      </c>
      <c r="I120" s="76">
        <f>H120/H$432</f>
        <v>7.2056273639926514E-4</v>
      </c>
    </row>
    <row r="121" spans="1:9" x14ac:dyDescent="0.35">
      <c r="A121" s="58" t="s">
        <v>126</v>
      </c>
      <c r="B121" s="59">
        <v>1890</v>
      </c>
      <c r="C121" s="61">
        <v>567</v>
      </c>
      <c r="D121" s="61"/>
      <c r="E121" s="61">
        <v>567</v>
      </c>
      <c r="F121" s="64">
        <v>12285</v>
      </c>
      <c r="G121" s="63"/>
      <c r="H121" s="63">
        <f t="shared" si="1"/>
        <v>12285</v>
      </c>
      <c r="I121" s="76">
        <f>H121/H$432</f>
        <v>5.5638675151885428E-4</v>
      </c>
    </row>
    <row r="122" spans="1:9" x14ac:dyDescent="0.35">
      <c r="A122" s="58" t="s">
        <v>127</v>
      </c>
      <c r="B122" s="59">
        <v>1900</v>
      </c>
      <c r="C122" s="60">
        <v>3415</v>
      </c>
      <c r="D122" s="61">
        <v>97</v>
      </c>
      <c r="E122" s="60">
        <v>3512</v>
      </c>
      <c r="F122" s="64">
        <v>91185</v>
      </c>
      <c r="G122" s="63"/>
      <c r="H122" s="63">
        <f t="shared" si="1"/>
        <v>91185</v>
      </c>
      <c r="I122" s="76">
        <f>H122/H$432</f>
        <v>4.1297619810538649E-3</v>
      </c>
    </row>
    <row r="123" spans="1:9" x14ac:dyDescent="0.35">
      <c r="A123" s="58" t="s">
        <v>128</v>
      </c>
      <c r="B123" s="59">
        <v>1939</v>
      </c>
      <c r="C123" s="61">
        <v>527</v>
      </c>
      <c r="D123" s="61"/>
      <c r="E123" s="61">
        <v>527</v>
      </c>
      <c r="F123" s="64">
        <v>27920</v>
      </c>
      <c r="G123" s="63"/>
      <c r="H123" s="63">
        <f t="shared" si="1"/>
        <v>27920</v>
      </c>
      <c r="I123" s="76">
        <f>H123/H$432</f>
        <v>1.2644947580306399E-3</v>
      </c>
    </row>
    <row r="124" spans="1:9" x14ac:dyDescent="0.35">
      <c r="A124" s="58" t="s">
        <v>129</v>
      </c>
      <c r="B124" s="59">
        <v>1953</v>
      </c>
      <c r="C124" s="60">
        <v>1153</v>
      </c>
      <c r="D124" s="61">
        <v>158</v>
      </c>
      <c r="E124" s="60">
        <v>1311</v>
      </c>
      <c r="F124" s="64">
        <v>47195</v>
      </c>
      <c r="G124" s="63"/>
      <c r="H124" s="63">
        <f t="shared" si="1"/>
        <v>47195</v>
      </c>
      <c r="I124" s="76">
        <f>H124/H$432</f>
        <v>2.1374580983257899E-3</v>
      </c>
    </row>
    <row r="125" spans="1:9" x14ac:dyDescent="0.35">
      <c r="A125" s="58" t="s">
        <v>130</v>
      </c>
      <c r="B125" s="59">
        <v>2009</v>
      </c>
      <c r="C125" s="60">
        <v>1081</v>
      </c>
      <c r="D125" s="61"/>
      <c r="E125" s="60">
        <v>1081</v>
      </c>
      <c r="F125" s="64">
        <v>56660</v>
      </c>
      <c r="G125" s="63"/>
      <c r="H125" s="63">
        <f t="shared" si="1"/>
        <v>56660</v>
      </c>
      <c r="I125" s="76">
        <f>H125/H$432</f>
        <v>2.5661272560894006E-3</v>
      </c>
    </row>
    <row r="126" spans="1:9" x14ac:dyDescent="0.35">
      <c r="A126" s="58" t="s">
        <v>131</v>
      </c>
      <c r="B126" s="59">
        <v>2044</v>
      </c>
      <c r="C126" s="61">
        <v>85</v>
      </c>
      <c r="D126" s="61"/>
      <c r="E126" s="61">
        <v>85</v>
      </c>
      <c r="F126" s="64">
        <v>1375</v>
      </c>
      <c r="G126" s="63"/>
      <c r="H126" s="63">
        <f t="shared" si="1"/>
        <v>1375</v>
      </c>
      <c r="I126" s="76">
        <f>H126/H$432</f>
        <v>6.2273649437397203E-5</v>
      </c>
    </row>
    <row r="127" spans="1:9" x14ac:dyDescent="0.35">
      <c r="A127" s="58" t="s">
        <v>132</v>
      </c>
      <c r="B127" s="59">
        <v>2051</v>
      </c>
      <c r="C127" s="61">
        <v>376</v>
      </c>
      <c r="D127" s="61"/>
      <c r="E127" s="61">
        <v>376</v>
      </c>
      <c r="F127" s="64">
        <v>8195</v>
      </c>
      <c r="G127" s="63"/>
      <c r="H127" s="63">
        <f t="shared" si="1"/>
        <v>8195</v>
      </c>
      <c r="I127" s="76">
        <f>H127/H$432</f>
        <v>3.7115095064688732E-4</v>
      </c>
    </row>
    <row r="128" spans="1:9" x14ac:dyDescent="0.35">
      <c r="A128" s="58" t="s">
        <v>133</v>
      </c>
      <c r="B128" s="59">
        <v>2058</v>
      </c>
      <c r="C128" s="60">
        <v>2945</v>
      </c>
      <c r="D128" s="61">
        <v>327</v>
      </c>
      <c r="E128" s="60">
        <v>3272</v>
      </c>
      <c r="F128" s="64">
        <v>107820</v>
      </c>
      <c r="G128" s="63"/>
      <c r="H128" s="63">
        <f t="shared" si="1"/>
        <v>107820</v>
      </c>
      <c r="I128" s="76">
        <f>H128/H$432</f>
        <v>4.8831599144292118E-3</v>
      </c>
    </row>
    <row r="129" spans="1:9" x14ac:dyDescent="0.35">
      <c r="A129" s="58" t="s">
        <v>134</v>
      </c>
      <c r="B129" s="59">
        <v>2114</v>
      </c>
      <c r="C129" s="61">
        <v>481</v>
      </c>
      <c r="D129" s="61"/>
      <c r="E129" s="61">
        <v>481</v>
      </c>
      <c r="F129" s="64">
        <v>39725</v>
      </c>
      <c r="G129" s="63"/>
      <c r="H129" s="63">
        <f t="shared" si="1"/>
        <v>39725</v>
      </c>
      <c r="I129" s="76">
        <f>H129/H$432</f>
        <v>1.7991423446549848E-3</v>
      </c>
    </row>
    <row r="130" spans="1:9" x14ac:dyDescent="0.35">
      <c r="A130" s="58" t="s">
        <v>135</v>
      </c>
      <c r="B130" s="59">
        <v>2128</v>
      </c>
      <c r="C130" s="61">
        <v>527</v>
      </c>
      <c r="D130" s="61"/>
      <c r="E130" s="61">
        <v>527</v>
      </c>
      <c r="F130" s="64">
        <v>20900</v>
      </c>
      <c r="G130" s="63"/>
      <c r="H130" s="63">
        <f t="shared" si="1"/>
        <v>20900</v>
      </c>
      <c r="I130" s="76">
        <f>H130/H$432</f>
        <v>9.465594714484375E-4</v>
      </c>
    </row>
    <row r="131" spans="1:9" x14ac:dyDescent="0.35">
      <c r="A131" s="58" t="s">
        <v>136</v>
      </c>
      <c r="B131" s="59">
        <v>2135</v>
      </c>
      <c r="C131" s="61">
        <v>351</v>
      </c>
      <c r="D131" s="61">
        <v>38</v>
      </c>
      <c r="E131" s="61">
        <v>389</v>
      </c>
      <c r="F131" s="64">
        <v>34655</v>
      </c>
      <c r="G131" s="63"/>
      <c r="H131" s="63">
        <f t="shared" si="1"/>
        <v>34655</v>
      </c>
      <c r="I131" s="76">
        <f>H131/H$432</f>
        <v>1.5695224154567275E-3</v>
      </c>
    </row>
    <row r="132" spans="1:9" x14ac:dyDescent="0.35">
      <c r="A132" s="58" t="s">
        <v>137</v>
      </c>
      <c r="B132" s="59">
        <v>2142</v>
      </c>
      <c r="C132" s="61">
        <v>147</v>
      </c>
      <c r="D132" s="61"/>
      <c r="E132" s="61">
        <v>147</v>
      </c>
      <c r="F132" s="64">
        <v>6235</v>
      </c>
      <c r="G132" s="63"/>
      <c r="H132" s="63">
        <f t="shared" si="1"/>
        <v>6235</v>
      </c>
      <c r="I132" s="76">
        <f>H132/H$432</f>
        <v>2.823826939943066E-4</v>
      </c>
    </row>
    <row r="133" spans="1:9" x14ac:dyDescent="0.35">
      <c r="A133" s="58" t="s">
        <v>138</v>
      </c>
      <c r="B133" s="59">
        <v>2184</v>
      </c>
      <c r="C133" s="61">
        <v>800</v>
      </c>
      <c r="D133" s="61"/>
      <c r="E133" s="61">
        <v>800</v>
      </c>
      <c r="F133" s="64">
        <v>18620</v>
      </c>
      <c r="G133" s="63"/>
      <c r="H133" s="63">
        <f t="shared" si="1"/>
        <v>18620</v>
      </c>
      <c r="I133" s="76">
        <f>H133/H$432</f>
        <v>8.4329843819951707E-4</v>
      </c>
    </row>
    <row r="134" spans="1:9" x14ac:dyDescent="0.35">
      <c r="A134" s="58" t="s">
        <v>139</v>
      </c>
      <c r="B134" s="59">
        <v>2198</v>
      </c>
      <c r="C134" s="60">
        <v>1915</v>
      </c>
      <c r="D134" s="61"/>
      <c r="E134" s="60">
        <v>1915</v>
      </c>
      <c r="F134" s="64">
        <v>40325</v>
      </c>
      <c r="G134" s="63"/>
      <c r="H134" s="63">
        <f t="shared" si="1"/>
        <v>40325</v>
      </c>
      <c r="I134" s="76">
        <f>H134/H$432</f>
        <v>1.8263163007731216E-3</v>
      </c>
    </row>
    <row r="135" spans="1:9" x14ac:dyDescent="0.35">
      <c r="A135" s="58" t="s">
        <v>140</v>
      </c>
      <c r="B135" s="59">
        <v>2212</v>
      </c>
      <c r="C135" s="61">
        <v>68</v>
      </c>
      <c r="D135" s="61"/>
      <c r="E135" s="61">
        <v>68</v>
      </c>
      <c r="F135" s="64">
        <v>4360</v>
      </c>
      <c r="G135" s="63"/>
      <c r="H135" s="63">
        <f t="shared" ref="H135:H198" si="2">F135+G135</f>
        <v>4360</v>
      </c>
      <c r="I135" s="76">
        <f>H135/H$432</f>
        <v>1.9746408112512859E-4</v>
      </c>
    </row>
    <row r="136" spans="1:9" x14ac:dyDescent="0.35">
      <c r="A136" s="58" t="s">
        <v>141</v>
      </c>
      <c r="B136" s="59">
        <v>2217</v>
      </c>
      <c r="C136" s="61">
        <v>949</v>
      </c>
      <c r="D136" s="61">
        <v>88</v>
      </c>
      <c r="E136" s="60">
        <v>1037</v>
      </c>
      <c r="F136" s="64">
        <v>26215</v>
      </c>
      <c r="G136" s="63"/>
      <c r="H136" s="63">
        <f t="shared" si="2"/>
        <v>26215</v>
      </c>
      <c r="I136" s="76">
        <f>H136/H$432</f>
        <v>1.1872754327282675E-3</v>
      </c>
    </row>
    <row r="137" spans="1:9" x14ac:dyDescent="0.35">
      <c r="A137" s="58" t="s">
        <v>142</v>
      </c>
      <c r="B137" s="59">
        <v>2226</v>
      </c>
      <c r="C137" s="61">
        <v>239</v>
      </c>
      <c r="D137" s="61"/>
      <c r="E137" s="61">
        <v>239</v>
      </c>
      <c r="F137" s="64">
        <v>6035</v>
      </c>
      <c r="G137" s="63"/>
      <c r="H137" s="63">
        <f t="shared" si="2"/>
        <v>6035</v>
      </c>
      <c r="I137" s="76">
        <f>H137/H$432</f>
        <v>2.7332470862159427E-4</v>
      </c>
    </row>
    <row r="138" spans="1:9" x14ac:dyDescent="0.35">
      <c r="A138" s="58" t="s">
        <v>143</v>
      </c>
      <c r="B138" s="59">
        <v>2233</v>
      </c>
      <c r="C138" s="61">
        <v>788</v>
      </c>
      <c r="D138" s="61"/>
      <c r="E138" s="61">
        <v>788</v>
      </c>
      <c r="F138" s="64">
        <v>46190</v>
      </c>
      <c r="G138" s="63"/>
      <c r="H138" s="63">
        <f t="shared" si="2"/>
        <v>46190</v>
      </c>
      <c r="I138" s="76">
        <f>H138/H$432</f>
        <v>2.0919417218279103E-3</v>
      </c>
    </row>
    <row r="139" spans="1:9" x14ac:dyDescent="0.35">
      <c r="A139" s="58" t="s">
        <v>144</v>
      </c>
      <c r="B139" s="59">
        <v>2289</v>
      </c>
      <c r="C139" s="60">
        <v>5336</v>
      </c>
      <c r="D139" s="61">
        <v>706</v>
      </c>
      <c r="E139" s="60">
        <v>6042</v>
      </c>
      <c r="F139" s="64">
        <v>186775</v>
      </c>
      <c r="G139" s="63"/>
      <c r="H139" s="63">
        <f t="shared" si="2"/>
        <v>186775</v>
      </c>
      <c r="I139" s="76">
        <f>H139/H$432</f>
        <v>8.4590260899417187E-3</v>
      </c>
    </row>
    <row r="140" spans="1:9" x14ac:dyDescent="0.35">
      <c r="A140" s="58" t="s">
        <v>145</v>
      </c>
      <c r="B140" s="59">
        <v>2310</v>
      </c>
      <c r="C140" s="61">
        <v>84</v>
      </c>
      <c r="D140" s="61">
        <v>9</v>
      </c>
      <c r="E140" s="61">
        <v>93</v>
      </c>
      <c r="F140" s="64">
        <v>3655</v>
      </c>
      <c r="G140" s="63"/>
      <c r="H140" s="63">
        <f t="shared" si="2"/>
        <v>3655</v>
      </c>
      <c r="I140" s="76">
        <f>H140/H$432</f>
        <v>1.6553468268631766E-4</v>
      </c>
    </row>
    <row r="141" spans="1:9" x14ac:dyDescent="0.35">
      <c r="A141" s="58" t="s">
        <v>146</v>
      </c>
      <c r="B141" s="59">
        <v>2296</v>
      </c>
      <c r="C141" s="61">
        <v>724</v>
      </c>
      <c r="D141" s="61">
        <v>70</v>
      </c>
      <c r="E141" s="61">
        <v>794</v>
      </c>
      <c r="F141" s="64">
        <v>15775</v>
      </c>
      <c r="G141" s="63"/>
      <c r="H141" s="63">
        <f t="shared" si="2"/>
        <v>15775</v>
      </c>
      <c r="I141" s="76">
        <f>H141/H$432</f>
        <v>7.1444859627268435E-4</v>
      </c>
    </row>
    <row r="142" spans="1:9" x14ac:dyDescent="0.35">
      <c r="A142" s="58" t="s">
        <v>147</v>
      </c>
      <c r="B142" s="59">
        <v>2303</v>
      </c>
      <c r="C142" s="60">
        <v>2204</v>
      </c>
      <c r="D142" s="61"/>
      <c r="E142" s="60">
        <v>2204</v>
      </c>
      <c r="F142" s="64">
        <v>47720</v>
      </c>
      <c r="G142" s="63"/>
      <c r="H142" s="63">
        <f t="shared" si="2"/>
        <v>47720</v>
      </c>
      <c r="I142" s="76">
        <f>H142/H$432</f>
        <v>2.1612353099291597E-3</v>
      </c>
    </row>
    <row r="143" spans="1:9" x14ac:dyDescent="0.35">
      <c r="A143" s="58" t="s">
        <v>148</v>
      </c>
      <c r="B143" s="59">
        <v>2394</v>
      </c>
      <c r="C143" s="61">
        <v>297</v>
      </c>
      <c r="D143" s="61">
        <v>11</v>
      </c>
      <c r="E143" s="61">
        <v>308</v>
      </c>
      <c r="F143" s="64">
        <v>15780</v>
      </c>
      <c r="G143" s="63"/>
      <c r="H143" s="63">
        <f t="shared" si="2"/>
        <v>15780</v>
      </c>
      <c r="I143" s="76">
        <f>H143/H$432</f>
        <v>7.1467504590700217E-4</v>
      </c>
    </row>
    <row r="144" spans="1:9" x14ac:dyDescent="0.35">
      <c r="A144" s="58" t="s">
        <v>149</v>
      </c>
      <c r="B144" s="59">
        <v>2415</v>
      </c>
      <c r="C144" s="61">
        <v>114</v>
      </c>
      <c r="D144" s="61"/>
      <c r="E144" s="61">
        <v>114</v>
      </c>
      <c r="F144" s="64">
        <v>4295</v>
      </c>
      <c r="G144" s="63"/>
      <c r="H144" s="63">
        <f t="shared" si="2"/>
        <v>4295</v>
      </c>
      <c r="I144" s="76">
        <f>H144/H$432</f>
        <v>1.9452023587899708E-4</v>
      </c>
    </row>
    <row r="145" spans="1:9" x14ac:dyDescent="0.35">
      <c r="A145" s="58" t="s">
        <v>150</v>
      </c>
      <c r="B145" s="59">
        <v>2420</v>
      </c>
      <c r="C145" s="60">
        <v>4072</v>
      </c>
      <c r="D145" s="61">
        <v>88</v>
      </c>
      <c r="E145" s="60">
        <v>4160</v>
      </c>
      <c r="F145" s="64">
        <v>127470</v>
      </c>
      <c r="G145" s="63"/>
      <c r="H145" s="63">
        <f t="shared" si="2"/>
        <v>127470</v>
      </c>
      <c r="I145" s="76">
        <f>H145/H$432</f>
        <v>5.7731069772981973E-3</v>
      </c>
    </row>
    <row r="146" spans="1:9" x14ac:dyDescent="0.35">
      <c r="A146" s="58" t="s">
        <v>151</v>
      </c>
      <c r="B146" s="59">
        <v>2443</v>
      </c>
      <c r="C146" s="61">
        <v>676</v>
      </c>
      <c r="D146" s="61">
        <v>106</v>
      </c>
      <c r="E146" s="61">
        <v>782</v>
      </c>
      <c r="F146" s="64">
        <v>22030</v>
      </c>
      <c r="G146" s="63"/>
      <c r="H146" s="63">
        <f t="shared" si="2"/>
        <v>22030</v>
      </c>
      <c r="I146" s="76">
        <f>H146/H$432</f>
        <v>9.9773708880426218E-4</v>
      </c>
    </row>
    <row r="147" spans="1:9" x14ac:dyDescent="0.35">
      <c r="A147" s="58" t="s">
        <v>152</v>
      </c>
      <c r="B147" s="59">
        <v>2436</v>
      </c>
      <c r="C147" s="61">
        <v>705</v>
      </c>
      <c r="D147" s="61">
        <v>5</v>
      </c>
      <c r="E147" s="61">
        <v>710</v>
      </c>
      <c r="F147" s="64">
        <v>67810</v>
      </c>
      <c r="G147" s="63"/>
      <c r="H147" s="63">
        <f t="shared" si="2"/>
        <v>67810</v>
      </c>
      <c r="I147" s="76">
        <f>H147/H$432</f>
        <v>3.0711099406181123E-3</v>
      </c>
    </row>
    <row r="148" spans="1:9" x14ac:dyDescent="0.35">
      <c r="A148" s="58" t="s">
        <v>153</v>
      </c>
      <c r="B148" s="59">
        <v>2460</v>
      </c>
      <c r="C148" s="61">
        <v>602</v>
      </c>
      <c r="D148" s="61">
        <v>69</v>
      </c>
      <c r="E148" s="61">
        <v>671</v>
      </c>
      <c r="F148" s="64">
        <v>17345</v>
      </c>
      <c r="G148" s="63"/>
      <c r="H148" s="63">
        <f t="shared" si="2"/>
        <v>17345</v>
      </c>
      <c r="I148" s="76">
        <f>H148/H$432</f>
        <v>7.8555378144847606E-4</v>
      </c>
    </row>
    <row r="149" spans="1:9" x14ac:dyDescent="0.35">
      <c r="A149" s="58" t="s">
        <v>154</v>
      </c>
      <c r="B149" s="59">
        <v>2478</v>
      </c>
      <c r="C149" s="60">
        <v>1280</v>
      </c>
      <c r="D149" s="61"/>
      <c r="E149" s="60">
        <v>1280</v>
      </c>
      <c r="F149" s="64">
        <v>174130</v>
      </c>
      <c r="G149" s="63"/>
      <c r="H149" s="63">
        <f t="shared" si="2"/>
        <v>174130</v>
      </c>
      <c r="I149" s="76">
        <f>H149/H$432</f>
        <v>7.8863349647519815E-3</v>
      </c>
    </row>
    <row r="150" spans="1:9" x14ac:dyDescent="0.35">
      <c r="A150" s="58" t="s">
        <v>155</v>
      </c>
      <c r="B150" s="59">
        <v>2525</v>
      </c>
      <c r="C150" s="61">
        <v>319</v>
      </c>
      <c r="D150" s="61">
        <v>6</v>
      </c>
      <c r="E150" s="61">
        <v>325</v>
      </c>
      <c r="F150" s="64">
        <v>22070</v>
      </c>
      <c r="G150" s="63"/>
      <c r="H150" s="63">
        <f t="shared" si="2"/>
        <v>22070</v>
      </c>
      <c r="I150" s="76">
        <f>H150/H$432</f>
        <v>9.9954868587880455E-4</v>
      </c>
    </row>
    <row r="151" spans="1:9" x14ac:dyDescent="0.35">
      <c r="A151" s="58" t="s">
        <v>156</v>
      </c>
      <c r="B151" s="59">
        <v>2527</v>
      </c>
      <c r="C151" s="61">
        <v>167</v>
      </c>
      <c r="D151" s="61"/>
      <c r="E151" s="61">
        <v>167</v>
      </c>
      <c r="F151" s="64">
        <v>4090</v>
      </c>
      <c r="G151" s="63"/>
      <c r="H151" s="63">
        <f t="shared" si="2"/>
        <v>4090</v>
      </c>
      <c r="I151" s="76">
        <f>H151/H$432</f>
        <v>1.8523580087196695E-4</v>
      </c>
    </row>
    <row r="152" spans="1:9" x14ac:dyDescent="0.35">
      <c r="A152" s="58" t="s">
        <v>157</v>
      </c>
      <c r="B152" s="59">
        <v>2534</v>
      </c>
      <c r="C152" s="61">
        <v>244</v>
      </c>
      <c r="D152" s="61">
        <v>20</v>
      </c>
      <c r="E152" s="61">
        <v>264</v>
      </c>
      <c r="F152" s="64">
        <v>7355</v>
      </c>
      <c r="G152" s="63"/>
      <c r="H152" s="63">
        <f t="shared" si="2"/>
        <v>7355</v>
      </c>
      <c r="I152" s="76">
        <f>H152/H$432</f>
        <v>3.3310741208149558E-4</v>
      </c>
    </row>
    <row r="153" spans="1:9" x14ac:dyDescent="0.35">
      <c r="A153" s="58" t="s">
        <v>158</v>
      </c>
      <c r="B153" s="59">
        <v>2541</v>
      </c>
      <c r="C153" s="61">
        <v>215</v>
      </c>
      <c r="D153" s="61"/>
      <c r="E153" s="61">
        <v>215</v>
      </c>
      <c r="F153" s="64">
        <v>18975</v>
      </c>
      <c r="G153" s="63"/>
      <c r="H153" s="63">
        <f t="shared" si="2"/>
        <v>18975</v>
      </c>
      <c r="I153" s="76">
        <f>H153/H$432</f>
        <v>8.5937636223608143E-4</v>
      </c>
    </row>
    <row r="154" spans="1:9" x14ac:dyDescent="0.35">
      <c r="A154" s="58" t="s">
        <v>159</v>
      </c>
      <c r="B154" s="59">
        <v>2562</v>
      </c>
      <c r="C154" s="60">
        <v>3027</v>
      </c>
      <c r="D154" s="61">
        <v>54</v>
      </c>
      <c r="E154" s="60">
        <v>3081</v>
      </c>
      <c r="F154" s="64">
        <v>86170</v>
      </c>
      <c r="G154" s="63"/>
      <c r="H154" s="63">
        <f t="shared" si="2"/>
        <v>86170</v>
      </c>
      <c r="I154" s="76">
        <f>H154/H$432</f>
        <v>3.9026329978331035E-3</v>
      </c>
    </row>
    <row r="155" spans="1:9" x14ac:dyDescent="0.35">
      <c r="A155" s="58" t="s">
        <v>160</v>
      </c>
      <c r="B155" s="59">
        <v>2570</v>
      </c>
      <c r="C155" s="61">
        <v>450</v>
      </c>
      <c r="D155" s="61">
        <v>23</v>
      </c>
      <c r="E155" s="61">
        <v>473</v>
      </c>
      <c r="F155" s="64">
        <v>17085</v>
      </c>
      <c r="G155" s="63"/>
      <c r="H155" s="63">
        <f t="shared" si="2"/>
        <v>17085</v>
      </c>
      <c r="I155" s="76">
        <f>H155/H$432</f>
        <v>7.7377840046395001E-4</v>
      </c>
    </row>
    <row r="156" spans="1:9" x14ac:dyDescent="0.35">
      <c r="A156" s="58" t="s">
        <v>161</v>
      </c>
      <c r="B156" s="59">
        <v>2576</v>
      </c>
      <c r="C156" s="61">
        <v>191</v>
      </c>
      <c r="D156" s="61">
        <v>11</v>
      </c>
      <c r="E156" s="61">
        <v>202</v>
      </c>
      <c r="F156" s="64">
        <v>9095</v>
      </c>
      <c r="G156" s="63"/>
      <c r="H156" s="63">
        <f t="shared" si="2"/>
        <v>9095</v>
      </c>
      <c r="I156" s="76">
        <f>H156/H$432</f>
        <v>4.1191188482409279E-4</v>
      </c>
    </row>
    <row r="157" spans="1:9" x14ac:dyDescent="0.35">
      <c r="A157" s="58" t="s">
        <v>162</v>
      </c>
      <c r="B157" s="59">
        <v>2583</v>
      </c>
      <c r="C157" s="60">
        <v>3052</v>
      </c>
      <c r="D157" s="61">
        <v>236</v>
      </c>
      <c r="E157" s="60">
        <v>3288</v>
      </c>
      <c r="F157" s="64">
        <v>127775</v>
      </c>
      <c r="G157" s="63"/>
      <c r="H157" s="63">
        <f t="shared" si="2"/>
        <v>127775</v>
      </c>
      <c r="I157" s="76">
        <f>H157/H$432</f>
        <v>5.7869204049915838E-3</v>
      </c>
    </row>
    <row r="158" spans="1:9" x14ac:dyDescent="0.35">
      <c r="A158" s="58" t="s">
        <v>164</v>
      </c>
      <c r="B158" s="59">
        <v>2605</v>
      </c>
      <c r="C158" s="61">
        <v>333</v>
      </c>
      <c r="D158" s="61">
        <v>6</v>
      </c>
      <c r="E158" s="61">
        <v>339</v>
      </c>
      <c r="F158" s="64">
        <v>15535</v>
      </c>
      <c r="G158" s="63"/>
      <c r="H158" s="63">
        <f t="shared" si="2"/>
        <v>15535</v>
      </c>
      <c r="I158" s="76">
        <f>H158/H$432</f>
        <v>7.0357901382542948E-4</v>
      </c>
    </row>
    <row r="159" spans="1:9" x14ac:dyDescent="0.35">
      <c r="A159" s="58" t="s">
        <v>163</v>
      </c>
      <c r="B159" s="59">
        <v>2604</v>
      </c>
      <c r="C159" s="60">
        <v>3874</v>
      </c>
      <c r="D159" s="61">
        <v>234</v>
      </c>
      <c r="E159" s="60">
        <v>4108</v>
      </c>
      <c r="F159" s="64">
        <v>129695</v>
      </c>
      <c r="G159" s="63"/>
      <c r="H159" s="63">
        <f t="shared" si="2"/>
        <v>129695</v>
      </c>
      <c r="I159" s="76">
        <f>H159/H$432</f>
        <v>5.8738770645696227E-3</v>
      </c>
    </row>
    <row r="160" spans="1:9" x14ac:dyDescent="0.35">
      <c r="A160" s="58" t="s">
        <v>165</v>
      </c>
      <c r="B160" s="59">
        <v>2611</v>
      </c>
      <c r="C160" s="60">
        <v>3847</v>
      </c>
      <c r="D160" s="61">
        <v>166</v>
      </c>
      <c r="E160" s="60">
        <v>4013</v>
      </c>
      <c r="F160" s="64">
        <v>159245</v>
      </c>
      <c r="G160" s="63"/>
      <c r="H160" s="63">
        <f t="shared" si="2"/>
        <v>159245</v>
      </c>
      <c r="I160" s="76">
        <f>H160/H$432</f>
        <v>7.2121944033878673E-3</v>
      </c>
    </row>
    <row r="161" spans="1:9" x14ac:dyDescent="0.35">
      <c r="A161" s="58" t="s">
        <v>166</v>
      </c>
      <c r="B161" s="59">
        <v>2618</v>
      </c>
      <c r="C161" s="61">
        <v>443</v>
      </c>
      <c r="D161" s="61">
        <v>3</v>
      </c>
      <c r="E161" s="61">
        <v>446</v>
      </c>
      <c r="F161" s="64">
        <v>47345</v>
      </c>
      <c r="G161" s="63"/>
      <c r="H161" s="63">
        <f t="shared" si="2"/>
        <v>47345</v>
      </c>
      <c r="I161" s="76">
        <f>H161/H$432</f>
        <v>2.1442515873553243E-3</v>
      </c>
    </row>
    <row r="162" spans="1:9" x14ac:dyDescent="0.35">
      <c r="A162" s="58" t="s">
        <v>167</v>
      </c>
      <c r="B162" s="59">
        <v>2625</v>
      </c>
      <c r="C162" s="61">
        <v>259</v>
      </c>
      <c r="D162" s="61">
        <v>14</v>
      </c>
      <c r="E162" s="61">
        <v>273</v>
      </c>
      <c r="F162" s="64">
        <v>8310</v>
      </c>
      <c r="G162" s="63"/>
      <c r="H162" s="63">
        <f t="shared" si="2"/>
        <v>8310</v>
      </c>
      <c r="I162" s="76">
        <f>H162/H$432</f>
        <v>3.7635929223619693E-4</v>
      </c>
    </row>
    <row r="163" spans="1:9" x14ac:dyDescent="0.35">
      <c r="A163" s="58" t="s">
        <v>168</v>
      </c>
      <c r="B163" s="59">
        <v>2632</v>
      </c>
      <c r="C163" s="61">
        <v>660</v>
      </c>
      <c r="D163" s="61">
        <v>60</v>
      </c>
      <c r="E163" s="61">
        <v>720</v>
      </c>
      <c r="F163" s="64">
        <v>14340</v>
      </c>
      <c r="G163" s="63"/>
      <c r="H163" s="63">
        <f t="shared" si="2"/>
        <v>14340</v>
      </c>
      <c r="I163" s="76">
        <f>H163/H$432</f>
        <v>6.4945755122347343E-4</v>
      </c>
    </row>
    <row r="164" spans="1:9" x14ac:dyDescent="0.35">
      <c r="A164" s="58" t="s">
        <v>169</v>
      </c>
      <c r="B164" s="59">
        <v>2639</v>
      </c>
      <c r="C164" s="61">
        <v>348</v>
      </c>
      <c r="D164" s="61"/>
      <c r="E164" s="61">
        <v>348</v>
      </c>
      <c r="F164" s="64">
        <v>18060</v>
      </c>
      <c r="G164" s="63"/>
      <c r="H164" s="63">
        <f t="shared" si="2"/>
        <v>18060</v>
      </c>
      <c r="I164" s="76">
        <f>H164/H$432</f>
        <v>8.179360791559226E-4</v>
      </c>
    </row>
    <row r="165" spans="1:9" x14ac:dyDescent="0.35">
      <c r="A165" s="58" t="s">
        <v>170</v>
      </c>
      <c r="B165" s="59">
        <v>2646</v>
      </c>
      <c r="C165" s="61">
        <v>674</v>
      </c>
      <c r="D165" s="61"/>
      <c r="E165" s="61">
        <v>674</v>
      </c>
      <c r="F165" s="64">
        <v>40945</v>
      </c>
      <c r="G165" s="63"/>
      <c r="H165" s="63">
        <f t="shared" si="2"/>
        <v>40945</v>
      </c>
      <c r="I165" s="76">
        <f>H165/H$432</f>
        <v>1.8543960554285299E-3</v>
      </c>
    </row>
    <row r="166" spans="1:9" x14ac:dyDescent="0.35">
      <c r="A166" s="58" t="s">
        <v>172</v>
      </c>
      <c r="B166" s="59">
        <v>2660</v>
      </c>
      <c r="C166" s="61">
        <v>234</v>
      </c>
      <c r="D166" s="61"/>
      <c r="E166" s="61">
        <v>234</v>
      </c>
      <c r="F166" s="64">
        <v>16125</v>
      </c>
      <c r="G166" s="63"/>
      <c r="H166" s="63">
        <f t="shared" si="2"/>
        <v>16125</v>
      </c>
      <c r="I166" s="76">
        <f>H166/H$432</f>
        <v>7.3030007067493088E-4</v>
      </c>
    </row>
    <row r="167" spans="1:9" x14ac:dyDescent="0.35">
      <c r="A167" s="58" t="s">
        <v>173</v>
      </c>
      <c r="B167" s="59">
        <v>2695</v>
      </c>
      <c r="C167" s="61">
        <v>505</v>
      </c>
      <c r="D167" s="61"/>
      <c r="E167" s="61">
        <v>505</v>
      </c>
      <c r="F167" s="64">
        <v>20105</v>
      </c>
      <c r="G167" s="63"/>
      <c r="H167" s="63">
        <f t="shared" si="2"/>
        <v>20105</v>
      </c>
      <c r="I167" s="76">
        <f>H167/H$432</f>
        <v>9.1055397959190611E-4</v>
      </c>
    </row>
    <row r="168" spans="1:9" x14ac:dyDescent="0.35">
      <c r="A168" s="58" t="s">
        <v>174</v>
      </c>
      <c r="B168" s="59">
        <v>2702</v>
      </c>
      <c r="C168" s="61">
        <v>528</v>
      </c>
      <c r="D168" s="61">
        <v>35</v>
      </c>
      <c r="E168" s="61">
        <v>563</v>
      </c>
      <c r="F168" s="64">
        <v>50135</v>
      </c>
      <c r="G168" s="63"/>
      <c r="H168" s="63">
        <f t="shared" si="2"/>
        <v>50135</v>
      </c>
      <c r="I168" s="76">
        <f>H168/H$432</f>
        <v>2.2706104833046612E-3</v>
      </c>
    </row>
    <row r="169" spans="1:9" x14ac:dyDescent="0.35">
      <c r="A169" s="58" t="s">
        <v>175</v>
      </c>
      <c r="B169" s="59">
        <v>2730</v>
      </c>
      <c r="C169" s="61">
        <v>288</v>
      </c>
      <c r="D169" s="61">
        <v>37</v>
      </c>
      <c r="E169" s="61">
        <v>325</v>
      </c>
      <c r="F169" s="64">
        <v>20560</v>
      </c>
      <c r="G169" s="63"/>
      <c r="H169" s="63">
        <f t="shared" si="2"/>
        <v>20560</v>
      </c>
      <c r="I169" s="76">
        <f>H169/H$432</f>
        <v>9.3116089631482661E-4</v>
      </c>
    </row>
    <row r="170" spans="1:9" x14ac:dyDescent="0.35">
      <c r="A170" s="58" t="s">
        <v>176</v>
      </c>
      <c r="B170" s="59">
        <v>2737</v>
      </c>
      <c r="C170" s="61">
        <v>139</v>
      </c>
      <c r="D170" s="61"/>
      <c r="E170" s="61">
        <v>139</v>
      </c>
      <c r="F170" s="64">
        <v>6220</v>
      </c>
      <c r="G170" s="63"/>
      <c r="H170" s="63">
        <f t="shared" si="2"/>
        <v>6220</v>
      </c>
      <c r="I170" s="76">
        <f>H170/H$432</f>
        <v>2.8170334509135318E-4</v>
      </c>
    </row>
    <row r="171" spans="1:9" x14ac:dyDescent="0.35">
      <c r="A171" s="58" t="s">
        <v>177</v>
      </c>
      <c r="B171" s="59">
        <v>2758</v>
      </c>
      <c r="C171" s="60">
        <v>1701</v>
      </c>
      <c r="D171" s="61">
        <v>99</v>
      </c>
      <c r="E171" s="60">
        <v>1800</v>
      </c>
      <c r="F171" s="64">
        <v>79960</v>
      </c>
      <c r="G171" s="63"/>
      <c r="H171" s="63">
        <f t="shared" si="2"/>
        <v>79960</v>
      </c>
      <c r="I171" s="76">
        <f>H171/H$432</f>
        <v>3.621382552010386E-3</v>
      </c>
    </row>
    <row r="172" spans="1:9" x14ac:dyDescent="0.35">
      <c r="A172" s="58" t="s">
        <v>178</v>
      </c>
      <c r="B172" s="59">
        <v>2793</v>
      </c>
      <c r="C172" s="60">
        <v>6756</v>
      </c>
      <c r="D172" s="61">
        <v>558</v>
      </c>
      <c r="E172" s="60">
        <v>7314</v>
      </c>
      <c r="F172" s="64">
        <v>225620</v>
      </c>
      <c r="G172" s="63"/>
      <c r="H172" s="63">
        <f t="shared" si="2"/>
        <v>225620</v>
      </c>
      <c r="I172" s="76">
        <f>H172/H$432</f>
        <v>1.0218313298956769E-2</v>
      </c>
    </row>
    <row r="173" spans="1:9" x14ac:dyDescent="0.35">
      <c r="A173" s="58" t="s">
        <v>179</v>
      </c>
      <c r="B173" s="59">
        <v>1376</v>
      </c>
      <c r="C173" s="60">
        <v>2284</v>
      </c>
      <c r="D173" s="61">
        <v>171</v>
      </c>
      <c r="E173" s="60">
        <v>2455</v>
      </c>
      <c r="F173" s="64">
        <v>116015</v>
      </c>
      <c r="G173" s="63"/>
      <c r="H173" s="63">
        <f t="shared" si="2"/>
        <v>116015</v>
      </c>
      <c r="I173" s="76">
        <f>H173/H$432</f>
        <v>5.2543108650760992E-3</v>
      </c>
    </row>
    <row r="174" spans="1:9" x14ac:dyDescent="0.35">
      <c r="A174" s="58" t="s">
        <v>180</v>
      </c>
      <c r="B174" s="59">
        <v>2800</v>
      </c>
      <c r="C174" s="60">
        <v>1024</v>
      </c>
      <c r="D174" s="61">
        <v>93</v>
      </c>
      <c r="E174" s="60">
        <v>1117</v>
      </c>
      <c r="F174" s="64">
        <v>69180</v>
      </c>
      <c r="G174" s="63"/>
      <c r="H174" s="63">
        <f t="shared" si="2"/>
        <v>69180</v>
      </c>
      <c r="I174" s="76">
        <f>H174/H$432</f>
        <v>3.1331571404211917E-3</v>
      </c>
    </row>
    <row r="175" spans="1:9" x14ac:dyDescent="0.35">
      <c r="A175" s="58" t="s">
        <v>181</v>
      </c>
      <c r="B175" s="59">
        <v>2814</v>
      </c>
      <c r="C175" s="61">
        <v>481</v>
      </c>
      <c r="D175" s="61">
        <v>45</v>
      </c>
      <c r="E175" s="61">
        <v>526</v>
      </c>
      <c r="F175" s="64">
        <v>48685</v>
      </c>
      <c r="G175" s="63"/>
      <c r="H175" s="63">
        <f t="shared" si="2"/>
        <v>48685</v>
      </c>
      <c r="I175" s="76">
        <f>H175/H$432</f>
        <v>2.2049400893524966E-3</v>
      </c>
    </row>
    <row r="176" spans="1:9" x14ac:dyDescent="0.35">
      <c r="A176" s="58" t="s">
        <v>182</v>
      </c>
      <c r="B176" s="59">
        <v>5960</v>
      </c>
      <c r="C176" s="61">
        <v>543</v>
      </c>
      <c r="D176" s="61"/>
      <c r="E176" s="61">
        <v>543</v>
      </c>
      <c r="F176" s="64">
        <v>29650</v>
      </c>
      <c r="G176" s="63"/>
      <c r="H176" s="63">
        <f t="shared" si="2"/>
        <v>29650</v>
      </c>
      <c r="I176" s="76">
        <f>H176/H$432</f>
        <v>1.3428463315046015E-3</v>
      </c>
    </row>
    <row r="177" spans="1:9" x14ac:dyDescent="0.35">
      <c r="A177" s="58" t="s">
        <v>183</v>
      </c>
      <c r="B177" s="59">
        <v>2828</v>
      </c>
      <c r="C177" s="61">
        <v>790</v>
      </c>
      <c r="D177" s="61">
        <v>65</v>
      </c>
      <c r="E177" s="61">
        <v>855</v>
      </c>
      <c r="F177" s="64">
        <v>46560</v>
      </c>
      <c r="G177" s="63"/>
      <c r="H177" s="63">
        <f t="shared" si="2"/>
        <v>46560</v>
      </c>
      <c r="I177" s="76">
        <f>H177/H$432</f>
        <v>2.1086989947674281E-3</v>
      </c>
    </row>
    <row r="178" spans="1:9" x14ac:dyDescent="0.35">
      <c r="A178" s="58" t="s">
        <v>184</v>
      </c>
      <c r="B178" s="59">
        <v>2835</v>
      </c>
      <c r="C178" s="60">
        <v>2695</v>
      </c>
      <c r="D178" s="61">
        <v>36</v>
      </c>
      <c r="E178" s="60">
        <v>2731</v>
      </c>
      <c r="F178" s="64">
        <v>75845</v>
      </c>
      <c r="G178" s="63"/>
      <c r="H178" s="63">
        <f t="shared" si="2"/>
        <v>75845</v>
      </c>
      <c r="I178" s="76">
        <f>H178/H$432</f>
        <v>3.4350145029668298E-3</v>
      </c>
    </row>
    <row r="179" spans="1:9" x14ac:dyDescent="0.35">
      <c r="A179" s="58" t="s">
        <v>185</v>
      </c>
      <c r="B179" s="59">
        <v>2842</v>
      </c>
      <c r="C179" s="61">
        <v>118</v>
      </c>
      <c r="D179" s="61"/>
      <c r="E179" s="61">
        <v>118</v>
      </c>
      <c r="F179" s="64">
        <v>2085</v>
      </c>
      <c r="G179" s="63"/>
      <c r="H179" s="63">
        <f t="shared" si="2"/>
        <v>2085</v>
      </c>
      <c r="I179" s="76">
        <f>H179/H$432</f>
        <v>9.442949751052594E-5</v>
      </c>
    </row>
    <row r="180" spans="1:9" x14ac:dyDescent="0.35">
      <c r="A180" s="58" t="s">
        <v>187</v>
      </c>
      <c r="B180" s="59">
        <v>1848</v>
      </c>
      <c r="C180" s="61">
        <v>985</v>
      </c>
      <c r="D180" s="61"/>
      <c r="E180" s="61">
        <v>985</v>
      </c>
      <c r="F180" s="64">
        <v>26910</v>
      </c>
      <c r="G180" s="63"/>
      <c r="H180" s="63">
        <f t="shared" si="2"/>
        <v>26910</v>
      </c>
      <c r="I180" s="76">
        <f>H180/H$432</f>
        <v>1.2187519318984429E-3</v>
      </c>
    </row>
    <row r="181" spans="1:9" x14ac:dyDescent="0.35">
      <c r="A181" s="58" t="s">
        <v>188</v>
      </c>
      <c r="B181" s="59">
        <v>2849</v>
      </c>
      <c r="C181" s="60">
        <v>1655</v>
      </c>
      <c r="D181" s="61">
        <v>91</v>
      </c>
      <c r="E181" s="60">
        <v>1746</v>
      </c>
      <c r="F181" s="64">
        <v>80240</v>
      </c>
      <c r="G181" s="63"/>
      <c r="H181" s="63">
        <f t="shared" si="2"/>
        <v>80240</v>
      </c>
      <c r="I181" s="76">
        <f>H181/H$432</f>
        <v>3.6340637315321832E-3</v>
      </c>
    </row>
    <row r="182" spans="1:9" x14ac:dyDescent="0.35">
      <c r="A182" s="58" t="s">
        <v>189</v>
      </c>
      <c r="B182" s="59">
        <v>2856</v>
      </c>
      <c r="C182" s="61">
        <v>680</v>
      </c>
      <c r="D182" s="61">
        <v>35</v>
      </c>
      <c r="E182" s="61">
        <v>715</v>
      </c>
      <c r="F182" s="64">
        <v>17770</v>
      </c>
      <c r="G182" s="63"/>
      <c r="H182" s="63">
        <f t="shared" si="2"/>
        <v>17770</v>
      </c>
      <c r="I182" s="76">
        <f>H182/H$432</f>
        <v>8.0480200036548973E-4</v>
      </c>
    </row>
    <row r="183" spans="1:9" x14ac:dyDescent="0.35">
      <c r="A183" s="58" t="s">
        <v>190</v>
      </c>
      <c r="B183" s="59">
        <v>2863</v>
      </c>
      <c r="C183" s="61">
        <v>182</v>
      </c>
      <c r="D183" s="61"/>
      <c r="E183" s="61">
        <v>182</v>
      </c>
      <c r="F183" s="64">
        <v>9110</v>
      </c>
      <c r="G183" s="63"/>
      <c r="H183" s="63">
        <f t="shared" si="2"/>
        <v>9110</v>
      </c>
      <c r="I183" s="76">
        <f>H183/H$432</f>
        <v>4.125912337270462E-4</v>
      </c>
    </row>
    <row r="184" spans="1:9" x14ac:dyDescent="0.35">
      <c r="A184" s="58" t="s">
        <v>191</v>
      </c>
      <c r="B184" s="59">
        <v>3862</v>
      </c>
      <c r="C184" s="61">
        <v>462</v>
      </c>
      <c r="D184" s="61">
        <v>11</v>
      </c>
      <c r="E184" s="61">
        <v>473</v>
      </c>
      <c r="F184" s="64">
        <v>11080</v>
      </c>
      <c r="G184" s="63"/>
      <c r="H184" s="63">
        <f t="shared" si="2"/>
        <v>11080</v>
      </c>
      <c r="I184" s="76">
        <f>H184/H$432</f>
        <v>5.0181238964826257E-4</v>
      </c>
    </row>
    <row r="185" spans="1:9" x14ac:dyDescent="0.35">
      <c r="A185" s="58" t="s">
        <v>192</v>
      </c>
      <c r="B185" s="59">
        <v>2885</v>
      </c>
      <c r="C185" s="60">
        <v>1428</v>
      </c>
      <c r="D185" s="61">
        <v>35</v>
      </c>
      <c r="E185" s="60">
        <v>1463</v>
      </c>
      <c r="F185" s="64">
        <v>42970</v>
      </c>
      <c r="G185" s="63"/>
      <c r="H185" s="63">
        <f t="shared" si="2"/>
        <v>42970</v>
      </c>
      <c r="I185" s="76">
        <f>H185/H$432</f>
        <v>1.9461081573272422E-3</v>
      </c>
    </row>
    <row r="186" spans="1:9" x14ac:dyDescent="0.35">
      <c r="A186" s="58" t="s">
        <v>193</v>
      </c>
      <c r="B186" s="59">
        <v>2884</v>
      </c>
      <c r="C186" s="61">
        <v>920</v>
      </c>
      <c r="D186" s="61"/>
      <c r="E186" s="61">
        <v>920</v>
      </c>
      <c r="F186" s="64">
        <v>43975</v>
      </c>
      <c r="G186" s="63"/>
      <c r="H186" s="63">
        <f t="shared" si="2"/>
        <v>43975</v>
      </c>
      <c r="I186" s="76">
        <f>H186/H$432</f>
        <v>1.9916245338251217E-3</v>
      </c>
    </row>
    <row r="187" spans="1:9" x14ac:dyDescent="0.35">
      <c r="A187" s="58" t="s">
        <v>194</v>
      </c>
      <c r="B187" s="59">
        <v>2891</v>
      </c>
      <c r="C187" s="61">
        <v>249</v>
      </c>
      <c r="D187" s="61"/>
      <c r="E187" s="61">
        <v>249</v>
      </c>
      <c r="F187" s="64">
        <v>17620</v>
      </c>
      <c r="G187" s="63"/>
      <c r="H187" s="63">
        <f t="shared" si="2"/>
        <v>17620</v>
      </c>
      <c r="I187" s="76">
        <f>H187/H$432</f>
        <v>7.9800851133595546E-4</v>
      </c>
    </row>
    <row r="188" spans="1:9" x14ac:dyDescent="0.35">
      <c r="A188" s="58" t="s">
        <v>195</v>
      </c>
      <c r="B188" s="59">
        <v>2898</v>
      </c>
      <c r="C188" s="61">
        <v>524</v>
      </c>
      <c r="D188" s="61">
        <v>10</v>
      </c>
      <c r="E188" s="61">
        <v>534</v>
      </c>
      <c r="F188" s="64">
        <v>18230</v>
      </c>
      <c r="G188" s="63"/>
      <c r="H188" s="63">
        <f t="shared" si="2"/>
        <v>18230</v>
      </c>
      <c r="I188" s="76">
        <f>H188/H$432</f>
        <v>8.2563536672272805E-4</v>
      </c>
    </row>
    <row r="189" spans="1:9" x14ac:dyDescent="0.35">
      <c r="A189" s="58" t="s">
        <v>196</v>
      </c>
      <c r="B189" s="59">
        <v>3647</v>
      </c>
      <c r="C189" s="61">
        <v>429</v>
      </c>
      <c r="D189" s="61"/>
      <c r="E189" s="61">
        <v>429</v>
      </c>
      <c r="F189" s="64">
        <v>82465</v>
      </c>
      <c r="G189" s="63"/>
      <c r="H189" s="63">
        <f t="shared" si="2"/>
        <v>82465</v>
      </c>
      <c r="I189" s="76">
        <f>H189/H$432</f>
        <v>3.7348338188036077E-3</v>
      </c>
    </row>
    <row r="190" spans="1:9" x14ac:dyDescent="0.35">
      <c r="A190" s="58" t="s">
        <v>197</v>
      </c>
      <c r="B190" s="59">
        <v>2912</v>
      </c>
      <c r="C190" s="61">
        <v>291</v>
      </c>
      <c r="D190" s="61">
        <v>48</v>
      </c>
      <c r="E190" s="61">
        <v>339</v>
      </c>
      <c r="F190" s="64">
        <v>22050</v>
      </c>
      <c r="G190" s="63"/>
      <c r="H190" s="63">
        <f t="shared" si="2"/>
        <v>22050</v>
      </c>
      <c r="I190" s="76">
        <f>H190/H$432</f>
        <v>9.9864288734153347E-4</v>
      </c>
    </row>
    <row r="191" spans="1:9" x14ac:dyDescent="0.35">
      <c r="A191" s="58" t="s">
        <v>198</v>
      </c>
      <c r="B191" s="59">
        <v>2940</v>
      </c>
      <c r="C191" s="61">
        <v>173</v>
      </c>
      <c r="D191" s="61"/>
      <c r="E191" s="61">
        <v>173</v>
      </c>
      <c r="F191" s="64">
        <v>15170</v>
      </c>
      <c r="G191" s="63"/>
      <c r="H191" s="63">
        <f t="shared" si="2"/>
        <v>15170</v>
      </c>
      <c r="I191" s="76">
        <f>H191/H$432</f>
        <v>6.8704819052022958E-4</v>
      </c>
    </row>
    <row r="192" spans="1:9" x14ac:dyDescent="0.35">
      <c r="A192" s="58" t="s">
        <v>199</v>
      </c>
      <c r="B192" s="59">
        <v>2961</v>
      </c>
      <c r="C192" s="61">
        <v>261</v>
      </c>
      <c r="D192" s="61"/>
      <c r="E192" s="61">
        <v>261</v>
      </c>
      <c r="F192" s="64">
        <v>11930</v>
      </c>
      <c r="G192" s="63"/>
      <c r="H192" s="63">
        <f t="shared" si="2"/>
        <v>11930</v>
      </c>
      <c r="I192" s="76">
        <f>H192/H$432</f>
        <v>5.4030882748228991E-4</v>
      </c>
    </row>
    <row r="193" spans="1:9" x14ac:dyDescent="0.35">
      <c r="A193" s="58" t="s">
        <v>200</v>
      </c>
      <c r="B193" s="59">
        <v>3087</v>
      </c>
      <c r="C193" s="61">
        <v>58</v>
      </c>
      <c r="D193" s="61">
        <v>6</v>
      </c>
      <c r="E193" s="61">
        <v>64</v>
      </c>
      <c r="F193" s="64">
        <v>1740</v>
      </c>
      <c r="G193" s="63"/>
      <c r="H193" s="63">
        <f t="shared" si="2"/>
        <v>1740</v>
      </c>
      <c r="I193" s="76">
        <f>H193/H$432</f>
        <v>7.8804472742597198E-5</v>
      </c>
    </row>
    <row r="194" spans="1:9" x14ac:dyDescent="0.35">
      <c r="A194" s="58" t="s">
        <v>201</v>
      </c>
      <c r="B194" s="59">
        <v>3094</v>
      </c>
      <c r="C194" s="61">
        <v>49</v>
      </c>
      <c r="D194" s="61"/>
      <c r="E194" s="61">
        <v>49</v>
      </c>
      <c r="F194" s="64">
        <v>2425</v>
      </c>
      <c r="G194" s="63"/>
      <c r="H194" s="63">
        <f t="shared" si="2"/>
        <v>2425</v>
      </c>
      <c r="I194" s="76">
        <f>H194/H$432</f>
        <v>1.0982807264413689E-4</v>
      </c>
    </row>
    <row r="195" spans="1:9" x14ac:dyDescent="0.35">
      <c r="A195" s="58" t="s">
        <v>202</v>
      </c>
      <c r="B195" s="59">
        <v>3129</v>
      </c>
      <c r="C195" s="61">
        <v>40</v>
      </c>
      <c r="D195" s="61">
        <v>5</v>
      </c>
      <c r="E195" s="61">
        <v>45</v>
      </c>
      <c r="F195" s="64">
        <v>835</v>
      </c>
      <c r="G195" s="63"/>
      <c r="H195" s="63">
        <f t="shared" si="2"/>
        <v>835</v>
      </c>
      <c r="I195" s="76">
        <f>H195/H$432</f>
        <v>3.7817088931073938E-5</v>
      </c>
    </row>
    <row r="196" spans="1:9" x14ac:dyDescent="0.35">
      <c r="A196" s="58" t="s">
        <v>203</v>
      </c>
      <c r="B196" s="59">
        <v>3150</v>
      </c>
      <c r="C196" s="61">
        <v>898</v>
      </c>
      <c r="D196" s="61"/>
      <c r="E196" s="61">
        <v>898</v>
      </c>
      <c r="F196" s="64">
        <v>42625</v>
      </c>
      <c r="G196" s="63"/>
      <c r="H196" s="63">
        <f t="shared" si="2"/>
        <v>42625</v>
      </c>
      <c r="I196" s="76">
        <f>H196/H$432</f>
        <v>1.9304831325593133E-3</v>
      </c>
    </row>
    <row r="197" spans="1:9" x14ac:dyDescent="0.35">
      <c r="A197" s="58" t="s">
        <v>204</v>
      </c>
      <c r="B197" s="59">
        <v>3171</v>
      </c>
      <c r="C197" s="61">
        <v>816</v>
      </c>
      <c r="D197" s="61">
        <v>18</v>
      </c>
      <c r="E197" s="61">
        <v>834</v>
      </c>
      <c r="F197" s="64">
        <v>35825</v>
      </c>
      <c r="G197" s="63"/>
      <c r="H197" s="63">
        <f t="shared" si="2"/>
        <v>35825</v>
      </c>
      <c r="I197" s="76">
        <f>H197/H$432</f>
        <v>1.6225116298870944E-3</v>
      </c>
    </row>
    <row r="198" spans="1:9" x14ac:dyDescent="0.35">
      <c r="A198" s="58" t="s">
        <v>205</v>
      </c>
      <c r="B198" s="59">
        <v>3206</v>
      </c>
      <c r="C198" s="61">
        <v>213</v>
      </c>
      <c r="D198" s="61">
        <v>18</v>
      </c>
      <c r="E198" s="61">
        <v>231</v>
      </c>
      <c r="F198" s="64">
        <v>19085</v>
      </c>
      <c r="G198" s="63"/>
      <c r="H198" s="63">
        <f t="shared" si="2"/>
        <v>19085</v>
      </c>
      <c r="I198" s="76">
        <f>H198/H$432</f>
        <v>8.6435825419107321E-4</v>
      </c>
    </row>
    <row r="199" spans="1:9" x14ac:dyDescent="0.35">
      <c r="A199" s="58" t="s">
        <v>206</v>
      </c>
      <c r="B199" s="59">
        <v>3213</v>
      </c>
      <c r="C199" s="61">
        <v>437</v>
      </c>
      <c r="D199" s="61"/>
      <c r="E199" s="61">
        <v>437</v>
      </c>
      <c r="F199" s="64">
        <v>17810</v>
      </c>
      <c r="G199" s="63"/>
      <c r="H199" s="63">
        <f t="shared" ref="H199:H262" si="3">F199+G199</f>
        <v>17810</v>
      </c>
      <c r="I199" s="76">
        <f>H199/H$432</f>
        <v>8.066135974400322E-4</v>
      </c>
    </row>
    <row r="200" spans="1:9" x14ac:dyDescent="0.35">
      <c r="A200" s="58" t="s">
        <v>207</v>
      </c>
      <c r="B200" s="59">
        <v>3220</v>
      </c>
      <c r="C200" s="60">
        <v>1536</v>
      </c>
      <c r="D200" s="61">
        <v>100</v>
      </c>
      <c r="E200" s="60">
        <v>1636</v>
      </c>
      <c r="F200" s="64">
        <v>139845</v>
      </c>
      <c r="G200" s="63"/>
      <c r="H200" s="63">
        <f t="shared" si="3"/>
        <v>139845</v>
      </c>
      <c r="I200" s="76">
        <f>H200/H$432</f>
        <v>6.3335698222347723E-3</v>
      </c>
    </row>
    <row r="201" spans="1:9" x14ac:dyDescent="0.35">
      <c r="A201" s="58" t="s">
        <v>208</v>
      </c>
      <c r="B201" s="59">
        <v>3269</v>
      </c>
      <c r="C201" s="60">
        <v>6816</v>
      </c>
      <c r="D201" s="61">
        <v>811</v>
      </c>
      <c r="E201" s="60">
        <v>7627</v>
      </c>
      <c r="F201" s="64">
        <v>222140</v>
      </c>
      <c r="G201" s="63"/>
      <c r="H201" s="63">
        <f t="shared" si="3"/>
        <v>222140</v>
      </c>
      <c r="I201" s="76">
        <f>H201/H$432</f>
        <v>1.0060704353471575E-2</v>
      </c>
    </row>
    <row r="202" spans="1:9" x14ac:dyDescent="0.35">
      <c r="A202" s="58" t="s">
        <v>209</v>
      </c>
      <c r="B202" s="59">
        <v>3276</v>
      </c>
      <c r="C202" s="61">
        <v>472</v>
      </c>
      <c r="D202" s="61">
        <v>84</v>
      </c>
      <c r="E202" s="61">
        <v>556</v>
      </c>
      <c r="F202" s="64">
        <v>21805</v>
      </c>
      <c r="G202" s="63"/>
      <c r="H202" s="63">
        <f t="shared" si="3"/>
        <v>21805</v>
      </c>
      <c r="I202" s="76">
        <f>H202/H$432</f>
        <v>9.8754685525996068E-4</v>
      </c>
    </row>
    <row r="203" spans="1:9" x14ac:dyDescent="0.35">
      <c r="A203" s="58" t="s">
        <v>210</v>
      </c>
      <c r="B203" s="59">
        <v>3290</v>
      </c>
      <c r="C203" s="61">
        <v>608</v>
      </c>
      <c r="D203" s="61">
        <v>41</v>
      </c>
      <c r="E203" s="61">
        <v>649</v>
      </c>
      <c r="F203" s="64">
        <v>26645</v>
      </c>
      <c r="G203" s="63"/>
      <c r="H203" s="63">
        <f t="shared" si="3"/>
        <v>26645</v>
      </c>
      <c r="I203" s="76">
        <f>H203/H$432</f>
        <v>1.206750101279599E-3</v>
      </c>
    </row>
    <row r="204" spans="1:9" x14ac:dyDescent="0.35">
      <c r="A204" s="58" t="s">
        <v>211</v>
      </c>
      <c r="B204" s="59">
        <v>3297</v>
      </c>
      <c r="C204" s="60">
        <v>1056</v>
      </c>
      <c r="D204" s="61"/>
      <c r="E204" s="60">
        <v>1056</v>
      </c>
      <c r="F204" s="64">
        <v>125460</v>
      </c>
      <c r="G204" s="63"/>
      <c r="H204" s="63">
        <f t="shared" si="3"/>
        <v>125460</v>
      </c>
      <c r="I204" s="76">
        <f>H204/H$432</f>
        <v>5.6820742243024391E-3</v>
      </c>
    </row>
    <row r="205" spans="1:9" x14ac:dyDescent="0.35">
      <c r="A205" s="58" t="s">
        <v>212</v>
      </c>
      <c r="B205" s="59">
        <v>1897</v>
      </c>
      <c r="C205" s="61">
        <v>335</v>
      </c>
      <c r="D205" s="61"/>
      <c r="E205" s="61">
        <v>335</v>
      </c>
      <c r="F205" s="64">
        <v>5665</v>
      </c>
      <c r="G205" s="63"/>
      <c r="H205" s="63">
        <f t="shared" si="3"/>
        <v>5665</v>
      </c>
      <c r="I205" s="76">
        <f>H205/H$432</f>
        <v>2.5656743568207649E-4</v>
      </c>
    </row>
    <row r="206" spans="1:9" x14ac:dyDescent="0.35">
      <c r="A206" s="58" t="s">
        <v>213</v>
      </c>
      <c r="B206" s="59">
        <v>3304</v>
      </c>
      <c r="C206" s="61">
        <v>470</v>
      </c>
      <c r="D206" s="61">
        <v>100</v>
      </c>
      <c r="E206" s="61">
        <v>570</v>
      </c>
      <c r="F206" s="64">
        <v>25785</v>
      </c>
      <c r="G206" s="63"/>
      <c r="H206" s="63">
        <f t="shared" si="3"/>
        <v>25785</v>
      </c>
      <c r="I206" s="76">
        <f>H206/H$432</f>
        <v>1.167800764176936E-3</v>
      </c>
    </row>
    <row r="207" spans="1:9" x14ac:dyDescent="0.35">
      <c r="A207" s="58" t="s">
        <v>214</v>
      </c>
      <c r="B207" s="59">
        <v>3311</v>
      </c>
      <c r="C207" s="61">
        <v>607</v>
      </c>
      <c r="D207" s="61">
        <v>48</v>
      </c>
      <c r="E207" s="61">
        <v>655</v>
      </c>
      <c r="F207" s="64">
        <v>40080</v>
      </c>
      <c r="G207" s="63"/>
      <c r="H207" s="63">
        <f t="shared" si="3"/>
        <v>40080</v>
      </c>
      <c r="I207" s="76">
        <f>H207/H$432</f>
        <v>1.815220268691549E-3</v>
      </c>
    </row>
    <row r="208" spans="1:9" x14ac:dyDescent="0.35">
      <c r="A208" s="58" t="s">
        <v>215</v>
      </c>
      <c r="B208" s="59">
        <v>3318</v>
      </c>
      <c r="C208" s="61">
        <v>293</v>
      </c>
      <c r="D208" s="61">
        <v>76</v>
      </c>
      <c r="E208" s="61">
        <v>369</v>
      </c>
      <c r="F208" s="64">
        <v>15450</v>
      </c>
      <c r="G208" s="63"/>
      <c r="H208" s="63">
        <f t="shared" si="3"/>
        <v>15450</v>
      </c>
      <c r="I208" s="76">
        <f>H208/H$432</f>
        <v>6.9972937004202681E-4</v>
      </c>
    </row>
    <row r="209" spans="1:9" x14ac:dyDescent="0.35">
      <c r="A209" s="58" t="s">
        <v>216</v>
      </c>
      <c r="B209" s="59">
        <v>3325</v>
      </c>
      <c r="C209" s="61">
        <v>499</v>
      </c>
      <c r="D209" s="61">
        <v>10</v>
      </c>
      <c r="E209" s="61">
        <v>509</v>
      </c>
      <c r="F209" s="64">
        <v>48985</v>
      </c>
      <c r="G209" s="63"/>
      <c r="H209" s="63">
        <f t="shared" si="3"/>
        <v>48985</v>
      </c>
      <c r="I209" s="76">
        <f>H209/H$432</f>
        <v>2.2185270674115651E-3</v>
      </c>
    </row>
    <row r="210" spans="1:9" x14ac:dyDescent="0.35">
      <c r="A210" s="58" t="s">
        <v>217</v>
      </c>
      <c r="B210" s="59">
        <v>3332</v>
      </c>
      <c r="C210" s="61">
        <v>378</v>
      </c>
      <c r="D210" s="61">
        <v>15</v>
      </c>
      <c r="E210" s="61">
        <v>393</v>
      </c>
      <c r="F210" s="64">
        <v>10635</v>
      </c>
      <c r="G210" s="63"/>
      <c r="H210" s="63">
        <f t="shared" si="3"/>
        <v>10635</v>
      </c>
      <c r="I210" s="76">
        <f>H210/H$432</f>
        <v>4.8165837219397767E-4</v>
      </c>
    </row>
    <row r="211" spans="1:9" x14ac:dyDescent="0.35">
      <c r="A211" s="58" t="s">
        <v>218</v>
      </c>
      <c r="B211" s="59">
        <v>3339</v>
      </c>
      <c r="C211" s="60">
        <v>1127</v>
      </c>
      <c r="D211" s="61">
        <v>114</v>
      </c>
      <c r="E211" s="60">
        <v>1241</v>
      </c>
      <c r="F211" s="64">
        <v>96895</v>
      </c>
      <c r="G211" s="63"/>
      <c r="H211" s="63">
        <f t="shared" si="3"/>
        <v>96895</v>
      </c>
      <c r="I211" s="76">
        <f>H211/H$432</f>
        <v>4.3883674634448014E-3</v>
      </c>
    </row>
    <row r="212" spans="1:9" x14ac:dyDescent="0.35">
      <c r="A212" s="58" t="s">
        <v>219</v>
      </c>
      <c r="B212" s="59">
        <v>3360</v>
      </c>
      <c r="C212" s="61">
        <v>760</v>
      </c>
      <c r="D212" s="61">
        <v>24</v>
      </c>
      <c r="E212" s="61">
        <v>784</v>
      </c>
      <c r="F212" s="64">
        <v>67135</v>
      </c>
      <c r="G212" s="63"/>
      <c r="H212" s="63">
        <f t="shared" si="3"/>
        <v>67135</v>
      </c>
      <c r="I212" s="76">
        <f>H212/H$432</f>
        <v>3.0405392399852084E-3</v>
      </c>
    </row>
    <row r="213" spans="1:9" x14ac:dyDescent="0.35">
      <c r="A213" s="58" t="s">
        <v>220</v>
      </c>
      <c r="B213" s="59">
        <v>3367</v>
      </c>
      <c r="C213" s="61">
        <v>404</v>
      </c>
      <c r="D213" s="61">
        <v>39</v>
      </c>
      <c r="E213" s="61">
        <v>443</v>
      </c>
      <c r="F213" s="64">
        <v>20325</v>
      </c>
      <c r="G213" s="63"/>
      <c r="H213" s="63">
        <f t="shared" si="3"/>
        <v>20325</v>
      </c>
      <c r="I213" s="76">
        <f>H213/H$432</f>
        <v>9.2051776350188957E-4</v>
      </c>
    </row>
    <row r="214" spans="1:9" x14ac:dyDescent="0.35">
      <c r="A214" s="58" t="s">
        <v>221</v>
      </c>
      <c r="B214" s="59">
        <v>3381</v>
      </c>
      <c r="C214" s="61">
        <v>900</v>
      </c>
      <c r="D214" s="61">
        <v>12</v>
      </c>
      <c r="E214" s="61">
        <v>912</v>
      </c>
      <c r="F214" s="64">
        <v>20610</v>
      </c>
      <c r="G214" s="63"/>
      <c r="H214" s="63">
        <f t="shared" si="3"/>
        <v>20610</v>
      </c>
      <c r="I214" s="76">
        <f>H214/H$432</f>
        <v>9.3342539265800462E-4</v>
      </c>
    </row>
    <row r="215" spans="1:9" x14ac:dyDescent="0.35">
      <c r="A215" s="58" t="s">
        <v>222</v>
      </c>
      <c r="B215" s="59">
        <v>3409</v>
      </c>
      <c r="C215" s="60">
        <v>1205</v>
      </c>
      <c r="D215" s="61">
        <v>61</v>
      </c>
      <c r="E215" s="60">
        <v>1266</v>
      </c>
      <c r="F215" s="64">
        <v>127035</v>
      </c>
      <c r="G215" s="63"/>
      <c r="H215" s="63">
        <f t="shared" si="3"/>
        <v>127035</v>
      </c>
      <c r="I215" s="76">
        <f>H215/H$432</f>
        <v>5.7534058591125481E-3</v>
      </c>
    </row>
    <row r="216" spans="1:9" x14ac:dyDescent="0.35">
      <c r="A216" s="58" t="s">
        <v>223</v>
      </c>
      <c r="B216" s="59">
        <v>3427</v>
      </c>
      <c r="C216" s="61">
        <v>245</v>
      </c>
      <c r="D216" s="61"/>
      <c r="E216" s="61">
        <v>245</v>
      </c>
      <c r="F216" s="64">
        <v>14155</v>
      </c>
      <c r="G216" s="63"/>
      <c r="H216" s="63">
        <f t="shared" si="3"/>
        <v>14155</v>
      </c>
      <c r="I216" s="76">
        <f>H216/H$432</f>
        <v>6.4107891475371451E-4</v>
      </c>
    </row>
    <row r="217" spans="1:9" x14ac:dyDescent="0.35">
      <c r="A217" s="58" t="s">
        <v>224</v>
      </c>
      <c r="B217" s="59">
        <v>3428</v>
      </c>
      <c r="C217" s="61">
        <v>799</v>
      </c>
      <c r="D217" s="61"/>
      <c r="E217" s="61">
        <v>799</v>
      </c>
      <c r="F217" s="64">
        <v>52660</v>
      </c>
      <c r="G217" s="63"/>
      <c r="H217" s="63">
        <f t="shared" si="3"/>
        <v>52660</v>
      </c>
      <c r="I217" s="76">
        <f>H217/H$432</f>
        <v>2.3849675486351542E-3</v>
      </c>
    </row>
    <row r="218" spans="1:9" x14ac:dyDescent="0.35">
      <c r="A218" s="58" t="s">
        <v>225</v>
      </c>
      <c r="B218" s="59">
        <v>3430</v>
      </c>
      <c r="C218" s="60">
        <v>1716</v>
      </c>
      <c r="D218" s="61">
        <v>160</v>
      </c>
      <c r="E218" s="60">
        <v>1876</v>
      </c>
      <c r="F218" s="64">
        <v>69535</v>
      </c>
      <c r="G218" s="63"/>
      <c r="H218" s="63">
        <f t="shared" si="3"/>
        <v>69535</v>
      </c>
      <c r="I218" s="76">
        <f>H218/H$432</f>
        <v>3.1492350644577562E-3</v>
      </c>
    </row>
    <row r="219" spans="1:9" x14ac:dyDescent="0.35">
      <c r="A219" s="58" t="s">
        <v>226</v>
      </c>
      <c r="B219" s="59">
        <v>3434</v>
      </c>
      <c r="C219" s="61">
        <v>800</v>
      </c>
      <c r="D219" s="61"/>
      <c r="E219" s="61">
        <v>800</v>
      </c>
      <c r="F219" s="64">
        <v>122185</v>
      </c>
      <c r="G219" s="63"/>
      <c r="H219" s="63">
        <f t="shared" si="3"/>
        <v>122185</v>
      </c>
      <c r="I219" s="76">
        <f>H219/H$432</f>
        <v>5.533749713824275E-3</v>
      </c>
    </row>
    <row r="220" spans="1:9" x14ac:dyDescent="0.35">
      <c r="A220" s="58" t="s">
        <v>227</v>
      </c>
      <c r="B220" s="59">
        <v>3437</v>
      </c>
      <c r="C220" s="60">
        <v>2155</v>
      </c>
      <c r="D220" s="61">
        <v>85</v>
      </c>
      <c r="E220" s="60">
        <v>2240</v>
      </c>
      <c r="F220" s="64">
        <v>73060</v>
      </c>
      <c r="G220" s="63"/>
      <c r="H220" s="63">
        <f t="shared" si="3"/>
        <v>73060</v>
      </c>
      <c r="I220" s="76">
        <f>H220/H$432</f>
        <v>3.3088820566518108E-3</v>
      </c>
    </row>
    <row r="221" spans="1:9" x14ac:dyDescent="0.35">
      <c r="A221" s="58" t="s">
        <v>228</v>
      </c>
      <c r="B221" s="59">
        <v>3444</v>
      </c>
      <c r="C221" s="60">
        <v>2073</v>
      </c>
      <c r="D221" s="61">
        <v>65</v>
      </c>
      <c r="E221" s="60">
        <v>2138</v>
      </c>
      <c r="F221" s="64">
        <v>105825</v>
      </c>
      <c r="G221" s="63"/>
      <c r="H221" s="63">
        <f t="shared" si="3"/>
        <v>105825</v>
      </c>
      <c r="I221" s="76">
        <f>H221/H$432</f>
        <v>4.792806510336407E-3</v>
      </c>
    </row>
    <row r="222" spans="1:9" x14ac:dyDescent="0.35">
      <c r="A222" s="58" t="s">
        <v>229</v>
      </c>
      <c r="B222" s="59">
        <v>3479</v>
      </c>
      <c r="C222" s="60">
        <v>2379</v>
      </c>
      <c r="D222" s="61">
        <v>238</v>
      </c>
      <c r="E222" s="60">
        <v>2617</v>
      </c>
      <c r="F222" s="64">
        <v>73990</v>
      </c>
      <c r="G222" s="63"/>
      <c r="H222" s="63">
        <f t="shared" si="3"/>
        <v>73990</v>
      </c>
      <c r="I222" s="76">
        <f>H222/H$432</f>
        <v>3.3510016886349231E-3</v>
      </c>
    </row>
    <row r="223" spans="1:9" x14ac:dyDescent="0.35">
      <c r="A223" s="58" t="s">
        <v>230</v>
      </c>
      <c r="B223" s="59">
        <v>3484</v>
      </c>
      <c r="C223" s="61">
        <v>120</v>
      </c>
      <c r="D223" s="61"/>
      <c r="E223" s="61">
        <v>120</v>
      </c>
      <c r="F223" s="64">
        <v>4625</v>
      </c>
      <c r="G223" s="63">
        <v>-1605</v>
      </c>
      <c r="H223" s="63">
        <f t="shared" si="3"/>
        <v>3020</v>
      </c>
      <c r="I223" s="76">
        <f>H223/H$432</f>
        <v>1.3677557912795604E-4</v>
      </c>
    </row>
    <row r="224" spans="1:9" x14ac:dyDescent="0.35">
      <c r="A224" s="58" t="s">
        <v>231</v>
      </c>
      <c r="B224" s="59">
        <v>3500</v>
      </c>
      <c r="C224" s="60">
        <v>1650</v>
      </c>
      <c r="D224" s="61">
        <v>65</v>
      </c>
      <c r="E224" s="60">
        <v>1715</v>
      </c>
      <c r="F224" s="64">
        <v>172715</v>
      </c>
      <c r="G224" s="63"/>
      <c r="H224" s="63">
        <f t="shared" si="3"/>
        <v>172715</v>
      </c>
      <c r="I224" s="76">
        <f>H224/H$432</f>
        <v>7.822249718240042E-3</v>
      </c>
    </row>
    <row r="225" spans="1:9" x14ac:dyDescent="0.35">
      <c r="A225" s="58" t="s">
        <v>232</v>
      </c>
      <c r="B225" s="59">
        <v>3528</v>
      </c>
      <c r="C225" s="61">
        <v>383</v>
      </c>
      <c r="D225" s="61">
        <v>26</v>
      </c>
      <c r="E225" s="61">
        <v>409</v>
      </c>
      <c r="F225" s="64">
        <v>11625</v>
      </c>
      <c r="G225" s="63"/>
      <c r="H225" s="63">
        <f t="shared" si="3"/>
        <v>11625</v>
      </c>
      <c r="I225" s="76">
        <f>H225/H$432</f>
        <v>5.2649539978890368E-4</v>
      </c>
    </row>
    <row r="226" spans="1:9" x14ac:dyDescent="0.35">
      <c r="A226" s="58" t="s">
        <v>233</v>
      </c>
      <c r="B226" s="59">
        <v>3549</v>
      </c>
      <c r="C226" s="60">
        <v>4719</v>
      </c>
      <c r="D226" s="61">
        <v>334</v>
      </c>
      <c r="E226" s="60">
        <v>5053</v>
      </c>
      <c r="F226" s="64">
        <v>220425</v>
      </c>
      <c r="G226" s="63"/>
      <c r="H226" s="63">
        <f t="shared" si="3"/>
        <v>220425</v>
      </c>
      <c r="I226" s="76">
        <f>H226/H$432</f>
        <v>9.9830321289005666E-3</v>
      </c>
    </row>
    <row r="227" spans="1:9" x14ac:dyDescent="0.35">
      <c r="A227" s="58" t="s">
        <v>235</v>
      </c>
      <c r="B227" s="59">
        <v>3612</v>
      </c>
      <c r="C227" s="60">
        <v>1664</v>
      </c>
      <c r="D227" s="61">
        <v>55</v>
      </c>
      <c r="E227" s="60">
        <v>1719</v>
      </c>
      <c r="F227" s="64">
        <v>70100</v>
      </c>
      <c r="G227" s="63"/>
      <c r="H227" s="63">
        <f t="shared" si="3"/>
        <v>70100</v>
      </c>
      <c r="I227" s="76">
        <f>H227/H$432</f>
        <v>3.1748238731356686E-3</v>
      </c>
    </row>
    <row r="228" spans="1:9" x14ac:dyDescent="0.35">
      <c r="A228" s="58" t="s">
        <v>236</v>
      </c>
      <c r="B228" s="59">
        <v>3619</v>
      </c>
      <c r="C228" s="60">
        <v>38825</v>
      </c>
      <c r="D228" s="60">
        <v>6563</v>
      </c>
      <c r="E228" s="60">
        <v>45388</v>
      </c>
      <c r="F228" s="64">
        <v>2055160</v>
      </c>
      <c r="G228" s="63"/>
      <c r="H228" s="63">
        <f t="shared" si="3"/>
        <v>2055160</v>
      </c>
      <c r="I228" s="76">
        <f>H228/H$432</f>
        <v>9.3078046092917269E-2</v>
      </c>
    </row>
    <row r="229" spans="1:9" x14ac:dyDescent="0.35">
      <c r="A229" s="58" t="s">
        <v>239</v>
      </c>
      <c r="B229" s="59">
        <v>3633</v>
      </c>
      <c r="C229" s="61">
        <v>432</v>
      </c>
      <c r="D229" s="61"/>
      <c r="E229" s="61">
        <v>432</v>
      </c>
      <c r="F229" s="64">
        <v>18860</v>
      </c>
      <c r="G229" s="63"/>
      <c r="H229" s="63">
        <f t="shared" si="3"/>
        <v>18860</v>
      </c>
      <c r="I229" s="76">
        <f>H229/H$432</f>
        <v>8.5416802064677182E-4</v>
      </c>
    </row>
    <row r="230" spans="1:9" x14ac:dyDescent="0.35">
      <c r="A230" s="58" t="s">
        <v>240</v>
      </c>
      <c r="B230" s="59">
        <v>3640</v>
      </c>
      <c r="C230" s="61">
        <v>630</v>
      </c>
      <c r="D230" s="61">
        <v>9</v>
      </c>
      <c r="E230" s="61">
        <v>639</v>
      </c>
      <c r="F230" s="64">
        <v>54375</v>
      </c>
      <c r="G230" s="63"/>
      <c r="H230" s="63">
        <f t="shared" si="3"/>
        <v>54375</v>
      </c>
      <c r="I230" s="76">
        <f>H230/H$432</f>
        <v>2.4626397732061623E-3</v>
      </c>
    </row>
    <row r="231" spans="1:9" x14ac:dyDescent="0.35">
      <c r="A231" s="58" t="s">
        <v>241</v>
      </c>
      <c r="B231" s="59">
        <v>3661</v>
      </c>
      <c r="C231" s="61">
        <v>787</v>
      </c>
      <c r="D231" s="61">
        <v>11</v>
      </c>
      <c r="E231" s="61">
        <v>798</v>
      </c>
      <c r="F231" s="64">
        <v>30200</v>
      </c>
      <c r="G231" s="63"/>
      <c r="H231" s="63">
        <f t="shared" si="3"/>
        <v>30200</v>
      </c>
      <c r="I231" s="76">
        <f>H231/H$432</f>
        <v>1.3677557912795606E-3</v>
      </c>
    </row>
    <row r="232" spans="1:9" x14ac:dyDescent="0.35">
      <c r="A232" s="58" t="s">
        <v>242</v>
      </c>
      <c r="B232" s="59">
        <v>3668</v>
      </c>
      <c r="C232" s="61">
        <v>770</v>
      </c>
      <c r="D232" s="61"/>
      <c r="E232" s="61">
        <v>770</v>
      </c>
      <c r="F232" s="64">
        <v>35115</v>
      </c>
      <c r="G232" s="63"/>
      <c r="H232" s="63">
        <f t="shared" si="3"/>
        <v>35115</v>
      </c>
      <c r="I232" s="76">
        <f>H232/H$432</f>
        <v>1.5903557818139657E-3</v>
      </c>
    </row>
    <row r="233" spans="1:9" x14ac:dyDescent="0.35">
      <c r="A233" s="58" t="s">
        <v>243</v>
      </c>
      <c r="B233" s="59">
        <v>3675</v>
      </c>
      <c r="C233" s="60">
        <v>2427</v>
      </c>
      <c r="D233" s="61"/>
      <c r="E233" s="60">
        <v>2427</v>
      </c>
      <c r="F233" s="64">
        <v>80075</v>
      </c>
      <c r="G233" s="63"/>
      <c r="H233" s="63">
        <f t="shared" si="3"/>
        <v>80075</v>
      </c>
      <c r="I233" s="76">
        <f>H233/H$432</f>
        <v>3.6265908935996954E-3</v>
      </c>
    </row>
    <row r="234" spans="1:9" x14ac:dyDescent="0.35">
      <c r="A234" s="58" t="s">
        <v>244</v>
      </c>
      <c r="B234" s="59">
        <v>3682</v>
      </c>
      <c r="C234" s="61">
        <v>971</v>
      </c>
      <c r="D234" s="61">
        <v>37</v>
      </c>
      <c r="E234" s="60">
        <v>1008</v>
      </c>
      <c r="F234" s="64">
        <v>43310</v>
      </c>
      <c r="G234" s="63"/>
      <c r="H234" s="63">
        <f t="shared" si="3"/>
        <v>43310</v>
      </c>
      <c r="I234" s="76">
        <f>H234/H$432</f>
        <v>1.9615067324608533E-3</v>
      </c>
    </row>
    <row r="235" spans="1:9" x14ac:dyDescent="0.35">
      <c r="A235" s="58" t="s">
        <v>245</v>
      </c>
      <c r="B235" s="59">
        <v>3689</v>
      </c>
      <c r="C235" s="61">
        <v>434</v>
      </c>
      <c r="D235" s="61">
        <v>12</v>
      </c>
      <c r="E235" s="61">
        <v>446</v>
      </c>
      <c r="F235" s="64">
        <v>27370</v>
      </c>
      <c r="G235" s="63"/>
      <c r="H235" s="63">
        <f t="shared" si="3"/>
        <v>27370</v>
      </c>
      <c r="I235" s="76">
        <f>H235/H$432</f>
        <v>1.2395852982556811E-3</v>
      </c>
    </row>
    <row r="236" spans="1:9" x14ac:dyDescent="0.35">
      <c r="A236" s="58" t="s">
        <v>246</v>
      </c>
      <c r="B236" s="59">
        <v>3696</v>
      </c>
      <c r="C236" s="61">
        <v>196</v>
      </c>
      <c r="D236" s="61"/>
      <c r="E236" s="61">
        <v>196</v>
      </c>
      <c r="F236" s="64">
        <v>10895</v>
      </c>
      <c r="G236" s="63"/>
      <c r="H236" s="63">
        <f t="shared" si="3"/>
        <v>10895</v>
      </c>
      <c r="I236" s="76">
        <f>H236/H$432</f>
        <v>4.9343375317850366E-4</v>
      </c>
    </row>
    <row r="237" spans="1:9" x14ac:dyDescent="0.35">
      <c r="A237" s="58" t="s">
        <v>247</v>
      </c>
      <c r="B237" s="59">
        <v>3787</v>
      </c>
      <c r="C237" s="61">
        <v>951</v>
      </c>
      <c r="D237" s="61"/>
      <c r="E237" s="61">
        <v>951</v>
      </c>
      <c r="F237" s="64">
        <v>73150</v>
      </c>
      <c r="G237" s="63"/>
      <c r="H237" s="63">
        <f t="shared" si="3"/>
        <v>73150</v>
      </c>
      <c r="I237" s="76">
        <f>H237/H$432</f>
        <v>3.3129581500695314E-3</v>
      </c>
    </row>
    <row r="238" spans="1:9" x14ac:dyDescent="0.35">
      <c r="A238" s="58" t="s">
        <v>248</v>
      </c>
      <c r="B238" s="59">
        <v>3794</v>
      </c>
      <c r="C238" s="60">
        <v>1132</v>
      </c>
      <c r="D238" s="61">
        <v>4</v>
      </c>
      <c r="E238" s="60">
        <v>1136</v>
      </c>
      <c r="F238" s="64">
        <v>55045</v>
      </c>
      <c r="G238" s="63"/>
      <c r="H238" s="63">
        <f t="shared" si="3"/>
        <v>55045</v>
      </c>
      <c r="I238" s="76">
        <f>H238/H$432</f>
        <v>2.4929840242047486E-3</v>
      </c>
    </row>
    <row r="239" spans="1:9" x14ac:dyDescent="0.35">
      <c r="A239" s="58" t="s">
        <v>249</v>
      </c>
      <c r="B239" s="59">
        <v>3822</v>
      </c>
      <c r="C239" s="60">
        <v>3918</v>
      </c>
      <c r="D239" s="61">
        <v>173</v>
      </c>
      <c r="E239" s="60">
        <v>4091</v>
      </c>
      <c r="F239" s="64">
        <v>142690</v>
      </c>
      <c r="G239" s="63"/>
      <c r="H239" s="63">
        <f t="shared" si="3"/>
        <v>142690</v>
      </c>
      <c r="I239" s="76">
        <f>H239/H$432</f>
        <v>6.4624196641616055E-3</v>
      </c>
    </row>
    <row r="240" spans="1:9" x14ac:dyDescent="0.35">
      <c r="A240" s="58" t="s">
        <v>250</v>
      </c>
      <c r="B240" s="59">
        <v>3857</v>
      </c>
      <c r="C240" s="60">
        <v>4139</v>
      </c>
      <c r="D240" s="61">
        <v>210</v>
      </c>
      <c r="E240" s="60">
        <v>4349</v>
      </c>
      <c r="F240" s="64">
        <v>142165</v>
      </c>
      <c r="G240" s="63"/>
      <c r="H240" s="63">
        <f t="shared" si="3"/>
        <v>142165</v>
      </c>
      <c r="I240" s="76">
        <f>H240/H$432</f>
        <v>6.4386424525582353E-3</v>
      </c>
    </row>
    <row r="241" spans="1:9" x14ac:dyDescent="0.35">
      <c r="A241" s="58" t="s">
        <v>251</v>
      </c>
      <c r="B241" s="59">
        <v>3871</v>
      </c>
      <c r="C241" s="61">
        <v>608</v>
      </c>
      <c r="D241" s="61"/>
      <c r="E241" s="61">
        <v>608</v>
      </c>
      <c r="F241" s="64">
        <v>38810</v>
      </c>
      <c r="G241" s="63"/>
      <c r="H241" s="63">
        <f t="shared" si="3"/>
        <v>38810</v>
      </c>
      <c r="I241" s="76">
        <f>H241/H$432</f>
        <v>1.7577020615748258E-3</v>
      </c>
    </row>
    <row r="242" spans="1:9" x14ac:dyDescent="0.35">
      <c r="A242" s="58" t="s">
        <v>252</v>
      </c>
      <c r="B242" s="59">
        <v>3892</v>
      </c>
      <c r="C242" s="60">
        <v>2207</v>
      </c>
      <c r="D242" s="61">
        <v>253</v>
      </c>
      <c r="E242" s="60">
        <v>2460</v>
      </c>
      <c r="F242" s="64">
        <v>86395</v>
      </c>
      <c r="G242" s="63"/>
      <c r="H242" s="63">
        <f t="shared" si="3"/>
        <v>86395</v>
      </c>
      <c r="I242" s="76">
        <f>H242/H$432</f>
        <v>3.9128232313774044E-3</v>
      </c>
    </row>
    <row r="243" spans="1:9" x14ac:dyDescent="0.35">
      <c r="A243" s="58" t="s">
        <v>253</v>
      </c>
      <c r="B243" s="59">
        <v>3899</v>
      </c>
      <c r="C243" s="61">
        <v>605</v>
      </c>
      <c r="D243" s="61">
        <v>32</v>
      </c>
      <c r="E243" s="61">
        <v>637</v>
      </c>
      <c r="F243" s="64">
        <v>37665</v>
      </c>
      <c r="G243" s="63"/>
      <c r="H243" s="63">
        <f t="shared" si="3"/>
        <v>37665</v>
      </c>
      <c r="I243" s="76">
        <f>H243/H$432</f>
        <v>1.7058450953160479E-3</v>
      </c>
    </row>
    <row r="244" spans="1:9" x14ac:dyDescent="0.35">
      <c r="A244" s="58" t="s">
        <v>254</v>
      </c>
      <c r="B244" s="59">
        <v>3906</v>
      </c>
      <c r="C244" s="61">
        <v>553</v>
      </c>
      <c r="D244" s="61">
        <v>61</v>
      </c>
      <c r="E244" s="61">
        <v>614</v>
      </c>
      <c r="F244" s="64">
        <v>63725</v>
      </c>
      <c r="G244" s="63"/>
      <c r="H244" s="63">
        <f t="shared" si="3"/>
        <v>63725</v>
      </c>
      <c r="I244" s="76">
        <f>H244/H$432</f>
        <v>2.8861005893804632E-3</v>
      </c>
    </row>
    <row r="245" spans="1:9" x14ac:dyDescent="0.35">
      <c r="A245" s="58" t="s">
        <v>255</v>
      </c>
      <c r="B245" s="59">
        <v>3920</v>
      </c>
      <c r="C245" s="61">
        <v>346</v>
      </c>
      <c r="D245" s="61">
        <v>23</v>
      </c>
      <c r="E245" s="61">
        <v>369</v>
      </c>
      <c r="F245" s="64">
        <v>24615</v>
      </c>
      <c r="G245" s="63"/>
      <c r="H245" s="63">
        <f t="shared" si="3"/>
        <v>24615</v>
      </c>
      <c r="I245" s="76">
        <f>H245/H$432</f>
        <v>1.1148115497465689E-3</v>
      </c>
    </row>
    <row r="246" spans="1:9" x14ac:dyDescent="0.35">
      <c r="A246" s="58" t="s">
        <v>256</v>
      </c>
      <c r="B246" s="59">
        <v>3925</v>
      </c>
      <c r="C246" s="60">
        <v>2855</v>
      </c>
      <c r="D246" s="61">
        <v>513</v>
      </c>
      <c r="E246" s="60">
        <v>3368</v>
      </c>
      <c r="F246" s="64">
        <v>96910</v>
      </c>
      <c r="G246" s="63"/>
      <c r="H246" s="63">
        <f t="shared" si="3"/>
        <v>96910</v>
      </c>
      <c r="I246" s="76">
        <f>H246/H$432</f>
        <v>4.3890468123477548E-3</v>
      </c>
    </row>
    <row r="247" spans="1:9" x14ac:dyDescent="0.35">
      <c r="A247" s="58" t="s">
        <v>257</v>
      </c>
      <c r="B247" s="59">
        <v>3934</v>
      </c>
      <c r="C247" s="61">
        <v>569</v>
      </c>
      <c r="D247" s="61"/>
      <c r="E247" s="61">
        <v>569</v>
      </c>
      <c r="F247" s="64">
        <v>21210</v>
      </c>
      <c r="G247" s="63"/>
      <c r="H247" s="63">
        <f t="shared" si="3"/>
        <v>21210</v>
      </c>
      <c r="I247" s="76">
        <f>H247/H$432</f>
        <v>9.6059934877614167E-4</v>
      </c>
    </row>
    <row r="248" spans="1:9" x14ac:dyDescent="0.35">
      <c r="A248" s="58" t="s">
        <v>258</v>
      </c>
      <c r="B248" s="59">
        <v>3941</v>
      </c>
      <c r="C248" s="61">
        <v>715</v>
      </c>
      <c r="D248" s="61">
        <v>55</v>
      </c>
      <c r="E248" s="61">
        <v>770</v>
      </c>
      <c r="F248" s="64">
        <v>108245</v>
      </c>
      <c r="G248" s="63"/>
      <c r="H248" s="63">
        <f t="shared" si="3"/>
        <v>108245</v>
      </c>
      <c r="I248" s="76">
        <f>H248/H$432</f>
        <v>4.902408133346226E-3</v>
      </c>
    </row>
    <row r="249" spans="1:9" x14ac:dyDescent="0.35">
      <c r="A249" s="58" t="s">
        <v>259</v>
      </c>
      <c r="B249" s="59">
        <v>3948</v>
      </c>
      <c r="C249" s="61">
        <v>398</v>
      </c>
      <c r="D249" s="61">
        <v>3</v>
      </c>
      <c r="E249" s="61">
        <v>401</v>
      </c>
      <c r="F249" s="64">
        <v>20190</v>
      </c>
      <c r="G249" s="63"/>
      <c r="H249" s="63">
        <f t="shared" si="3"/>
        <v>20190</v>
      </c>
      <c r="I249" s="76">
        <f>H249/H$432</f>
        <v>9.1440362337530878E-4</v>
      </c>
    </row>
    <row r="250" spans="1:9" x14ac:dyDescent="0.35">
      <c r="A250" s="58" t="s">
        <v>260</v>
      </c>
      <c r="B250" s="59">
        <v>3955</v>
      </c>
      <c r="C250" s="60">
        <v>1214</v>
      </c>
      <c r="D250" s="61">
        <v>71</v>
      </c>
      <c r="E250" s="60">
        <v>1285</v>
      </c>
      <c r="F250" s="64">
        <v>64905</v>
      </c>
      <c r="G250" s="63"/>
      <c r="H250" s="63">
        <f t="shared" si="3"/>
        <v>64905</v>
      </c>
      <c r="I250" s="76">
        <f>H250/H$432</f>
        <v>2.939542703079466E-3</v>
      </c>
    </row>
    <row r="251" spans="1:9" x14ac:dyDescent="0.35">
      <c r="A251" s="58" t="s">
        <v>261</v>
      </c>
      <c r="B251" s="59">
        <v>3962</v>
      </c>
      <c r="C251" s="60">
        <v>3034</v>
      </c>
      <c r="D251" s="61">
        <v>49</v>
      </c>
      <c r="E251" s="60">
        <v>3083</v>
      </c>
      <c r="F251" s="64">
        <v>109985</v>
      </c>
      <c r="G251" s="63"/>
      <c r="H251" s="63">
        <f t="shared" si="3"/>
        <v>109985</v>
      </c>
      <c r="I251" s="76">
        <f>H251/H$432</f>
        <v>4.9812126060888228E-3</v>
      </c>
    </row>
    <row r="252" spans="1:9" x14ac:dyDescent="0.35">
      <c r="A252" s="58" t="s">
        <v>262</v>
      </c>
      <c r="B252" s="59">
        <v>3969</v>
      </c>
      <c r="C252" s="61">
        <v>260</v>
      </c>
      <c r="D252" s="61"/>
      <c r="E252" s="61">
        <v>260</v>
      </c>
      <c r="F252" s="64">
        <v>10190</v>
      </c>
      <c r="G252" s="63"/>
      <c r="H252" s="63">
        <f t="shared" si="3"/>
        <v>10190</v>
      </c>
      <c r="I252" s="76">
        <f>H252/H$432</f>
        <v>4.6150435473969276E-4</v>
      </c>
    </row>
    <row r="253" spans="1:9" x14ac:dyDescent="0.35">
      <c r="A253" s="58" t="s">
        <v>263</v>
      </c>
      <c r="B253" s="59">
        <v>2177</v>
      </c>
      <c r="C253" s="61">
        <v>620</v>
      </c>
      <c r="D253" s="61">
        <v>193</v>
      </c>
      <c r="E253" s="61">
        <v>813</v>
      </c>
      <c r="F253" s="64">
        <v>23015</v>
      </c>
      <c r="G253" s="63"/>
      <c r="H253" s="63">
        <f t="shared" si="3"/>
        <v>23015</v>
      </c>
      <c r="I253" s="76">
        <f>H253/H$432</f>
        <v>1.0423476667648704E-3</v>
      </c>
    </row>
    <row r="254" spans="1:9" x14ac:dyDescent="0.35">
      <c r="A254" s="58" t="s">
        <v>264</v>
      </c>
      <c r="B254" s="59">
        <v>4690</v>
      </c>
      <c r="C254" s="61">
        <v>143</v>
      </c>
      <c r="D254" s="61"/>
      <c r="E254" s="61">
        <v>143</v>
      </c>
      <c r="F254" s="64">
        <v>4680</v>
      </c>
      <c r="G254" s="63"/>
      <c r="H254" s="63">
        <f t="shared" si="3"/>
        <v>4680</v>
      </c>
      <c r="I254" s="76">
        <f>H254/H$432</f>
        <v>2.119568577214683E-4</v>
      </c>
    </row>
    <row r="255" spans="1:9" x14ac:dyDescent="0.35">
      <c r="A255" s="58" t="s">
        <v>265</v>
      </c>
      <c r="B255" s="59">
        <v>2016</v>
      </c>
      <c r="C255" s="61">
        <v>529</v>
      </c>
      <c r="D255" s="61"/>
      <c r="E255" s="61">
        <v>529</v>
      </c>
      <c r="F255" s="64">
        <v>23405</v>
      </c>
      <c r="G255" s="63"/>
      <c r="H255" s="63">
        <f t="shared" si="3"/>
        <v>23405</v>
      </c>
      <c r="I255" s="76">
        <f>H255/H$432</f>
        <v>1.0600107382416593E-3</v>
      </c>
    </row>
    <row r="256" spans="1:9" x14ac:dyDescent="0.35">
      <c r="A256" s="58" t="s">
        <v>266</v>
      </c>
      <c r="B256" s="59">
        <v>3983</v>
      </c>
      <c r="C256" s="61">
        <v>563</v>
      </c>
      <c r="D256" s="61">
        <v>39</v>
      </c>
      <c r="E256" s="61">
        <v>602</v>
      </c>
      <c r="F256" s="64">
        <v>21730</v>
      </c>
      <c r="G256" s="63"/>
      <c r="H256" s="63">
        <f t="shared" si="3"/>
        <v>21730</v>
      </c>
      <c r="I256" s="76">
        <f>H256/H$432</f>
        <v>9.8415011074519366E-4</v>
      </c>
    </row>
    <row r="257" spans="1:9" x14ac:dyDescent="0.35">
      <c r="A257" s="58" t="s">
        <v>267</v>
      </c>
      <c r="B257" s="59">
        <v>3514</v>
      </c>
      <c r="C257" s="61">
        <v>195</v>
      </c>
      <c r="D257" s="61">
        <v>13</v>
      </c>
      <c r="E257" s="61">
        <v>208</v>
      </c>
      <c r="F257" s="64">
        <v>6895</v>
      </c>
      <c r="G257" s="63"/>
      <c r="H257" s="63">
        <f t="shared" si="3"/>
        <v>6895</v>
      </c>
      <c r="I257" s="76">
        <f>H257/H$432</f>
        <v>3.1227404572425725E-4</v>
      </c>
    </row>
    <row r="258" spans="1:9" x14ac:dyDescent="0.35">
      <c r="A258" s="58" t="s">
        <v>268</v>
      </c>
      <c r="B258" s="59">
        <v>616</v>
      </c>
      <c r="C258" s="61">
        <v>162</v>
      </c>
      <c r="D258" s="61"/>
      <c r="E258" s="61">
        <v>162</v>
      </c>
      <c r="F258" s="64">
        <v>25555</v>
      </c>
      <c r="G258" s="63"/>
      <c r="H258" s="63">
        <f t="shared" si="3"/>
        <v>25555</v>
      </c>
      <c r="I258" s="76">
        <f>H258/H$432</f>
        <v>1.1573840809983168E-3</v>
      </c>
    </row>
    <row r="259" spans="1:9" x14ac:dyDescent="0.35">
      <c r="A259" s="58" t="s">
        <v>269</v>
      </c>
      <c r="B259" s="59">
        <v>1945</v>
      </c>
      <c r="C259" s="61">
        <v>549</v>
      </c>
      <c r="D259" s="61">
        <v>27</v>
      </c>
      <c r="E259" s="61">
        <v>576</v>
      </c>
      <c r="F259" s="64">
        <v>18625</v>
      </c>
      <c r="G259" s="63"/>
      <c r="H259" s="63">
        <f t="shared" si="3"/>
        <v>18625</v>
      </c>
      <c r="I259" s="76">
        <f>H259/H$432</f>
        <v>8.4352488783383489E-4</v>
      </c>
    </row>
    <row r="260" spans="1:9" x14ac:dyDescent="0.35">
      <c r="A260" s="58" t="s">
        <v>270</v>
      </c>
      <c r="B260" s="59">
        <v>1526</v>
      </c>
      <c r="C260" s="61">
        <v>996</v>
      </c>
      <c r="D260" s="61">
        <v>11</v>
      </c>
      <c r="E260" s="60">
        <v>1007</v>
      </c>
      <c r="F260" s="64">
        <v>129755</v>
      </c>
      <c r="G260" s="63"/>
      <c r="H260" s="63">
        <f t="shared" si="3"/>
        <v>129755</v>
      </c>
      <c r="I260" s="76">
        <f>H260/H$432</f>
        <v>5.8765944601814361E-3</v>
      </c>
    </row>
    <row r="261" spans="1:9" x14ac:dyDescent="0.35">
      <c r="A261" s="58" t="s">
        <v>271</v>
      </c>
      <c r="B261" s="59">
        <v>3654</v>
      </c>
      <c r="C261" s="61">
        <v>288</v>
      </c>
      <c r="D261" s="61"/>
      <c r="E261" s="61">
        <v>288</v>
      </c>
      <c r="F261" s="64">
        <v>21755</v>
      </c>
      <c r="G261" s="63"/>
      <c r="H261" s="63">
        <f t="shared" si="3"/>
        <v>21755</v>
      </c>
      <c r="I261" s="76">
        <f>H261/H$432</f>
        <v>9.8528235891678266E-4</v>
      </c>
    </row>
    <row r="262" spans="1:9" x14ac:dyDescent="0.35">
      <c r="A262" s="58" t="s">
        <v>272</v>
      </c>
      <c r="B262" s="59">
        <v>3990</v>
      </c>
      <c r="C262" s="61">
        <v>675</v>
      </c>
      <c r="D262" s="61"/>
      <c r="E262" s="61">
        <v>675</v>
      </c>
      <c r="F262" s="64">
        <v>34040</v>
      </c>
      <c r="G262" s="63"/>
      <c r="H262" s="63">
        <f t="shared" si="3"/>
        <v>34040</v>
      </c>
      <c r="I262" s="76">
        <f>H262/H$432</f>
        <v>1.541669110435637E-3</v>
      </c>
    </row>
    <row r="263" spans="1:9" x14ac:dyDescent="0.35">
      <c r="A263" s="58" t="s">
        <v>273</v>
      </c>
      <c r="B263" s="59">
        <v>4011</v>
      </c>
      <c r="C263" s="61">
        <v>73</v>
      </c>
      <c r="D263" s="61"/>
      <c r="E263" s="61">
        <v>73</v>
      </c>
      <c r="F263" s="64">
        <v>1435</v>
      </c>
      <c r="G263" s="63"/>
      <c r="H263" s="63">
        <f t="shared" ref="H263:H326" si="4">F263+G263</f>
        <v>1435</v>
      </c>
      <c r="I263" s="76">
        <f>H263/H$432</f>
        <v>6.4991045049210905E-5</v>
      </c>
    </row>
    <row r="264" spans="1:9" x14ac:dyDescent="0.35">
      <c r="A264" s="58" t="s">
        <v>274</v>
      </c>
      <c r="B264" s="59">
        <v>4018</v>
      </c>
      <c r="C264" s="60">
        <v>4495</v>
      </c>
      <c r="D264" s="61">
        <v>135</v>
      </c>
      <c r="E264" s="60">
        <v>4630</v>
      </c>
      <c r="F264" s="64">
        <v>121510</v>
      </c>
      <c r="G264" s="63"/>
      <c r="H264" s="63">
        <f t="shared" si="4"/>
        <v>121510</v>
      </c>
      <c r="I264" s="76">
        <f>H264/H$432</f>
        <v>5.5031790131913703E-3</v>
      </c>
    </row>
    <row r="265" spans="1:9" x14ac:dyDescent="0.35">
      <c r="A265" s="58" t="s">
        <v>275</v>
      </c>
      <c r="B265" s="59">
        <v>4025</v>
      </c>
      <c r="C265" s="61">
        <v>375</v>
      </c>
      <c r="D265" s="61">
        <v>8</v>
      </c>
      <c r="E265" s="61">
        <v>383</v>
      </c>
      <c r="F265" s="64">
        <v>11210</v>
      </c>
      <c r="G265" s="63"/>
      <c r="H265" s="63">
        <f t="shared" si="4"/>
        <v>11210</v>
      </c>
      <c r="I265" s="76">
        <f>H265/H$432</f>
        <v>5.0770008014052554E-4</v>
      </c>
    </row>
    <row r="266" spans="1:9" x14ac:dyDescent="0.35">
      <c r="A266" s="58" t="s">
        <v>276</v>
      </c>
      <c r="B266" s="59">
        <v>4060</v>
      </c>
      <c r="C266" s="60">
        <v>3447</v>
      </c>
      <c r="D266" s="61">
        <v>116</v>
      </c>
      <c r="E266" s="60">
        <v>3563</v>
      </c>
      <c r="F266" s="64">
        <v>134700</v>
      </c>
      <c r="G266" s="63"/>
      <c r="H266" s="63">
        <f t="shared" si="4"/>
        <v>134700</v>
      </c>
      <c r="I266" s="76">
        <f>H266/H$432</f>
        <v>6.1005531485217477E-3</v>
      </c>
    </row>
    <row r="267" spans="1:9" x14ac:dyDescent="0.35">
      <c r="A267" s="58" t="s">
        <v>277</v>
      </c>
      <c r="B267" s="59">
        <v>4067</v>
      </c>
      <c r="C267" s="61">
        <v>238</v>
      </c>
      <c r="D267" s="61"/>
      <c r="E267" s="61">
        <v>238</v>
      </c>
      <c r="F267" s="64">
        <v>17325</v>
      </c>
      <c r="G267" s="63"/>
      <c r="H267" s="63">
        <f t="shared" si="4"/>
        <v>17325</v>
      </c>
      <c r="I267" s="76">
        <f>H267/H$432</f>
        <v>7.8464798291120476E-4</v>
      </c>
    </row>
    <row r="268" spans="1:9" x14ac:dyDescent="0.35">
      <c r="A268" s="58" t="s">
        <v>278</v>
      </c>
      <c r="B268" s="59">
        <v>4074</v>
      </c>
      <c r="C268" s="60">
        <v>1379</v>
      </c>
      <c r="D268" s="61">
        <v>47</v>
      </c>
      <c r="E268" s="60">
        <v>1426</v>
      </c>
      <c r="F268" s="64">
        <v>147565</v>
      </c>
      <c r="G268" s="63"/>
      <c r="H268" s="63">
        <f t="shared" si="4"/>
        <v>147565</v>
      </c>
      <c r="I268" s="76">
        <f>H268/H$432</f>
        <v>6.6832080576214679E-3</v>
      </c>
    </row>
    <row r="269" spans="1:9" x14ac:dyDescent="0.35">
      <c r="A269" s="58" t="s">
        <v>279</v>
      </c>
      <c r="B269" s="59">
        <v>4088</v>
      </c>
      <c r="C269" s="61">
        <v>826</v>
      </c>
      <c r="D269" s="61">
        <v>85</v>
      </c>
      <c r="E269" s="61">
        <v>911</v>
      </c>
      <c r="F269" s="64">
        <v>39225</v>
      </c>
      <c r="G269" s="63"/>
      <c r="H269" s="63">
        <f t="shared" si="4"/>
        <v>39225</v>
      </c>
      <c r="I269" s="76">
        <f>H269/H$432</f>
        <v>1.776497381223204E-3</v>
      </c>
    </row>
    <row r="270" spans="1:9" x14ac:dyDescent="0.35">
      <c r="A270" s="58" t="s">
        <v>280</v>
      </c>
      <c r="B270" s="59">
        <v>4095</v>
      </c>
      <c r="C270" s="60">
        <v>1135</v>
      </c>
      <c r="D270" s="61">
        <v>76</v>
      </c>
      <c r="E270" s="60">
        <v>1211</v>
      </c>
      <c r="F270" s="64">
        <v>35770</v>
      </c>
      <c r="G270" s="63"/>
      <c r="H270" s="63">
        <f t="shared" si="4"/>
        <v>35770</v>
      </c>
      <c r="I270" s="76">
        <f>H270/H$432</f>
        <v>1.6200206839095987E-3</v>
      </c>
    </row>
    <row r="271" spans="1:9" x14ac:dyDescent="0.35">
      <c r="A271" s="58" t="s">
        <v>281</v>
      </c>
      <c r="B271" s="59">
        <v>4137</v>
      </c>
      <c r="C271" s="61">
        <v>413</v>
      </c>
      <c r="D271" s="61">
        <v>48</v>
      </c>
      <c r="E271" s="61">
        <v>461</v>
      </c>
      <c r="F271" s="64">
        <v>23970</v>
      </c>
      <c r="G271" s="63"/>
      <c r="H271" s="63">
        <f t="shared" si="4"/>
        <v>23970</v>
      </c>
      <c r="I271" s="76">
        <f>H271/H$432</f>
        <v>1.0855995469195717E-3</v>
      </c>
    </row>
    <row r="272" spans="1:9" x14ac:dyDescent="0.35">
      <c r="A272" s="58" t="s">
        <v>282</v>
      </c>
      <c r="B272" s="59">
        <v>4144</v>
      </c>
      <c r="C272" s="60">
        <v>1505</v>
      </c>
      <c r="D272" s="61"/>
      <c r="E272" s="60">
        <v>1505</v>
      </c>
      <c r="F272" s="64">
        <v>80530</v>
      </c>
      <c r="G272" s="63"/>
      <c r="H272" s="63">
        <f t="shared" si="4"/>
        <v>80530</v>
      </c>
      <c r="I272" s="76">
        <f>H272/H$432</f>
        <v>3.6471978103226159E-3</v>
      </c>
    </row>
    <row r="273" spans="1:9" x14ac:dyDescent="0.35">
      <c r="A273" s="58" t="s">
        <v>283</v>
      </c>
      <c r="B273" s="59">
        <v>4165</v>
      </c>
      <c r="C273" s="60">
        <v>1733</v>
      </c>
      <c r="D273" s="61">
        <v>5</v>
      </c>
      <c r="E273" s="60">
        <v>1738</v>
      </c>
      <c r="F273" s="64">
        <v>102595</v>
      </c>
      <c r="G273" s="63"/>
      <c r="H273" s="63">
        <f t="shared" si="4"/>
        <v>102595</v>
      </c>
      <c r="I273" s="76">
        <f>H273/H$432</f>
        <v>4.6465200465671029E-3</v>
      </c>
    </row>
    <row r="274" spans="1:9" x14ac:dyDescent="0.35">
      <c r="A274" s="58" t="s">
        <v>284</v>
      </c>
      <c r="B274" s="59">
        <v>4179</v>
      </c>
      <c r="C274" s="60">
        <v>2734</v>
      </c>
      <c r="D274" s="61">
        <v>102</v>
      </c>
      <c r="E274" s="60">
        <v>2836</v>
      </c>
      <c r="F274" s="64">
        <v>85595</v>
      </c>
      <c r="G274" s="63"/>
      <c r="H274" s="63">
        <f t="shared" si="4"/>
        <v>85595</v>
      </c>
      <c r="I274" s="76">
        <f>H274/H$432</f>
        <v>3.8765912898865557E-3</v>
      </c>
    </row>
    <row r="275" spans="1:9" x14ac:dyDescent="0.35">
      <c r="A275" s="58" t="s">
        <v>285</v>
      </c>
      <c r="B275" s="59">
        <v>4186</v>
      </c>
      <c r="C275" s="61">
        <v>602</v>
      </c>
      <c r="D275" s="61"/>
      <c r="E275" s="61">
        <v>602</v>
      </c>
      <c r="F275" s="64">
        <v>68785</v>
      </c>
      <c r="G275" s="63"/>
      <c r="H275" s="63">
        <f t="shared" si="4"/>
        <v>68785</v>
      </c>
      <c r="I275" s="76">
        <f>H275/H$432</f>
        <v>3.1152676193100851E-3</v>
      </c>
    </row>
    <row r="276" spans="1:9" x14ac:dyDescent="0.35">
      <c r="A276" s="58" t="s">
        <v>286</v>
      </c>
      <c r="B276" s="59">
        <v>4207</v>
      </c>
      <c r="C276" s="61">
        <v>311</v>
      </c>
      <c r="D276" s="61"/>
      <c r="E276" s="61">
        <v>311</v>
      </c>
      <c r="F276" s="64">
        <v>17965</v>
      </c>
      <c r="G276" s="63"/>
      <c r="H276" s="63">
        <f t="shared" si="4"/>
        <v>17965</v>
      </c>
      <c r="I276" s="76">
        <f>H276/H$432</f>
        <v>8.1363353610388418E-4</v>
      </c>
    </row>
    <row r="277" spans="1:9" x14ac:dyDescent="0.35">
      <c r="A277" s="58" t="s">
        <v>287</v>
      </c>
      <c r="B277" s="59">
        <v>4221</v>
      </c>
      <c r="C277" s="61">
        <v>325</v>
      </c>
      <c r="D277" s="61"/>
      <c r="E277" s="61">
        <v>325</v>
      </c>
      <c r="F277" s="64">
        <v>18135</v>
      </c>
      <c r="G277" s="63"/>
      <c r="H277" s="63">
        <f t="shared" si="4"/>
        <v>18135</v>
      </c>
      <c r="I277" s="76">
        <f>H277/H$432</f>
        <v>8.2133282367068973E-4</v>
      </c>
    </row>
    <row r="278" spans="1:9" x14ac:dyDescent="0.35">
      <c r="A278" s="58" t="s">
        <v>288</v>
      </c>
      <c r="B278" s="59">
        <v>4228</v>
      </c>
      <c r="C278" s="61">
        <v>608</v>
      </c>
      <c r="D278" s="61">
        <v>22</v>
      </c>
      <c r="E278" s="61">
        <v>630</v>
      </c>
      <c r="F278" s="64">
        <v>22335</v>
      </c>
      <c r="G278" s="63"/>
      <c r="H278" s="63">
        <f t="shared" si="4"/>
        <v>22335</v>
      </c>
      <c r="I278" s="76">
        <f>H278/H$432</f>
        <v>1.0115505164976484E-3</v>
      </c>
    </row>
    <row r="279" spans="1:9" x14ac:dyDescent="0.35">
      <c r="A279" s="58" t="s">
        <v>289</v>
      </c>
      <c r="B279" s="59">
        <v>4235</v>
      </c>
      <c r="C279" s="61">
        <v>150</v>
      </c>
      <c r="D279" s="61"/>
      <c r="E279" s="61">
        <v>150</v>
      </c>
      <c r="F279" s="64">
        <v>5770</v>
      </c>
      <c r="G279" s="63"/>
      <c r="H279" s="63">
        <f t="shared" si="4"/>
        <v>5770</v>
      </c>
      <c r="I279" s="76">
        <f>H279/H$432</f>
        <v>2.6132287800275045E-4</v>
      </c>
    </row>
    <row r="280" spans="1:9" x14ac:dyDescent="0.35">
      <c r="A280" s="58" t="s">
        <v>290</v>
      </c>
      <c r="B280" s="59">
        <v>4151</v>
      </c>
      <c r="C280" s="61">
        <v>495</v>
      </c>
      <c r="D280" s="61"/>
      <c r="E280" s="61">
        <v>495</v>
      </c>
      <c r="F280" s="64">
        <v>32155</v>
      </c>
      <c r="G280" s="63"/>
      <c r="H280" s="63">
        <f t="shared" si="4"/>
        <v>32155</v>
      </c>
      <c r="I280" s="76">
        <f>H280/H$432</f>
        <v>1.4562975982978235E-3</v>
      </c>
    </row>
    <row r="281" spans="1:9" x14ac:dyDescent="0.35">
      <c r="A281" s="58" t="s">
        <v>291</v>
      </c>
      <c r="B281" s="59">
        <v>490</v>
      </c>
      <c r="C281" s="61">
        <v>883</v>
      </c>
      <c r="D281" s="61">
        <v>3</v>
      </c>
      <c r="E281" s="61">
        <v>886</v>
      </c>
      <c r="F281" s="64">
        <v>28515</v>
      </c>
      <c r="G281" s="63"/>
      <c r="H281" s="63">
        <f t="shared" si="4"/>
        <v>28515</v>
      </c>
      <c r="I281" s="76">
        <f>H281/H$432</f>
        <v>1.2914422645144592E-3</v>
      </c>
    </row>
    <row r="282" spans="1:9" x14ac:dyDescent="0.35">
      <c r="A282" s="58" t="s">
        <v>292</v>
      </c>
      <c r="B282" s="59">
        <v>4270</v>
      </c>
      <c r="C282" s="61">
        <v>313</v>
      </c>
      <c r="D282" s="61"/>
      <c r="E282" s="61">
        <v>313</v>
      </c>
      <c r="F282" s="64">
        <v>20225</v>
      </c>
      <c r="G282" s="63"/>
      <c r="H282" s="63">
        <f t="shared" si="4"/>
        <v>20225</v>
      </c>
      <c r="I282" s="76">
        <f>H282/H$432</f>
        <v>9.1598877081553343E-4</v>
      </c>
    </row>
    <row r="283" spans="1:9" x14ac:dyDescent="0.35">
      <c r="A283" s="58" t="s">
        <v>293</v>
      </c>
      <c r="B283" s="59">
        <v>4305</v>
      </c>
      <c r="C283" s="61">
        <v>501</v>
      </c>
      <c r="D283" s="61">
        <v>16</v>
      </c>
      <c r="E283" s="61">
        <v>517</v>
      </c>
      <c r="F283" s="64">
        <v>27700</v>
      </c>
      <c r="G283" s="63"/>
      <c r="H283" s="63">
        <f t="shared" si="4"/>
        <v>27700</v>
      </c>
      <c r="I283" s="76">
        <f>H283/H$432</f>
        <v>1.2545309741206565E-3</v>
      </c>
    </row>
    <row r="284" spans="1:9" x14ac:dyDescent="0.35">
      <c r="A284" s="58" t="s">
        <v>294</v>
      </c>
      <c r="B284" s="59">
        <v>4312</v>
      </c>
      <c r="C284" s="60">
        <v>1964</v>
      </c>
      <c r="D284" s="61">
        <v>221</v>
      </c>
      <c r="E284" s="60">
        <v>2185</v>
      </c>
      <c r="F284" s="64">
        <v>73890</v>
      </c>
      <c r="G284" s="63"/>
      <c r="H284" s="63">
        <f t="shared" si="4"/>
        <v>73890</v>
      </c>
      <c r="I284" s="76">
        <f>H284/H$432</f>
        <v>3.3464726959485671E-3</v>
      </c>
    </row>
    <row r="285" spans="1:9" x14ac:dyDescent="0.35">
      <c r="A285" s="58" t="s">
        <v>295</v>
      </c>
      <c r="B285" s="59">
        <v>4330</v>
      </c>
      <c r="C285" s="61">
        <v>86</v>
      </c>
      <c r="D285" s="61"/>
      <c r="E285" s="61">
        <v>86</v>
      </c>
      <c r="F285" s="64">
        <v>9435</v>
      </c>
      <c r="G285" s="63"/>
      <c r="H285" s="63">
        <f t="shared" si="4"/>
        <v>9435</v>
      </c>
      <c r="I285" s="76">
        <f>H285/H$432</f>
        <v>4.2731045995770373E-4</v>
      </c>
    </row>
    <row r="286" spans="1:9" x14ac:dyDescent="0.35">
      <c r="A286" s="58" t="s">
        <v>296</v>
      </c>
      <c r="B286" s="59">
        <v>4347</v>
      </c>
      <c r="C286" s="61">
        <v>489</v>
      </c>
      <c r="D286" s="61">
        <v>1</v>
      </c>
      <c r="E286" s="61">
        <v>490</v>
      </c>
      <c r="F286" s="64">
        <v>56210</v>
      </c>
      <c r="G286" s="63"/>
      <c r="H286" s="63">
        <f t="shared" si="4"/>
        <v>56210</v>
      </c>
      <c r="I286" s="76">
        <f>H286/H$432</f>
        <v>2.5457467890007976E-3</v>
      </c>
    </row>
    <row r="287" spans="1:9" x14ac:dyDescent="0.35">
      <c r="A287" s="58" t="s">
        <v>297</v>
      </c>
      <c r="B287" s="59">
        <v>4368</v>
      </c>
      <c r="C287" s="61">
        <v>543</v>
      </c>
      <c r="D287" s="61"/>
      <c r="E287" s="61">
        <v>543</v>
      </c>
      <c r="F287" s="64">
        <v>44440</v>
      </c>
      <c r="G287" s="63"/>
      <c r="H287" s="63">
        <f t="shared" si="4"/>
        <v>44440</v>
      </c>
      <c r="I287" s="76">
        <f>H287/H$432</f>
        <v>2.0126843498166776E-3</v>
      </c>
    </row>
    <row r="288" spans="1:9" x14ac:dyDescent="0.35">
      <c r="A288" s="58" t="s">
        <v>298</v>
      </c>
      <c r="B288" s="59">
        <v>4389</v>
      </c>
      <c r="C288" s="61">
        <v>716</v>
      </c>
      <c r="D288" s="61">
        <v>18</v>
      </c>
      <c r="E288" s="61">
        <v>734</v>
      </c>
      <c r="F288" s="64">
        <v>31575</v>
      </c>
      <c r="G288" s="63"/>
      <c r="H288" s="63">
        <f t="shared" si="4"/>
        <v>31575</v>
      </c>
      <c r="I288" s="76">
        <f>H288/H$432</f>
        <v>1.4300294407169577E-3</v>
      </c>
    </row>
    <row r="289" spans="1:9" x14ac:dyDescent="0.35">
      <c r="A289" s="58" t="s">
        <v>299</v>
      </c>
      <c r="B289" s="59">
        <v>4459</v>
      </c>
      <c r="C289" s="61">
        <v>309</v>
      </c>
      <c r="D289" s="61"/>
      <c r="E289" s="61">
        <v>309</v>
      </c>
      <c r="F289" s="64">
        <v>20275</v>
      </c>
      <c r="G289" s="63"/>
      <c r="H289" s="63">
        <f t="shared" si="4"/>
        <v>20275</v>
      </c>
      <c r="I289" s="76">
        <f>H289/H$432</f>
        <v>9.1825326715871155E-4</v>
      </c>
    </row>
    <row r="290" spans="1:9" x14ac:dyDescent="0.35">
      <c r="A290" s="58" t="s">
        <v>300</v>
      </c>
      <c r="B290" s="59">
        <v>4473</v>
      </c>
      <c r="C290" s="61">
        <v>831</v>
      </c>
      <c r="D290" s="61">
        <v>47</v>
      </c>
      <c r="E290" s="61">
        <v>878</v>
      </c>
      <c r="F290" s="64">
        <v>46240</v>
      </c>
      <c r="G290" s="63"/>
      <c r="H290" s="63">
        <f t="shared" si="4"/>
        <v>46240</v>
      </c>
      <c r="I290" s="76">
        <f>H290/H$432</f>
        <v>2.0942062181710888E-3</v>
      </c>
    </row>
    <row r="291" spans="1:9" x14ac:dyDescent="0.35">
      <c r="A291" s="58" t="s">
        <v>301</v>
      </c>
      <c r="B291" s="59">
        <v>4508</v>
      </c>
      <c r="C291" s="61">
        <v>136</v>
      </c>
      <c r="D291" s="61">
        <v>12</v>
      </c>
      <c r="E291" s="61">
        <v>148</v>
      </c>
      <c r="F291" s="64">
        <v>7205</v>
      </c>
      <c r="G291" s="63"/>
      <c r="H291" s="63">
        <f t="shared" si="4"/>
        <v>7205</v>
      </c>
      <c r="I291" s="76">
        <f>H291/H$432</f>
        <v>3.2631392305196137E-4</v>
      </c>
    </row>
    <row r="292" spans="1:9" x14ac:dyDescent="0.35">
      <c r="A292" s="58" t="s">
        <v>302</v>
      </c>
      <c r="B292" s="59">
        <v>4515</v>
      </c>
      <c r="C292" s="60">
        <v>1428</v>
      </c>
      <c r="D292" s="61">
        <v>89</v>
      </c>
      <c r="E292" s="60">
        <v>1517</v>
      </c>
      <c r="F292" s="64">
        <v>39325</v>
      </c>
      <c r="G292" s="63"/>
      <c r="H292" s="63">
        <f t="shared" si="4"/>
        <v>39325</v>
      </c>
      <c r="I292" s="76">
        <f>H292/H$432</f>
        <v>1.78102637390956E-3</v>
      </c>
    </row>
    <row r="293" spans="1:9" x14ac:dyDescent="0.35">
      <c r="A293" s="58" t="s">
        <v>303</v>
      </c>
      <c r="B293" s="59">
        <v>4501</v>
      </c>
      <c r="C293" s="60">
        <v>1241</v>
      </c>
      <c r="D293" s="61">
        <v>72</v>
      </c>
      <c r="E293" s="60">
        <v>1313</v>
      </c>
      <c r="F293" s="64">
        <v>71560</v>
      </c>
      <c r="G293" s="63"/>
      <c r="H293" s="63">
        <f t="shared" si="4"/>
        <v>71560</v>
      </c>
      <c r="I293" s="76">
        <f>H293/H$432</f>
        <v>3.2409471663564682E-3</v>
      </c>
    </row>
    <row r="294" spans="1:9" x14ac:dyDescent="0.35">
      <c r="A294" s="58" t="s">
        <v>304</v>
      </c>
      <c r="B294" s="59">
        <v>4529</v>
      </c>
      <c r="C294" s="61">
        <v>232</v>
      </c>
      <c r="D294" s="61">
        <v>10</v>
      </c>
      <c r="E294" s="61">
        <v>242</v>
      </c>
      <c r="F294" s="64">
        <v>10595</v>
      </c>
      <c r="G294" s="63"/>
      <c r="H294" s="63">
        <f t="shared" si="4"/>
        <v>10595</v>
      </c>
      <c r="I294" s="76">
        <f>H294/H$432</f>
        <v>4.7984677511943519E-4</v>
      </c>
    </row>
    <row r="295" spans="1:9" x14ac:dyDescent="0.35">
      <c r="A295" s="58" t="s">
        <v>305</v>
      </c>
      <c r="B295" s="59">
        <v>4536</v>
      </c>
      <c r="C295" s="61">
        <v>630</v>
      </c>
      <c r="D295" s="61"/>
      <c r="E295" s="61">
        <v>630</v>
      </c>
      <c r="F295" s="64">
        <v>23375</v>
      </c>
      <c r="G295" s="63"/>
      <c r="H295" s="63">
        <f t="shared" si="4"/>
        <v>23375</v>
      </c>
      <c r="I295" s="76">
        <f>H295/H$432</f>
        <v>1.0586520404357526E-3</v>
      </c>
    </row>
    <row r="296" spans="1:9" x14ac:dyDescent="0.35">
      <c r="A296" s="58" t="s">
        <v>306</v>
      </c>
      <c r="B296" s="59">
        <v>4543</v>
      </c>
      <c r="C296" s="61">
        <v>731</v>
      </c>
      <c r="D296" s="61">
        <v>38</v>
      </c>
      <c r="E296" s="61">
        <v>769</v>
      </c>
      <c r="F296" s="64">
        <v>39275</v>
      </c>
      <c r="G296" s="63"/>
      <c r="H296" s="63">
        <f t="shared" si="4"/>
        <v>39275</v>
      </c>
      <c r="I296" s="76">
        <f>H296/H$432</f>
        <v>1.778761877566382E-3</v>
      </c>
    </row>
    <row r="297" spans="1:9" x14ac:dyDescent="0.35">
      <c r="A297" s="58" t="s">
        <v>307</v>
      </c>
      <c r="B297" s="59">
        <v>4557</v>
      </c>
      <c r="C297" s="61">
        <v>206</v>
      </c>
      <c r="D297" s="61"/>
      <c r="E297" s="61">
        <v>206</v>
      </c>
      <c r="F297" s="64">
        <v>9505</v>
      </c>
      <c r="G297" s="63"/>
      <c r="H297" s="63">
        <f t="shared" si="4"/>
        <v>9505</v>
      </c>
      <c r="I297" s="76">
        <f>H297/H$432</f>
        <v>4.3048075483815304E-4</v>
      </c>
    </row>
    <row r="298" spans="1:9" x14ac:dyDescent="0.35">
      <c r="A298" s="58" t="s">
        <v>308</v>
      </c>
      <c r="B298" s="59">
        <v>4571</v>
      </c>
      <c r="C298" s="61">
        <v>346</v>
      </c>
      <c r="D298" s="61"/>
      <c r="E298" s="61">
        <v>346</v>
      </c>
      <c r="F298" s="64">
        <v>45645</v>
      </c>
      <c r="G298" s="63"/>
      <c r="H298" s="63">
        <f t="shared" si="4"/>
        <v>45645</v>
      </c>
      <c r="I298" s="76">
        <f>H298/H$432</f>
        <v>2.0672587116872692E-3</v>
      </c>
    </row>
    <row r="299" spans="1:9" x14ac:dyDescent="0.35">
      <c r="A299" s="58" t="s">
        <v>309</v>
      </c>
      <c r="B299" s="59">
        <v>4578</v>
      </c>
      <c r="C299" s="61">
        <v>890</v>
      </c>
      <c r="D299" s="61">
        <v>50</v>
      </c>
      <c r="E299" s="61">
        <v>940</v>
      </c>
      <c r="F299" s="64">
        <v>51060</v>
      </c>
      <c r="G299" s="63"/>
      <c r="H299" s="63">
        <f t="shared" si="4"/>
        <v>51060</v>
      </c>
      <c r="I299" s="76">
        <f>H299/H$432</f>
        <v>2.3125036656534556E-3</v>
      </c>
    </row>
    <row r="300" spans="1:9" x14ac:dyDescent="0.35">
      <c r="A300" s="58" t="s">
        <v>310</v>
      </c>
      <c r="B300" s="59">
        <v>4606</v>
      </c>
      <c r="C300" s="61">
        <v>161</v>
      </c>
      <c r="D300" s="61">
        <v>11</v>
      </c>
      <c r="E300" s="61">
        <v>172</v>
      </c>
      <c r="F300" s="64">
        <v>6340</v>
      </c>
      <c r="G300" s="63"/>
      <c r="H300" s="63">
        <f t="shared" si="4"/>
        <v>6340</v>
      </c>
      <c r="I300" s="76">
        <f>H300/H$432</f>
        <v>2.8713813631498056E-4</v>
      </c>
    </row>
    <row r="301" spans="1:9" x14ac:dyDescent="0.35">
      <c r="A301" s="58" t="s">
        <v>311</v>
      </c>
      <c r="B301" s="59">
        <v>4613</v>
      </c>
      <c r="C301" s="60">
        <v>2151</v>
      </c>
      <c r="D301" s="61">
        <v>84</v>
      </c>
      <c r="E301" s="60">
        <v>2235</v>
      </c>
      <c r="F301" s="64">
        <v>181220</v>
      </c>
      <c r="G301" s="63"/>
      <c r="H301" s="63">
        <f t="shared" si="4"/>
        <v>181220</v>
      </c>
      <c r="I301" s="76">
        <f>H301/H$432</f>
        <v>8.2074405462146342E-3</v>
      </c>
    </row>
    <row r="302" spans="1:9" x14ac:dyDescent="0.35">
      <c r="A302" s="58" t="s">
        <v>312</v>
      </c>
      <c r="B302" s="59">
        <v>4620</v>
      </c>
      <c r="C302" s="60">
        <v>8936</v>
      </c>
      <c r="D302" s="60">
        <v>2238</v>
      </c>
      <c r="E302" s="60">
        <v>11174</v>
      </c>
      <c r="F302" s="64">
        <v>404070</v>
      </c>
      <c r="G302" s="63"/>
      <c r="H302" s="63">
        <f t="shared" si="4"/>
        <v>404070</v>
      </c>
      <c r="I302" s="76">
        <f>H302/H$432</f>
        <v>1.8300300747759339E-2</v>
      </c>
    </row>
    <row r="303" spans="1:9" x14ac:dyDescent="0.35">
      <c r="A303" s="58" t="s">
        <v>313</v>
      </c>
      <c r="B303" s="59">
        <v>4627</v>
      </c>
      <c r="C303" s="61">
        <v>595</v>
      </c>
      <c r="D303" s="61"/>
      <c r="E303" s="61">
        <v>595</v>
      </c>
      <c r="F303" s="64">
        <v>17460</v>
      </c>
      <c r="G303" s="63"/>
      <c r="H303" s="63">
        <f t="shared" si="4"/>
        <v>17460</v>
      </c>
      <c r="I303" s="76">
        <f>H303/H$432</f>
        <v>7.9076212303778566E-4</v>
      </c>
    </row>
    <row r="304" spans="1:9" x14ac:dyDescent="0.35">
      <c r="A304" s="58" t="s">
        <v>314</v>
      </c>
      <c r="B304" s="59">
        <v>4634</v>
      </c>
      <c r="C304" s="61">
        <v>143</v>
      </c>
      <c r="D304" s="61">
        <v>17</v>
      </c>
      <c r="E304" s="61">
        <v>160</v>
      </c>
      <c r="F304" s="64">
        <v>7715</v>
      </c>
      <c r="G304" s="63"/>
      <c r="H304" s="63">
        <f t="shared" si="4"/>
        <v>7715</v>
      </c>
      <c r="I304" s="76">
        <f>H304/H$432</f>
        <v>3.4941178575237776E-4</v>
      </c>
    </row>
    <row r="305" spans="1:9" x14ac:dyDescent="0.35">
      <c r="A305" s="58" t="s">
        <v>315</v>
      </c>
      <c r="B305" s="59">
        <v>4641</v>
      </c>
      <c r="C305" s="61">
        <v>557</v>
      </c>
      <c r="D305" s="61">
        <v>14</v>
      </c>
      <c r="E305" s="61">
        <v>571</v>
      </c>
      <c r="F305" s="64">
        <v>22975</v>
      </c>
      <c r="G305" s="63"/>
      <c r="H305" s="63">
        <f t="shared" si="4"/>
        <v>22975</v>
      </c>
      <c r="I305" s="76">
        <f>H305/H$432</f>
        <v>1.0405360696903278E-3</v>
      </c>
    </row>
    <row r="306" spans="1:9" x14ac:dyDescent="0.35">
      <c r="A306" s="58" t="s">
        <v>316</v>
      </c>
      <c r="B306" s="59">
        <v>4686</v>
      </c>
      <c r="C306" s="61">
        <v>309</v>
      </c>
      <c r="D306" s="61"/>
      <c r="E306" s="61">
        <v>309</v>
      </c>
      <c r="F306" s="64">
        <v>9755</v>
      </c>
      <c r="G306" s="63"/>
      <c r="H306" s="63">
        <f t="shared" si="4"/>
        <v>9755</v>
      </c>
      <c r="I306" s="76">
        <f>H306/H$432</f>
        <v>4.4180323655404344E-4</v>
      </c>
    </row>
    <row r="307" spans="1:9" x14ac:dyDescent="0.35">
      <c r="A307" s="58" t="s">
        <v>317</v>
      </c>
      <c r="B307" s="59">
        <v>4753</v>
      </c>
      <c r="C307" s="60">
        <v>2051</v>
      </c>
      <c r="D307" s="61">
        <v>173</v>
      </c>
      <c r="E307" s="60">
        <v>2224</v>
      </c>
      <c r="F307" s="64">
        <v>119900</v>
      </c>
      <c r="G307" s="63"/>
      <c r="H307" s="63">
        <f t="shared" si="4"/>
        <v>119900</v>
      </c>
      <c r="I307" s="76">
        <f>H307/H$432</f>
        <v>5.4302622309410362E-3</v>
      </c>
    </row>
    <row r="308" spans="1:9" x14ac:dyDescent="0.35">
      <c r="A308" s="58" t="s">
        <v>318</v>
      </c>
      <c r="B308" s="59">
        <v>4760</v>
      </c>
      <c r="C308" s="61">
        <v>482</v>
      </c>
      <c r="D308" s="61">
        <v>81</v>
      </c>
      <c r="E308" s="61">
        <v>563</v>
      </c>
      <c r="F308" s="64">
        <v>39300</v>
      </c>
      <c r="G308" s="63"/>
      <c r="H308" s="63">
        <f t="shared" si="4"/>
        <v>39300</v>
      </c>
      <c r="I308" s="76">
        <f>H308/H$432</f>
        <v>1.779894125737971E-3</v>
      </c>
    </row>
    <row r="309" spans="1:9" x14ac:dyDescent="0.35">
      <c r="A309" s="58" t="s">
        <v>319</v>
      </c>
      <c r="B309" s="59">
        <v>4781</v>
      </c>
      <c r="C309" s="60">
        <v>1449</v>
      </c>
      <c r="D309" s="61">
        <v>71</v>
      </c>
      <c r="E309" s="60">
        <v>1520</v>
      </c>
      <c r="F309" s="64">
        <v>90525</v>
      </c>
      <c r="G309" s="63"/>
      <c r="H309" s="63">
        <f t="shared" si="4"/>
        <v>90525</v>
      </c>
      <c r="I309" s="76">
        <f>H309/H$432</f>
        <v>4.0998706293239144E-3</v>
      </c>
    </row>
    <row r="310" spans="1:9" x14ac:dyDescent="0.35">
      <c r="A310" s="58" t="s">
        <v>320</v>
      </c>
      <c r="B310" s="59">
        <v>4795</v>
      </c>
      <c r="C310" s="61">
        <v>350</v>
      </c>
      <c r="D310" s="61"/>
      <c r="E310" s="61">
        <v>350</v>
      </c>
      <c r="F310" s="64">
        <v>23695</v>
      </c>
      <c r="G310" s="63"/>
      <c r="H310" s="63">
        <f t="shared" si="4"/>
        <v>23695</v>
      </c>
      <c r="I310" s="76">
        <f>H310/H$432</f>
        <v>1.0731448170320922E-3</v>
      </c>
    </row>
    <row r="311" spans="1:9" x14ac:dyDescent="0.35">
      <c r="A311" s="58" t="s">
        <v>321</v>
      </c>
      <c r="B311" s="59">
        <v>4802</v>
      </c>
      <c r="C311" s="60">
        <v>1779</v>
      </c>
      <c r="D311" s="61">
        <v>67</v>
      </c>
      <c r="E311" s="60">
        <v>1846</v>
      </c>
      <c r="F311" s="64">
        <v>75545</v>
      </c>
      <c r="G311" s="63"/>
      <c r="H311" s="63">
        <f t="shared" si="4"/>
        <v>75545</v>
      </c>
      <c r="I311" s="76">
        <f>H311/H$432</f>
        <v>3.4214275249077612E-3</v>
      </c>
    </row>
    <row r="312" spans="1:9" x14ac:dyDescent="0.35">
      <c r="A312" s="58" t="s">
        <v>322</v>
      </c>
      <c r="B312" s="59">
        <v>4851</v>
      </c>
      <c r="C312" s="61">
        <v>704</v>
      </c>
      <c r="D312" s="61">
        <v>43</v>
      </c>
      <c r="E312" s="61">
        <v>747</v>
      </c>
      <c r="F312" s="64">
        <v>66590</v>
      </c>
      <c r="G312" s="63"/>
      <c r="H312" s="63">
        <f t="shared" si="4"/>
        <v>66590</v>
      </c>
      <c r="I312" s="76">
        <f>H312/H$432</f>
        <v>3.0158562298445673E-3</v>
      </c>
    </row>
    <row r="313" spans="1:9" x14ac:dyDescent="0.35">
      <c r="A313" s="58" t="s">
        <v>323</v>
      </c>
      <c r="B313" s="59">
        <v>3122</v>
      </c>
      <c r="C313" s="61">
        <v>443</v>
      </c>
      <c r="D313" s="61">
        <v>4</v>
      </c>
      <c r="E313" s="61">
        <v>447</v>
      </c>
      <c r="F313" s="64">
        <v>8505</v>
      </c>
      <c r="G313" s="63"/>
      <c r="H313" s="63">
        <f t="shared" si="4"/>
        <v>8505</v>
      </c>
      <c r="I313" s="76">
        <f>H313/H$432</f>
        <v>3.8519082797459144E-4</v>
      </c>
    </row>
    <row r="314" spans="1:9" x14ac:dyDescent="0.35">
      <c r="A314" s="58" t="s">
        <v>324</v>
      </c>
      <c r="B314" s="59">
        <v>4865</v>
      </c>
      <c r="C314" s="61">
        <v>249</v>
      </c>
      <c r="D314" s="61"/>
      <c r="E314" s="61">
        <v>249</v>
      </c>
      <c r="F314" s="64">
        <v>9535</v>
      </c>
      <c r="G314" s="63"/>
      <c r="H314" s="63">
        <f t="shared" si="4"/>
        <v>9535</v>
      </c>
      <c r="I314" s="76">
        <f>H314/H$432</f>
        <v>4.3183945264405987E-4</v>
      </c>
    </row>
    <row r="315" spans="1:9" x14ac:dyDescent="0.35">
      <c r="A315" s="58" t="s">
        <v>325</v>
      </c>
      <c r="B315" s="59">
        <v>4872</v>
      </c>
      <c r="C315" s="61">
        <v>722</v>
      </c>
      <c r="D315" s="61">
        <v>9</v>
      </c>
      <c r="E315" s="61">
        <v>731</v>
      </c>
      <c r="F315" s="64">
        <v>23390</v>
      </c>
      <c r="G315" s="63"/>
      <c r="H315" s="63">
        <f t="shared" si="4"/>
        <v>23390</v>
      </c>
      <c r="I315" s="76">
        <f>H315/H$432</f>
        <v>1.059331389338706E-3</v>
      </c>
    </row>
    <row r="316" spans="1:9" x14ac:dyDescent="0.35">
      <c r="A316" s="58" t="s">
        <v>326</v>
      </c>
      <c r="B316" s="59">
        <v>4893</v>
      </c>
      <c r="C316" s="60">
        <v>2069</v>
      </c>
      <c r="D316" s="61">
        <v>53</v>
      </c>
      <c r="E316" s="60">
        <v>2122</v>
      </c>
      <c r="F316" s="64">
        <v>74420</v>
      </c>
      <c r="G316" s="63"/>
      <c r="H316" s="63">
        <f t="shared" si="4"/>
        <v>74420</v>
      </c>
      <c r="I316" s="76">
        <f>H316/H$432</f>
        <v>3.3704763571862544E-3</v>
      </c>
    </row>
    <row r="317" spans="1:9" x14ac:dyDescent="0.35">
      <c r="A317" s="58" t="s">
        <v>327</v>
      </c>
      <c r="B317" s="59">
        <v>4904</v>
      </c>
      <c r="C317" s="61">
        <v>584</v>
      </c>
      <c r="D317" s="61">
        <v>27</v>
      </c>
      <c r="E317" s="61">
        <v>611</v>
      </c>
      <c r="F317" s="64">
        <v>36535</v>
      </c>
      <c r="G317" s="63"/>
      <c r="H317" s="63">
        <f t="shared" si="4"/>
        <v>36535</v>
      </c>
      <c r="I317" s="76">
        <f>H317/H$432</f>
        <v>1.6546674779602231E-3</v>
      </c>
    </row>
    <row r="318" spans="1:9" x14ac:dyDescent="0.35">
      <c r="A318" s="58" t="s">
        <v>328</v>
      </c>
      <c r="B318" s="59">
        <v>5523</v>
      </c>
      <c r="C318" s="61">
        <v>898</v>
      </c>
      <c r="D318" s="61">
        <v>107</v>
      </c>
      <c r="E318" s="60">
        <v>1005</v>
      </c>
      <c r="F318" s="64">
        <v>89080</v>
      </c>
      <c r="G318" s="63"/>
      <c r="H318" s="63">
        <f t="shared" si="4"/>
        <v>89080</v>
      </c>
      <c r="I318" s="76">
        <f>H318/H$432</f>
        <v>4.0344266850060673E-3</v>
      </c>
    </row>
    <row r="319" spans="1:9" x14ac:dyDescent="0.35">
      <c r="A319" s="58" t="s">
        <v>329</v>
      </c>
      <c r="B319" s="59">
        <v>3850</v>
      </c>
      <c r="C319" s="61">
        <v>528</v>
      </c>
      <c r="D319" s="61"/>
      <c r="E319" s="61">
        <v>528</v>
      </c>
      <c r="F319" s="64">
        <v>29925</v>
      </c>
      <c r="G319" s="63"/>
      <c r="H319" s="63">
        <f t="shared" si="4"/>
        <v>29925</v>
      </c>
      <c r="I319" s="76">
        <f>H319/H$432</f>
        <v>1.355301061392081E-3</v>
      </c>
    </row>
    <row r="320" spans="1:9" x14ac:dyDescent="0.35">
      <c r="A320" s="58" t="s">
        <v>330</v>
      </c>
      <c r="B320" s="59">
        <v>4956</v>
      </c>
      <c r="C320" s="61">
        <v>811</v>
      </c>
      <c r="D320" s="61"/>
      <c r="E320" s="61">
        <v>811</v>
      </c>
      <c r="F320" s="64">
        <v>42090</v>
      </c>
      <c r="G320" s="63"/>
      <c r="H320" s="63">
        <f t="shared" si="4"/>
        <v>42090</v>
      </c>
      <c r="I320" s="76">
        <f>H320/H$432</f>
        <v>1.9062530216873079E-3</v>
      </c>
    </row>
    <row r="321" spans="1:9" x14ac:dyDescent="0.35">
      <c r="A321" s="58" t="s">
        <v>331</v>
      </c>
      <c r="B321" s="59">
        <v>4963</v>
      </c>
      <c r="C321" s="61">
        <v>484</v>
      </c>
      <c r="D321" s="61">
        <v>19</v>
      </c>
      <c r="E321" s="61">
        <v>503</v>
      </c>
      <c r="F321" s="64">
        <v>40270</v>
      </c>
      <c r="G321" s="63"/>
      <c r="H321" s="63">
        <f t="shared" si="4"/>
        <v>40270</v>
      </c>
      <c r="I321" s="76">
        <f>H321/H$432</f>
        <v>1.8238253547956259E-3</v>
      </c>
    </row>
    <row r="322" spans="1:9" x14ac:dyDescent="0.35">
      <c r="A322" s="58" t="s">
        <v>332</v>
      </c>
      <c r="B322" s="59">
        <v>1673</v>
      </c>
      <c r="C322" s="61">
        <v>340</v>
      </c>
      <c r="D322" s="61"/>
      <c r="E322" s="61">
        <v>340</v>
      </c>
      <c r="F322" s="64">
        <v>24925</v>
      </c>
      <c r="G322" s="63"/>
      <c r="H322" s="63">
        <f t="shared" si="4"/>
        <v>24925</v>
      </c>
      <c r="I322" s="76">
        <f>H322/H$432</f>
        <v>1.128851427074273E-3</v>
      </c>
    </row>
    <row r="323" spans="1:9" x14ac:dyDescent="0.35">
      <c r="A323" s="58" t="s">
        <v>333</v>
      </c>
      <c r="B323" s="59">
        <v>2422</v>
      </c>
      <c r="C323" s="60">
        <v>1217</v>
      </c>
      <c r="D323" s="61"/>
      <c r="E323" s="60">
        <v>1217</v>
      </c>
      <c r="F323" s="64">
        <v>60485</v>
      </c>
      <c r="G323" s="63"/>
      <c r="H323" s="63">
        <f t="shared" si="4"/>
        <v>60485</v>
      </c>
      <c r="I323" s="76">
        <f>H323/H$432</f>
        <v>2.7393612263425238E-3</v>
      </c>
    </row>
    <row r="324" spans="1:9" x14ac:dyDescent="0.35">
      <c r="A324" s="58" t="s">
        <v>334</v>
      </c>
      <c r="B324" s="59">
        <v>5019</v>
      </c>
      <c r="C324" s="60">
        <v>1569</v>
      </c>
      <c r="D324" s="61"/>
      <c r="E324" s="60">
        <v>1569</v>
      </c>
      <c r="F324" s="64">
        <v>93640</v>
      </c>
      <c r="G324" s="63"/>
      <c r="H324" s="63">
        <f t="shared" si="4"/>
        <v>93640</v>
      </c>
      <c r="I324" s="76">
        <f>H324/H$432</f>
        <v>4.240948751503909E-3</v>
      </c>
    </row>
    <row r="325" spans="1:9" x14ac:dyDescent="0.35">
      <c r="A325" s="58" t="s">
        <v>335</v>
      </c>
      <c r="B325" s="59">
        <v>5068</v>
      </c>
      <c r="C325" s="61">
        <v>772</v>
      </c>
      <c r="D325" s="61">
        <v>14</v>
      </c>
      <c r="E325" s="61">
        <v>786</v>
      </c>
      <c r="F325" s="64">
        <v>24610</v>
      </c>
      <c r="G325" s="63"/>
      <c r="H325" s="63">
        <f t="shared" si="4"/>
        <v>24610</v>
      </c>
      <c r="I325" s="76">
        <f>H325/H$432</f>
        <v>1.1145851001122511E-3</v>
      </c>
    </row>
    <row r="326" spans="1:9" x14ac:dyDescent="0.35">
      <c r="A326" s="58" t="s">
        <v>336</v>
      </c>
      <c r="B326" s="59">
        <v>5100</v>
      </c>
      <c r="C326" s="60">
        <v>1408</v>
      </c>
      <c r="D326" s="61">
        <v>58</v>
      </c>
      <c r="E326" s="60">
        <v>1466</v>
      </c>
      <c r="F326" s="64">
        <v>84375</v>
      </c>
      <c r="G326" s="63"/>
      <c r="H326" s="63">
        <f t="shared" si="4"/>
        <v>84375</v>
      </c>
      <c r="I326" s="76">
        <f>H326/H$432</f>
        <v>3.8213375791130103E-3</v>
      </c>
    </row>
    <row r="327" spans="1:9" x14ac:dyDescent="0.35">
      <c r="A327" s="58" t="s">
        <v>338</v>
      </c>
      <c r="B327" s="59">
        <v>5124</v>
      </c>
      <c r="C327" s="61">
        <v>518</v>
      </c>
      <c r="D327" s="61"/>
      <c r="E327" s="61">
        <v>518</v>
      </c>
      <c r="F327" s="64">
        <v>44850</v>
      </c>
      <c r="G327" s="63"/>
      <c r="H327" s="63">
        <f t="shared" ref="H327:H390" si="5">F327+G327</f>
        <v>44850</v>
      </c>
      <c r="I327" s="76">
        <f>H327/H$432</f>
        <v>2.031253219830738E-3</v>
      </c>
    </row>
    <row r="328" spans="1:9" x14ac:dyDescent="0.35">
      <c r="A328" s="58" t="s">
        <v>339</v>
      </c>
      <c r="B328" s="59">
        <v>5130</v>
      </c>
      <c r="C328" s="61">
        <v>481</v>
      </c>
      <c r="D328" s="61"/>
      <c r="E328" s="61">
        <v>481</v>
      </c>
      <c r="F328" s="64">
        <v>17085</v>
      </c>
      <c r="G328" s="63"/>
      <c r="H328" s="63">
        <f t="shared" si="5"/>
        <v>17085</v>
      </c>
      <c r="I328" s="76">
        <f>H328/H$432</f>
        <v>7.7377840046395001E-4</v>
      </c>
    </row>
    <row r="329" spans="1:9" x14ac:dyDescent="0.35">
      <c r="A329" s="58" t="s">
        <v>340</v>
      </c>
      <c r="B329" s="59">
        <v>5138</v>
      </c>
      <c r="C329" s="60">
        <v>1248</v>
      </c>
      <c r="D329" s="61">
        <v>3</v>
      </c>
      <c r="E329" s="60">
        <v>1251</v>
      </c>
      <c r="F329" s="64">
        <v>62520</v>
      </c>
      <c r="G329" s="63"/>
      <c r="H329" s="63">
        <f t="shared" si="5"/>
        <v>62520</v>
      </c>
      <c r="I329" s="76">
        <f>H329/H$432</f>
        <v>2.8315262275098716E-3</v>
      </c>
    </row>
    <row r="330" spans="1:9" x14ac:dyDescent="0.35">
      <c r="A330" s="58" t="s">
        <v>341</v>
      </c>
      <c r="B330" s="59">
        <v>5258</v>
      </c>
      <c r="C330" s="61">
        <v>70</v>
      </c>
      <c r="D330" s="61"/>
      <c r="E330" s="61">
        <v>70</v>
      </c>
      <c r="F330" s="64">
        <v>1410</v>
      </c>
      <c r="G330" s="63"/>
      <c r="H330" s="63">
        <f t="shared" si="5"/>
        <v>1410</v>
      </c>
      <c r="I330" s="76">
        <f>H330/H$432</f>
        <v>6.3858796877621856E-5</v>
      </c>
    </row>
    <row r="331" spans="1:9" x14ac:dyDescent="0.35">
      <c r="A331" s="58" t="s">
        <v>342</v>
      </c>
      <c r="B331" s="59">
        <v>5264</v>
      </c>
      <c r="C331" s="60">
        <v>1396</v>
      </c>
      <c r="D331" s="61">
        <v>126</v>
      </c>
      <c r="E331" s="60">
        <v>1522</v>
      </c>
      <c r="F331" s="64">
        <v>68570</v>
      </c>
      <c r="G331" s="63"/>
      <c r="H331" s="63">
        <f t="shared" si="5"/>
        <v>68570</v>
      </c>
      <c r="I331" s="76">
        <f>H331/H$432</f>
        <v>3.1055302850344193E-3</v>
      </c>
    </row>
    <row r="332" spans="1:9" x14ac:dyDescent="0.35">
      <c r="A332" s="58" t="s">
        <v>343</v>
      </c>
      <c r="B332" s="59">
        <v>5271</v>
      </c>
      <c r="C332" s="60">
        <v>2389</v>
      </c>
      <c r="D332" s="61">
        <v>82</v>
      </c>
      <c r="E332" s="60">
        <v>2471</v>
      </c>
      <c r="F332" s="64">
        <v>91785</v>
      </c>
      <c r="G332" s="63"/>
      <c r="H332" s="63">
        <f t="shared" si="5"/>
        <v>91785</v>
      </c>
      <c r="I332" s="76">
        <f>H332/H$432</f>
        <v>4.156935937172002E-3</v>
      </c>
    </row>
    <row r="333" spans="1:9" x14ac:dyDescent="0.35">
      <c r="A333" s="58" t="s">
        <v>344</v>
      </c>
      <c r="B333" s="59">
        <v>5278</v>
      </c>
      <c r="C333" s="61">
        <v>936</v>
      </c>
      <c r="D333" s="61">
        <v>88</v>
      </c>
      <c r="E333" s="60">
        <v>1024</v>
      </c>
      <c r="F333" s="64">
        <v>42710</v>
      </c>
      <c r="G333" s="63"/>
      <c r="H333" s="63">
        <f t="shared" si="5"/>
        <v>42710</v>
      </c>
      <c r="I333" s="76">
        <f>H333/H$432</f>
        <v>1.9343327763427162E-3</v>
      </c>
    </row>
    <row r="334" spans="1:9" x14ac:dyDescent="0.35">
      <c r="A334" s="58" t="s">
        <v>345</v>
      </c>
      <c r="B334" s="59">
        <v>5306</v>
      </c>
      <c r="C334" s="61">
        <v>552</v>
      </c>
      <c r="D334" s="61">
        <v>6</v>
      </c>
      <c r="E334" s="61">
        <v>558</v>
      </c>
      <c r="F334" s="64">
        <v>32445</v>
      </c>
      <c r="G334" s="63"/>
      <c r="H334" s="63">
        <f t="shared" si="5"/>
        <v>32445</v>
      </c>
      <c r="I334" s="76">
        <f>H334/H$432</f>
        <v>1.4694316770882563E-3</v>
      </c>
    </row>
    <row r="335" spans="1:9" x14ac:dyDescent="0.35">
      <c r="A335" s="58" t="s">
        <v>346</v>
      </c>
      <c r="B335" s="59">
        <v>5348</v>
      </c>
      <c r="C335" s="61">
        <v>432</v>
      </c>
      <c r="D335" s="61"/>
      <c r="E335" s="61">
        <v>432</v>
      </c>
      <c r="F335" s="64">
        <v>26775</v>
      </c>
      <c r="G335" s="63"/>
      <c r="H335" s="63">
        <f t="shared" si="5"/>
        <v>26775</v>
      </c>
      <c r="I335" s="76">
        <f>H335/H$432</f>
        <v>1.212637791771862E-3</v>
      </c>
    </row>
    <row r="336" spans="1:9" x14ac:dyDescent="0.35">
      <c r="A336" s="58" t="s">
        <v>347</v>
      </c>
      <c r="B336" s="59">
        <v>5362</v>
      </c>
      <c r="C336" s="61">
        <v>152</v>
      </c>
      <c r="D336" s="61"/>
      <c r="E336" s="61">
        <v>152</v>
      </c>
      <c r="F336" s="64">
        <v>6110</v>
      </c>
      <c r="G336" s="63"/>
      <c r="H336" s="63">
        <f t="shared" si="5"/>
        <v>6110</v>
      </c>
      <c r="I336" s="76">
        <f>H336/H$432</f>
        <v>2.767214531363614E-4</v>
      </c>
    </row>
    <row r="337" spans="1:9" x14ac:dyDescent="0.35">
      <c r="A337" s="58" t="s">
        <v>348</v>
      </c>
      <c r="B337" s="59">
        <v>5369</v>
      </c>
      <c r="C337" s="61">
        <v>281</v>
      </c>
      <c r="D337" s="61"/>
      <c r="E337" s="61">
        <v>281</v>
      </c>
      <c r="F337" s="64">
        <v>6655</v>
      </c>
      <c r="G337" s="63"/>
      <c r="H337" s="63">
        <f t="shared" si="5"/>
        <v>6655</v>
      </c>
      <c r="I337" s="76">
        <f>H337/H$432</f>
        <v>3.014044632770025E-4</v>
      </c>
    </row>
    <row r="338" spans="1:9" x14ac:dyDescent="0.35">
      <c r="A338" s="58" t="s">
        <v>349</v>
      </c>
      <c r="B338" s="59">
        <v>5376</v>
      </c>
      <c r="C338" s="61">
        <v>443</v>
      </c>
      <c r="D338" s="61"/>
      <c r="E338" s="61">
        <v>443</v>
      </c>
      <c r="F338" s="64">
        <v>34555</v>
      </c>
      <c r="G338" s="63"/>
      <c r="H338" s="63">
        <f t="shared" si="5"/>
        <v>34555</v>
      </c>
      <c r="I338" s="76">
        <f>H338/H$432</f>
        <v>1.5649934227703712E-3</v>
      </c>
    </row>
    <row r="339" spans="1:9" x14ac:dyDescent="0.35">
      <c r="A339" s="58" t="s">
        <v>350</v>
      </c>
      <c r="B339" s="59">
        <v>5390</v>
      </c>
      <c r="C339" s="60">
        <v>2317</v>
      </c>
      <c r="D339" s="61">
        <v>48</v>
      </c>
      <c r="E339" s="60">
        <v>2365</v>
      </c>
      <c r="F339" s="64">
        <v>92915</v>
      </c>
      <c r="G339" s="63"/>
      <c r="H339" s="63">
        <f t="shared" si="5"/>
        <v>92915</v>
      </c>
      <c r="I339" s="76">
        <f>H339/H$432</f>
        <v>4.2081135545278267E-3</v>
      </c>
    </row>
    <row r="340" spans="1:9" x14ac:dyDescent="0.35">
      <c r="A340" s="58" t="s">
        <v>351</v>
      </c>
      <c r="B340" s="59">
        <v>5397</v>
      </c>
      <c r="C340" s="61">
        <v>265</v>
      </c>
      <c r="D340" s="61"/>
      <c r="E340" s="61">
        <v>265</v>
      </c>
      <c r="F340" s="64">
        <v>12795</v>
      </c>
      <c r="G340" s="63"/>
      <c r="H340" s="63">
        <f t="shared" si="5"/>
        <v>12795</v>
      </c>
      <c r="I340" s="76">
        <f>H340/H$432</f>
        <v>5.7948461421927072E-4</v>
      </c>
    </row>
    <row r="341" spans="1:9" x14ac:dyDescent="0.35">
      <c r="A341" s="58" t="s">
        <v>352</v>
      </c>
      <c r="B341" s="59">
        <v>5432</v>
      </c>
      <c r="C341" s="60">
        <v>1220</v>
      </c>
      <c r="D341" s="61">
        <v>53</v>
      </c>
      <c r="E341" s="60">
        <v>1273</v>
      </c>
      <c r="F341" s="64">
        <v>42545</v>
      </c>
      <c r="G341" s="63"/>
      <c r="H341" s="63">
        <f t="shared" si="5"/>
        <v>42545</v>
      </c>
      <c r="I341" s="76">
        <f>H341/H$432</f>
        <v>1.9268599384102284E-3</v>
      </c>
    </row>
    <row r="342" spans="1:9" x14ac:dyDescent="0.35">
      <c r="A342" s="58" t="s">
        <v>353</v>
      </c>
      <c r="B342" s="59">
        <v>4522</v>
      </c>
      <c r="C342" s="61">
        <v>238</v>
      </c>
      <c r="D342" s="61">
        <v>4</v>
      </c>
      <c r="E342" s="61">
        <v>242</v>
      </c>
      <c r="F342" s="64">
        <v>49280</v>
      </c>
      <c r="G342" s="63"/>
      <c r="H342" s="63">
        <f t="shared" si="5"/>
        <v>49280</v>
      </c>
      <c r="I342" s="76">
        <f>H342/H$432</f>
        <v>2.2318875958363157E-3</v>
      </c>
    </row>
    <row r="343" spans="1:9" x14ac:dyDescent="0.35">
      <c r="A343" s="58" t="s">
        <v>354</v>
      </c>
      <c r="B343" s="59">
        <v>5457</v>
      </c>
      <c r="C343" s="61">
        <v>897</v>
      </c>
      <c r="D343" s="61">
        <v>55</v>
      </c>
      <c r="E343" s="61">
        <v>952</v>
      </c>
      <c r="F343" s="64">
        <v>91325</v>
      </c>
      <c r="G343" s="63"/>
      <c r="H343" s="63">
        <f t="shared" si="5"/>
        <v>91325</v>
      </c>
      <c r="I343" s="76">
        <f>H343/H$432</f>
        <v>4.1361025708147635E-3</v>
      </c>
    </row>
    <row r="344" spans="1:9" x14ac:dyDescent="0.35">
      <c r="A344" s="58" t="s">
        <v>355</v>
      </c>
      <c r="B344" s="59">
        <v>2485</v>
      </c>
      <c r="C344" s="61">
        <v>747</v>
      </c>
      <c r="D344" s="61">
        <v>60</v>
      </c>
      <c r="E344" s="61">
        <v>807</v>
      </c>
      <c r="F344" s="64">
        <v>61500</v>
      </c>
      <c r="G344" s="63"/>
      <c r="H344" s="63">
        <f t="shared" si="5"/>
        <v>61500</v>
      </c>
      <c r="I344" s="76">
        <f>H344/H$432</f>
        <v>2.7853305021090387E-3</v>
      </c>
    </row>
    <row r="345" spans="1:9" x14ac:dyDescent="0.35">
      <c r="A345" s="58" t="s">
        <v>356</v>
      </c>
      <c r="B345" s="59">
        <v>5460</v>
      </c>
      <c r="C345" s="60">
        <v>2240</v>
      </c>
      <c r="D345" s="61">
        <v>66</v>
      </c>
      <c r="E345" s="60">
        <v>2306</v>
      </c>
      <c r="F345" s="64">
        <v>104645</v>
      </c>
      <c r="G345" s="63"/>
      <c r="H345" s="63">
        <f t="shared" si="5"/>
        <v>104645</v>
      </c>
      <c r="I345" s="76">
        <f>H345/H$432</f>
        <v>4.7393643966374037E-3</v>
      </c>
    </row>
    <row r="346" spans="1:9" x14ac:dyDescent="0.35">
      <c r="A346" s="58" t="s">
        <v>357</v>
      </c>
      <c r="B346" s="59">
        <v>5467</v>
      </c>
      <c r="C346" s="61">
        <v>392</v>
      </c>
      <c r="D346" s="61"/>
      <c r="E346" s="61">
        <v>392</v>
      </c>
      <c r="F346" s="64">
        <v>11675</v>
      </c>
      <c r="G346" s="63"/>
      <c r="H346" s="63">
        <f t="shared" si="5"/>
        <v>11675</v>
      </c>
      <c r="I346" s="76">
        <f>H346/H$432</f>
        <v>5.2875989613208169E-4</v>
      </c>
    </row>
    <row r="347" spans="1:9" x14ac:dyDescent="0.35">
      <c r="A347" s="58" t="s">
        <v>358</v>
      </c>
      <c r="B347" s="59">
        <v>5474</v>
      </c>
      <c r="C347" s="61">
        <v>733</v>
      </c>
      <c r="D347" s="61">
        <v>18</v>
      </c>
      <c r="E347" s="61">
        <v>751</v>
      </c>
      <c r="F347" s="64">
        <v>100405</v>
      </c>
      <c r="G347" s="63"/>
      <c r="H347" s="63">
        <f t="shared" si="5"/>
        <v>100405</v>
      </c>
      <c r="I347" s="76">
        <f>H347/H$432</f>
        <v>4.5473351067359027E-3</v>
      </c>
    </row>
    <row r="348" spans="1:9" x14ac:dyDescent="0.35">
      <c r="A348" s="58" t="s">
        <v>359</v>
      </c>
      <c r="B348" s="59">
        <v>5586</v>
      </c>
      <c r="C348" s="61">
        <v>736</v>
      </c>
      <c r="D348" s="61"/>
      <c r="E348" s="61">
        <v>736</v>
      </c>
      <c r="F348" s="64">
        <v>43120</v>
      </c>
      <c r="G348" s="63"/>
      <c r="H348" s="63">
        <f t="shared" si="5"/>
        <v>43120</v>
      </c>
      <c r="I348" s="76">
        <f>H348/H$432</f>
        <v>1.9529016463567764E-3</v>
      </c>
    </row>
    <row r="349" spans="1:9" x14ac:dyDescent="0.35">
      <c r="A349" s="58" t="s">
        <v>360</v>
      </c>
      <c r="B349" s="59">
        <v>5593</v>
      </c>
      <c r="C349" s="61">
        <v>903</v>
      </c>
      <c r="D349" s="61">
        <v>4</v>
      </c>
      <c r="E349" s="61">
        <v>907</v>
      </c>
      <c r="F349" s="64">
        <v>59705</v>
      </c>
      <c r="G349" s="63"/>
      <c r="H349" s="63">
        <f t="shared" si="5"/>
        <v>59705</v>
      </c>
      <c r="I349" s="76">
        <f>H349/H$432</f>
        <v>2.7040350833889455E-3</v>
      </c>
    </row>
    <row r="350" spans="1:9" x14ac:dyDescent="0.35">
      <c r="A350" s="58" t="s">
        <v>361</v>
      </c>
      <c r="B350" s="59">
        <v>5607</v>
      </c>
      <c r="C350" s="60">
        <v>4961</v>
      </c>
      <c r="D350" s="61">
        <v>324</v>
      </c>
      <c r="E350" s="60">
        <v>5285</v>
      </c>
      <c r="F350" s="64">
        <v>233790</v>
      </c>
      <c r="G350" s="63"/>
      <c r="H350" s="63">
        <f t="shared" si="5"/>
        <v>233790</v>
      </c>
      <c r="I350" s="76">
        <f>H350/H$432</f>
        <v>1.0588332001432067E-2</v>
      </c>
    </row>
    <row r="351" spans="1:9" x14ac:dyDescent="0.35">
      <c r="A351" s="58" t="s">
        <v>362</v>
      </c>
      <c r="B351" s="59">
        <v>5614</v>
      </c>
      <c r="C351" s="61">
        <v>86</v>
      </c>
      <c r="D351" s="61"/>
      <c r="E351" s="61">
        <v>86</v>
      </c>
      <c r="F351" s="64">
        <v>2670</v>
      </c>
      <c r="G351" s="63"/>
      <c r="H351" s="63">
        <f t="shared" si="5"/>
        <v>2670</v>
      </c>
      <c r="I351" s="76">
        <f>H351/H$432</f>
        <v>1.2092410472570948E-4</v>
      </c>
    </row>
    <row r="352" spans="1:9" x14ac:dyDescent="0.35">
      <c r="A352" s="58" t="s">
        <v>363</v>
      </c>
      <c r="B352" s="59">
        <v>3542</v>
      </c>
      <c r="C352" s="61">
        <v>309</v>
      </c>
      <c r="D352" s="61">
        <v>6</v>
      </c>
      <c r="E352" s="61">
        <v>315</v>
      </c>
      <c r="F352" s="64">
        <v>5960</v>
      </c>
      <c r="G352" s="63"/>
      <c r="H352" s="63">
        <f t="shared" si="5"/>
        <v>5960</v>
      </c>
      <c r="I352" s="76">
        <f>H352/H$432</f>
        <v>2.6992796410682719E-4</v>
      </c>
    </row>
    <row r="353" spans="1:9" x14ac:dyDescent="0.35">
      <c r="A353" s="58" t="s">
        <v>364</v>
      </c>
      <c r="B353" s="59">
        <v>5621</v>
      </c>
      <c r="C353" s="60">
        <v>1064</v>
      </c>
      <c r="D353" s="61">
        <v>23</v>
      </c>
      <c r="E353" s="60">
        <v>1087</v>
      </c>
      <c r="F353" s="64">
        <v>36370</v>
      </c>
      <c r="G353" s="63"/>
      <c r="H353" s="63">
        <f t="shared" si="5"/>
        <v>36370</v>
      </c>
      <c r="I353" s="76">
        <f>H353/H$432</f>
        <v>1.6471946400277355E-3</v>
      </c>
    </row>
    <row r="354" spans="1:9" x14ac:dyDescent="0.35">
      <c r="A354" s="58" t="s">
        <v>365</v>
      </c>
      <c r="B354" s="59">
        <v>5628</v>
      </c>
      <c r="C354" s="61">
        <v>594</v>
      </c>
      <c r="D354" s="61">
        <v>27</v>
      </c>
      <c r="E354" s="61">
        <v>621</v>
      </c>
      <c r="F354" s="64">
        <v>25790</v>
      </c>
      <c r="G354" s="63"/>
      <c r="H354" s="63">
        <f t="shared" si="5"/>
        <v>25790</v>
      </c>
      <c r="I354" s="76">
        <f>H354/H$432</f>
        <v>1.1680272138112537E-3</v>
      </c>
    </row>
    <row r="355" spans="1:9" x14ac:dyDescent="0.35">
      <c r="A355" s="58" t="s">
        <v>366</v>
      </c>
      <c r="B355" s="59">
        <v>5642</v>
      </c>
      <c r="C355" s="61">
        <v>794</v>
      </c>
      <c r="D355" s="61">
        <v>74</v>
      </c>
      <c r="E355" s="61">
        <v>868</v>
      </c>
      <c r="F355" s="64">
        <v>18940</v>
      </c>
      <c r="G355" s="63"/>
      <c r="H355" s="63">
        <f t="shared" si="5"/>
        <v>18940</v>
      </c>
      <c r="I355" s="76">
        <f>H355/H$432</f>
        <v>8.5779121479585677E-4</v>
      </c>
    </row>
    <row r="356" spans="1:9" x14ac:dyDescent="0.35">
      <c r="A356" s="58" t="s">
        <v>367</v>
      </c>
      <c r="B356" s="59">
        <v>5656</v>
      </c>
      <c r="C356" s="60">
        <v>4213</v>
      </c>
      <c r="D356" s="61">
        <v>209</v>
      </c>
      <c r="E356" s="60">
        <v>4422</v>
      </c>
      <c r="F356" s="64">
        <v>124355</v>
      </c>
      <c r="G356" s="63"/>
      <c r="H356" s="63">
        <f t="shared" si="5"/>
        <v>124355</v>
      </c>
      <c r="I356" s="76">
        <f>H356/H$432</f>
        <v>5.6320288551182035E-3</v>
      </c>
    </row>
    <row r="357" spans="1:9" x14ac:dyDescent="0.35">
      <c r="A357" s="58" t="s">
        <v>368</v>
      </c>
      <c r="B357" s="59">
        <v>5663</v>
      </c>
      <c r="C357" s="60">
        <v>2358</v>
      </c>
      <c r="D357" s="61">
        <v>21</v>
      </c>
      <c r="E357" s="60">
        <v>2379</v>
      </c>
      <c r="F357" s="64">
        <v>153435</v>
      </c>
      <c r="G357" s="63"/>
      <c r="H357" s="63">
        <f t="shared" si="5"/>
        <v>153435</v>
      </c>
      <c r="I357" s="76">
        <f>H357/H$432</f>
        <v>6.9490599283105747E-3</v>
      </c>
    </row>
    <row r="358" spans="1:9" x14ac:dyDescent="0.35">
      <c r="A358" s="58" t="s">
        <v>369</v>
      </c>
      <c r="B358" s="59">
        <v>5670</v>
      </c>
      <c r="C358" s="61">
        <v>329</v>
      </c>
      <c r="D358" s="61">
        <v>20</v>
      </c>
      <c r="E358" s="61">
        <v>349</v>
      </c>
      <c r="F358" s="64">
        <v>43430</v>
      </c>
      <c r="G358" s="63"/>
      <c r="H358" s="63">
        <f t="shared" si="5"/>
        <v>43430</v>
      </c>
      <c r="I358" s="76">
        <f>H358/H$432</f>
        <v>1.9669415236844806E-3</v>
      </c>
    </row>
    <row r="359" spans="1:9" x14ac:dyDescent="0.35">
      <c r="A359" s="58" t="s">
        <v>370</v>
      </c>
      <c r="B359" s="59">
        <v>3510</v>
      </c>
      <c r="C359" s="61">
        <v>241</v>
      </c>
      <c r="D359" s="61">
        <v>15</v>
      </c>
      <c r="E359" s="61">
        <v>256</v>
      </c>
      <c r="F359" s="64">
        <v>4960</v>
      </c>
      <c r="G359" s="63"/>
      <c r="H359" s="63">
        <f t="shared" si="5"/>
        <v>4960</v>
      </c>
      <c r="I359" s="76">
        <f>H359/H$432</f>
        <v>2.2463803724326556E-4</v>
      </c>
    </row>
    <row r="360" spans="1:9" x14ac:dyDescent="0.35">
      <c r="A360" s="58" t="s">
        <v>371</v>
      </c>
      <c r="B360" s="59">
        <v>5726</v>
      </c>
      <c r="C360" s="61">
        <v>438</v>
      </c>
      <c r="D360" s="61">
        <v>24</v>
      </c>
      <c r="E360" s="61">
        <v>462</v>
      </c>
      <c r="F360" s="64">
        <v>18040</v>
      </c>
      <c r="G360" s="63"/>
      <c r="H360" s="63">
        <f t="shared" si="5"/>
        <v>18040</v>
      </c>
      <c r="I360" s="76">
        <f>H360/H$432</f>
        <v>8.1703028061865131E-4</v>
      </c>
    </row>
    <row r="361" spans="1:9" x14ac:dyDescent="0.35">
      <c r="A361" s="58" t="s">
        <v>372</v>
      </c>
      <c r="B361" s="59">
        <v>5733</v>
      </c>
      <c r="C361" s="61">
        <v>317</v>
      </c>
      <c r="D361" s="61"/>
      <c r="E361" s="61">
        <v>317</v>
      </c>
      <c r="F361" s="64">
        <v>45295</v>
      </c>
      <c r="G361" s="63"/>
      <c r="H361" s="63">
        <f t="shared" si="5"/>
        <v>45295</v>
      </c>
      <c r="I361" s="76">
        <f>H361/H$432</f>
        <v>2.0514072372850227E-3</v>
      </c>
    </row>
    <row r="362" spans="1:9" x14ac:dyDescent="0.35">
      <c r="A362" s="58" t="s">
        <v>373</v>
      </c>
      <c r="B362" s="59">
        <v>5740</v>
      </c>
      <c r="C362" s="61">
        <v>244</v>
      </c>
      <c r="D362" s="61">
        <v>4</v>
      </c>
      <c r="E362" s="61">
        <v>248</v>
      </c>
      <c r="F362" s="64">
        <v>9045</v>
      </c>
      <c r="G362" s="63"/>
      <c r="H362" s="63">
        <f t="shared" si="5"/>
        <v>9045</v>
      </c>
      <c r="I362" s="76">
        <f>H362/H$432</f>
        <v>4.0964738848091472E-4</v>
      </c>
    </row>
    <row r="363" spans="1:9" x14ac:dyDescent="0.35">
      <c r="A363" s="58" t="s">
        <v>374</v>
      </c>
      <c r="B363" s="59">
        <v>5747</v>
      </c>
      <c r="C363" s="60">
        <v>2148</v>
      </c>
      <c r="D363" s="61">
        <v>112</v>
      </c>
      <c r="E363" s="60">
        <v>2260</v>
      </c>
      <c r="F363" s="64">
        <v>146000</v>
      </c>
      <c r="G363" s="63"/>
      <c r="H363" s="63">
        <f t="shared" si="5"/>
        <v>146000</v>
      </c>
      <c r="I363" s="76">
        <f>H363/H$432</f>
        <v>6.6123293220799939E-3</v>
      </c>
    </row>
    <row r="364" spans="1:9" x14ac:dyDescent="0.35">
      <c r="A364" s="58" t="s">
        <v>375</v>
      </c>
      <c r="B364" s="59">
        <v>5754</v>
      </c>
      <c r="C364" s="61">
        <v>894</v>
      </c>
      <c r="D364" s="61">
        <v>45</v>
      </c>
      <c r="E364" s="61">
        <v>939</v>
      </c>
      <c r="F364" s="64">
        <v>66495</v>
      </c>
      <c r="G364" s="63"/>
      <c r="H364" s="63">
        <f t="shared" si="5"/>
        <v>66495</v>
      </c>
      <c r="I364" s="76">
        <f>H364/H$432</f>
        <v>3.0115536867925288E-3</v>
      </c>
    </row>
    <row r="365" spans="1:9" x14ac:dyDescent="0.35">
      <c r="A365" s="58" t="s">
        <v>376</v>
      </c>
      <c r="B365" s="59">
        <v>126</v>
      </c>
      <c r="C365" s="61">
        <v>850</v>
      </c>
      <c r="D365" s="61"/>
      <c r="E365" s="61">
        <v>850</v>
      </c>
      <c r="F365" s="64">
        <v>48735</v>
      </c>
      <c r="G365" s="63"/>
      <c r="H365" s="63">
        <f t="shared" si="5"/>
        <v>48735</v>
      </c>
      <c r="I365" s="76">
        <f>H365/H$432</f>
        <v>2.2072045856956746E-3</v>
      </c>
    </row>
    <row r="366" spans="1:9" x14ac:dyDescent="0.35">
      <c r="A366" s="58" t="s">
        <v>377</v>
      </c>
      <c r="B366" s="59">
        <v>5780</v>
      </c>
      <c r="C366" s="61">
        <v>495</v>
      </c>
      <c r="D366" s="61"/>
      <c r="E366" s="61">
        <v>495</v>
      </c>
      <c r="F366" s="64">
        <v>9635</v>
      </c>
      <c r="G366" s="63"/>
      <c r="H366" s="63">
        <f t="shared" si="5"/>
        <v>9635</v>
      </c>
      <c r="I366" s="76">
        <f>H366/H$432</f>
        <v>4.3636844533041606E-4</v>
      </c>
    </row>
    <row r="367" spans="1:9" x14ac:dyDescent="0.35">
      <c r="A367" s="58" t="s">
        <v>378</v>
      </c>
      <c r="B367" s="59">
        <v>4375</v>
      </c>
      <c r="C367" s="61">
        <v>378</v>
      </c>
      <c r="D367" s="61"/>
      <c r="E367" s="61">
        <v>378</v>
      </c>
      <c r="F367" s="64">
        <v>27055</v>
      </c>
      <c r="G367" s="63"/>
      <c r="H367" s="63">
        <f t="shared" si="5"/>
        <v>27055</v>
      </c>
      <c r="I367" s="76">
        <f>H367/H$432</f>
        <v>1.2253189712936592E-3</v>
      </c>
    </row>
    <row r="368" spans="1:9" x14ac:dyDescent="0.35">
      <c r="A368" s="58" t="s">
        <v>379</v>
      </c>
      <c r="B368" s="59">
        <v>5810</v>
      </c>
      <c r="C368" s="61">
        <v>644</v>
      </c>
      <c r="D368" s="61"/>
      <c r="E368" s="61">
        <v>644</v>
      </c>
      <c r="F368" s="64">
        <v>16520</v>
      </c>
      <c r="G368" s="63"/>
      <c r="H368" s="63">
        <f t="shared" si="5"/>
        <v>16520</v>
      </c>
      <c r="I368" s="76">
        <f>H368/H$432</f>
        <v>7.4818959178603772E-4</v>
      </c>
    </row>
    <row r="369" spans="1:9" x14ac:dyDescent="0.35">
      <c r="A369" s="58" t="s">
        <v>380</v>
      </c>
      <c r="B369" s="59">
        <v>5817</v>
      </c>
      <c r="C369" s="61">
        <v>284</v>
      </c>
      <c r="D369" s="61"/>
      <c r="E369" s="61">
        <v>284</v>
      </c>
      <c r="F369" s="64">
        <v>4355</v>
      </c>
      <c r="G369" s="63"/>
      <c r="H369" s="63">
        <f t="shared" si="5"/>
        <v>4355</v>
      </c>
      <c r="I369" s="76">
        <f>H369/H$432</f>
        <v>1.972376314908108E-4</v>
      </c>
    </row>
    <row r="370" spans="1:9" x14ac:dyDescent="0.35">
      <c r="A370" s="58" t="s">
        <v>381</v>
      </c>
      <c r="B370" s="59">
        <v>5824</v>
      </c>
      <c r="C370" s="60">
        <v>1087</v>
      </c>
      <c r="D370" s="61">
        <v>13</v>
      </c>
      <c r="E370" s="60">
        <v>1100</v>
      </c>
      <c r="F370" s="64">
        <v>30390</v>
      </c>
      <c r="G370" s="63"/>
      <c r="H370" s="63">
        <f t="shared" si="5"/>
        <v>30390</v>
      </c>
      <c r="I370" s="76">
        <f>H370/H$432</f>
        <v>1.3763608773836372E-3</v>
      </c>
    </row>
    <row r="371" spans="1:9" x14ac:dyDescent="0.35">
      <c r="A371" s="58" t="s">
        <v>382</v>
      </c>
      <c r="B371" s="59">
        <v>5859</v>
      </c>
      <c r="C371" s="61">
        <v>260</v>
      </c>
      <c r="D371" s="61"/>
      <c r="E371" s="61">
        <v>260</v>
      </c>
      <c r="F371" s="64">
        <v>5560</v>
      </c>
      <c r="G371" s="63"/>
      <c r="H371" s="63">
        <f t="shared" si="5"/>
        <v>5560</v>
      </c>
      <c r="I371" s="76">
        <f>H371/H$432</f>
        <v>2.5181199336140253E-4</v>
      </c>
    </row>
    <row r="372" spans="1:9" x14ac:dyDescent="0.35">
      <c r="A372" s="58" t="s">
        <v>383</v>
      </c>
      <c r="B372" s="59">
        <v>5852</v>
      </c>
      <c r="C372" s="61">
        <v>221</v>
      </c>
      <c r="D372" s="61"/>
      <c r="E372" s="61">
        <v>221</v>
      </c>
      <c r="F372" s="64">
        <v>18010</v>
      </c>
      <c r="G372" s="63"/>
      <c r="H372" s="63">
        <f t="shared" si="5"/>
        <v>18010</v>
      </c>
      <c r="I372" s="76">
        <f>H372/H$432</f>
        <v>8.1567158281274448E-4</v>
      </c>
    </row>
    <row r="373" spans="1:9" x14ac:dyDescent="0.35">
      <c r="A373" s="58" t="s">
        <v>384</v>
      </c>
      <c r="B373" s="59">
        <v>238</v>
      </c>
      <c r="C373" s="60">
        <v>1185</v>
      </c>
      <c r="D373" s="61"/>
      <c r="E373" s="60">
        <v>1185</v>
      </c>
      <c r="F373" s="64">
        <v>67510</v>
      </c>
      <c r="G373" s="63"/>
      <c r="H373" s="63">
        <f t="shared" si="5"/>
        <v>67510</v>
      </c>
      <c r="I373" s="76">
        <f>H373/H$432</f>
        <v>3.0575229625590438E-3</v>
      </c>
    </row>
    <row r="374" spans="1:9" x14ac:dyDescent="0.35">
      <c r="A374" s="58" t="s">
        <v>385</v>
      </c>
      <c r="B374" s="59">
        <v>5866</v>
      </c>
      <c r="C374" s="61">
        <v>993</v>
      </c>
      <c r="D374" s="61">
        <v>68</v>
      </c>
      <c r="E374" s="60">
        <v>1061</v>
      </c>
      <c r="F374" s="64">
        <v>55975</v>
      </c>
      <c r="G374" s="63"/>
      <c r="H374" s="63">
        <f t="shared" si="5"/>
        <v>55975</v>
      </c>
      <c r="I374" s="76">
        <f>H374/H$432</f>
        <v>2.5351036561878609E-3</v>
      </c>
    </row>
    <row r="375" spans="1:9" x14ac:dyDescent="0.35">
      <c r="A375" s="58" t="s">
        <v>386</v>
      </c>
      <c r="B375" s="59">
        <v>5901</v>
      </c>
      <c r="C375" s="60">
        <v>3507</v>
      </c>
      <c r="D375" s="61"/>
      <c r="E375" s="60">
        <v>3507</v>
      </c>
      <c r="F375" s="64">
        <v>128485</v>
      </c>
      <c r="G375" s="63"/>
      <c r="H375" s="63">
        <f t="shared" si="5"/>
        <v>128485</v>
      </c>
      <c r="I375" s="76">
        <f>H375/H$432</f>
        <v>5.8190762530647127E-3</v>
      </c>
    </row>
    <row r="376" spans="1:9" x14ac:dyDescent="0.35">
      <c r="A376" s="58" t="s">
        <v>387</v>
      </c>
      <c r="B376" s="59">
        <v>5985</v>
      </c>
      <c r="C376" s="61">
        <v>552</v>
      </c>
      <c r="D376" s="61">
        <v>30</v>
      </c>
      <c r="E376" s="61">
        <v>582</v>
      </c>
      <c r="F376" s="64">
        <v>44030</v>
      </c>
      <c r="G376" s="63"/>
      <c r="H376" s="63">
        <f t="shared" si="5"/>
        <v>44030</v>
      </c>
      <c r="I376" s="76">
        <f>H376/H$432</f>
        <v>1.9941154798026176E-3</v>
      </c>
    </row>
    <row r="377" spans="1:9" x14ac:dyDescent="0.35">
      <c r="A377" s="58" t="s">
        <v>388</v>
      </c>
      <c r="B377" s="59">
        <v>5992</v>
      </c>
      <c r="C377" s="61">
        <v>394</v>
      </c>
      <c r="D377" s="61"/>
      <c r="E377" s="61">
        <v>394</v>
      </c>
      <c r="F377" s="64">
        <v>47070</v>
      </c>
      <c r="G377" s="63"/>
      <c r="H377" s="63">
        <f t="shared" si="5"/>
        <v>47070</v>
      </c>
      <c r="I377" s="76">
        <f>H377/H$432</f>
        <v>2.1317968574678446E-3</v>
      </c>
    </row>
    <row r="378" spans="1:9" x14ac:dyDescent="0.35">
      <c r="A378" s="58" t="s">
        <v>389</v>
      </c>
      <c r="B378" s="59">
        <v>6022</v>
      </c>
      <c r="C378" s="61">
        <v>204</v>
      </c>
      <c r="D378" s="61">
        <v>12</v>
      </c>
      <c r="E378" s="61">
        <v>216</v>
      </c>
      <c r="F378" s="64">
        <v>4985</v>
      </c>
      <c r="G378" s="63"/>
      <c r="H378" s="63">
        <f t="shared" si="5"/>
        <v>4985</v>
      </c>
      <c r="I378" s="76">
        <f>H378/H$432</f>
        <v>2.2577028541485459E-4</v>
      </c>
    </row>
    <row r="379" spans="1:9" x14ac:dyDescent="0.35">
      <c r="A379" s="58" t="s">
        <v>390</v>
      </c>
      <c r="B379" s="59">
        <v>6027</v>
      </c>
      <c r="C379" s="61">
        <v>283</v>
      </c>
      <c r="D379" s="61"/>
      <c r="E379" s="61">
        <v>283</v>
      </c>
      <c r="F379" s="64">
        <v>13975</v>
      </c>
      <c r="G379" s="63"/>
      <c r="H379" s="63">
        <f t="shared" si="5"/>
        <v>13975</v>
      </c>
      <c r="I379" s="76">
        <f>H379/H$432</f>
        <v>6.3292672791827342E-4</v>
      </c>
    </row>
    <row r="380" spans="1:9" x14ac:dyDescent="0.35">
      <c r="A380" s="58" t="s">
        <v>391</v>
      </c>
      <c r="B380" s="59">
        <v>6069</v>
      </c>
      <c r="C380" s="61">
        <v>61</v>
      </c>
      <c r="D380" s="61"/>
      <c r="E380" s="61">
        <v>61</v>
      </c>
      <c r="F380" s="64">
        <v>2795</v>
      </c>
      <c r="G380" s="63"/>
      <c r="H380" s="63">
        <f t="shared" si="5"/>
        <v>2795</v>
      </c>
      <c r="I380" s="76">
        <f>H380/H$432</f>
        <v>1.2658534558365468E-4</v>
      </c>
    </row>
    <row r="381" spans="1:9" x14ac:dyDescent="0.35">
      <c r="A381" s="58" t="s">
        <v>392</v>
      </c>
      <c r="B381" s="59">
        <v>6104</v>
      </c>
      <c r="C381" s="61">
        <v>166</v>
      </c>
      <c r="D381" s="61"/>
      <c r="E381" s="61">
        <v>166</v>
      </c>
      <c r="F381" s="64">
        <v>3790</v>
      </c>
      <c r="G381" s="63"/>
      <c r="H381" s="63">
        <f t="shared" si="5"/>
        <v>3790</v>
      </c>
      <c r="I381" s="76">
        <f>H381/H$432</f>
        <v>1.7164882281289848E-4</v>
      </c>
    </row>
    <row r="382" spans="1:9" x14ac:dyDescent="0.35">
      <c r="A382" s="58" t="s">
        <v>393</v>
      </c>
      <c r="B382" s="59">
        <v>6113</v>
      </c>
      <c r="C382" s="61">
        <v>443</v>
      </c>
      <c r="D382" s="61"/>
      <c r="E382" s="61">
        <v>443</v>
      </c>
      <c r="F382" s="64">
        <v>17150</v>
      </c>
      <c r="G382" s="63"/>
      <c r="H382" s="63">
        <f t="shared" si="5"/>
        <v>17150</v>
      </c>
      <c r="I382" s="76">
        <f>H382/H$432</f>
        <v>7.7672224571008149E-4</v>
      </c>
    </row>
    <row r="383" spans="1:9" x14ac:dyDescent="0.35">
      <c r="A383" s="58" t="s">
        <v>394</v>
      </c>
      <c r="B383" s="59">
        <v>6083</v>
      </c>
      <c r="C383" s="61">
        <v>363</v>
      </c>
      <c r="D383" s="61"/>
      <c r="E383" s="61">
        <v>363</v>
      </c>
      <c r="F383" s="64">
        <v>14835</v>
      </c>
      <c r="G383" s="63"/>
      <c r="H383" s="63">
        <f t="shared" si="5"/>
        <v>14835</v>
      </c>
      <c r="I383" s="76">
        <f>H383/H$432</f>
        <v>6.7187606502093641E-4</v>
      </c>
    </row>
    <row r="384" spans="1:9" x14ac:dyDescent="0.35">
      <c r="A384" s="58" t="s">
        <v>395</v>
      </c>
      <c r="B384" s="59">
        <v>6118</v>
      </c>
      <c r="C384" s="61">
        <v>239</v>
      </c>
      <c r="D384" s="61">
        <v>22</v>
      </c>
      <c r="E384" s="61">
        <v>261</v>
      </c>
      <c r="F384" s="64">
        <v>13550</v>
      </c>
      <c r="G384" s="63"/>
      <c r="H384" s="63">
        <f t="shared" si="5"/>
        <v>13550</v>
      </c>
      <c r="I384" s="76">
        <f>H384/H$432</f>
        <v>6.1367850900125975E-4</v>
      </c>
    </row>
    <row r="385" spans="1:9" x14ac:dyDescent="0.35">
      <c r="A385" s="58" t="s">
        <v>396</v>
      </c>
      <c r="B385" s="59">
        <v>6125</v>
      </c>
      <c r="C385" s="61">
        <v>747</v>
      </c>
      <c r="D385" s="61">
        <v>88</v>
      </c>
      <c r="E385" s="61">
        <v>835</v>
      </c>
      <c r="F385" s="64">
        <v>35325</v>
      </c>
      <c r="G385" s="63"/>
      <c r="H385" s="63">
        <f t="shared" si="5"/>
        <v>35325</v>
      </c>
      <c r="I385" s="76">
        <f>H385/H$432</f>
        <v>1.5998666664553136E-3</v>
      </c>
    </row>
    <row r="386" spans="1:9" x14ac:dyDescent="0.35">
      <c r="A386" s="58" t="s">
        <v>397</v>
      </c>
      <c r="B386" s="59">
        <v>6174</v>
      </c>
      <c r="C386" s="60">
        <v>3211</v>
      </c>
      <c r="D386" s="61">
        <v>446</v>
      </c>
      <c r="E386" s="60">
        <v>3657</v>
      </c>
      <c r="F386" s="64">
        <v>121940</v>
      </c>
      <c r="G386" s="63"/>
      <c r="H386" s="63">
        <f t="shared" si="5"/>
        <v>121940</v>
      </c>
      <c r="I386" s="76">
        <f>H386/H$432</f>
        <v>5.522653681742702E-3</v>
      </c>
    </row>
    <row r="387" spans="1:9" x14ac:dyDescent="0.35">
      <c r="A387" s="58" t="s">
        <v>398</v>
      </c>
      <c r="B387" s="59">
        <v>6181</v>
      </c>
      <c r="C387" s="60">
        <v>2954</v>
      </c>
      <c r="D387" s="61">
        <v>120</v>
      </c>
      <c r="E387" s="60">
        <v>3074</v>
      </c>
      <c r="F387" s="64">
        <v>74905</v>
      </c>
      <c r="G387" s="63"/>
      <c r="H387" s="63">
        <f t="shared" si="5"/>
        <v>74905</v>
      </c>
      <c r="I387" s="76">
        <f>H387/H$432</f>
        <v>3.392441971715082E-3</v>
      </c>
    </row>
    <row r="388" spans="1:9" x14ac:dyDescent="0.35">
      <c r="A388" s="58" t="s">
        <v>399</v>
      </c>
      <c r="B388" s="59">
        <v>6195</v>
      </c>
      <c r="C388" s="60">
        <v>1115</v>
      </c>
      <c r="D388" s="61">
        <v>21</v>
      </c>
      <c r="E388" s="60">
        <v>1136</v>
      </c>
      <c r="F388" s="64">
        <v>54280</v>
      </c>
      <c r="G388" s="63"/>
      <c r="H388" s="63">
        <f t="shared" si="5"/>
        <v>54280</v>
      </c>
      <c r="I388" s="76">
        <f>H388/H$432</f>
        <v>2.4583372301541237E-3</v>
      </c>
    </row>
    <row r="389" spans="1:9" x14ac:dyDescent="0.35">
      <c r="A389" s="58" t="s">
        <v>400</v>
      </c>
      <c r="B389" s="59">
        <v>6216</v>
      </c>
      <c r="C389" s="61">
        <v>755</v>
      </c>
      <c r="D389" s="61">
        <v>112</v>
      </c>
      <c r="E389" s="61">
        <v>867</v>
      </c>
      <c r="F389" s="64">
        <v>51335</v>
      </c>
      <c r="G389" s="63"/>
      <c r="H389" s="63">
        <f t="shared" si="5"/>
        <v>51335</v>
      </c>
      <c r="I389" s="76">
        <f>H389/H$432</f>
        <v>2.3249583955409349E-3</v>
      </c>
    </row>
    <row r="390" spans="1:9" x14ac:dyDescent="0.35">
      <c r="A390" s="58" t="s">
        <v>401</v>
      </c>
      <c r="B390" s="59">
        <v>6223</v>
      </c>
      <c r="C390" s="60">
        <v>3526</v>
      </c>
      <c r="D390" s="61">
        <v>67</v>
      </c>
      <c r="E390" s="60">
        <v>3593</v>
      </c>
      <c r="F390" s="64">
        <v>155620</v>
      </c>
      <c r="G390" s="63"/>
      <c r="H390" s="63">
        <f t="shared" si="5"/>
        <v>155620</v>
      </c>
      <c r="I390" s="76">
        <f>H390/H$432</f>
        <v>7.0480184185074566E-3</v>
      </c>
    </row>
    <row r="391" spans="1:9" x14ac:dyDescent="0.35">
      <c r="A391" s="58" t="s">
        <v>402</v>
      </c>
      <c r="B391" s="59">
        <v>6230</v>
      </c>
      <c r="C391" s="61">
        <v>310</v>
      </c>
      <c r="D391" s="61"/>
      <c r="E391" s="61">
        <v>310</v>
      </c>
      <c r="F391" s="64">
        <v>46285</v>
      </c>
      <c r="G391" s="63"/>
      <c r="H391" s="63">
        <f t="shared" ref="H391:H421" si="6">F391+G391</f>
        <v>46285</v>
      </c>
      <c r="I391" s="76">
        <f>H391/H$432</f>
        <v>2.0962442648799488E-3</v>
      </c>
    </row>
    <row r="392" spans="1:9" x14ac:dyDescent="0.35">
      <c r="A392" s="58" t="s">
        <v>403</v>
      </c>
      <c r="B392" s="59">
        <v>6237</v>
      </c>
      <c r="C392" s="60">
        <v>1134</v>
      </c>
      <c r="D392" s="61"/>
      <c r="E392" s="60">
        <v>1134</v>
      </c>
      <c r="F392" s="64">
        <v>63865</v>
      </c>
      <c r="G392" s="63"/>
      <c r="H392" s="63">
        <f t="shared" si="6"/>
        <v>63865</v>
      </c>
      <c r="I392" s="76">
        <f>H392/H$432</f>
        <v>2.8924411791413618E-3</v>
      </c>
    </row>
    <row r="393" spans="1:9" x14ac:dyDescent="0.35">
      <c r="A393" s="58" t="s">
        <v>404</v>
      </c>
      <c r="B393" s="59">
        <v>6251</v>
      </c>
      <c r="C393" s="61">
        <v>189</v>
      </c>
      <c r="D393" s="61"/>
      <c r="E393" s="61">
        <v>189</v>
      </c>
      <c r="F393" s="64">
        <v>14530</v>
      </c>
      <c r="G393" s="63"/>
      <c r="H393" s="63">
        <f t="shared" si="6"/>
        <v>14530</v>
      </c>
      <c r="I393" s="76">
        <f>H393/H$432</f>
        <v>6.5806263732755006E-4</v>
      </c>
    </row>
    <row r="394" spans="1:9" x14ac:dyDescent="0.35">
      <c r="A394" s="58" t="s">
        <v>405</v>
      </c>
      <c r="B394" s="59">
        <v>6293</v>
      </c>
      <c r="C394" s="61">
        <v>591</v>
      </c>
      <c r="D394" s="61"/>
      <c r="E394" s="61">
        <v>591</v>
      </c>
      <c r="F394" s="64">
        <v>62110</v>
      </c>
      <c r="G394" s="63"/>
      <c r="H394" s="63">
        <f t="shared" si="6"/>
        <v>62110</v>
      </c>
      <c r="I394" s="76">
        <f>H394/H$432</f>
        <v>2.8129573574958112E-3</v>
      </c>
    </row>
    <row r="395" spans="1:9" x14ac:dyDescent="0.35">
      <c r="A395" s="58" t="s">
        <v>406</v>
      </c>
      <c r="B395" s="59">
        <v>6300</v>
      </c>
      <c r="C395" s="60">
        <v>1483</v>
      </c>
      <c r="D395" s="61">
        <v>38</v>
      </c>
      <c r="E395" s="60">
        <v>1521</v>
      </c>
      <c r="F395" s="64">
        <v>40235</v>
      </c>
      <c r="G395" s="63"/>
      <c r="H395" s="63">
        <f t="shared" si="6"/>
        <v>40235</v>
      </c>
      <c r="I395" s="76">
        <f>H395/H$432</f>
        <v>1.8222402073554012E-3</v>
      </c>
    </row>
    <row r="396" spans="1:9" x14ac:dyDescent="0.35">
      <c r="A396" s="58" t="s">
        <v>407</v>
      </c>
      <c r="B396" s="59">
        <v>6307</v>
      </c>
      <c r="C396" s="60">
        <v>2714</v>
      </c>
      <c r="D396" s="61">
        <v>228</v>
      </c>
      <c r="E396" s="60">
        <v>2942</v>
      </c>
      <c r="F396" s="64">
        <v>114790</v>
      </c>
      <c r="G396" s="63"/>
      <c r="H396" s="63">
        <f t="shared" si="6"/>
        <v>114790</v>
      </c>
      <c r="I396" s="76">
        <f>H396/H$432</f>
        <v>5.1988307046682367E-3</v>
      </c>
    </row>
    <row r="397" spans="1:9" x14ac:dyDescent="0.35">
      <c r="A397" s="58" t="s">
        <v>408</v>
      </c>
      <c r="B397" s="59">
        <v>6328</v>
      </c>
      <c r="C397" s="60">
        <v>1946</v>
      </c>
      <c r="D397" s="61">
        <v>120</v>
      </c>
      <c r="E397" s="60">
        <v>2066</v>
      </c>
      <c r="F397" s="64">
        <v>79145</v>
      </c>
      <c r="G397" s="63"/>
      <c r="H397" s="63">
        <f t="shared" si="6"/>
        <v>79145</v>
      </c>
      <c r="I397" s="76">
        <f>H397/H$432</f>
        <v>3.5844712616165831E-3</v>
      </c>
    </row>
    <row r="398" spans="1:9" x14ac:dyDescent="0.35">
      <c r="A398" s="58" t="s">
        <v>409</v>
      </c>
      <c r="B398" s="59">
        <v>6370</v>
      </c>
      <c r="C398" s="60">
        <v>1106</v>
      </c>
      <c r="D398" s="61">
        <v>31</v>
      </c>
      <c r="E398" s="60">
        <v>1137</v>
      </c>
      <c r="F398" s="64">
        <v>61255</v>
      </c>
      <c r="G398" s="63"/>
      <c r="H398" s="63">
        <f t="shared" si="6"/>
        <v>61255</v>
      </c>
      <c r="I398" s="76">
        <f>H398/H$432</f>
        <v>2.7742344700274662E-3</v>
      </c>
    </row>
    <row r="399" spans="1:9" x14ac:dyDescent="0.35">
      <c r="A399" s="58" t="s">
        <v>410</v>
      </c>
      <c r="B399" s="59">
        <v>6321</v>
      </c>
      <c r="C399" s="61">
        <v>543</v>
      </c>
      <c r="D399" s="61">
        <v>41</v>
      </c>
      <c r="E399" s="61">
        <v>584</v>
      </c>
      <c r="F399" s="64">
        <v>54140</v>
      </c>
      <c r="G399" s="63"/>
      <c r="H399" s="63">
        <f t="shared" si="6"/>
        <v>54140</v>
      </c>
      <c r="I399" s="76">
        <f>H399/H$432</f>
        <v>2.4519966403932251E-3</v>
      </c>
    </row>
    <row r="400" spans="1:9" x14ac:dyDescent="0.35">
      <c r="A400" s="58" t="s">
        <v>411</v>
      </c>
      <c r="B400" s="59">
        <v>6335</v>
      </c>
      <c r="C400" s="61">
        <v>643</v>
      </c>
      <c r="D400" s="61"/>
      <c r="E400" s="61">
        <v>643</v>
      </c>
      <c r="F400" s="64">
        <v>73205</v>
      </c>
      <c r="G400" s="63"/>
      <c r="H400" s="63">
        <f t="shared" si="6"/>
        <v>73205</v>
      </c>
      <c r="I400" s="76">
        <f>H400/H$432</f>
        <v>3.3154490960470274E-3</v>
      </c>
    </row>
    <row r="401" spans="1:9" x14ac:dyDescent="0.35">
      <c r="A401" s="58" t="s">
        <v>412</v>
      </c>
      <c r="B401" s="59">
        <v>6354</v>
      </c>
      <c r="C401" s="61">
        <v>290</v>
      </c>
      <c r="D401" s="61"/>
      <c r="E401" s="61">
        <v>290</v>
      </c>
      <c r="F401" s="64">
        <v>12200</v>
      </c>
      <c r="G401" s="63"/>
      <c r="H401" s="63">
        <f t="shared" si="6"/>
        <v>12200</v>
      </c>
      <c r="I401" s="76">
        <f>H401/H$432</f>
        <v>5.5253710773545161E-4</v>
      </c>
    </row>
    <row r="402" spans="1:9" x14ac:dyDescent="0.35">
      <c r="A402" s="58" t="s">
        <v>413</v>
      </c>
      <c r="B402" s="59">
        <v>6384</v>
      </c>
      <c r="C402" s="61">
        <v>420</v>
      </c>
      <c r="D402" s="61">
        <v>27</v>
      </c>
      <c r="E402" s="61">
        <v>447</v>
      </c>
      <c r="F402" s="64">
        <v>35475</v>
      </c>
      <c r="G402" s="63"/>
      <c r="H402" s="63">
        <f t="shared" si="6"/>
        <v>35475</v>
      </c>
      <c r="I402" s="76">
        <f>H402/H$432</f>
        <v>1.6066601554848479E-3</v>
      </c>
    </row>
    <row r="403" spans="1:9" x14ac:dyDescent="0.35">
      <c r="A403" s="58" t="s">
        <v>414</v>
      </c>
      <c r="B403" s="59">
        <v>6412</v>
      </c>
      <c r="C403" s="61">
        <v>422</v>
      </c>
      <c r="D403" s="61"/>
      <c r="E403" s="61">
        <v>422</v>
      </c>
      <c r="F403" s="64">
        <v>13535</v>
      </c>
      <c r="G403" s="63"/>
      <c r="H403" s="63">
        <f t="shared" si="6"/>
        <v>13535</v>
      </c>
      <c r="I403" s="76">
        <f>H403/H$432</f>
        <v>6.1299916009830628E-4</v>
      </c>
    </row>
    <row r="404" spans="1:9" x14ac:dyDescent="0.35">
      <c r="A404" s="58" t="s">
        <v>415</v>
      </c>
      <c r="B404" s="59">
        <v>6440</v>
      </c>
      <c r="C404" s="61">
        <v>97</v>
      </c>
      <c r="D404" s="61"/>
      <c r="E404" s="61">
        <v>97</v>
      </c>
      <c r="F404" s="64">
        <v>7950</v>
      </c>
      <c r="G404" s="63"/>
      <c r="H404" s="63">
        <f t="shared" si="6"/>
        <v>7950</v>
      </c>
      <c r="I404" s="76">
        <f>H404/H$432</f>
        <v>3.6005491856531475E-4</v>
      </c>
    </row>
    <row r="405" spans="1:9" x14ac:dyDescent="0.35">
      <c r="A405" s="58" t="s">
        <v>416</v>
      </c>
      <c r="B405" s="59">
        <v>6419</v>
      </c>
      <c r="C405" s="61"/>
      <c r="D405" s="61">
        <v>7</v>
      </c>
      <c r="E405" s="61">
        <v>7</v>
      </c>
      <c r="F405" s="64">
        <v>245</v>
      </c>
      <c r="G405" s="63"/>
      <c r="H405" s="63">
        <f t="shared" si="6"/>
        <v>245</v>
      </c>
      <c r="I405" s="76">
        <f>H405/H$432</f>
        <v>1.1096032081572593E-5</v>
      </c>
    </row>
    <row r="406" spans="1:9" x14ac:dyDescent="0.35">
      <c r="A406" s="58" t="s">
        <v>417</v>
      </c>
      <c r="B406" s="59">
        <v>6426</v>
      </c>
      <c r="C406" s="61">
        <v>674</v>
      </c>
      <c r="D406" s="61">
        <v>19</v>
      </c>
      <c r="E406" s="61">
        <v>693</v>
      </c>
      <c r="F406" s="64">
        <v>55500</v>
      </c>
      <c r="G406" s="63"/>
      <c r="H406" s="63">
        <f t="shared" si="6"/>
        <v>55500</v>
      </c>
      <c r="I406" s="76">
        <f>H406/H$432</f>
        <v>2.5135909409276691E-3</v>
      </c>
    </row>
    <row r="407" spans="1:9" x14ac:dyDescent="0.35">
      <c r="A407" s="58" t="s">
        <v>418</v>
      </c>
      <c r="B407" s="59">
        <v>6461</v>
      </c>
      <c r="C407" s="61">
        <v>990</v>
      </c>
      <c r="D407" s="61">
        <v>9</v>
      </c>
      <c r="E407" s="61">
        <v>999</v>
      </c>
      <c r="F407" s="64">
        <v>42015</v>
      </c>
      <c r="G407" s="63"/>
      <c r="H407" s="63">
        <f t="shared" si="6"/>
        <v>42015</v>
      </c>
      <c r="I407" s="76">
        <f>H407/H$432</f>
        <v>1.9028562771725409E-3</v>
      </c>
    </row>
    <row r="408" spans="1:9" x14ac:dyDescent="0.35">
      <c r="A408" s="58" t="s">
        <v>419</v>
      </c>
      <c r="B408" s="59">
        <v>6470</v>
      </c>
      <c r="C408" s="61">
        <v>919</v>
      </c>
      <c r="D408" s="61">
        <v>33</v>
      </c>
      <c r="E408" s="61">
        <v>952</v>
      </c>
      <c r="F408" s="64">
        <v>21940</v>
      </c>
      <c r="G408" s="63"/>
      <c r="H408" s="63">
        <f t="shared" si="6"/>
        <v>21940</v>
      </c>
      <c r="I408" s="76">
        <f>H408/H$432</f>
        <v>9.9366099538654158E-4</v>
      </c>
    </row>
    <row r="409" spans="1:9" x14ac:dyDescent="0.35">
      <c r="A409" s="58" t="s">
        <v>420</v>
      </c>
      <c r="B409" s="59">
        <v>6475</v>
      </c>
      <c r="C409" s="61">
        <v>437</v>
      </c>
      <c r="D409" s="61"/>
      <c r="E409" s="61">
        <v>437</v>
      </c>
      <c r="F409" s="64">
        <v>54110</v>
      </c>
      <c r="G409" s="63"/>
      <c r="H409" s="63">
        <f t="shared" si="6"/>
        <v>54110</v>
      </c>
      <c r="I409" s="76">
        <f>H409/H$432</f>
        <v>2.4506379425873184E-3</v>
      </c>
    </row>
    <row r="410" spans="1:9" x14ac:dyDescent="0.35">
      <c r="A410" s="58" t="s">
        <v>421</v>
      </c>
      <c r="B410" s="59">
        <v>6482</v>
      </c>
      <c r="C410" s="61">
        <v>336</v>
      </c>
      <c r="D410" s="61"/>
      <c r="E410" s="61">
        <v>336</v>
      </c>
      <c r="F410" s="64">
        <v>7460</v>
      </c>
      <c r="G410" s="63"/>
      <c r="H410" s="63">
        <f t="shared" si="6"/>
        <v>7460</v>
      </c>
      <c r="I410" s="76">
        <f>H410/H$432</f>
        <v>3.3786285440216959E-4</v>
      </c>
    </row>
    <row r="411" spans="1:9" x14ac:dyDescent="0.35">
      <c r="A411" s="58" t="s">
        <v>422</v>
      </c>
      <c r="B411" s="59">
        <v>6545</v>
      </c>
      <c r="C411" s="61">
        <v>903</v>
      </c>
      <c r="D411" s="61"/>
      <c r="E411" s="61">
        <v>903</v>
      </c>
      <c r="F411" s="64">
        <v>38190</v>
      </c>
      <c r="G411" s="63"/>
      <c r="H411" s="63">
        <f t="shared" si="6"/>
        <v>38190</v>
      </c>
      <c r="I411" s="76">
        <f>H411/H$432</f>
        <v>1.7296223069194177E-3</v>
      </c>
    </row>
    <row r="412" spans="1:9" x14ac:dyDescent="0.35">
      <c r="A412" s="58" t="s">
        <v>423</v>
      </c>
      <c r="B412" s="59">
        <v>6608</v>
      </c>
      <c r="C412" s="60">
        <v>1178</v>
      </c>
      <c r="D412" s="61"/>
      <c r="E412" s="60">
        <v>1178</v>
      </c>
      <c r="F412" s="64">
        <v>67665</v>
      </c>
      <c r="G412" s="63"/>
      <c r="H412" s="63">
        <f t="shared" si="6"/>
        <v>67665</v>
      </c>
      <c r="I412" s="76">
        <f>H412/H$432</f>
        <v>3.0645429012228958E-3</v>
      </c>
    </row>
    <row r="413" spans="1:9" x14ac:dyDescent="0.35">
      <c r="A413" s="58" t="s">
        <v>424</v>
      </c>
      <c r="B413" s="59">
        <v>6615</v>
      </c>
      <c r="C413" s="61">
        <v>261</v>
      </c>
      <c r="D413" s="61"/>
      <c r="E413" s="61">
        <v>261</v>
      </c>
      <c r="F413" s="64">
        <v>28410</v>
      </c>
      <c r="G413" s="63"/>
      <c r="H413" s="63">
        <f t="shared" si="6"/>
        <v>28410</v>
      </c>
      <c r="I413" s="76">
        <f>H413/H$432</f>
        <v>1.2866868221937853E-3</v>
      </c>
    </row>
    <row r="414" spans="1:9" x14ac:dyDescent="0.35">
      <c r="A414" s="58" t="s">
        <v>425</v>
      </c>
      <c r="B414" s="59">
        <v>6678</v>
      </c>
      <c r="C414" s="60">
        <v>1086</v>
      </c>
      <c r="D414" s="61">
        <v>17</v>
      </c>
      <c r="E414" s="60">
        <v>1103</v>
      </c>
      <c r="F414" s="64">
        <v>67530</v>
      </c>
      <c r="G414" s="63"/>
      <c r="H414" s="63">
        <f t="shared" si="6"/>
        <v>67530</v>
      </c>
      <c r="I414" s="76">
        <f>H414/H$432</f>
        <v>3.0584287610963151E-3</v>
      </c>
    </row>
    <row r="415" spans="1:9" x14ac:dyDescent="0.35">
      <c r="A415" s="58" t="s">
        <v>426</v>
      </c>
      <c r="B415" s="59">
        <v>469</v>
      </c>
      <c r="C415" s="61">
        <v>561</v>
      </c>
      <c r="D415" s="61">
        <v>23</v>
      </c>
      <c r="E415" s="61">
        <v>584</v>
      </c>
      <c r="F415" s="64">
        <v>20970</v>
      </c>
      <c r="G415" s="63"/>
      <c r="H415" s="63">
        <f t="shared" si="6"/>
        <v>20970</v>
      </c>
      <c r="I415" s="76">
        <f>H415/H$432</f>
        <v>9.4972976632888681E-4</v>
      </c>
    </row>
    <row r="416" spans="1:9" x14ac:dyDescent="0.35">
      <c r="A416" s="58" t="s">
        <v>427</v>
      </c>
      <c r="B416" s="59">
        <v>6685</v>
      </c>
      <c r="C416" s="60">
        <v>2663</v>
      </c>
      <c r="D416" s="61">
        <v>222</v>
      </c>
      <c r="E416" s="60">
        <v>2885</v>
      </c>
      <c r="F416" s="64">
        <v>141280</v>
      </c>
      <c r="G416" s="63"/>
      <c r="H416" s="63">
        <f t="shared" si="6"/>
        <v>141280</v>
      </c>
      <c r="I416" s="76">
        <f>H416/H$432</f>
        <v>6.3985608672839835E-3</v>
      </c>
    </row>
    <row r="417" spans="1:9" x14ac:dyDescent="0.35">
      <c r="A417" s="58" t="s">
        <v>428</v>
      </c>
      <c r="B417" s="59">
        <v>6692</v>
      </c>
      <c r="C417" s="61">
        <v>683</v>
      </c>
      <c r="D417" s="61"/>
      <c r="E417" s="61">
        <v>683</v>
      </c>
      <c r="F417" s="64">
        <v>59710</v>
      </c>
      <c r="G417" s="63"/>
      <c r="H417" s="63">
        <f t="shared" si="6"/>
        <v>59710</v>
      </c>
      <c r="I417" s="76">
        <f>H417/H$432</f>
        <v>2.7042615330232635E-3</v>
      </c>
    </row>
    <row r="418" spans="1:9" x14ac:dyDescent="0.35">
      <c r="A418" s="58" t="s">
        <v>429</v>
      </c>
      <c r="B418" s="59">
        <v>6713</v>
      </c>
      <c r="C418" s="61">
        <v>284</v>
      </c>
      <c r="D418" s="61">
        <v>27</v>
      </c>
      <c r="E418" s="61">
        <v>311</v>
      </c>
      <c r="F418" s="64">
        <v>14585</v>
      </c>
      <c r="G418" s="63"/>
      <c r="H418" s="63">
        <f t="shared" si="6"/>
        <v>14585</v>
      </c>
      <c r="I418" s="76">
        <f>H418/H$432</f>
        <v>6.60553583305046E-4</v>
      </c>
    </row>
    <row r="419" spans="1:9" x14ac:dyDescent="0.35">
      <c r="A419" s="58" t="s">
        <v>430</v>
      </c>
      <c r="B419" s="59">
        <v>6720</v>
      </c>
      <c r="C419" s="61">
        <v>365</v>
      </c>
      <c r="D419" s="61"/>
      <c r="E419" s="61">
        <v>365</v>
      </c>
      <c r="F419" s="64">
        <v>12600</v>
      </c>
      <c r="G419" s="63"/>
      <c r="H419" s="63">
        <f t="shared" si="6"/>
        <v>12600</v>
      </c>
      <c r="I419" s="76">
        <f>H419/H$432</f>
        <v>5.7065307848087616E-4</v>
      </c>
    </row>
    <row r="420" spans="1:9" x14ac:dyDescent="0.35">
      <c r="A420" s="58" t="s">
        <v>431</v>
      </c>
      <c r="B420" s="59">
        <v>6734</v>
      </c>
      <c r="C420" s="60">
        <v>1292</v>
      </c>
      <c r="D420" s="61">
        <v>109</v>
      </c>
      <c r="E420" s="60">
        <v>1401</v>
      </c>
      <c r="F420" s="64">
        <v>48430</v>
      </c>
      <c r="G420" s="63"/>
      <c r="H420" s="63">
        <f t="shared" si="6"/>
        <v>48430</v>
      </c>
      <c r="I420" s="76">
        <f>H420/H$432</f>
        <v>2.1933911580022886E-3</v>
      </c>
    </row>
    <row r="421" spans="1:9" x14ac:dyDescent="0.35">
      <c r="A421" s="58" t="s">
        <v>432</v>
      </c>
      <c r="B421" s="59">
        <v>6748</v>
      </c>
      <c r="C421" s="61">
        <v>326</v>
      </c>
      <c r="D421" s="61"/>
      <c r="E421" s="61">
        <v>326</v>
      </c>
      <c r="F421" s="64">
        <v>11230</v>
      </c>
      <c r="G421" s="63"/>
      <c r="H421" s="63">
        <f t="shared" si="6"/>
        <v>11230</v>
      </c>
      <c r="I421" s="76">
        <f>H421/H$432</f>
        <v>5.0860587867779684E-4</v>
      </c>
    </row>
    <row r="422" spans="1:9" ht="10" customHeight="1" x14ac:dyDescent="0.35">
      <c r="A422" s="65"/>
      <c r="B422" s="66"/>
      <c r="C422" s="67"/>
      <c r="D422" s="67"/>
      <c r="E422" s="67"/>
      <c r="F422" s="68"/>
      <c r="G422" s="69"/>
      <c r="H422" s="69"/>
      <c r="I422" s="70"/>
    </row>
    <row r="423" spans="1:9" ht="10" hidden="1" customHeight="1" x14ac:dyDescent="0.35">
      <c r="A423" s="90" t="s">
        <v>447</v>
      </c>
      <c r="B423" s="86" t="s">
        <v>448</v>
      </c>
      <c r="C423" s="87" t="s">
        <v>449</v>
      </c>
      <c r="D423" s="87" t="s">
        <v>450</v>
      </c>
      <c r="E423" s="87" t="s">
        <v>451</v>
      </c>
      <c r="F423" s="88" t="s">
        <v>452</v>
      </c>
      <c r="G423" s="89" t="s">
        <v>453</v>
      </c>
      <c r="H423" s="89" t="s">
        <v>454</v>
      </c>
      <c r="I423" s="91" t="s">
        <v>455</v>
      </c>
    </row>
    <row r="424" spans="1:9" x14ac:dyDescent="0.35">
      <c r="A424" s="74" t="s">
        <v>90</v>
      </c>
      <c r="B424" s="59">
        <v>8109</v>
      </c>
      <c r="C424" s="61">
        <v>196</v>
      </c>
      <c r="D424" s="61"/>
      <c r="E424" s="61">
        <v>196</v>
      </c>
      <c r="F424" s="64">
        <v>10715</v>
      </c>
      <c r="G424" s="63"/>
      <c r="H424" s="63">
        <f t="shared" ref="H424:H431" si="7">F424+G424</f>
        <v>10715</v>
      </c>
      <c r="I424" s="76">
        <f>Table4[[#This Row],[Column8]]/H$432</f>
        <v>4.8528156634306257E-4</v>
      </c>
    </row>
    <row r="425" spans="1:9" x14ac:dyDescent="0.35">
      <c r="A425" s="74" t="s">
        <v>101</v>
      </c>
      <c r="B425" s="59">
        <v>8127</v>
      </c>
      <c r="C425" s="61">
        <v>189</v>
      </c>
      <c r="D425" s="61"/>
      <c r="E425" s="61">
        <v>189</v>
      </c>
      <c r="F425" s="64">
        <v>8300</v>
      </c>
      <c r="G425" s="63"/>
      <c r="H425" s="63">
        <f t="shared" si="7"/>
        <v>8300</v>
      </c>
      <c r="I425" s="76">
        <f>Table4[[#This Row],[Column8]]/H$432</f>
        <v>3.7590639296756134E-4</v>
      </c>
    </row>
    <row r="426" spans="1:9" x14ac:dyDescent="0.35">
      <c r="A426" s="74" t="s">
        <v>171</v>
      </c>
      <c r="B426" s="59">
        <v>8141</v>
      </c>
      <c r="C426" s="61">
        <v>51</v>
      </c>
      <c r="D426" s="61"/>
      <c r="E426" s="61">
        <v>51</v>
      </c>
      <c r="F426" s="64">
        <v>1785</v>
      </c>
      <c r="G426" s="63"/>
      <c r="H426" s="63">
        <f t="shared" si="7"/>
        <v>1785</v>
      </c>
      <c r="I426" s="76">
        <f>Table4[[#This Row],[Column8]]/H$432</f>
        <v>8.0842519451457457E-5</v>
      </c>
    </row>
    <row r="427" spans="1:9" x14ac:dyDescent="0.35">
      <c r="A427" s="74" t="s">
        <v>186</v>
      </c>
      <c r="B427" s="59">
        <v>8135</v>
      </c>
      <c r="C427" s="61">
        <v>36</v>
      </c>
      <c r="D427" s="61"/>
      <c r="E427" s="61">
        <v>36</v>
      </c>
      <c r="F427" s="64">
        <v>1260</v>
      </c>
      <c r="G427" s="63"/>
      <c r="H427" s="63">
        <f t="shared" si="7"/>
        <v>1260</v>
      </c>
      <c r="I427" s="76">
        <f>Table4[[#This Row],[Column8]]/H$432</f>
        <v>5.7065307848087622E-5</v>
      </c>
    </row>
    <row r="428" spans="1:9" x14ac:dyDescent="0.35">
      <c r="A428" s="74" t="s">
        <v>234</v>
      </c>
      <c r="B428" s="59">
        <v>8129</v>
      </c>
      <c r="C428" s="61">
        <v>288</v>
      </c>
      <c r="D428" s="61"/>
      <c r="E428" s="61">
        <v>288</v>
      </c>
      <c r="F428" s="64">
        <v>10180</v>
      </c>
      <c r="G428" s="63"/>
      <c r="H428" s="63">
        <f t="shared" si="7"/>
        <v>10180</v>
      </c>
      <c r="I428" s="76">
        <f>Table4[[#This Row],[Column8]]/H$432</f>
        <v>4.6105145547105711E-4</v>
      </c>
    </row>
    <row r="429" spans="1:9" x14ac:dyDescent="0.35">
      <c r="A429" s="74" t="s">
        <v>237</v>
      </c>
      <c r="B429" s="59">
        <v>8106</v>
      </c>
      <c r="C429" s="61">
        <v>892</v>
      </c>
      <c r="D429" s="61"/>
      <c r="E429" s="61">
        <v>892</v>
      </c>
      <c r="F429" s="64">
        <v>56475</v>
      </c>
      <c r="G429" s="63"/>
      <c r="H429" s="63">
        <f t="shared" si="7"/>
        <v>56475</v>
      </c>
      <c r="I429" s="76">
        <f>Table4[[#This Row],[Column8]]/H$432</f>
        <v>2.5577486196196415E-3</v>
      </c>
    </row>
    <row r="430" spans="1:9" ht="14" customHeight="1" x14ac:dyDescent="0.35">
      <c r="A430" s="74" t="s">
        <v>238</v>
      </c>
      <c r="B430" s="59">
        <v>8128</v>
      </c>
      <c r="C430" s="61">
        <v>162</v>
      </c>
      <c r="D430" s="61"/>
      <c r="E430" s="61">
        <v>162</v>
      </c>
      <c r="F430" s="64">
        <v>7270</v>
      </c>
      <c r="G430" s="63"/>
      <c r="H430" s="63">
        <f t="shared" si="7"/>
        <v>7270</v>
      </c>
      <c r="I430" s="76">
        <f>Table4[[#This Row],[Column8]]/H$432</f>
        <v>3.2925776829809285E-4</v>
      </c>
    </row>
    <row r="431" spans="1:9" ht="14" customHeight="1" x14ac:dyDescent="0.35">
      <c r="A431" s="74" t="s">
        <v>337</v>
      </c>
      <c r="B431" s="59">
        <v>8001</v>
      </c>
      <c r="C431" s="61">
        <v>107</v>
      </c>
      <c r="D431" s="61"/>
      <c r="E431" s="61">
        <v>107</v>
      </c>
      <c r="F431" s="64">
        <v>6340</v>
      </c>
      <c r="G431" s="63"/>
      <c r="H431" s="63">
        <f t="shared" si="7"/>
        <v>6340</v>
      </c>
      <c r="I431" s="76">
        <f>Table4[[#This Row],[Column8]]/H$432</f>
        <v>2.8713813631498056E-4</v>
      </c>
    </row>
    <row r="432" spans="1:9" ht="14" customHeight="1" x14ac:dyDescent="0.35">
      <c r="A432" s="44" t="s">
        <v>433</v>
      </c>
      <c r="B432" s="45"/>
      <c r="C432" s="46">
        <v>437684</v>
      </c>
      <c r="D432" s="46">
        <v>27745</v>
      </c>
      <c r="E432" s="46">
        <v>465429</v>
      </c>
      <c r="F432" s="47">
        <v>22081570</v>
      </c>
      <c r="G432" s="48">
        <f>SUM(G7:G431)</f>
        <v>-1605</v>
      </c>
      <c r="H432" s="48">
        <f>SUM(H7:H431)</f>
        <v>22079965</v>
      </c>
      <c r="I432" s="92">
        <f>SUM(I7:I431)</f>
        <v>1.0000000000000007</v>
      </c>
    </row>
    <row r="433" spans="1:21" ht="15" thickBot="1" x14ac:dyDescent="0.4"/>
    <row r="434" spans="1:21" ht="15" thickBot="1" x14ac:dyDescent="0.4">
      <c r="A434" s="2" t="s">
        <v>437</v>
      </c>
      <c r="B434" s="3"/>
      <c r="C434" s="4"/>
      <c r="D434" s="5">
        <v>24000000</v>
      </c>
      <c r="E434" s="6"/>
      <c r="F434" s="7"/>
      <c r="G434" s="71"/>
      <c r="H434" s="72" t="s">
        <v>441</v>
      </c>
      <c r="I434" s="73"/>
      <c r="J434"/>
      <c r="K434"/>
      <c r="L434"/>
      <c r="M434"/>
      <c r="N434"/>
      <c r="O434"/>
      <c r="P434"/>
      <c r="Q434"/>
      <c r="R434"/>
      <c r="S434"/>
      <c r="T434"/>
      <c r="U434"/>
    </row>
    <row r="435" spans="1:21" ht="15" thickBot="1" x14ac:dyDescent="0.4">
      <c r="A435" s="8" t="s">
        <v>446</v>
      </c>
      <c r="B435" s="9"/>
      <c r="C435" s="10"/>
      <c r="D435" s="11">
        <f>H432</f>
        <v>22079965</v>
      </c>
      <c r="E435" s="6"/>
      <c r="F435" s="7"/>
      <c r="G435" s="71"/>
      <c r="H435" s="73"/>
      <c r="I435" s="73"/>
      <c r="J435"/>
      <c r="K435"/>
      <c r="L435"/>
      <c r="M435"/>
      <c r="N435"/>
      <c r="O435"/>
      <c r="P435"/>
      <c r="Q435"/>
      <c r="R435"/>
      <c r="S435"/>
      <c r="T435"/>
      <c r="U435"/>
    </row>
    <row r="436" spans="1:21" ht="15" thickBot="1" x14ac:dyDescent="0.4">
      <c r="A436" s="12" t="s">
        <v>438</v>
      </c>
      <c r="B436" s="13"/>
      <c r="C436" s="14"/>
      <c r="D436" s="15">
        <f>D434-D435</f>
        <v>1920035</v>
      </c>
      <c r="E436" s="16">
        <f>D436/D434</f>
        <v>8.0001458333333331E-2</v>
      </c>
      <c r="F436" s="17">
        <f>D434-D435</f>
        <v>1920035</v>
      </c>
      <c r="G436" s="18">
        <f>E436</f>
        <v>8.0001458333333331E-2</v>
      </c>
      <c r="H436" s="17">
        <f>D434-H432</f>
        <v>1920035</v>
      </c>
      <c r="I436" s="18">
        <f>G436</f>
        <v>8.0001458333333331E-2</v>
      </c>
      <c r="J436"/>
      <c r="K436"/>
      <c r="L436"/>
      <c r="M436"/>
      <c r="N436"/>
      <c r="O436"/>
      <c r="P436"/>
      <c r="Q436"/>
      <c r="R436"/>
      <c r="S436"/>
      <c r="T436"/>
      <c r="U436"/>
    </row>
    <row r="437" spans="1:21" ht="15" thickBot="1" x14ac:dyDescent="0.4">
      <c r="A437" s="19" t="s">
        <v>439</v>
      </c>
      <c r="B437" s="20"/>
      <c r="C437" s="21"/>
      <c r="D437" s="22">
        <v>35000</v>
      </c>
      <c r="E437" s="23">
        <f>D437/D434</f>
        <v>1.4583333333333334E-3</v>
      </c>
      <c r="F437" s="24">
        <f>D437</f>
        <v>35000</v>
      </c>
      <c r="G437" s="25">
        <f>E437</f>
        <v>1.4583333333333334E-3</v>
      </c>
      <c r="H437" s="24">
        <f>F437</f>
        <v>35000</v>
      </c>
      <c r="I437" s="25">
        <f>G437</f>
        <v>1.4583333333333334E-3</v>
      </c>
      <c r="J437"/>
      <c r="K437"/>
      <c r="L437"/>
      <c r="M437"/>
      <c r="N437"/>
      <c r="O437"/>
      <c r="P437"/>
      <c r="Q437"/>
      <c r="R437"/>
      <c r="S437"/>
      <c r="T437"/>
      <c r="U437"/>
    </row>
    <row r="438" spans="1:21" ht="15" thickBot="1" x14ac:dyDescent="0.4">
      <c r="A438" s="26" t="s">
        <v>440</v>
      </c>
      <c r="B438" s="27"/>
      <c r="C438" s="28"/>
      <c r="D438" s="29">
        <f>D436-D437</f>
        <v>1885035</v>
      </c>
      <c r="E438" s="30">
        <f>D438/D434</f>
        <v>7.8543125000000005E-2</v>
      </c>
      <c r="F438" s="31">
        <f>F436-F437</f>
        <v>1885035</v>
      </c>
      <c r="G438" s="32">
        <f>E438</f>
        <v>7.8543125000000005E-2</v>
      </c>
      <c r="H438" s="31">
        <f>H436-H437</f>
        <v>1885035</v>
      </c>
      <c r="I438" s="32">
        <f>G438</f>
        <v>7.8543125000000005E-2</v>
      </c>
      <c r="J438"/>
      <c r="K438"/>
      <c r="L438"/>
      <c r="M438"/>
      <c r="N438"/>
      <c r="O438"/>
      <c r="P438"/>
      <c r="Q438"/>
      <c r="R438"/>
      <c r="S438"/>
      <c r="T438"/>
      <c r="U438"/>
    </row>
    <row r="440" spans="1:21" s="34" customFormat="1" ht="14" hidden="1" x14ac:dyDescent="0.3">
      <c r="A440" s="49" t="s">
        <v>442</v>
      </c>
      <c r="B440" s="49"/>
      <c r="C440" s="49"/>
      <c r="D440" s="49"/>
      <c r="E440" s="49"/>
      <c r="F440" s="49"/>
      <c r="G440" s="49"/>
      <c r="H440" s="49"/>
      <c r="I440" s="49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</row>
  </sheetData>
  <sortState ref="A7:I420">
    <sortCondition ref="A7:A420"/>
  </sortState>
  <mergeCells count="4">
    <mergeCell ref="A432:B432"/>
    <mergeCell ref="I3:I5"/>
    <mergeCell ref="G3:G5"/>
    <mergeCell ref="H3:H5"/>
  </mergeCells>
  <pageMargins left="0.75" right="0.75" top="1" bottom="1" header="0.5" footer="0.5"/>
  <pageSetup orientation="portrait" horizontalDpi="300" verticalDpi="3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Draft(1) 2021 Pupil-Tansport-Ai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Bruce W.   DPI</dc:creator>
  <cp:lastModifiedBy>Anderson, Bruce W.   DPI</cp:lastModifiedBy>
  <dcterms:created xsi:type="dcterms:W3CDTF">2020-12-04T15:54:08Z</dcterms:created>
  <dcterms:modified xsi:type="dcterms:W3CDTF">2021-01-07T17:45:05Z</dcterms:modified>
</cp:coreProperties>
</file>