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Transportation\2023 Aid Payments\"/>
    </mc:Choice>
  </mc:AlternateContent>
  <xr:revisionPtr revIDLastSave="0" documentId="8_{960693D5-8492-4ED8-AA45-8C691DF0099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Jan 23 Pupil Transportation Ai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0" i="2" l="1"/>
  <c r="N424" i="2"/>
  <c r="M424" i="2"/>
  <c r="I426" i="2" l="1"/>
  <c r="I423" i="2"/>
  <c r="I425" i="2"/>
  <c r="I427" i="2"/>
  <c r="I428" i="2"/>
  <c r="J438" i="2" l="1"/>
  <c r="H432" i="2"/>
  <c r="F432" i="2"/>
  <c r="G426" i="2" s="1"/>
  <c r="C432" i="2"/>
  <c r="D432" i="2"/>
  <c r="E432" i="2"/>
  <c r="G423" i="2" l="1"/>
  <c r="G427" i="2"/>
  <c r="G425" i="2"/>
  <c r="G42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32" i="2" l="1"/>
  <c r="J426" i="2" s="1"/>
  <c r="D436" i="2"/>
  <c r="E440" i="2" s="1"/>
  <c r="J423" i="2" l="1"/>
  <c r="J427" i="2"/>
  <c r="J425" i="2"/>
  <c r="J428" i="2"/>
  <c r="J179" i="2"/>
  <c r="J64" i="2"/>
  <c r="J91" i="2"/>
  <c r="J99" i="2"/>
  <c r="J221" i="2"/>
  <c r="J161" i="2"/>
  <c r="J155" i="2"/>
  <c r="J285" i="2"/>
  <c r="J166" i="2"/>
  <c r="J294" i="2"/>
  <c r="J169" i="2"/>
  <c r="J257" i="2"/>
  <c r="J58" i="2"/>
  <c r="J204" i="2"/>
  <c r="J321" i="2"/>
  <c r="J314" i="2"/>
  <c r="J72" i="2"/>
  <c r="J128" i="2"/>
  <c r="J196" i="2"/>
  <c r="J250" i="2"/>
  <c r="J260" i="2"/>
  <c r="J191" i="2"/>
  <c r="J258" i="2"/>
  <c r="J46" i="2"/>
  <c r="J299" i="2"/>
  <c r="J322" i="2"/>
  <c r="J421" i="2"/>
  <c r="J343" i="2"/>
  <c r="J216" i="2"/>
  <c r="J231" i="2"/>
  <c r="J268" i="2"/>
  <c r="J122" i="2"/>
  <c r="J68" i="2"/>
  <c r="J324" i="2"/>
  <c r="J15" i="2"/>
  <c r="J142" i="2"/>
  <c r="J384" i="2"/>
  <c r="J320" i="2"/>
  <c r="J349" i="2"/>
  <c r="J66" i="2"/>
  <c r="J422" i="2"/>
  <c r="J130" i="2"/>
  <c r="J76" i="2"/>
  <c r="J332" i="2"/>
  <c r="J29" i="2"/>
  <c r="J270" i="2"/>
  <c r="J291" i="2"/>
  <c r="J127" i="2"/>
  <c r="J385" i="2"/>
  <c r="J136" i="2"/>
  <c r="J12" i="2"/>
  <c r="J33" i="2"/>
  <c r="J378" i="2"/>
  <c r="J41" i="2"/>
  <c r="J386" i="2"/>
  <c r="J97" i="2"/>
  <c r="J186" i="2"/>
  <c r="J27" i="2"/>
  <c r="J132" i="2"/>
  <c r="J388" i="2"/>
  <c r="J93" i="2"/>
  <c r="J398" i="2"/>
  <c r="J419" i="2"/>
  <c r="J416" i="2"/>
  <c r="J359" i="2"/>
  <c r="J183" i="2"/>
  <c r="J119" i="2"/>
  <c r="J280" i="2"/>
  <c r="J192" i="2"/>
  <c r="J411" i="2"/>
  <c r="J283" i="2"/>
  <c r="J163" i="2"/>
  <c r="J399" i="2"/>
  <c r="J403" i="2"/>
  <c r="J275" i="2"/>
  <c r="J344" i="2"/>
  <c r="J303" i="2"/>
  <c r="J377" i="2"/>
  <c r="J313" i="2"/>
  <c r="J249" i="2"/>
  <c r="J185" i="2"/>
  <c r="J382" i="2"/>
  <c r="J254" i="2"/>
  <c r="J118" i="2"/>
  <c r="J405" i="2"/>
  <c r="J341" i="2"/>
  <c r="J277" i="2"/>
  <c r="J213" i="2"/>
  <c r="J149" i="2"/>
  <c r="J85" i="2"/>
  <c r="J21" i="2"/>
  <c r="J406" i="2"/>
  <c r="J278" i="2"/>
  <c r="J150" i="2"/>
  <c r="J30" i="2"/>
  <c r="J380" i="2"/>
  <c r="J316" i="2"/>
  <c r="J252" i="2"/>
  <c r="J188" i="2"/>
  <c r="J124" i="2"/>
  <c r="J60" i="2"/>
  <c r="J147" i="2"/>
  <c r="J83" i="2"/>
  <c r="J19" i="2"/>
  <c r="J370" i="2"/>
  <c r="J306" i="2"/>
  <c r="J242" i="2"/>
  <c r="J178" i="2"/>
  <c r="J114" i="2"/>
  <c r="J50" i="2"/>
  <c r="J153" i="2"/>
  <c r="J89" i="2"/>
  <c r="J25" i="2"/>
  <c r="J120" i="2"/>
  <c r="J56" i="2"/>
  <c r="J42" i="2"/>
  <c r="J17" i="2"/>
  <c r="J48" i="2"/>
  <c r="J410" i="2"/>
  <c r="J90" i="2"/>
  <c r="J65" i="2"/>
  <c r="J256" i="2"/>
  <c r="J279" i="2"/>
  <c r="J281" i="2"/>
  <c r="J190" i="2"/>
  <c r="J245" i="2"/>
  <c r="J47" i="2"/>
  <c r="J412" i="2"/>
  <c r="J220" i="2"/>
  <c r="J115" i="2"/>
  <c r="J146" i="2"/>
  <c r="J57" i="2"/>
  <c r="J207" i="2"/>
  <c r="J240" i="2"/>
  <c r="J401" i="2"/>
  <c r="J23" i="2"/>
  <c r="J365" i="2"/>
  <c r="J109" i="2"/>
  <c r="J404" i="2"/>
  <c r="J84" i="2"/>
  <c r="J394" i="2"/>
  <c r="J138" i="2"/>
  <c r="J144" i="2"/>
  <c r="J199" i="2"/>
  <c r="J215" i="2"/>
  <c r="J393" i="2"/>
  <c r="J414" i="2"/>
  <c r="J357" i="2"/>
  <c r="J376" i="2"/>
  <c r="J327" i="2"/>
  <c r="J175" i="2"/>
  <c r="J111" i="2"/>
  <c r="J208" i="2"/>
  <c r="J415" i="2"/>
  <c r="J395" i="2"/>
  <c r="J267" i="2"/>
  <c r="J392" i="2"/>
  <c r="J367" i="2"/>
  <c r="J387" i="2"/>
  <c r="J259" i="2"/>
  <c r="J304" i="2"/>
  <c r="J271" i="2"/>
  <c r="J369" i="2"/>
  <c r="J305" i="2"/>
  <c r="J241" i="2"/>
  <c r="J177" i="2"/>
  <c r="J366" i="2"/>
  <c r="J238" i="2"/>
  <c r="J102" i="2"/>
  <c r="J397" i="2"/>
  <c r="J333" i="2"/>
  <c r="J269" i="2"/>
  <c r="J205" i="2"/>
  <c r="J141" i="2"/>
  <c r="J77" i="2"/>
  <c r="J13" i="2"/>
  <c r="J390" i="2"/>
  <c r="J262" i="2"/>
  <c r="J134" i="2"/>
  <c r="J14" i="2"/>
  <c r="J372" i="2"/>
  <c r="J308" i="2"/>
  <c r="J244" i="2"/>
  <c r="J180" i="2"/>
  <c r="J116" i="2"/>
  <c r="J52" i="2"/>
  <c r="J139" i="2"/>
  <c r="J75" i="2"/>
  <c r="J11" i="2"/>
  <c r="J362" i="2"/>
  <c r="J298" i="2"/>
  <c r="J234" i="2"/>
  <c r="J170" i="2"/>
  <c r="J106" i="2"/>
  <c r="J145" i="2"/>
  <c r="J81" i="2"/>
  <c r="J112" i="2"/>
  <c r="J59" i="2"/>
  <c r="J154" i="2"/>
  <c r="J160" i="2"/>
  <c r="J239" i="2"/>
  <c r="J319" i="2"/>
  <c r="J219" i="2"/>
  <c r="J211" i="2"/>
  <c r="J184" i="2"/>
  <c r="J217" i="2"/>
  <c r="J54" i="2"/>
  <c r="J181" i="2"/>
  <c r="J342" i="2"/>
  <c r="J348" i="2"/>
  <c r="J156" i="2"/>
  <c r="J51" i="2"/>
  <c r="J274" i="2"/>
  <c r="J18" i="2"/>
  <c r="J88" i="2"/>
  <c r="J400" i="2"/>
  <c r="J288" i="2"/>
  <c r="J203" i="2"/>
  <c r="J323" i="2"/>
  <c r="J273" i="2"/>
  <c r="J302" i="2"/>
  <c r="J301" i="2"/>
  <c r="J31" i="2"/>
  <c r="J78" i="2"/>
  <c r="J276" i="2"/>
  <c r="J20" i="2"/>
  <c r="J330" i="2"/>
  <c r="J74" i="2"/>
  <c r="J49" i="2"/>
  <c r="J16" i="2"/>
  <c r="J360" i="2"/>
  <c r="J263" i="2"/>
  <c r="J187" i="2"/>
  <c r="J375" i="2"/>
  <c r="J201" i="2"/>
  <c r="J22" i="2"/>
  <c r="J165" i="2"/>
  <c r="J310" i="2"/>
  <c r="J336" i="2"/>
  <c r="J287" i="2"/>
  <c r="J167" i="2"/>
  <c r="J103" i="2"/>
  <c r="J408" i="2"/>
  <c r="J383" i="2"/>
  <c r="J379" i="2"/>
  <c r="J251" i="2"/>
  <c r="J352" i="2"/>
  <c r="J335" i="2"/>
  <c r="J371" i="2"/>
  <c r="J243" i="2"/>
  <c r="J264" i="2"/>
  <c r="J223" i="2"/>
  <c r="J361" i="2"/>
  <c r="J297" i="2"/>
  <c r="J233" i="2"/>
  <c r="J79" i="2"/>
  <c r="J350" i="2"/>
  <c r="J222" i="2"/>
  <c r="J86" i="2"/>
  <c r="J389" i="2"/>
  <c r="J325" i="2"/>
  <c r="J261" i="2"/>
  <c r="J197" i="2"/>
  <c r="J133" i="2"/>
  <c r="J69" i="2"/>
  <c r="J71" i="2"/>
  <c r="J374" i="2"/>
  <c r="J246" i="2"/>
  <c r="J126" i="2"/>
  <c r="J413" i="2"/>
  <c r="J364" i="2"/>
  <c r="J300" i="2"/>
  <c r="J236" i="2"/>
  <c r="J172" i="2"/>
  <c r="J108" i="2"/>
  <c r="J44" i="2"/>
  <c r="J131" i="2"/>
  <c r="J67" i="2"/>
  <c r="J418" i="2"/>
  <c r="J354" i="2"/>
  <c r="J290" i="2"/>
  <c r="J226" i="2"/>
  <c r="J162" i="2"/>
  <c r="J98" i="2"/>
  <c r="J34" i="2"/>
  <c r="J137" i="2"/>
  <c r="J73" i="2"/>
  <c r="J9" i="2"/>
  <c r="J104" i="2"/>
  <c r="J40" i="2"/>
  <c r="J282" i="2"/>
  <c r="J26" i="2"/>
  <c r="J96" i="2"/>
  <c r="J151" i="2"/>
  <c r="J328" i="2"/>
  <c r="J347" i="2"/>
  <c r="J339" i="2"/>
  <c r="J345" i="2"/>
  <c r="J39" i="2"/>
  <c r="J373" i="2"/>
  <c r="J117" i="2"/>
  <c r="J214" i="2"/>
  <c r="J284" i="2"/>
  <c r="J28" i="2"/>
  <c r="J402" i="2"/>
  <c r="J210" i="2"/>
  <c r="J121" i="2"/>
  <c r="J24" i="2"/>
  <c r="J143" i="2"/>
  <c r="J295" i="2"/>
  <c r="J247" i="2"/>
  <c r="J195" i="2"/>
  <c r="J337" i="2"/>
  <c r="J174" i="2"/>
  <c r="J237" i="2"/>
  <c r="J45" i="2"/>
  <c r="J326" i="2"/>
  <c r="J340" i="2"/>
  <c r="J148" i="2"/>
  <c r="J107" i="2"/>
  <c r="J266" i="2"/>
  <c r="J10" i="2"/>
  <c r="J80" i="2"/>
  <c r="J135" i="2"/>
  <c r="J248" i="2"/>
  <c r="J200" i="2"/>
  <c r="J171" i="2"/>
  <c r="J265" i="2"/>
  <c r="J158" i="2"/>
  <c r="J229" i="2"/>
  <c r="J37" i="2"/>
  <c r="J182" i="2"/>
  <c r="J296" i="2"/>
  <c r="J255" i="2"/>
  <c r="J159" i="2"/>
  <c r="J95" i="2"/>
  <c r="J368" i="2"/>
  <c r="J351" i="2"/>
  <c r="J363" i="2"/>
  <c r="J235" i="2"/>
  <c r="J312" i="2"/>
  <c r="J311" i="2"/>
  <c r="J355" i="2"/>
  <c r="J227" i="2"/>
  <c r="J232" i="2"/>
  <c r="J417" i="2"/>
  <c r="J353" i="2"/>
  <c r="J289" i="2"/>
  <c r="J225" i="2"/>
  <c r="J63" i="2"/>
  <c r="J334" i="2"/>
  <c r="J206" i="2"/>
  <c r="J70" i="2"/>
  <c r="J381" i="2"/>
  <c r="J317" i="2"/>
  <c r="J253" i="2"/>
  <c r="J189" i="2"/>
  <c r="J125" i="2"/>
  <c r="J61" i="2"/>
  <c r="J55" i="2"/>
  <c r="J358" i="2"/>
  <c r="J230" i="2"/>
  <c r="J110" i="2"/>
  <c r="J420" i="2"/>
  <c r="J356" i="2"/>
  <c r="J292" i="2"/>
  <c r="J228" i="2"/>
  <c r="J164" i="2"/>
  <c r="J100" i="2"/>
  <c r="J36" i="2"/>
  <c r="J123" i="2"/>
  <c r="J346" i="2"/>
  <c r="J218" i="2"/>
  <c r="J129" i="2"/>
  <c r="J32" i="2"/>
  <c r="J87" i="2"/>
  <c r="J272" i="2"/>
  <c r="J409" i="2"/>
  <c r="J318" i="2"/>
  <c r="J309" i="2"/>
  <c r="J53" i="2"/>
  <c r="J94" i="2"/>
  <c r="J92" i="2"/>
  <c r="J338" i="2"/>
  <c r="J82" i="2"/>
  <c r="J152" i="2"/>
  <c r="J224" i="2"/>
  <c r="J331" i="2"/>
  <c r="J407" i="2"/>
  <c r="J209" i="2"/>
  <c r="J38" i="2"/>
  <c r="J173" i="2"/>
  <c r="J198" i="2"/>
  <c r="J212" i="2"/>
  <c r="J43" i="2"/>
  <c r="J202" i="2"/>
  <c r="J113" i="2"/>
  <c r="J176" i="2"/>
  <c r="J315" i="2"/>
  <c r="J307" i="2"/>
  <c r="J329" i="2"/>
  <c r="J286" i="2"/>
  <c r="J293" i="2"/>
  <c r="J101" i="2"/>
  <c r="J62" i="2"/>
  <c r="J105" i="2"/>
  <c r="J194" i="2"/>
  <c r="J35" i="2"/>
  <c r="J140" i="2"/>
  <c r="J396" i="2"/>
  <c r="J157" i="2"/>
  <c r="J193" i="2"/>
  <c r="J168" i="2"/>
  <c r="J391" i="2"/>
  <c r="I436" i="2"/>
  <c r="I437" i="2" s="1"/>
  <c r="D437" i="2"/>
  <c r="E438" i="2" s="1"/>
  <c r="J437" i="2" l="1"/>
  <c r="I439" i="2"/>
  <c r="J439" i="2" s="1"/>
  <c r="D439" i="2"/>
  <c r="E43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1" i="2"/>
  <c r="G160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9" i="2"/>
  <c r="D441" i="2" l="1"/>
  <c r="K423" i="2"/>
  <c r="L423" i="2" s="1"/>
  <c r="N423" i="2" s="1"/>
  <c r="K427" i="2"/>
  <c r="L427" i="2" s="1"/>
  <c r="N427" i="2" s="1"/>
  <c r="K428" i="2"/>
  <c r="L428" i="2" s="1"/>
  <c r="N428" i="2" s="1"/>
  <c r="K422" i="2"/>
  <c r="L422" i="2" s="1"/>
  <c r="N422" i="2" s="1"/>
  <c r="K10" i="2"/>
  <c r="L10" i="2" s="1"/>
  <c r="N10" i="2" s="1"/>
  <c r="K26" i="2"/>
  <c r="L26" i="2" s="1"/>
  <c r="N26" i="2" s="1"/>
  <c r="K34" i="2"/>
  <c r="L34" i="2" s="1"/>
  <c r="N34" i="2" s="1"/>
  <c r="K42" i="2"/>
  <c r="L42" i="2" s="1"/>
  <c r="N42" i="2" s="1"/>
  <c r="K50" i="2"/>
  <c r="L50" i="2" s="1"/>
  <c r="N50" i="2" s="1"/>
  <c r="K58" i="2"/>
  <c r="L58" i="2" s="1"/>
  <c r="N58" i="2" s="1"/>
  <c r="K66" i="2"/>
  <c r="L66" i="2" s="1"/>
  <c r="N66" i="2" s="1"/>
  <c r="K74" i="2"/>
  <c r="L74" i="2" s="1"/>
  <c r="N74" i="2" s="1"/>
  <c r="K82" i="2"/>
  <c r="L82" i="2" s="1"/>
  <c r="N82" i="2" s="1"/>
  <c r="K90" i="2"/>
  <c r="L90" i="2" s="1"/>
  <c r="N90" i="2" s="1"/>
  <c r="K98" i="2"/>
  <c r="L98" i="2" s="1"/>
  <c r="N98" i="2" s="1"/>
  <c r="K106" i="2"/>
  <c r="L106" i="2" s="1"/>
  <c r="N106" i="2" s="1"/>
  <c r="K114" i="2"/>
  <c r="L114" i="2" s="1"/>
  <c r="N114" i="2" s="1"/>
  <c r="K122" i="2"/>
  <c r="L122" i="2" s="1"/>
  <c r="N122" i="2" s="1"/>
  <c r="K130" i="2"/>
  <c r="L130" i="2" s="1"/>
  <c r="N130" i="2" s="1"/>
  <c r="K138" i="2"/>
  <c r="L138" i="2" s="1"/>
  <c r="N138" i="2" s="1"/>
  <c r="K146" i="2"/>
  <c r="L146" i="2" s="1"/>
  <c r="N146" i="2" s="1"/>
  <c r="K154" i="2"/>
  <c r="L154" i="2" s="1"/>
  <c r="N154" i="2" s="1"/>
  <c r="K162" i="2"/>
  <c r="L162" i="2" s="1"/>
  <c r="N162" i="2" s="1"/>
  <c r="K170" i="2"/>
  <c r="L170" i="2" s="1"/>
  <c r="N170" i="2" s="1"/>
  <c r="K178" i="2"/>
  <c r="L178" i="2" s="1"/>
  <c r="N178" i="2" s="1"/>
  <c r="K186" i="2"/>
  <c r="L186" i="2" s="1"/>
  <c r="N186" i="2" s="1"/>
  <c r="K194" i="2"/>
  <c r="L194" i="2" s="1"/>
  <c r="N194" i="2" s="1"/>
  <c r="K202" i="2"/>
  <c r="L202" i="2" s="1"/>
  <c r="N202" i="2" s="1"/>
  <c r="K210" i="2"/>
  <c r="L210" i="2" s="1"/>
  <c r="N210" i="2" s="1"/>
  <c r="K218" i="2"/>
  <c r="L218" i="2" s="1"/>
  <c r="N218" i="2" s="1"/>
  <c r="K226" i="2"/>
  <c r="L226" i="2" s="1"/>
  <c r="N226" i="2" s="1"/>
  <c r="K234" i="2"/>
  <c r="L234" i="2" s="1"/>
  <c r="N234" i="2" s="1"/>
  <c r="K242" i="2"/>
  <c r="L242" i="2" s="1"/>
  <c r="N242" i="2" s="1"/>
  <c r="K250" i="2"/>
  <c r="L250" i="2" s="1"/>
  <c r="N250" i="2" s="1"/>
  <c r="K258" i="2"/>
  <c r="L258" i="2" s="1"/>
  <c r="N258" i="2" s="1"/>
  <c r="K266" i="2"/>
  <c r="L266" i="2" s="1"/>
  <c r="N266" i="2" s="1"/>
  <c r="K274" i="2"/>
  <c r="L274" i="2" s="1"/>
  <c r="N274" i="2" s="1"/>
  <c r="K282" i="2"/>
  <c r="L282" i="2" s="1"/>
  <c r="N282" i="2" s="1"/>
  <c r="K290" i="2"/>
  <c r="L290" i="2" s="1"/>
  <c r="N290" i="2" s="1"/>
  <c r="K298" i="2"/>
  <c r="L298" i="2" s="1"/>
  <c r="N298" i="2" s="1"/>
  <c r="K306" i="2"/>
  <c r="L306" i="2" s="1"/>
  <c r="N306" i="2" s="1"/>
  <c r="K314" i="2"/>
  <c r="L314" i="2" s="1"/>
  <c r="N314" i="2" s="1"/>
  <c r="K322" i="2"/>
  <c r="L322" i="2" s="1"/>
  <c r="N322" i="2" s="1"/>
  <c r="K330" i="2"/>
  <c r="L330" i="2" s="1"/>
  <c r="N330" i="2" s="1"/>
  <c r="K338" i="2"/>
  <c r="L338" i="2" s="1"/>
  <c r="N338" i="2" s="1"/>
  <c r="K346" i="2"/>
  <c r="L346" i="2" s="1"/>
  <c r="N346" i="2" s="1"/>
  <c r="K354" i="2"/>
  <c r="L354" i="2" s="1"/>
  <c r="N354" i="2" s="1"/>
  <c r="K362" i="2"/>
  <c r="L362" i="2" s="1"/>
  <c r="N362" i="2" s="1"/>
  <c r="K370" i="2"/>
  <c r="L370" i="2" s="1"/>
  <c r="N370" i="2" s="1"/>
  <c r="K378" i="2"/>
  <c r="L378" i="2" s="1"/>
  <c r="N378" i="2" s="1"/>
  <c r="K386" i="2"/>
  <c r="L386" i="2" s="1"/>
  <c r="N386" i="2" s="1"/>
  <c r="K394" i="2"/>
  <c r="L394" i="2" s="1"/>
  <c r="N394" i="2" s="1"/>
  <c r="K402" i="2"/>
  <c r="L402" i="2" s="1"/>
  <c r="N402" i="2" s="1"/>
  <c r="K410" i="2"/>
  <c r="L410" i="2" s="1"/>
  <c r="N410" i="2" s="1"/>
  <c r="K418" i="2"/>
  <c r="L418" i="2" s="1"/>
  <c r="N418" i="2" s="1"/>
  <c r="K14" i="2"/>
  <c r="L14" i="2" s="1"/>
  <c r="N14" i="2" s="1"/>
  <c r="K22" i="2"/>
  <c r="L22" i="2" s="1"/>
  <c r="N22" i="2" s="1"/>
  <c r="K30" i="2"/>
  <c r="L30" i="2" s="1"/>
  <c r="N30" i="2" s="1"/>
  <c r="K38" i="2"/>
  <c r="L38" i="2" s="1"/>
  <c r="N38" i="2" s="1"/>
  <c r="K46" i="2"/>
  <c r="L46" i="2" s="1"/>
  <c r="N46" i="2" s="1"/>
  <c r="K54" i="2"/>
  <c r="L54" i="2" s="1"/>
  <c r="N54" i="2" s="1"/>
  <c r="K62" i="2"/>
  <c r="L62" i="2" s="1"/>
  <c r="N62" i="2" s="1"/>
  <c r="K70" i="2"/>
  <c r="L70" i="2" s="1"/>
  <c r="N70" i="2" s="1"/>
  <c r="K78" i="2"/>
  <c r="L78" i="2" s="1"/>
  <c r="N78" i="2" s="1"/>
  <c r="K86" i="2"/>
  <c r="L86" i="2" s="1"/>
  <c r="N86" i="2" s="1"/>
  <c r="K94" i="2"/>
  <c r="L94" i="2" s="1"/>
  <c r="N94" i="2" s="1"/>
  <c r="K102" i="2"/>
  <c r="L102" i="2" s="1"/>
  <c r="N102" i="2" s="1"/>
  <c r="K110" i="2"/>
  <c r="L110" i="2" s="1"/>
  <c r="N110" i="2" s="1"/>
  <c r="K118" i="2"/>
  <c r="L118" i="2" s="1"/>
  <c r="N118" i="2" s="1"/>
  <c r="K126" i="2"/>
  <c r="L126" i="2" s="1"/>
  <c r="N126" i="2" s="1"/>
  <c r="K134" i="2"/>
  <c r="L134" i="2" s="1"/>
  <c r="N134" i="2" s="1"/>
  <c r="K142" i="2"/>
  <c r="L142" i="2" s="1"/>
  <c r="N142" i="2" s="1"/>
  <c r="K150" i="2"/>
  <c r="L150" i="2" s="1"/>
  <c r="N150" i="2" s="1"/>
  <c r="K158" i="2"/>
  <c r="L158" i="2" s="1"/>
  <c r="N158" i="2" s="1"/>
  <c r="K166" i="2"/>
  <c r="L166" i="2" s="1"/>
  <c r="N166" i="2" s="1"/>
  <c r="K174" i="2"/>
  <c r="L174" i="2" s="1"/>
  <c r="N174" i="2" s="1"/>
  <c r="K182" i="2"/>
  <c r="L182" i="2" s="1"/>
  <c r="N182" i="2" s="1"/>
  <c r="K190" i="2"/>
  <c r="L190" i="2" s="1"/>
  <c r="N190" i="2" s="1"/>
  <c r="K198" i="2"/>
  <c r="L198" i="2" s="1"/>
  <c r="N198" i="2" s="1"/>
  <c r="K206" i="2"/>
  <c r="L206" i="2" s="1"/>
  <c r="N206" i="2" s="1"/>
  <c r="K214" i="2"/>
  <c r="L214" i="2" s="1"/>
  <c r="N214" i="2" s="1"/>
  <c r="K222" i="2"/>
  <c r="L222" i="2" s="1"/>
  <c r="N222" i="2" s="1"/>
  <c r="K230" i="2"/>
  <c r="L230" i="2" s="1"/>
  <c r="N230" i="2" s="1"/>
  <c r="K238" i="2"/>
  <c r="L238" i="2" s="1"/>
  <c r="N238" i="2" s="1"/>
  <c r="K246" i="2"/>
  <c r="L246" i="2" s="1"/>
  <c r="N246" i="2" s="1"/>
  <c r="K254" i="2"/>
  <c r="L254" i="2" s="1"/>
  <c r="N254" i="2" s="1"/>
  <c r="K262" i="2"/>
  <c r="L262" i="2" s="1"/>
  <c r="N262" i="2" s="1"/>
  <c r="K270" i="2"/>
  <c r="L270" i="2" s="1"/>
  <c r="N270" i="2" s="1"/>
  <c r="K278" i="2"/>
  <c r="L278" i="2" s="1"/>
  <c r="N278" i="2" s="1"/>
  <c r="K286" i="2"/>
  <c r="L286" i="2" s="1"/>
  <c r="N286" i="2" s="1"/>
  <c r="K294" i="2"/>
  <c r="L294" i="2" s="1"/>
  <c r="N294" i="2" s="1"/>
  <c r="K302" i="2"/>
  <c r="L302" i="2" s="1"/>
  <c r="N302" i="2" s="1"/>
  <c r="K310" i="2"/>
  <c r="L310" i="2" s="1"/>
  <c r="N310" i="2" s="1"/>
  <c r="K318" i="2"/>
  <c r="L318" i="2" s="1"/>
  <c r="N318" i="2" s="1"/>
  <c r="K326" i="2"/>
  <c r="L326" i="2" s="1"/>
  <c r="N326" i="2" s="1"/>
  <c r="K334" i="2"/>
  <c r="L334" i="2" s="1"/>
  <c r="N334" i="2" s="1"/>
  <c r="K342" i="2"/>
  <c r="L342" i="2" s="1"/>
  <c r="N342" i="2" s="1"/>
  <c r="K350" i="2"/>
  <c r="L350" i="2" s="1"/>
  <c r="N350" i="2" s="1"/>
  <c r="K358" i="2"/>
  <c r="L358" i="2" s="1"/>
  <c r="N358" i="2" s="1"/>
  <c r="K366" i="2"/>
  <c r="L366" i="2" s="1"/>
  <c r="N366" i="2" s="1"/>
  <c r="K374" i="2"/>
  <c r="L374" i="2" s="1"/>
  <c r="N374" i="2" s="1"/>
  <c r="K382" i="2"/>
  <c r="L382" i="2" s="1"/>
  <c r="N382" i="2" s="1"/>
  <c r="K390" i="2"/>
  <c r="L390" i="2" s="1"/>
  <c r="N390" i="2" s="1"/>
  <c r="K398" i="2"/>
  <c r="L398" i="2" s="1"/>
  <c r="N398" i="2" s="1"/>
  <c r="K406" i="2"/>
  <c r="L406" i="2" s="1"/>
  <c r="N406" i="2" s="1"/>
  <c r="K414" i="2"/>
  <c r="L414" i="2" s="1"/>
  <c r="N414" i="2" s="1"/>
  <c r="K16" i="2"/>
  <c r="L16" i="2" s="1"/>
  <c r="N16" i="2" s="1"/>
  <c r="K24" i="2"/>
  <c r="L24" i="2" s="1"/>
  <c r="N24" i="2" s="1"/>
  <c r="K32" i="2"/>
  <c r="L32" i="2" s="1"/>
  <c r="N32" i="2" s="1"/>
  <c r="K40" i="2"/>
  <c r="L40" i="2" s="1"/>
  <c r="N40" i="2" s="1"/>
  <c r="K48" i="2"/>
  <c r="L48" i="2" s="1"/>
  <c r="N48" i="2" s="1"/>
  <c r="K56" i="2"/>
  <c r="L56" i="2" s="1"/>
  <c r="N56" i="2" s="1"/>
  <c r="K64" i="2"/>
  <c r="L64" i="2" s="1"/>
  <c r="N64" i="2" s="1"/>
  <c r="K72" i="2"/>
  <c r="L72" i="2" s="1"/>
  <c r="N72" i="2" s="1"/>
  <c r="K80" i="2"/>
  <c r="L80" i="2" s="1"/>
  <c r="N80" i="2" s="1"/>
  <c r="K88" i="2"/>
  <c r="L88" i="2" s="1"/>
  <c r="N88" i="2" s="1"/>
  <c r="K96" i="2"/>
  <c r="L96" i="2" s="1"/>
  <c r="N96" i="2" s="1"/>
  <c r="K104" i="2"/>
  <c r="L104" i="2" s="1"/>
  <c r="N104" i="2" s="1"/>
  <c r="K112" i="2"/>
  <c r="L112" i="2" s="1"/>
  <c r="N112" i="2" s="1"/>
  <c r="K120" i="2"/>
  <c r="L120" i="2" s="1"/>
  <c r="N120" i="2" s="1"/>
  <c r="K128" i="2"/>
  <c r="L128" i="2" s="1"/>
  <c r="N128" i="2" s="1"/>
  <c r="K136" i="2"/>
  <c r="L136" i="2" s="1"/>
  <c r="N136" i="2" s="1"/>
  <c r="K144" i="2"/>
  <c r="L144" i="2" s="1"/>
  <c r="N144" i="2" s="1"/>
  <c r="K152" i="2"/>
  <c r="L152" i="2" s="1"/>
  <c r="N152" i="2" s="1"/>
  <c r="K160" i="2"/>
  <c r="L160" i="2" s="1"/>
  <c r="N160" i="2" s="1"/>
  <c r="K168" i="2"/>
  <c r="L168" i="2" s="1"/>
  <c r="N168" i="2" s="1"/>
  <c r="K176" i="2"/>
  <c r="L176" i="2" s="1"/>
  <c r="N176" i="2" s="1"/>
  <c r="K184" i="2"/>
  <c r="L184" i="2" s="1"/>
  <c r="N184" i="2" s="1"/>
  <c r="K192" i="2"/>
  <c r="L192" i="2" s="1"/>
  <c r="N192" i="2" s="1"/>
  <c r="K200" i="2"/>
  <c r="L200" i="2" s="1"/>
  <c r="N200" i="2" s="1"/>
  <c r="K208" i="2"/>
  <c r="L208" i="2" s="1"/>
  <c r="N208" i="2" s="1"/>
  <c r="K216" i="2"/>
  <c r="L216" i="2" s="1"/>
  <c r="N216" i="2" s="1"/>
  <c r="K224" i="2"/>
  <c r="L224" i="2" s="1"/>
  <c r="N224" i="2" s="1"/>
  <c r="K232" i="2"/>
  <c r="L232" i="2" s="1"/>
  <c r="N232" i="2" s="1"/>
  <c r="K240" i="2"/>
  <c r="L240" i="2" s="1"/>
  <c r="N240" i="2" s="1"/>
  <c r="K248" i="2"/>
  <c r="L248" i="2" s="1"/>
  <c r="N248" i="2" s="1"/>
  <c r="K256" i="2"/>
  <c r="L256" i="2" s="1"/>
  <c r="N256" i="2" s="1"/>
  <c r="K264" i="2"/>
  <c r="L264" i="2" s="1"/>
  <c r="N264" i="2" s="1"/>
  <c r="K272" i="2"/>
  <c r="L272" i="2" s="1"/>
  <c r="N272" i="2" s="1"/>
  <c r="K280" i="2"/>
  <c r="L280" i="2" s="1"/>
  <c r="N280" i="2" s="1"/>
  <c r="K288" i="2"/>
  <c r="L288" i="2" s="1"/>
  <c r="N288" i="2" s="1"/>
  <c r="K296" i="2"/>
  <c r="L296" i="2" s="1"/>
  <c r="N296" i="2" s="1"/>
  <c r="K304" i="2"/>
  <c r="L304" i="2" s="1"/>
  <c r="N304" i="2" s="1"/>
  <c r="K312" i="2"/>
  <c r="L312" i="2" s="1"/>
  <c r="N312" i="2" s="1"/>
  <c r="K320" i="2"/>
  <c r="L320" i="2" s="1"/>
  <c r="N320" i="2" s="1"/>
  <c r="K328" i="2"/>
  <c r="L328" i="2" s="1"/>
  <c r="N328" i="2" s="1"/>
  <c r="K336" i="2"/>
  <c r="L336" i="2" s="1"/>
  <c r="N336" i="2" s="1"/>
  <c r="K344" i="2"/>
  <c r="L344" i="2" s="1"/>
  <c r="N344" i="2" s="1"/>
  <c r="K352" i="2"/>
  <c r="L352" i="2" s="1"/>
  <c r="N352" i="2" s="1"/>
  <c r="K360" i="2"/>
  <c r="L360" i="2" s="1"/>
  <c r="N360" i="2" s="1"/>
  <c r="K368" i="2"/>
  <c r="L368" i="2" s="1"/>
  <c r="N368" i="2" s="1"/>
  <c r="K376" i="2"/>
  <c r="L376" i="2" s="1"/>
  <c r="N376" i="2" s="1"/>
  <c r="K384" i="2"/>
  <c r="L384" i="2" s="1"/>
  <c r="N384" i="2" s="1"/>
  <c r="K392" i="2"/>
  <c r="L392" i="2" s="1"/>
  <c r="N392" i="2" s="1"/>
  <c r="K400" i="2"/>
  <c r="L400" i="2" s="1"/>
  <c r="N400" i="2" s="1"/>
  <c r="K408" i="2"/>
  <c r="L408" i="2" s="1"/>
  <c r="N408" i="2" s="1"/>
  <c r="K416" i="2"/>
  <c r="L416" i="2" s="1"/>
  <c r="N416" i="2" s="1"/>
  <c r="K13" i="2"/>
  <c r="L13" i="2" s="1"/>
  <c r="N13" i="2" s="1"/>
  <c r="K27" i="2"/>
  <c r="L27" i="2" s="1"/>
  <c r="N27" i="2" s="1"/>
  <c r="K39" i="2"/>
  <c r="L39" i="2" s="1"/>
  <c r="N39" i="2" s="1"/>
  <c r="K52" i="2"/>
  <c r="L52" i="2" s="1"/>
  <c r="N52" i="2" s="1"/>
  <c r="K65" i="2"/>
  <c r="L65" i="2" s="1"/>
  <c r="N65" i="2" s="1"/>
  <c r="K77" i="2"/>
  <c r="L77" i="2" s="1"/>
  <c r="N77" i="2" s="1"/>
  <c r="K91" i="2"/>
  <c r="L91" i="2" s="1"/>
  <c r="N91" i="2" s="1"/>
  <c r="K103" i="2"/>
  <c r="L103" i="2" s="1"/>
  <c r="N103" i="2" s="1"/>
  <c r="K116" i="2"/>
  <c r="L116" i="2" s="1"/>
  <c r="N116" i="2" s="1"/>
  <c r="K129" i="2"/>
  <c r="L129" i="2" s="1"/>
  <c r="N129" i="2" s="1"/>
  <c r="K141" i="2"/>
  <c r="L141" i="2" s="1"/>
  <c r="N141" i="2" s="1"/>
  <c r="K155" i="2"/>
  <c r="L155" i="2" s="1"/>
  <c r="N155" i="2" s="1"/>
  <c r="K167" i="2"/>
  <c r="L167" i="2" s="1"/>
  <c r="N167" i="2" s="1"/>
  <c r="K180" i="2"/>
  <c r="L180" i="2" s="1"/>
  <c r="N180" i="2" s="1"/>
  <c r="K193" i="2"/>
  <c r="L193" i="2" s="1"/>
  <c r="N193" i="2" s="1"/>
  <c r="K205" i="2"/>
  <c r="L205" i="2" s="1"/>
  <c r="N205" i="2" s="1"/>
  <c r="K219" i="2"/>
  <c r="L219" i="2" s="1"/>
  <c r="N219" i="2" s="1"/>
  <c r="K231" i="2"/>
  <c r="L231" i="2" s="1"/>
  <c r="N231" i="2" s="1"/>
  <c r="K244" i="2"/>
  <c r="L244" i="2" s="1"/>
  <c r="N244" i="2" s="1"/>
  <c r="K257" i="2"/>
  <c r="L257" i="2" s="1"/>
  <c r="N257" i="2" s="1"/>
  <c r="K269" i="2"/>
  <c r="L269" i="2" s="1"/>
  <c r="N269" i="2" s="1"/>
  <c r="K283" i="2"/>
  <c r="L283" i="2" s="1"/>
  <c r="N283" i="2" s="1"/>
  <c r="K295" i="2"/>
  <c r="L295" i="2" s="1"/>
  <c r="N295" i="2" s="1"/>
  <c r="K308" i="2"/>
  <c r="L308" i="2" s="1"/>
  <c r="N308" i="2" s="1"/>
  <c r="K321" i="2"/>
  <c r="L321" i="2" s="1"/>
  <c r="N321" i="2" s="1"/>
  <c r="K333" i="2"/>
  <c r="L333" i="2" s="1"/>
  <c r="N333" i="2" s="1"/>
  <c r="K347" i="2"/>
  <c r="L347" i="2" s="1"/>
  <c r="N347" i="2" s="1"/>
  <c r="K359" i="2"/>
  <c r="L359" i="2" s="1"/>
  <c r="N359" i="2" s="1"/>
  <c r="K372" i="2"/>
  <c r="L372" i="2" s="1"/>
  <c r="N372" i="2" s="1"/>
  <c r="K385" i="2"/>
  <c r="L385" i="2" s="1"/>
  <c r="N385" i="2" s="1"/>
  <c r="K397" i="2"/>
  <c r="L397" i="2" s="1"/>
  <c r="N397" i="2" s="1"/>
  <c r="K411" i="2"/>
  <c r="L411" i="2" s="1"/>
  <c r="N411" i="2" s="1"/>
  <c r="K9" i="2"/>
  <c r="K111" i="2"/>
  <c r="L111" i="2" s="1"/>
  <c r="N111" i="2" s="1"/>
  <c r="K188" i="2"/>
  <c r="L188" i="2" s="1"/>
  <c r="N188" i="2" s="1"/>
  <c r="K252" i="2"/>
  <c r="L252" i="2" s="1"/>
  <c r="N252" i="2" s="1"/>
  <c r="K329" i="2"/>
  <c r="L329" i="2" s="1"/>
  <c r="N329" i="2" s="1"/>
  <c r="K419" i="2"/>
  <c r="L419" i="2" s="1"/>
  <c r="N419" i="2" s="1"/>
  <c r="K15" i="2"/>
  <c r="L15" i="2" s="1"/>
  <c r="N15" i="2" s="1"/>
  <c r="K28" i="2"/>
  <c r="L28" i="2" s="1"/>
  <c r="N28" i="2" s="1"/>
  <c r="K41" i="2"/>
  <c r="L41" i="2" s="1"/>
  <c r="N41" i="2" s="1"/>
  <c r="K53" i="2"/>
  <c r="L53" i="2" s="1"/>
  <c r="N53" i="2" s="1"/>
  <c r="K67" i="2"/>
  <c r="L67" i="2" s="1"/>
  <c r="N67" i="2" s="1"/>
  <c r="K79" i="2"/>
  <c r="L79" i="2" s="1"/>
  <c r="N79" i="2" s="1"/>
  <c r="K92" i="2"/>
  <c r="L92" i="2" s="1"/>
  <c r="N92" i="2" s="1"/>
  <c r="K105" i="2"/>
  <c r="L105" i="2" s="1"/>
  <c r="N105" i="2" s="1"/>
  <c r="K117" i="2"/>
  <c r="L117" i="2" s="1"/>
  <c r="N117" i="2" s="1"/>
  <c r="K131" i="2"/>
  <c r="L131" i="2" s="1"/>
  <c r="N131" i="2" s="1"/>
  <c r="K143" i="2"/>
  <c r="L143" i="2" s="1"/>
  <c r="N143" i="2" s="1"/>
  <c r="K156" i="2"/>
  <c r="L156" i="2" s="1"/>
  <c r="N156" i="2" s="1"/>
  <c r="K169" i="2"/>
  <c r="L169" i="2" s="1"/>
  <c r="N169" i="2" s="1"/>
  <c r="K181" i="2"/>
  <c r="L181" i="2" s="1"/>
  <c r="N181" i="2" s="1"/>
  <c r="K195" i="2"/>
  <c r="L195" i="2" s="1"/>
  <c r="N195" i="2" s="1"/>
  <c r="K207" i="2"/>
  <c r="L207" i="2" s="1"/>
  <c r="N207" i="2" s="1"/>
  <c r="K220" i="2"/>
  <c r="L220" i="2" s="1"/>
  <c r="N220" i="2" s="1"/>
  <c r="K233" i="2"/>
  <c r="L233" i="2" s="1"/>
  <c r="N233" i="2" s="1"/>
  <c r="K245" i="2"/>
  <c r="L245" i="2" s="1"/>
  <c r="N245" i="2" s="1"/>
  <c r="K259" i="2"/>
  <c r="L259" i="2" s="1"/>
  <c r="N259" i="2" s="1"/>
  <c r="K271" i="2"/>
  <c r="L271" i="2" s="1"/>
  <c r="N271" i="2" s="1"/>
  <c r="K284" i="2"/>
  <c r="L284" i="2" s="1"/>
  <c r="N284" i="2" s="1"/>
  <c r="K297" i="2"/>
  <c r="L297" i="2" s="1"/>
  <c r="N297" i="2" s="1"/>
  <c r="K309" i="2"/>
  <c r="L309" i="2" s="1"/>
  <c r="N309" i="2" s="1"/>
  <c r="K323" i="2"/>
  <c r="L323" i="2" s="1"/>
  <c r="N323" i="2" s="1"/>
  <c r="K335" i="2"/>
  <c r="L335" i="2" s="1"/>
  <c r="N335" i="2" s="1"/>
  <c r="K348" i="2"/>
  <c r="L348" i="2" s="1"/>
  <c r="N348" i="2" s="1"/>
  <c r="K361" i="2"/>
  <c r="L361" i="2" s="1"/>
  <c r="N361" i="2" s="1"/>
  <c r="K373" i="2"/>
  <c r="L373" i="2" s="1"/>
  <c r="N373" i="2" s="1"/>
  <c r="K387" i="2"/>
  <c r="L387" i="2" s="1"/>
  <c r="N387" i="2" s="1"/>
  <c r="K399" i="2"/>
  <c r="L399" i="2" s="1"/>
  <c r="N399" i="2" s="1"/>
  <c r="K412" i="2"/>
  <c r="L412" i="2" s="1"/>
  <c r="N412" i="2" s="1"/>
  <c r="K21" i="2"/>
  <c r="L21" i="2" s="1"/>
  <c r="N21" i="2" s="1"/>
  <c r="K124" i="2"/>
  <c r="L124" i="2" s="1"/>
  <c r="N124" i="2" s="1"/>
  <c r="K175" i="2"/>
  <c r="L175" i="2" s="1"/>
  <c r="N175" i="2" s="1"/>
  <c r="K239" i="2"/>
  <c r="L239" i="2" s="1"/>
  <c r="N239" i="2" s="1"/>
  <c r="K265" i="2"/>
  <c r="L265" i="2" s="1"/>
  <c r="N265" i="2" s="1"/>
  <c r="K316" i="2"/>
  <c r="L316" i="2" s="1"/>
  <c r="N316" i="2" s="1"/>
  <c r="K341" i="2"/>
  <c r="L341" i="2" s="1"/>
  <c r="N341" i="2" s="1"/>
  <c r="K393" i="2"/>
  <c r="L393" i="2" s="1"/>
  <c r="N393" i="2" s="1"/>
  <c r="K17" i="2"/>
  <c r="L17" i="2" s="1"/>
  <c r="N17" i="2" s="1"/>
  <c r="K29" i="2"/>
  <c r="L29" i="2" s="1"/>
  <c r="N29" i="2" s="1"/>
  <c r="K43" i="2"/>
  <c r="L43" i="2" s="1"/>
  <c r="N43" i="2" s="1"/>
  <c r="K55" i="2"/>
  <c r="L55" i="2" s="1"/>
  <c r="N55" i="2" s="1"/>
  <c r="K68" i="2"/>
  <c r="L68" i="2" s="1"/>
  <c r="N68" i="2" s="1"/>
  <c r="K81" i="2"/>
  <c r="L81" i="2" s="1"/>
  <c r="N81" i="2" s="1"/>
  <c r="K93" i="2"/>
  <c r="L93" i="2" s="1"/>
  <c r="N93" i="2" s="1"/>
  <c r="K107" i="2"/>
  <c r="L107" i="2" s="1"/>
  <c r="N107" i="2" s="1"/>
  <c r="K119" i="2"/>
  <c r="L119" i="2" s="1"/>
  <c r="N119" i="2" s="1"/>
  <c r="K132" i="2"/>
  <c r="L132" i="2" s="1"/>
  <c r="N132" i="2" s="1"/>
  <c r="K145" i="2"/>
  <c r="L145" i="2" s="1"/>
  <c r="N145" i="2" s="1"/>
  <c r="K157" i="2"/>
  <c r="L157" i="2" s="1"/>
  <c r="N157" i="2" s="1"/>
  <c r="K171" i="2"/>
  <c r="L171" i="2" s="1"/>
  <c r="N171" i="2" s="1"/>
  <c r="K183" i="2"/>
  <c r="L183" i="2" s="1"/>
  <c r="N183" i="2" s="1"/>
  <c r="K196" i="2"/>
  <c r="L196" i="2" s="1"/>
  <c r="N196" i="2" s="1"/>
  <c r="K209" i="2"/>
  <c r="L209" i="2" s="1"/>
  <c r="N209" i="2" s="1"/>
  <c r="K221" i="2"/>
  <c r="L221" i="2" s="1"/>
  <c r="N221" i="2" s="1"/>
  <c r="K235" i="2"/>
  <c r="L235" i="2" s="1"/>
  <c r="N235" i="2" s="1"/>
  <c r="K247" i="2"/>
  <c r="L247" i="2" s="1"/>
  <c r="N247" i="2" s="1"/>
  <c r="K260" i="2"/>
  <c r="L260" i="2" s="1"/>
  <c r="N260" i="2" s="1"/>
  <c r="K273" i="2"/>
  <c r="L273" i="2" s="1"/>
  <c r="N273" i="2" s="1"/>
  <c r="K285" i="2"/>
  <c r="L285" i="2" s="1"/>
  <c r="N285" i="2" s="1"/>
  <c r="K299" i="2"/>
  <c r="L299" i="2" s="1"/>
  <c r="N299" i="2" s="1"/>
  <c r="K311" i="2"/>
  <c r="L311" i="2" s="1"/>
  <c r="N311" i="2" s="1"/>
  <c r="K324" i="2"/>
  <c r="L324" i="2" s="1"/>
  <c r="N324" i="2" s="1"/>
  <c r="K337" i="2"/>
  <c r="L337" i="2" s="1"/>
  <c r="N337" i="2" s="1"/>
  <c r="K349" i="2"/>
  <c r="L349" i="2" s="1"/>
  <c r="N349" i="2" s="1"/>
  <c r="K363" i="2"/>
  <c r="L363" i="2" s="1"/>
  <c r="N363" i="2" s="1"/>
  <c r="K375" i="2"/>
  <c r="L375" i="2" s="1"/>
  <c r="N375" i="2" s="1"/>
  <c r="K388" i="2"/>
  <c r="L388" i="2" s="1"/>
  <c r="N388" i="2" s="1"/>
  <c r="K401" i="2"/>
  <c r="L401" i="2" s="1"/>
  <c r="N401" i="2" s="1"/>
  <c r="K413" i="2"/>
  <c r="L413" i="2" s="1"/>
  <c r="N413" i="2" s="1"/>
  <c r="K47" i="2"/>
  <c r="L47" i="2" s="1"/>
  <c r="N47" i="2" s="1"/>
  <c r="K99" i="2"/>
  <c r="L99" i="2" s="1"/>
  <c r="N99" i="2" s="1"/>
  <c r="K163" i="2"/>
  <c r="L163" i="2" s="1"/>
  <c r="N163" i="2" s="1"/>
  <c r="K227" i="2"/>
  <c r="L227" i="2" s="1"/>
  <c r="N227" i="2" s="1"/>
  <c r="K291" i="2"/>
  <c r="L291" i="2" s="1"/>
  <c r="N291" i="2" s="1"/>
  <c r="K355" i="2"/>
  <c r="L355" i="2" s="1"/>
  <c r="N355" i="2" s="1"/>
  <c r="K405" i="2"/>
  <c r="L405" i="2" s="1"/>
  <c r="N405" i="2" s="1"/>
  <c r="K19" i="2"/>
  <c r="L19" i="2" s="1"/>
  <c r="N19" i="2" s="1"/>
  <c r="K31" i="2"/>
  <c r="L31" i="2" s="1"/>
  <c r="N31" i="2" s="1"/>
  <c r="K44" i="2"/>
  <c r="L44" i="2" s="1"/>
  <c r="N44" i="2" s="1"/>
  <c r="K57" i="2"/>
  <c r="L57" i="2" s="1"/>
  <c r="N57" i="2" s="1"/>
  <c r="K69" i="2"/>
  <c r="L69" i="2" s="1"/>
  <c r="N69" i="2" s="1"/>
  <c r="K83" i="2"/>
  <c r="L83" i="2" s="1"/>
  <c r="N83" i="2" s="1"/>
  <c r="K95" i="2"/>
  <c r="L95" i="2" s="1"/>
  <c r="N95" i="2" s="1"/>
  <c r="K108" i="2"/>
  <c r="L108" i="2" s="1"/>
  <c r="N108" i="2" s="1"/>
  <c r="K121" i="2"/>
  <c r="L121" i="2" s="1"/>
  <c r="N121" i="2" s="1"/>
  <c r="K133" i="2"/>
  <c r="L133" i="2" s="1"/>
  <c r="N133" i="2" s="1"/>
  <c r="K147" i="2"/>
  <c r="L147" i="2" s="1"/>
  <c r="N147" i="2" s="1"/>
  <c r="K159" i="2"/>
  <c r="L159" i="2" s="1"/>
  <c r="N159" i="2" s="1"/>
  <c r="K172" i="2"/>
  <c r="L172" i="2" s="1"/>
  <c r="N172" i="2" s="1"/>
  <c r="K185" i="2"/>
  <c r="L185" i="2" s="1"/>
  <c r="N185" i="2" s="1"/>
  <c r="K197" i="2"/>
  <c r="L197" i="2" s="1"/>
  <c r="N197" i="2" s="1"/>
  <c r="K211" i="2"/>
  <c r="L211" i="2" s="1"/>
  <c r="N211" i="2" s="1"/>
  <c r="K223" i="2"/>
  <c r="L223" i="2" s="1"/>
  <c r="N223" i="2" s="1"/>
  <c r="K236" i="2"/>
  <c r="L236" i="2" s="1"/>
  <c r="N236" i="2" s="1"/>
  <c r="K249" i="2"/>
  <c r="L249" i="2" s="1"/>
  <c r="N249" i="2" s="1"/>
  <c r="K261" i="2"/>
  <c r="L261" i="2" s="1"/>
  <c r="N261" i="2" s="1"/>
  <c r="K275" i="2"/>
  <c r="L275" i="2" s="1"/>
  <c r="N275" i="2" s="1"/>
  <c r="K287" i="2"/>
  <c r="L287" i="2" s="1"/>
  <c r="N287" i="2" s="1"/>
  <c r="K300" i="2"/>
  <c r="L300" i="2" s="1"/>
  <c r="N300" i="2" s="1"/>
  <c r="K313" i="2"/>
  <c r="L313" i="2" s="1"/>
  <c r="N313" i="2" s="1"/>
  <c r="K325" i="2"/>
  <c r="L325" i="2" s="1"/>
  <c r="N325" i="2" s="1"/>
  <c r="K339" i="2"/>
  <c r="L339" i="2" s="1"/>
  <c r="N339" i="2" s="1"/>
  <c r="K351" i="2"/>
  <c r="L351" i="2" s="1"/>
  <c r="N351" i="2" s="1"/>
  <c r="K364" i="2"/>
  <c r="L364" i="2" s="1"/>
  <c r="N364" i="2" s="1"/>
  <c r="K377" i="2"/>
  <c r="L377" i="2" s="1"/>
  <c r="N377" i="2" s="1"/>
  <c r="K389" i="2"/>
  <c r="L389" i="2" s="1"/>
  <c r="N389" i="2" s="1"/>
  <c r="K403" i="2"/>
  <c r="L403" i="2" s="1"/>
  <c r="N403" i="2" s="1"/>
  <c r="K415" i="2"/>
  <c r="L415" i="2" s="1"/>
  <c r="N415" i="2" s="1"/>
  <c r="K35" i="2"/>
  <c r="L35" i="2" s="1"/>
  <c r="N35" i="2" s="1"/>
  <c r="K73" i="2"/>
  <c r="L73" i="2" s="1"/>
  <c r="N73" i="2" s="1"/>
  <c r="K149" i="2"/>
  <c r="L149" i="2" s="1"/>
  <c r="N149" i="2" s="1"/>
  <c r="K213" i="2"/>
  <c r="L213" i="2" s="1"/>
  <c r="N213" i="2" s="1"/>
  <c r="K303" i="2"/>
  <c r="L303" i="2" s="1"/>
  <c r="N303" i="2" s="1"/>
  <c r="K367" i="2"/>
  <c r="L367" i="2" s="1"/>
  <c r="N367" i="2" s="1"/>
  <c r="K20" i="2"/>
  <c r="L20" i="2" s="1"/>
  <c r="N20" i="2" s="1"/>
  <c r="K33" i="2"/>
  <c r="L33" i="2" s="1"/>
  <c r="N33" i="2" s="1"/>
  <c r="K45" i="2"/>
  <c r="L45" i="2" s="1"/>
  <c r="N45" i="2" s="1"/>
  <c r="K59" i="2"/>
  <c r="L59" i="2" s="1"/>
  <c r="N59" i="2" s="1"/>
  <c r="K71" i="2"/>
  <c r="L71" i="2" s="1"/>
  <c r="N71" i="2" s="1"/>
  <c r="K84" i="2"/>
  <c r="L84" i="2" s="1"/>
  <c r="N84" i="2" s="1"/>
  <c r="K97" i="2"/>
  <c r="L97" i="2" s="1"/>
  <c r="N97" i="2" s="1"/>
  <c r="K109" i="2"/>
  <c r="L109" i="2" s="1"/>
  <c r="N109" i="2" s="1"/>
  <c r="K123" i="2"/>
  <c r="L123" i="2" s="1"/>
  <c r="N123" i="2" s="1"/>
  <c r="K135" i="2"/>
  <c r="L135" i="2" s="1"/>
  <c r="N135" i="2" s="1"/>
  <c r="K148" i="2"/>
  <c r="L148" i="2" s="1"/>
  <c r="N148" i="2" s="1"/>
  <c r="K161" i="2"/>
  <c r="L161" i="2" s="1"/>
  <c r="N161" i="2" s="1"/>
  <c r="K173" i="2"/>
  <c r="L173" i="2" s="1"/>
  <c r="N173" i="2" s="1"/>
  <c r="K187" i="2"/>
  <c r="L187" i="2" s="1"/>
  <c r="N187" i="2" s="1"/>
  <c r="K199" i="2"/>
  <c r="L199" i="2" s="1"/>
  <c r="N199" i="2" s="1"/>
  <c r="K212" i="2"/>
  <c r="L212" i="2" s="1"/>
  <c r="N212" i="2" s="1"/>
  <c r="K225" i="2"/>
  <c r="L225" i="2" s="1"/>
  <c r="N225" i="2" s="1"/>
  <c r="K237" i="2"/>
  <c r="L237" i="2" s="1"/>
  <c r="N237" i="2" s="1"/>
  <c r="K251" i="2"/>
  <c r="L251" i="2" s="1"/>
  <c r="N251" i="2" s="1"/>
  <c r="K263" i="2"/>
  <c r="L263" i="2" s="1"/>
  <c r="N263" i="2" s="1"/>
  <c r="K276" i="2"/>
  <c r="L276" i="2" s="1"/>
  <c r="N276" i="2" s="1"/>
  <c r="K289" i="2"/>
  <c r="L289" i="2" s="1"/>
  <c r="N289" i="2" s="1"/>
  <c r="K301" i="2"/>
  <c r="L301" i="2" s="1"/>
  <c r="N301" i="2" s="1"/>
  <c r="K315" i="2"/>
  <c r="L315" i="2" s="1"/>
  <c r="N315" i="2" s="1"/>
  <c r="K327" i="2"/>
  <c r="L327" i="2" s="1"/>
  <c r="N327" i="2" s="1"/>
  <c r="K340" i="2"/>
  <c r="L340" i="2" s="1"/>
  <c r="N340" i="2" s="1"/>
  <c r="K353" i="2"/>
  <c r="L353" i="2" s="1"/>
  <c r="N353" i="2" s="1"/>
  <c r="K365" i="2"/>
  <c r="L365" i="2" s="1"/>
  <c r="N365" i="2" s="1"/>
  <c r="K379" i="2"/>
  <c r="L379" i="2" s="1"/>
  <c r="N379" i="2" s="1"/>
  <c r="K391" i="2"/>
  <c r="L391" i="2" s="1"/>
  <c r="N391" i="2" s="1"/>
  <c r="K404" i="2"/>
  <c r="L404" i="2" s="1"/>
  <c r="N404" i="2" s="1"/>
  <c r="K417" i="2"/>
  <c r="L417" i="2" s="1"/>
  <c r="N417" i="2" s="1"/>
  <c r="K60" i="2"/>
  <c r="L60" i="2" s="1"/>
  <c r="N60" i="2" s="1"/>
  <c r="K85" i="2"/>
  <c r="L85" i="2" s="1"/>
  <c r="N85" i="2" s="1"/>
  <c r="K137" i="2"/>
  <c r="L137" i="2" s="1"/>
  <c r="N137" i="2" s="1"/>
  <c r="K201" i="2"/>
  <c r="L201" i="2" s="1"/>
  <c r="N201" i="2" s="1"/>
  <c r="K277" i="2"/>
  <c r="L277" i="2" s="1"/>
  <c r="N277" i="2" s="1"/>
  <c r="K380" i="2"/>
  <c r="L380" i="2" s="1"/>
  <c r="N380" i="2" s="1"/>
  <c r="K11" i="2"/>
  <c r="L11" i="2" s="1"/>
  <c r="N11" i="2" s="1"/>
  <c r="K61" i="2"/>
  <c r="L61" i="2" s="1"/>
  <c r="N61" i="2" s="1"/>
  <c r="K113" i="2"/>
  <c r="L113" i="2" s="1"/>
  <c r="N113" i="2" s="1"/>
  <c r="K164" i="2"/>
  <c r="L164" i="2" s="1"/>
  <c r="N164" i="2" s="1"/>
  <c r="K215" i="2"/>
  <c r="L215" i="2" s="1"/>
  <c r="N215" i="2" s="1"/>
  <c r="K267" i="2"/>
  <c r="L267" i="2" s="1"/>
  <c r="N267" i="2" s="1"/>
  <c r="K317" i="2"/>
  <c r="L317" i="2" s="1"/>
  <c r="N317" i="2" s="1"/>
  <c r="K369" i="2"/>
  <c r="L369" i="2" s="1"/>
  <c r="N369" i="2" s="1"/>
  <c r="K420" i="2"/>
  <c r="L420" i="2" s="1"/>
  <c r="N420" i="2" s="1"/>
  <c r="K36" i="2"/>
  <c r="L36" i="2" s="1"/>
  <c r="N36" i="2" s="1"/>
  <c r="K37" i="2"/>
  <c r="L37" i="2" s="1"/>
  <c r="N37" i="2" s="1"/>
  <c r="K345" i="2"/>
  <c r="L345" i="2" s="1"/>
  <c r="N345" i="2" s="1"/>
  <c r="K12" i="2"/>
  <c r="L12" i="2" s="1"/>
  <c r="N12" i="2" s="1"/>
  <c r="K63" i="2"/>
  <c r="L63" i="2" s="1"/>
  <c r="N63" i="2" s="1"/>
  <c r="K115" i="2"/>
  <c r="L115" i="2" s="1"/>
  <c r="N115" i="2" s="1"/>
  <c r="K165" i="2"/>
  <c r="L165" i="2" s="1"/>
  <c r="N165" i="2" s="1"/>
  <c r="K217" i="2"/>
  <c r="L217" i="2" s="1"/>
  <c r="N217" i="2" s="1"/>
  <c r="K268" i="2"/>
  <c r="L268" i="2" s="1"/>
  <c r="N268" i="2" s="1"/>
  <c r="K319" i="2"/>
  <c r="L319" i="2" s="1"/>
  <c r="N319" i="2" s="1"/>
  <c r="K371" i="2"/>
  <c r="L371" i="2" s="1"/>
  <c r="N371" i="2" s="1"/>
  <c r="K421" i="2"/>
  <c r="L421" i="2" s="1"/>
  <c r="N421" i="2" s="1"/>
  <c r="K139" i="2"/>
  <c r="L139" i="2" s="1"/>
  <c r="N139" i="2" s="1"/>
  <c r="K191" i="2"/>
  <c r="L191" i="2" s="1"/>
  <c r="N191" i="2" s="1"/>
  <c r="K293" i="2"/>
  <c r="L293" i="2" s="1"/>
  <c r="N293" i="2" s="1"/>
  <c r="K23" i="2"/>
  <c r="L23" i="2" s="1"/>
  <c r="N23" i="2" s="1"/>
  <c r="K75" i="2"/>
  <c r="L75" i="2" s="1"/>
  <c r="N75" i="2" s="1"/>
  <c r="K125" i="2"/>
  <c r="L125" i="2" s="1"/>
  <c r="N125" i="2" s="1"/>
  <c r="K177" i="2"/>
  <c r="L177" i="2" s="1"/>
  <c r="N177" i="2" s="1"/>
  <c r="K228" i="2"/>
  <c r="L228" i="2" s="1"/>
  <c r="N228" i="2" s="1"/>
  <c r="K279" i="2"/>
  <c r="L279" i="2" s="1"/>
  <c r="N279" i="2" s="1"/>
  <c r="K331" i="2"/>
  <c r="L331" i="2" s="1"/>
  <c r="N331" i="2" s="1"/>
  <c r="K381" i="2"/>
  <c r="L381" i="2" s="1"/>
  <c r="N381" i="2" s="1"/>
  <c r="K189" i="2"/>
  <c r="L189" i="2" s="1"/>
  <c r="N189" i="2" s="1"/>
  <c r="K140" i="2"/>
  <c r="L140" i="2" s="1"/>
  <c r="N140" i="2" s="1"/>
  <c r="K396" i="2"/>
  <c r="L396" i="2" s="1"/>
  <c r="N396" i="2" s="1"/>
  <c r="K25" i="2"/>
  <c r="L25" i="2" s="1"/>
  <c r="N25" i="2" s="1"/>
  <c r="K76" i="2"/>
  <c r="L76" i="2" s="1"/>
  <c r="N76" i="2" s="1"/>
  <c r="K127" i="2"/>
  <c r="L127" i="2" s="1"/>
  <c r="N127" i="2" s="1"/>
  <c r="K179" i="2"/>
  <c r="L179" i="2" s="1"/>
  <c r="N179" i="2" s="1"/>
  <c r="K229" i="2"/>
  <c r="L229" i="2" s="1"/>
  <c r="N229" i="2" s="1"/>
  <c r="K281" i="2"/>
  <c r="L281" i="2" s="1"/>
  <c r="N281" i="2" s="1"/>
  <c r="K332" i="2"/>
  <c r="L332" i="2" s="1"/>
  <c r="N332" i="2" s="1"/>
  <c r="K383" i="2"/>
  <c r="L383" i="2" s="1"/>
  <c r="N383" i="2" s="1"/>
  <c r="K87" i="2"/>
  <c r="L87" i="2" s="1"/>
  <c r="N87" i="2" s="1"/>
  <c r="K241" i="2"/>
  <c r="L241" i="2" s="1"/>
  <c r="N241" i="2" s="1"/>
  <c r="K292" i="2"/>
  <c r="L292" i="2" s="1"/>
  <c r="N292" i="2" s="1"/>
  <c r="K343" i="2"/>
  <c r="L343" i="2" s="1"/>
  <c r="N343" i="2" s="1"/>
  <c r="K395" i="2"/>
  <c r="L395" i="2" s="1"/>
  <c r="N395" i="2" s="1"/>
  <c r="K89" i="2"/>
  <c r="L89" i="2" s="1"/>
  <c r="N89" i="2" s="1"/>
  <c r="K243" i="2"/>
  <c r="L243" i="2" s="1"/>
  <c r="N243" i="2" s="1"/>
  <c r="K49" i="2"/>
  <c r="L49" i="2" s="1"/>
  <c r="N49" i="2" s="1"/>
  <c r="K100" i="2"/>
  <c r="L100" i="2" s="1"/>
  <c r="N100" i="2" s="1"/>
  <c r="K151" i="2"/>
  <c r="L151" i="2" s="1"/>
  <c r="N151" i="2" s="1"/>
  <c r="K203" i="2"/>
  <c r="L203" i="2" s="1"/>
  <c r="N203" i="2" s="1"/>
  <c r="K253" i="2"/>
  <c r="L253" i="2" s="1"/>
  <c r="N253" i="2" s="1"/>
  <c r="K305" i="2"/>
  <c r="L305" i="2" s="1"/>
  <c r="N305" i="2" s="1"/>
  <c r="K356" i="2"/>
  <c r="L356" i="2" s="1"/>
  <c r="N356" i="2" s="1"/>
  <c r="K407" i="2"/>
  <c r="L407" i="2" s="1"/>
  <c r="N407" i="2" s="1"/>
  <c r="K51" i="2"/>
  <c r="L51" i="2" s="1"/>
  <c r="N51" i="2" s="1"/>
  <c r="K101" i="2"/>
  <c r="L101" i="2" s="1"/>
  <c r="N101" i="2" s="1"/>
  <c r="K153" i="2"/>
  <c r="L153" i="2" s="1"/>
  <c r="N153" i="2" s="1"/>
  <c r="K204" i="2"/>
  <c r="L204" i="2" s="1"/>
  <c r="N204" i="2" s="1"/>
  <c r="K255" i="2"/>
  <c r="L255" i="2" s="1"/>
  <c r="N255" i="2" s="1"/>
  <c r="K307" i="2"/>
  <c r="L307" i="2" s="1"/>
  <c r="N307" i="2" s="1"/>
  <c r="K357" i="2"/>
  <c r="L357" i="2" s="1"/>
  <c r="N357" i="2" s="1"/>
  <c r="K409" i="2"/>
  <c r="L409" i="2" s="1"/>
  <c r="N409" i="2" s="1"/>
  <c r="G432" i="2"/>
  <c r="E439" i="2"/>
  <c r="J432" i="2"/>
  <c r="M281" i="2" l="1"/>
  <c r="M420" i="2"/>
  <c r="M303" i="2"/>
  <c r="M363" i="2"/>
  <c r="M259" i="2"/>
  <c r="M129" i="2"/>
  <c r="M368" i="2"/>
  <c r="M48" i="2"/>
  <c r="M390" i="2"/>
  <c r="M326" i="2"/>
  <c r="M262" i="2"/>
  <c r="M198" i="2"/>
  <c r="M134" i="2"/>
  <c r="M70" i="2"/>
  <c r="M418" i="2"/>
  <c r="M354" i="2"/>
  <c r="M290" i="2"/>
  <c r="M226" i="2"/>
  <c r="M162" i="2"/>
  <c r="M98" i="2"/>
  <c r="M34" i="2"/>
  <c r="M307" i="2"/>
  <c r="M305" i="2"/>
  <c r="M395" i="2"/>
  <c r="M229" i="2"/>
  <c r="M381" i="2"/>
  <c r="M293" i="2"/>
  <c r="M165" i="2"/>
  <c r="M369" i="2"/>
  <c r="M380" i="2"/>
  <c r="M391" i="2"/>
  <c r="M289" i="2"/>
  <c r="M187" i="2"/>
  <c r="M84" i="2"/>
  <c r="M213" i="2"/>
  <c r="M364" i="2"/>
  <c r="M261" i="2"/>
  <c r="M159" i="2"/>
  <c r="M57" i="2"/>
  <c r="M163" i="2"/>
  <c r="M349" i="2"/>
  <c r="M247" i="2"/>
  <c r="M145" i="2"/>
  <c r="M43" i="2"/>
  <c r="M175" i="2"/>
  <c r="M348" i="2"/>
  <c r="M245" i="2"/>
  <c r="M143" i="2"/>
  <c r="M41" i="2"/>
  <c r="M321" i="2"/>
  <c r="M219" i="2"/>
  <c r="M116" i="2"/>
  <c r="M13" i="2"/>
  <c r="M360" i="2"/>
  <c r="M296" i="2"/>
  <c r="M232" i="2"/>
  <c r="M168" i="2"/>
  <c r="M104" i="2"/>
  <c r="M40" i="2"/>
  <c r="M382" i="2"/>
  <c r="M318" i="2"/>
  <c r="M254" i="2"/>
  <c r="M190" i="2"/>
  <c r="M126" i="2"/>
  <c r="M62" i="2"/>
  <c r="M410" i="2"/>
  <c r="M346" i="2"/>
  <c r="M282" i="2"/>
  <c r="M218" i="2"/>
  <c r="M154" i="2"/>
  <c r="M90" i="2"/>
  <c r="M26" i="2"/>
  <c r="M23" i="2"/>
  <c r="M301" i="2"/>
  <c r="M275" i="2"/>
  <c r="M55" i="2"/>
  <c r="M111" i="2"/>
  <c r="M240" i="2"/>
  <c r="M253" i="2"/>
  <c r="M115" i="2"/>
  <c r="M173" i="2"/>
  <c r="M147" i="2"/>
  <c r="M132" i="2"/>
  <c r="M131" i="2"/>
  <c r="M103" i="2"/>
  <c r="M224" i="2"/>
  <c r="M374" i="2"/>
  <c r="M54" i="2"/>
  <c r="M274" i="2"/>
  <c r="M10" i="2"/>
  <c r="M292" i="2"/>
  <c r="M127" i="2"/>
  <c r="M279" i="2"/>
  <c r="M139" i="2"/>
  <c r="M63" i="2"/>
  <c r="M267" i="2"/>
  <c r="M201" i="2"/>
  <c r="M365" i="2"/>
  <c r="M263" i="2"/>
  <c r="M161" i="2"/>
  <c r="M59" i="2"/>
  <c r="M73" i="2"/>
  <c r="M339" i="2"/>
  <c r="M236" i="2"/>
  <c r="M133" i="2"/>
  <c r="M31" i="2"/>
  <c r="M47" i="2"/>
  <c r="M324" i="2"/>
  <c r="M221" i="2"/>
  <c r="M119" i="2"/>
  <c r="M17" i="2"/>
  <c r="M21" i="2"/>
  <c r="M323" i="2"/>
  <c r="M220" i="2"/>
  <c r="M117" i="2"/>
  <c r="M15" i="2"/>
  <c r="M397" i="2"/>
  <c r="M295" i="2"/>
  <c r="M193" i="2"/>
  <c r="M91" i="2"/>
  <c r="M408" i="2"/>
  <c r="M344" i="2"/>
  <c r="M280" i="2"/>
  <c r="M216" i="2"/>
  <c r="M152" i="2"/>
  <c r="M88" i="2"/>
  <c r="M24" i="2"/>
  <c r="M366" i="2"/>
  <c r="M302" i="2"/>
  <c r="M238" i="2"/>
  <c r="M174" i="2"/>
  <c r="M110" i="2"/>
  <c r="M46" i="2"/>
  <c r="M394" i="2"/>
  <c r="M330" i="2"/>
  <c r="M266" i="2"/>
  <c r="M202" i="2"/>
  <c r="M138" i="2"/>
  <c r="M74" i="2"/>
  <c r="M422" i="2"/>
  <c r="M356" i="2"/>
  <c r="M11" i="2"/>
  <c r="M377" i="2"/>
  <c r="M260" i="2"/>
  <c r="M53" i="2"/>
  <c r="M304" i="2"/>
  <c r="M343" i="2"/>
  <c r="M317" i="2"/>
  <c r="M71" i="2"/>
  <c r="M44" i="2"/>
  <c r="M124" i="2"/>
  <c r="M411" i="2"/>
  <c r="M352" i="2"/>
  <c r="M96" i="2"/>
  <c r="M246" i="2"/>
  <c r="M402" i="2"/>
  <c r="M146" i="2"/>
  <c r="M204" i="2"/>
  <c r="M153" i="2"/>
  <c r="M151" i="2"/>
  <c r="M241" i="2"/>
  <c r="M76" i="2"/>
  <c r="M228" i="2"/>
  <c r="M421" i="2"/>
  <c r="M12" i="2"/>
  <c r="M215" i="2"/>
  <c r="M137" i="2"/>
  <c r="M353" i="2"/>
  <c r="M251" i="2"/>
  <c r="M148" i="2"/>
  <c r="M45" i="2"/>
  <c r="M35" i="2"/>
  <c r="M325" i="2"/>
  <c r="M223" i="2"/>
  <c r="M121" i="2"/>
  <c r="M19" i="2"/>
  <c r="M413" i="2"/>
  <c r="M311" i="2"/>
  <c r="M209" i="2"/>
  <c r="M107" i="2"/>
  <c r="M393" i="2"/>
  <c r="M412" i="2"/>
  <c r="M309" i="2"/>
  <c r="M207" i="2"/>
  <c r="M105" i="2"/>
  <c r="M419" i="2"/>
  <c r="M385" i="2"/>
  <c r="M283" i="2"/>
  <c r="M180" i="2"/>
  <c r="M77" i="2"/>
  <c r="M400" i="2"/>
  <c r="M336" i="2"/>
  <c r="M272" i="2"/>
  <c r="M208" i="2"/>
  <c r="M144" i="2"/>
  <c r="M80" i="2"/>
  <c r="M16" i="2"/>
  <c r="M358" i="2"/>
  <c r="M294" i="2"/>
  <c r="M230" i="2"/>
  <c r="M166" i="2"/>
  <c r="M102" i="2"/>
  <c r="M38" i="2"/>
  <c r="M386" i="2"/>
  <c r="M322" i="2"/>
  <c r="M258" i="2"/>
  <c r="M194" i="2"/>
  <c r="M130" i="2"/>
  <c r="M66" i="2"/>
  <c r="M428" i="2"/>
  <c r="M189" i="2"/>
  <c r="M199" i="2"/>
  <c r="M69" i="2"/>
  <c r="M239" i="2"/>
  <c r="M333" i="2"/>
  <c r="M112" i="2"/>
  <c r="M331" i="2"/>
  <c r="M379" i="2"/>
  <c r="M149" i="2"/>
  <c r="M99" i="2"/>
  <c r="M29" i="2"/>
  <c r="M28" i="2"/>
  <c r="M416" i="2"/>
  <c r="M160" i="2"/>
  <c r="M310" i="2"/>
  <c r="M338" i="2"/>
  <c r="M82" i="2"/>
  <c r="M203" i="2"/>
  <c r="M101" i="2"/>
  <c r="M87" i="2"/>
  <c r="M25" i="2"/>
  <c r="M371" i="2"/>
  <c r="M345" i="2"/>
  <c r="M164" i="2"/>
  <c r="M85" i="2"/>
  <c r="M340" i="2"/>
  <c r="M237" i="2"/>
  <c r="M135" i="2"/>
  <c r="M33" i="2"/>
  <c r="M415" i="2"/>
  <c r="M313" i="2"/>
  <c r="M211" i="2"/>
  <c r="M108" i="2"/>
  <c r="M405" i="2"/>
  <c r="M401" i="2"/>
  <c r="M299" i="2"/>
  <c r="M196" i="2"/>
  <c r="M93" i="2"/>
  <c r="M341" i="2"/>
  <c r="M399" i="2"/>
  <c r="M297" i="2"/>
  <c r="M195" i="2"/>
  <c r="M92" i="2"/>
  <c r="M329" i="2"/>
  <c r="M372" i="2"/>
  <c r="M269" i="2"/>
  <c r="M167" i="2"/>
  <c r="M65" i="2"/>
  <c r="M392" i="2"/>
  <c r="M328" i="2"/>
  <c r="M264" i="2"/>
  <c r="M200" i="2"/>
  <c r="M136" i="2"/>
  <c r="M72" i="2"/>
  <c r="M414" i="2"/>
  <c r="M350" i="2"/>
  <c r="M286" i="2"/>
  <c r="M222" i="2"/>
  <c r="M158" i="2"/>
  <c r="M94" i="2"/>
  <c r="M30" i="2"/>
  <c r="M378" i="2"/>
  <c r="M314" i="2"/>
  <c r="M250" i="2"/>
  <c r="M186" i="2"/>
  <c r="M122" i="2"/>
  <c r="M58" i="2"/>
  <c r="M427" i="2"/>
  <c r="M89" i="2"/>
  <c r="M404" i="2"/>
  <c r="M172" i="2"/>
  <c r="M157" i="2"/>
  <c r="M156" i="2"/>
  <c r="M176" i="2"/>
  <c r="M179" i="2"/>
  <c r="M277" i="2"/>
  <c r="M351" i="2"/>
  <c r="M337" i="2"/>
  <c r="M335" i="2"/>
  <c r="M308" i="2"/>
  <c r="M288" i="2"/>
  <c r="M32" i="2"/>
  <c r="M118" i="2"/>
  <c r="M210" i="2"/>
  <c r="M51" i="2"/>
  <c r="M49" i="2"/>
  <c r="M383" i="2"/>
  <c r="M396" i="2"/>
  <c r="M125" i="2"/>
  <c r="M319" i="2"/>
  <c r="M37" i="2"/>
  <c r="M113" i="2"/>
  <c r="M60" i="2"/>
  <c r="M327" i="2"/>
  <c r="M225" i="2"/>
  <c r="M123" i="2"/>
  <c r="M20" i="2"/>
  <c r="M403" i="2"/>
  <c r="M300" i="2"/>
  <c r="M197" i="2"/>
  <c r="M95" i="2"/>
  <c r="M355" i="2"/>
  <c r="M388" i="2"/>
  <c r="M285" i="2"/>
  <c r="M183" i="2"/>
  <c r="M81" i="2"/>
  <c r="M316" i="2"/>
  <c r="M387" i="2"/>
  <c r="M284" i="2"/>
  <c r="M181" i="2"/>
  <c r="M79" i="2"/>
  <c r="M252" i="2"/>
  <c r="M359" i="2"/>
  <c r="M257" i="2"/>
  <c r="M155" i="2"/>
  <c r="M52" i="2"/>
  <c r="M384" i="2"/>
  <c r="M320" i="2"/>
  <c r="M256" i="2"/>
  <c r="M192" i="2"/>
  <c r="M128" i="2"/>
  <c r="M64" i="2"/>
  <c r="M406" i="2"/>
  <c r="M342" i="2"/>
  <c r="M278" i="2"/>
  <c r="M214" i="2"/>
  <c r="M150" i="2"/>
  <c r="M86" i="2"/>
  <c r="M22" i="2"/>
  <c r="M370" i="2"/>
  <c r="M306" i="2"/>
  <c r="M242" i="2"/>
  <c r="M178" i="2"/>
  <c r="M114" i="2"/>
  <c r="M50" i="2"/>
  <c r="M423" i="2"/>
  <c r="M357" i="2"/>
  <c r="M217" i="2"/>
  <c r="M97" i="2"/>
  <c r="M227" i="2"/>
  <c r="M361" i="2"/>
  <c r="M231" i="2"/>
  <c r="M27" i="2"/>
  <c r="M255" i="2"/>
  <c r="M191" i="2"/>
  <c r="M276" i="2"/>
  <c r="M249" i="2"/>
  <c r="M235" i="2"/>
  <c r="M233" i="2"/>
  <c r="M205" i="2"/>
  <c r="M182" i="2"/>
  <c r="M100" i="2"/>
  <c r="M177" i="2"/>
  <c r="M409" i="2"/>
  <c r="M407" i="2"/>
  <c r="M243" i="2"/>
  <c r="M332" i="2"/>
  <c r="M140" i="2"/>
  <c r="M75" i="2"/>
  <c r="M268" i="2"/>
  <c r="M36" i="2"/>
  <c r="M61" i="2"/>
  <c r="M417" i="2"/>
  <c r="M315" i="2"/>
  <c r="M212" i="2"/>
  <c r="M109" i="2"/>
  <c r="M367" i="2"/>
  <c r="M389" i="2"/>
  <c r="M287" i="2"/>
  <c r="M185" i="2"/>
  <c r="M83" i="2"/>
  <c r="M291" i="2"/>
  <c r="M375" i="2"/>
  <c r="M273" i="2"/>
  <c r="M171" i="2"/>
  <c r="M68" i="2"/>
  <c r="M265" i="2"/>
  <c r="M373" i="2"/>
  <c r="M271" i="2"/>
  <c r="M169" i="2"/>
  <c r="M67" i="2"/>
  <c r="M188" i="2"/>
  <c r="M347" i="2"/>
  <c r="M244" i="2"/>
  <c r="M141" i="2"/>
  <c r="M39" i="2"/>
  <c r="M376" i="2"/>
  <c r="M312" i="2"/>
  <c r="M248" i="2"/>
  <c r="M184" i="2"/>
  <c r="M120" i="2"/>
  <c r="M56" i="2"/>
  <c r="M398" i="2"/>
  <c r="M334" i="2"/>
  <c r="M270" i="2"/>
  <c r="M206" i="2"/>
  <c r="M142" i="2"/>
  <c r="M78" i="2"/>
  <c r="M14" i="2"/>
  <c r="M362" i="2"/>
  <c r="M298" i="2"/>
  <c r="M234" i="2"/>
  <c r="M170" i="2"/>
  <c r="M106" i="2"/>
  <c r="M42" i="2"/>
  <c r="K432" i="2"/>
  <c r="L9" i="2"/>
  <c r="N9" i="2" s="1"/>
  <c r="K426" i="2"/>
  <c r="L426" i="2" s="1"/>
  <c r="N426" i="2" s="1"/>
  <c r="K425" i="2"/>
  <c r="L425" i="2" s="1"/>
  <c r="N425" i="2" s="1"/>
  <c r="K18" i="2"/>
  <c r="L18" i="2" s="1"/>
  <c r="N18" i="2" s="1"/>
  <c r="M18" i="2" l="1"/>
  <c r="M425" i="2"/>
  <c r="M426" i="2"/>
  <c r="M9" i="2"/>
  <c r="L432" i="2"/>
</calcChain>
</file>

<file path=xl/sharedStrings.xml><?xml version="1.0" encoding="utf-8"?>
<sst xmlns="http://schemas.openxmlformats.org/spreadsheetml/2006/main" count="479" uniqueCount="470">
  <si>
    <t>Aid Eligibility by District</t>
  </si>
  <si>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</si>
  <si>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</si>
  <si>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</si>
  <si>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</si>
  <si>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</si>
  <si>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</si>
  <si>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</si>
  <si>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</si>
  <si>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</si>
  <si>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</si>
  <si>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</si>
  <si>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</si>
  <si>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</si>
  <si>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</si>
  <si>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</si>
  <si>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</si>
  <si>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</si>
  <si>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</si>
  <si>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</si>
  <si>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</si>
  <si>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</si>
  <si>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</si>
  <si>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</si>
  <si>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</si>
  <si>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</si>
  <si>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</si>
  <si>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</si>
  <si>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</si>
  <si>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</si>
  <si>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</si>
  <si>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</si>
  <si>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</si>
  <si>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</si>
  <si>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</si>
  <si>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</si>
  <si>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</si>
  <si>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</si>
  <si>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</si>
  <si>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</si>
  <si>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</si>
  <si>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</si>
  <si>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</si>
  <si>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</si>
  <si>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</si>
  <si>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</si>
  <si>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</si>
  <si>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</si>
  <si>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</si>
  <si>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</si>
  <si>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</si>
  <si>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</si>
  <si>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</si>
  <si>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</si>
  <si>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</si>
  <si>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</si>
  <si>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</si>
  <si>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</si>
  <si>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</si>
  <si>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</si>
  <si>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</si>
  <si>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</si>
  <si>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</si>
  <si>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</si>
  <si>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</si>
  <si>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</si>
  <si>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</si>
  <si>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</si>
  <si>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</si>
  <si>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</si>
  <si>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</si>
  <si>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</si>
  <si>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</si>
  <si>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</si>
  <si>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</si>
  <si>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</si>
  <si>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</si>
  <si>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</si>
  <si>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</si>
  <si>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</si>
  <si>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</si>
  <si>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</si>
  <si>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</si>
  <si>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</si>
  <si>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</si>
  <si>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</si>
  <si>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</si>
  <si>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</si>
  <si>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</si>
  <si>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</si>
  <si>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</si>
  <si>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</si>
  <si>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</si>
  <si>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</si>
  <si>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</si>
  <si>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</si>
  <si>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</si>
  <si>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</si>
  <si>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</si>
  <si>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</si>
  <si>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</si>
  <si>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</si>
  <si>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</si>
  <si>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</si>
  <si>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</si>
  <si>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</si>
  <si>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</si>
  <si>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</si>
  <si>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</si>
  <si>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</si>
  <si>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</si>
  <si>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</si>
  <si>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</si>
  <si>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</si>
  <si>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</si>
  <si>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</si>
  <si>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</si>
  <si>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</si>
  <si>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</si>
  <si>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</si>
  <si>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</si>
  <si>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</si>
  <si>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</si>
  <si>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</si>
  <si>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</si>
  <si>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</si>
  <si>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</si>
  <si>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</si>
  <si>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</si>
  <si>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</si>
  <si>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</si>
  <si>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</si>
  <si>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</si>
  <si>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</si>
  <si>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</si>
  <si>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</si>
  <si>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</si>
  <si>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</si>
  <si>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</si>
  <si>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</si>
  <si>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</si>
  <si>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</si>
  <si>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</si>
  <si>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</si>
  <si>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</si>
  <si>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</si>
  <si>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</si>
  <si>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</si>
  <si>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</si>
  <si>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</si>
  <si>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</si>
  <si>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</si>
  <si>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</si>
  <si>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</si>
  <si>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</si>
  <si>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</si>
  <si>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</si>
  <si>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</si>
  <si>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</si>
  <si>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</si>
  <si>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</si>
  <si>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</si>
  <si>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</si>
  <si>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</si>
  <si>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</si>
  <si>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</si>
  <si>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</si>
  <si>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</si>
  <si>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</si>
  <si>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</si>
  <si>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</si>
  <si>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</si>
  <si>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</si>
  <si>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</si>
  <si>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</si>
  <si>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</si>
  <si>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</si>
  <si>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</si>
  <si>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</si>
  <si>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</si>
  <si>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</si>
  <si>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</si>
  <si>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</si>
  <si>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</si>
  <si>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</si>
  <si>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Lac Du Flambeau #1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</si>
  <si>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</si>
  <si>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</si>
  <si>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</si>
  <si>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</si>
  <si>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</si>
  <si>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</si>
  <si>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</si>
  <si>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</si>
  <si>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</si>
  <si>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</si>
  <si>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</si>
  <si>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</si>
  <si>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</si>
  <si>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</si>
  <si>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</si>
  <si>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</si>
  <si>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</si>
  <si>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</si>
  <si>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</si>
  <si>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</si>
  <si>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</si>
  <si>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</si>
  <si>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</si>
  <si>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</si>
  <si>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</si>
  <si>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</si>
  <si>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</si>
  <si>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</si>
  <si>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</si>
  <si>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</si>
  <si>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</si>
  <si>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</si>
  <si>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</si>
  <si>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</si>
  <si>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</si>
  <si>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</si>
  <si>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</si>
  <si>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</si>
  <si>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</si>
  <si>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</si>
  <si>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</si>
  <si>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</si>
  <si>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</si>
  <si>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</si>
  <si>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</si>
  <si>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</si>
  <si>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</si>
  <si>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Milwaukee Academy of Science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</si>
  <si>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</si>
  <si>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</si>
  <si>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</si>
  <si>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</si>
  <si>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</si>
  <si>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</si>
  <si>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</si>
  <si>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</si>
  <si>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</si>
  <si>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</si>
  <si>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</si>
  <si>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</si>
  <si>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</si>
  <si>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</si>
  <si>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</si>
  <si>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</si>
  <si>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</si>
  <si>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</si>
  <si>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</si>
  <si>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</si>
  <si>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</si>
  <si>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</si>
  <si>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</si>
  <si>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</si>
  <si>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</si>
  <si>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</si>
  <si>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</si>
  <si>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</si>
  <si>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</si>
  <si>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</si>
  <si>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</si>
  <si>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</si>
  <si>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</si>
  <si>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</si>
  <si>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</si>
  <si>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</si>
  <si>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</si>
  <si>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</si>
  <si>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</si>
  <si>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</si>
  <si>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</si>
  <si>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</si>
  <si>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</si>
  <si>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</si>
  <si>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</si>
  <si>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</si>
  <si>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</si>
  <si>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</si>
  <si>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</si>
  <si>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</si>
  <si>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</si>
  <si>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</si>
  <si>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</si>
  <si>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</si>
  <si>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</si>
  <si>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</si>
  <si>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</si>
  <si>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</si>
  <si>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</si>
  <si>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</si>
  <si>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</si>
  <si>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</si>
  <si>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</si>
  <si>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</si>
  <si>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</si>
  <si>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</si>
  <si>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</si>
  <si>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</si>
  <si>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</si>
  <si>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</si>
  <si>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</si>
  <si>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</si>
  <si>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</si>
  <si>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</si>
  <si>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</si>
  <si>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</si>
  <si>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</si>
  <si>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</si>
  <si>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</si>
  <si>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</si>
  <si>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</si>
  <si>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</si>
  <si>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</si>
  <si>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</si>
  <si>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</si>
  <si>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</si>
  <si>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</si>
  <si>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</si>
  <si>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</si>
  <si>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</si>
  <si>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</si>
  <si>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</si>
  <si>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</si>
  <si>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</si>
  <si>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</si>
  <si>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</si>
  <si>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</si>
  <si>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</si>
  <si>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</si>
  <si>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</si>
  <si>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</si>
  <si>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</si>
  <si>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</si>
  <si>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</si>
  <si>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</si>
  <si>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</si>
  <si>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</si>
  <si>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</si>
  <si>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</si>
  <si>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</si>
  <si>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</si>
  <si>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</si>
  <si>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</si>
  <si>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</si>
  <si>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</si>
  <si>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</si>
  <si>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</si>
  <si>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</si>
  <si>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</si>
  <si>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</si>
  <si>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</si>
  <si>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</si>
  <si>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</si>
  <si>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</si>
  <si>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</si>
  <si>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</si>
  <si>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</si>
  <si>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</si>
  <si>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</si>
  <si>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</si>
  <si>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</si>
  <si>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</si>
  <si>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The Lincoln Academy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</si>
  <si>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</si>
  <si>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</si>
  <si>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</si>
  <si>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</si>
  <si>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</si>
  <si>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</si>
  <si>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</si>
  <si>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</si>
  <si>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</si>
  <si>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</si>
  <si>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</si>
  <si>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</si>
  <si>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</si>
  <si>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</si>
  <si>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</si>
  <si>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</si>
  <si>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</si>
  <si>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</si>
  <si>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</si>
  <si>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</si>
  <si>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</si>
  <si>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</si>
  <si>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</si>
  <si>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</si>
  <si>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</si>
  <si>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</si>
  <si>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</si>
  <si>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</si>
  <si>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</si>
  <si>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</si>
  <si>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</si>
  <si>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</si>
  <si>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</si>
  <si>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</si>
  <si>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</si>
  <si>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</si>
  <si>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</si>
  <si>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</si>
  <si>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</si>
  <si>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</si>
  <si>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</si>
  <si>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</si>
  <si>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</si>
  <si>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</si>
  <si>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</si>
  <si>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</si>
  <si>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</si>
  <si>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</si>
  <si>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</si>
  <si>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</si>
  <si>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</si>
  <si>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</si>
  <si>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</si>
  <si>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</si>
  <si>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</si>
  <si>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</si>
  <si>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</si>
  <si>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</si>
  <si>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</si>
  <si>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</si>
  <si>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</si>
  <si>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</si>
  <si>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Total Aid</t>
  </si>
  <si>
    <t xml:space="preserve">Percentage of </t>
  </si>
  <si>
    <t xml:space="preserve">   Estimated Aid Earned </t>
  </si>
  <si>
    <t xml:space="preserve">   Balance Available</t>
  </si>
  <si>
    <t xml:space="preserve">   LESS: TRANSPORTATION OVER ICE</t>
  </si>
  <si>
    <t>Column1</t>
  </si>
  <si>
    <t>Column2</t>
  </si>
  <si>
    <t>Column3</t>
  </si>
  <si>
    <t>Column4</t>
  </si>
  <si>
    <t>Column5</t>
  </si>
  <si>
    <t>Column6</t>
  </si>
  <si>
    <t>Column7</t>
  </si>
  <si>
    <t>FY 2022-2023 Pupil Transportation</t>
  </si>
  <si>
    <t xml:space="preserve">2022-2023 APPROPRIATION </t>
  </si>
  <si>
    <t xml:space="preserve">Impact of </t>
  </si>
  <si>
    <t xml:space="preserve">2021-22 </t>
  </si>
  <si>
    <t>Audit Findings</t>
  </si>
  <si>
    <t>Column8</t>
  </si>
  <si>
    <t xml:space="preserve">Amended Total </t>
  </si>
  <si>
    <t>Aid 2022-23 After</t>
  </si>
  <si>
    <t>Column9</t>
  </si>
  <si>
    <t>Balance Available after Over Ice Adjustment</t>
  </si>
  <si>
    <t>Funds to be Reallocated in June 2023</t>
  </si>
  <si>
    <t xml:space="preserve">Percent of </t>
  </si>
  <si>
    <t xml:space="preserve">Adjusted </t>
  </si>
  <si>
    <t>Column10</t>
  </si>
  <si>
    <t>Grand Totals</t>
  </si>
  <si>
    <t>2011 ACT 105</t>
  </si>
  <si>
    <t>of Balance</t>
  </si>
  <si>
    <t>Reallocation</t>
  </si>
  <si>
    <t>Column11</t>
  </si>
  <si>
    <t>Total Net Aid</t>
  </si>
  <si>
    <t>Paid</t>
  </si>
  <si>
    <t>(Jan+June)</t>
  </si>
  <si>
    <t>Audit Adjustments</t>
  </si>
  <si>
    <t>Dr Howard Fuller College Acad</t>
  </si>
  <si>
    <t>Column12</t>
  </si>
  <si>
    <t>Column13</t>
  </si>
  <si>
    <t>Column14</t>
  </si>
  <si>
    <t xml:space="preserve"> </t>
  </si>
  <si>
    <t>Saved June 9, 2023, 10:33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</si>
</sst>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%"/>
    <numFmt numFmtId="165" formatCode="0.000%"/>
    <numFmt numFmtId="166" formatCode="&quot;$&quot;#,##0.00"/>
    <numFmt numFmtId="167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0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right" wrapText="1" indent="1"/>
    </xf>
    <xf numFmtId="166" fontId="0" fillId="0" borderId="0" xfId="0" applyNumberFormat="1"/>
    <xf numFmtId="166" fontId="16" fillId="0" borderId="20" xfId="0" applyNumberFormat="1" applyFont="1" applyBorder="1" applyAlignment="1">
      <alignment horizontal="center" vertical="center"/>
    </xf>
    <xf numFmtId="166" fontId="16" fillId="0" borderId="21" xfId="0" applyNumberFormat="1" applyFont="1" applyBorder="1" applyAlignment="1">
      <alignment horizontal="center" vertical="center"/>
    </xf>
    <xf numFmtId="166" fontId="16" fillId="0" borderId="22" xfId="0" applyNumberFormat="1" applyFont="1" applyBorder="1" applyAlignment="1">
      <alignment horizontal="center" vertical="center"/>
    </xf>
    <xf numFmtId="166" fontId="21" fillId="0" borderId="14" xfId="0" applyNumberFormat="1" applyFont="1" applyBorder="1" applyAlignment="1">
      <alignment horizontal="right" wrapText="1" indent="1"/>
    </xf>
    <xf numFmtId="166" fontId="21" fillId="0" borderId="19" xfId="0" applyNumberFormat="1" applyFont="1" applyBorder="1" applyAlignment="1">
      <alignment horizontal="right" wrapText="1" indent="1"/>
    </xf>
    <xf numFmtId="166" fontId="16" fillId="0" borderId="0" xfId="0" applyNumberFormat="1" applyFont="1"/>
    <xf numFmtId="0" fontId="16" fillId="0" borderId="0" xfId="0" applyFont="1"/>
    <xf numFmtId="166" fontId="0" fillId="0" borderId="0" xfId="0" applyNumberFormat="1" applyAlignment="1">
      <alignment horizontal="right" wrapText="1" indent="1"/>
    </xf>
    <xf numFmtId="0" fontId="16" fillId="0" borderId="0" xfId="0" applyFont="1" applyAlignment="1">
      <alignment wrapText="1"/>
    </xf>
    <xf numFmtId="3" fontId="16" fillId="0" borderId="0" xfId="0" applyNumberFormat="1" applyFont="1" applyAlignment="1">
      <alignment horizontal="right" wrapText="1"/>
    </xf>
    <xf numFmtId="8" fontId="16" fillId="0" borderId="0" xfId="0" applyNumberFormat="1" applyFont="1" applyAlignment="1">
      <alignment horizontal="right" wrapText="1"/>
    </xf>
    <xf numFmtId="164" fontId="0" fillId="0" borderId="0" xfId="0" applyNumberFormat="1"/>
    <xf numFmtId="166" fontId="21" fillId="0" borderId="0" xfId="0" applyNumberFormat="1" applyFont="1"/>
    <xf numFmtId="0" fontId="16" fillId="0" borderId="0" xfId="0" applyFont="1" applyAlignment="1">
      <alignment horizontal="center" vertical="center" wrapText="1"/>
    </xf>
    <xf numFmtId="0" fontId="0" fillId="0" borderId="0" xfId="0" applyFont="1"/>
    <xf numFmtId="166" fontId="0" fillId="0" borderId="0" xfId="0" applyNumberFormat="1" applyFont="1"/>
    <xf numFmtId="0" fontId="0" fillId="0" borderId="15" xfId="0" applyFont="1" applyBorder="1" applyAlignment="1">
      <alignment horizontal="left" wrapText="1" inden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right" wrapText="1" indent="1"/>
    </xf>
    <xf numFmtId="8" fontId="0" fillId="0" borderId="14" xfId="0" applyNumberFormat="1" applyFont="1" applyBorder="1" applyAlignment="1">
      <alignment horizontal="right" wrapText="1" indent="1"/>
    </xf>
    <xf numFmtId="164" fontId="0" fillId="0" borderId="23" xfId="0" applyNumberFormat="1" applyFont="1" applyBorder="1"/>
    <xf numFmtId="166" fontId="0" fillId="0" borderId="12" xfId="0" applyNumberFormat="1" applyFont="1" applyBorder="1" applyAlignment="1">
      <alignment horizontal="right" wrapText="1" indent="1"/>
    </xf>
    <xf numFmtId="0" fontId="0" fillId="0" borderId="12" xfId="0" applyFont="1" applyBorder="1" applyAlignment="1">
      <alignment horizontal="right" wrapText="1" indent="1"/>
    </xf>
    <xf numFmtId="166" fontId="0" fillId="0" borderId="19" xfId="0" applyNumberFormat="1" applyFont="1" applyBorder="1" applyAlignment="1">
      <alignment horizontal="right" wrapText="1" indent="1"/>
    </xf>
    <xf numFmtId="166" fontId="0" fillId="0" borderId="16" xfId="0" applyNumberFormat="1" applyFont="1" applyBorder="1" applyAlignment="1">
      <alignment horizontal="right" wrapText="1" indent="1"/>
    </xf>
    <xf numFmtId="166" fontId="0" fillId="0" borderId="0" xfId="0" applyNumberFormat="1" applyFont="1" applyAlignment="1">
      <alignment horizontal="right" wrapText="1" indent="1"/>
    </xf>
    <xf numFmtId="166" fontId="0" fillId="0" borderId="14" xfId="0" applyNumberFormat="1" applyFont="1" applyBorder="1" applyAlignment="1">
      <alignment horizontal="right" wrapText="1" indent="1"/>
    </xf>
    <xf numFmtId="3" fontId="0" fillId="0" borderId="10" xfId="0" applyNumberFormat="1" applyFont="1" applyBorder="1" applyAlignment="1">
      <alignment horizontal="right" wrapText="1" indent="1"/>
    </xf>
    <xf numFmtId="0" fontId="0" fillId="0" borderId="27" xfId="0" applyFont="1" applyBorder="1" applyAlignment="1">
      <alignment horizontal="left" wrapText="1" inden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right" wrapText="1" indent="1"/>
    </xf>
    <xf numFmtId="8" fontId="0" fillId="0" borderId="17" xfId="0" applyNumberFormat="1" applyFont="1" applyBorder="1" applyAlignment="1">
      <alignment horizontal="right" wrapText="1" indent="1"/>
    </xf>
    <xf numFmtId="164" fontId="0" fillId="0" borderId="24" xfId="0" applyNumberFormat="1" applyFont="1" applyBorder="1"/>
    <xf numFmtId="166" fontId="0" fillId="0" borderId="17" xfId="0" applyNumberFormat="1" applyFont="1" applyBorder="1" applyAlignment="1">
      <alignment horizontal="right" wrapText="1" indent="1"/>
    </xf>
    <xf numFmtId="0" fontId="0" fillId="0" borderId="16" xfId="0" applyFont="1" applyBorder="1" applyAlignment="1">
      <alignment horizontal="left" wrapText="1" indent="1"/>
    </xf>
    <xf numFmtId="0" fontId="0" fillId="0" borderId="16" xfId="0" applyFont="1" applyBorder="1" applyAlignment="1">
      <alignment wrapText="1"/>
    </xf>
    <xf numFmtId="3" fontId="0" fillId="0" borderId="16" xfId="0" applyNumberFormat="1" applyFont="1" applyBorder="1" applyAlignment="1">
      <alignment horizontal="right" wrapText="1" indent="1"/>
    </xf>
    <xf numFmtId="0" fontId="0" fillId="0" borderId="16" xfId="0" applyFont="1" applyBorder="1" applyAlignment="1">
      <alignment horizontal="right" wrapText="1" indent="1"/>
    </xf>
    <xf numFmtId="8" fontId="0" fillId="0" borderId="16" xfId="0" applyNumberFormat="1" applyFont="1" applyBorder="1" applyAlignment="1">
      <alignment horizontal="right" wrapText="1" indent="1"/>
    </xf>
    <xf numFmtId="164" fontId="0" fillId="0" borderId="16" xfId="0" applyNumberFormat="1" applyFont="1" applyBorder="1"/>
    <xf numFmtId="166" fontId="0" fillId="0" borderId="23" xfId="0" applyNumberFormat="1" applyFont="1" applyBorder="1" applyAlignment="1">
      <alignment horizontal="right" wrapText="1" indent="1"/>
    </xf>
    <xf numFmtId="0" fontId="0" fillId="0" borderId="28" xfId="0" applyFont="1" applyBorder="1" applyAlignment="1">
      <alignment horizontal="left" wrapText="1" indent="1"/>
    </xf>
    <xf numFmtId="0" fontId="0" fillId="0" borderId="13" xfId="0" applyFont="1" applyBorder="1" applyAlignment="1">
      <alignment wrapText="1"/>
    </xf>
    <xf numFmtId="0" fontId="0" fillId="0" borderId="13" xfId="0" applyFont="1" applyBorder="1" applyAlignment="1">
      <alignment horizontal="right" wrapText="1" indent="1"/>
    </xf>
    <xf numFmtId="8" fontId="0" fillId="0" borderId="19" xfId="0" applyNumberFormat="1" applyFont="1" applyBorder="1" applyAlignment="1">
      <alignment horizontal="right" wrapText="1" indent="1"/>
    </xf>
    <xf numFmtId="164" fontId="0" fillId="0" borderId="26" xfId="0" applyNumberFormat="1" applyFont="1" applyBorder="1"/>
    <xf numFmtId="166" fontId="0" fillId="0" borderId="10" xfId="0" applyNumberFormat="1" applyFont="1" applyBorder="1" applyAlignment="1">
      <alignment horizontal="right" wrapText="1" indent="1"/>
    </xf>
    <xf numFmtId="166" fontId="0" fillId="0" borderId="11" xfId="0" applyNumberFormat="1" applyFont="1" applyBorder="1" applyAlignment="1">
      <alignment horizontal="right" wrapText="1" indent="1"/>
    </xf>
    <xf numFmtId="166" fontId="0" fillId="0" borderId="20" xfId="0" applyNumberFormat="1" applyFont="1" applyBorder="1" applyAlignment="1">
      <alignment horizontal="right" wrapText="1" indent="1"/>
    </xf>
    <xf numFmtId="166" fontId="0" fillId="0" borderId="25" xfId="0" applyNumberFormat="1" applyFont="1" applyBorder="1"/>
    <xf numFmtId="166" fontId="0" fillId="0" borderId="21" xfId="0" applyNumberFormat="1" applyFont="1" applyBorder="1"/>
    <xf numFmtId="0" fontId="0" fillId="0" borderId="21" xfId="0" applyFont="1" applyBorder="1"/>
    <xf numFmtId="0" fontId="0" fillId="0" borderId="0" xfId="0" applyFont="1" applyAlignment="1">
      <alignment wrapText="1"/>
    </xf>
    <xf numFmtId="164" fontId="0" fillId="0" borderId="0" xfId="0" applyNumberFormat="1" applyFont="1"/>
    <xf numFmtId="0" fontId="22" fillId="0" borderId="0" xfId="0" applyFont="1" applyAlignment="1">
      <alignment vertical="center"/>
    </xf>
    <xf numFmtId="0" fontId="22" fillId="0" borderId="0" xfId="0" applyFont="1"/>
    <xf numFmtId="166" fontId="16" fillId="39" borderId="29" xfId="0" applyNumberFormat="1" applyFont="1" applyFill="1" applyBorder="1"/>
    <xf numFmtId="166" fontId="16" fillId="41" borderId="29" xfId="0" applyNumberFormat="1" applyFont="1" applyFill="1" applyBorder="1"/>
    <xf numFmtId="166" fontId="16" fillId="42" borderId="29" xfId="0" applyNumberFormat="1" applyFont="1" applyFill="1" applyBorder="1"/>
    <xf numFmtId="166" fontId="16" fillId="43" borderId="29" xfId="0" applyNumberFormat="1" applyFont="1" applyFill="1" applyBorder="1"/>
    <xf numFmtId="166" fontId="16" fillId="44" borderId="29" xfId="0" applyNumberFormat="1" applyFont="1" applyFill="1" applyBorder="1"/>
    <xf numFmtId="0" fontId="22" fillId="33" borderId="29" xfId="0" applyFont="1" applyFill="1" applyBorder="1"/>
    <xf numFmtId="0" fontId="22" fillId="33" borderId="29" xfId="0" applyFont="1" applyFill="1" applyBorder="1" applyAlignment="1">
      <alignment horizontal="center"/>
    </xf>
    <xf numFmtId="3" fontId="22" fillId="33" borderId="29" xfId="0" applyNumberFormat="1" applyFont="1" applyFill="1" applyBorder="1" applyAlignment="1">
      <alignment vertical="center"/>
    </xf>
    <xf numFmtId="0" fontId="22" fillId="40" borderId="29" xfId="0" applyFont="1" applyFill="1" applyBorder="1" applyAlignment="1">
      <alignment horizontal="left"/>
    </xf>
    <xf numFmtId="0" fontId="22" fillId="40" borderId="29" xfId="0" applyFont="1" applyFill="1" applyBorder="1" applyAlignment="1">
      <alignment horizontal="center"/>
    </xf>
    <xf numFmtId="0" fontId="22" fillId="40" borderId="29" xfId="0" applyFont="1" applyFill="1" applyBorder="1"/>
    <xf numFmtId="6" fontId="22" fillId="40" borderId="29" xfId="0" applyNumberFormat="1" applyFont="1" applyFill="1" applyBorder="1" applyAlignment="1">
      <alignment horizontal="right" wrapText="1"/>
    </xf>
    <xf numFmtId="0" fontId="22" fillId="34" borderId="29" xfId="0" applyFont="1" applyFill="1" applyBorder="1"/>
    <xf numFmtId="0" fontId="22" fillId="34" borderId="29" xfId="0" applyFont="1" applyFill="1" applyBorder="1" applyAlignment="1">
      <alignment horizontal="center"/>
    </xf>
    <xf numFmtId="3" fontId="22" fillId="34" borderId="29" xfId="0" applyNumberFormat="1" applyFont="1" applyFill="1" applyBorder="1" applyAlignment="1">
      <alignment vertical="center"/>
    </xf>
    <xf numFmtId="0" fontId="22" fillId="35" borderId="29" xfId="0" applyFont="1" applyFill="1" applyBorder="1"/>
    <xf numFmtId="3" fontId="23" fillId="35" borderId="29" xfId="0" applyNumberFormat="1" applyFont="1" applyFill="1" applyBorder="1" applyAlignment="1">
      <alignment vertical="center"/>
    </xf>
    <xf numFmtId="0" fontId="22" fillId="37" borderId="29" xfId="0" applyFont="1" applyFill="1" applyBorder="1"/>
    <xf numFmtId="0" fontId="22" fillId="37" borderId="29" xfId="0" applyFont="1" applyFill="1" applyBorder="1" applyAlignment="1">
      <alignment horizontal="center"/>
    </xf>
    <xf numFmtId="3" fontId="23" fillId="37" borderId="29" xfId="0" applyNumberFormat="1" applyFont="1" applyFill="1" applyBorder="1" applyAlignment="1">
      <alignment vertical="center"/>
    </xf>
    <xf numFmtId="0" fontId="16" fillId="0" borderId="29" xfId="0" applyFont="1" applyBorder="1" applyAlignment="1">
      <alignment horizontal="left"/>
    </xf>
    <xf numFmtId="3" fontId="16" fillId="0" borderId="29" xfId="0" applyNumberFormat="1" applyFont="1" applyBorder="1"/>
    <xf numFmtId="164" fontId="16" fillId="0" borderId="20" xfId="0" applyNumberFormat="1" applyFont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/>
    </xf>
    <xf numFmtId="164" fontId="16" fillId="0" borderId="22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right" wrapText="1" indent="1"/>
    </xf>
    <xf numFmtId="164" fontId="0" fillId="0" borderId="0" xfId="0" applyNumberFormat="1" applyFont="1" applyAlignment="1">
      <alignment horizontal="right" wrapText="1" indent="1"/>
    </xf>
    <xf numFmtId="164" fontId="16" fillId="0" borderId="0" xfId="0" applyNumberFormat="1" applyFont="1"/>
    <xf numFmtId="164" fontId="16" fillId="0" borderId="29" xfId="0" applyNumberFormat="1" applyFont="1" applyBorder="1"/>
    <xf numFmtId="165" fontId="22" fillId="34" borderId="29" xfId="2" applyNumberFormat="1" applyFont="1" applyFill="1" applyBorder="1" applyAlignment="1">
      <alignment vertical="center"/>
    </xf>
    <xf numFmtId="165" fontId="22" fillId="36" borderId="29" xfId="2" applyNumberFormat="1" applyFont="1" applyFill="1" applyBorder="1" applyAlignment="1">
      <alignment vertical="center"/>
    </xf>
    <xf numFmtId="165" fontId="22" fillId="38" borderId="29" xfId="2" applyNumberFormat="1" applyFont="1" applyFill="1" applyBorder="1" applyAlignment="1">
      <alignment vertical="center"/>
    </xf>
    <xf numFmtId="3" fontId="22" fillId="0" borderId="0" xfId="0" applyNumberFormat="1" applyFont="1" applyFill="1" applyBorder="1"/>
    <xf numFmtId="165" fontId="22" fillId="0" borderId="0" xfId="0" applyNumberFormat="1" applyFont="1" applyFill="1" applyBorder="1"/>
    <xf numFmtId="3" fontId="22" fillId="0" borderId="0" xfId="1" applyNumberFormat="1" applyFont="1" applyFill="1" applyBorder="1"/>
    <xf numFmtId="167" fontId="16" fillId="0" borderId="29" xfId="0" applyNumberFormat="1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7"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0000%"/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6" formatCode="&quot;$&quot;#,##0.00"/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6" formatCode="&quot;$&quot;#,##0.00"/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6" formatCode="&quot;$&quot;#,##0.00"/>
      <alignment horizontal="righ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6" formatCode="&quot;$&quot;#,##0.00"/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00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1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166" formatCode="&quot;$&quot;#,##0.00"/>
      <alignment horizontal="right" vertical="bottom" textRotation="0" wrapText="1" indent="1" justifyLastLine="0" shrinkToFit="0" readingOrder="0"/>
    </dxf>
    <dxf>
      <numFmt numFmtId="166" formatCode="&quot;$&quot;#,##0.00"/>
      <alignment horizontal="right" vertical="bottom" textRotation="0" wrapText="1" indent="1" justifyLastLine="0" shrinkToFit="0" readingOrder="0"/>
    </dxf>
    <dxf>
      <border outline="0">
        <left style="thin">
          <color rgb="FF000000"/>
        </left>
        <right style="thin">
          <color indexed="64"/>
        </right>
      </border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N428" totalsRowShown="0" headerRowDxfId="16" dataDxfId="15" tableBorderDxfId="14">
  <autoFilter ref="A8:N428" xr:uid="{00000000-0009-0000-0100-000001000000}"/>
  <tableColumns count="14">
    <tableColumn id="1" xr3:uid="{00000000-0010-0000-0000-000001000000}" name="Column1" dataDxfId="11"/>
    <tableColumn id="2" xr3:uid="{00000000-0010-0000-0000-000002000000}" name="Column2" dataDxfId="10"/>
    <tableColumn id="3" xr3:uid="{00000000-0010-0000-0000-000003000000}" name="Column3" dataDxfId="9"/>
    <tableColumn id="4" xr3:uid="{00000000-0010-0000-0000-000004000000}" name="Column4" dataDxfId="8"/>
    <tableColumn id="5" xr3:uid="{00000000-0010-0000-0000-000005000000}" name="Column5" dataDxfId="7"/>
    <tableColumn id="6" xr3:uid="{00000000-0010-0000-0000-000006000000}" name="Column6" dataDxfId="6"/>
    <tableColumn id="7" xr3:uid="{00000000-0010-0000-0000-000007000000}" name="Column7" dataDxfId="5">
      <calculatedColumnFormula>F9/F$432</calculatedColumnFormula>
    </tableColumn>
    <tableColumn id="8" xr3:uid="{8F3FC3D0-4B90-4251-B5C5-5BD995CE5470}" name="Column8" dataDxfId="4"/>
    <tableColumn id="9" xr3:uid="{BC4549F1-8997-4BDF-A26A-752FD936AB98}" name="Column9" dataDxfId="3">
      <calculatedColumnFormula>SUM(F9+H9)</calculatedColumnFormula>
    </tableColumn>
    <tableColumn id="11" xr3:uid="{5A2FC8A8-0E43-4D8F-A340-46F401776C97}" name="Column10" dataDxfId="0">
      <calculatedColumnFormula>I9/I$432</calculatedColumnFormula>
    </tableColumn>
    <tableColumn id="12" xr3:uid="{97A51AE7-1F84-40E8-898E-EA8A7E1FC9D8}" name="Column11" dataDxfId="2">
      <calculatedColumnFormula>D$441*Table1[[#This Row],[Column10]]</calculatedColumnFormula>
    </tableColumn>
    <tableColumn id="13" xr3:uid="{E088950B-169C-4CBC-8740-F1D1CFDED185}" name="Column12" dataDxfId="1">
      <calculatedColumnFormula>Table1[[#This Row],[Column9]]+Table1[[#This Row],[Column11]]</calculatedColumnFormula>
    </tableColumn>
    <tableColumn id="10" xr3:uid="{EF39B9FE-B82B-4A64-9287-FAD1D07D0341}" name="Column13" dataDxfId="13">
      <calculatedColumnFormula>+SUM(L9-I9)</calculatedColumnFormula>
    </tableColumn>
    <tableColumn id="14" xr3:uid="{AABDC737-36F1-4690-8A4D-3FDD1C429CD5}" name="Column14" dataDxfId="12">
      <calculatedColumnFormula>SUM(L9-F9)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1"/>
  <sheetViews>
    <sheetView showGridLines="0" tabSelected="1" zoomScale="120" zoomScaleNormal="120" workbookViewId="0">
      <pane ySplit="8" topLeftCell="A364" activePane="bottomLeft" state="frozen"/>
      <selection pane="bottomLeft" activeCell="L439" sqref="L439"/>
    </sheetView>
  </sheetViews>
  <sheetFormatPr defaultRowHeight="14.5" x14ac:dyDescent="0.35"/>
  <cols>
    <col min="1" max="1" width="30.26953125" bestFit="1" customWidth="1"/>
    <col min="2" max="2" width="10.36328125" customWidth="1"/>
    <col min="3" max="3" width="12.453125" customWidth="1"/>
    <col min="4" max="4" width="12.7265625" bestFit="1" customWidth="1"/>
    <col min="5" max="5" width="12.453125" customWidth="1"/>
    <col min="6" max="6" width="14.7265625" bestFit="1" customWidth="1"/>
    <col min="7" max="7" width="13.7265625" customWidth="1"/>
    <col min="8" max="8" width="15.6328125" style="17" customWidth="1"/>
    <col min="9" max="9" width="16.6328125" style="17" customWidth="1"/>
    <col min="10" max="10" width="14.26953125" style="29" bestFit="1" customWidth="1"/>
    <col min="11" max="11" width="13.453125" bestFit="1" customWidth="1"/>
    <col min="12" max="12" width="14.81640625" bestFit="1" customWidth="1"/>
    <col min="13" max="14" width="13.453125" hidden="1" customWidth="1"/>
  </cols>
  <sheetData>
    <row r="1" spans="1:14" ht="31" x14ac:dyDescent="0.7">
      <c r="A1" s="1" t="s">
        <v>0</v>
      </c>
      <c r="B1" s="32"/>
      <c r="C1" s="32"/>
      <c r="D1" s="32"/>
      <c r="E1" s="32"/>
      <c r="F1" s="32"/>
      <c r="G1" s="32"/>
      <c r="H1" s="33"/>
      <c r="I1" s="33"/>
      <c r="J1" s="71"/>
      <c r="K1" s="32"/>
      <c r="L1" s="32"/>
    </row>
    <row r="2" spans="1:14" x14ac:dyDescent="0.35">
      <c r="A2" s="32"/>
      <c r="B2" s="32"/>
      <c r="C2" s="32"/>
      <c r="D2" s="32"/>
      <c r="E2" s="32"/>
      <c r="F2" s="32"/>
      <c r="G2" s="32"/>
      <c r="H2" s="33"/>
      <c r="I2" s="33"/>
      <c r="J2" s="71"/>
      <c r="K2" s="32"/>
      <c r="L2" s="32"/>
    </row>
    <row r="3" spans="1:14" ht="23.5" x14ac:dyDescent="0.55000000000000004">
      <c r="A3" s="2" t="s">
        <v>441</v>
      </c>
      <c r="B3" s="32"/>
      <c r="C3" s="32"/>
      <c r="D3" s="32"/>
      <c r="E3" s="32"/>
      <c r="F3" s="32"/>
      <c r="G3" s="32"/>
      <c r="H3" s="33"/>
      <c r="I3" s="33"/>
      <c r="J3" s="71"/>
      <c r="K3" s="32"/>
      <c r="L3" s="32"/>
    </row>
    <row r="4" spans="1:14" x14ac:dyDescent="0.35">
      <c r="A4" s="32" t="s">
        <v>469</v>
      </c>
      <c r="B4" s="32"/>
      <c r="C4" s="32"/>
      <c r="D4" s="32"/>
      <c r="E4" s="32"/>
      <c r="F4" s="32"/>
      <c r="G4" s="32"/>
      <c r="H4" s="33"/>
      <c r="I4" s="33"/>
      <c r="J4" s="71"/>
      <c r="K4" s="32"/>
      <c r="L4" s="32"/>
    </row>
    <row r="5" spans="1:14" x14ac:dyDescent="0.35">
      <c r="A5" s="3" t="s">
        <v>1</v>
      </c>
      <c r="B5" s="3" t="s">
        <v>1</v>
      </c>
      <c r="C5" s="3" t="s">
        <v>4</v>
      </c>
      <c r="D5" s="3" t="s">
        <v>7</v>
      </c>
      <c r="E5" s="3" t="s">
        <v>8</v>
      </c>
      <c r="F5" s="6" t="s">
        <v>8</v>
      </c>
      <c r="G5" s="10" t="s">
        <v>430</v>
      </c>
      <c r="H5" s="18" t="s">
        <v>443</v>
      </c>
      <c r="I5" s="18" t="s">
        <v>447</v>
      </c>
      <c r="J5" s="96" t="s">
        <v>452</v>
      </c>
      <c r="K5" s="14" t="s">
        <v>456</v>
      </c>
      <c r="L5" s="14" t="s">
        <v>460</v>
      </c>
    </row>
    <row r="6" spans="1:14" x14ac:dyDescent="0.35">
      <c r="A6" s="4" t="s">
        <v>2</v>
      </c>
      <c r="B6" s="4" t="s">
        <v>3</v>
      </c>
      <c r="C6" s="4" t="s">
        <v>5</v>
      </c>
      <c r="D6" s="4" t="s">
        <v>5</v>
      </c>
      <c r="E6" s="4" t="s">
        <v>5</v>
      </c>
      <c r="F6" s="7" t="s">
        <v>9</v>
      </c>
      <c r="G6" s="11" t="s">
        <v>429</v>
      </c>
      <c r="H6" s="19" t="s">
        <v>444</v>
      </c>
      <c r="I6" s="19" t="s">
        <v>448</v>
      </c>
      <c r="J6" s="97" t="s">
        <v>453</v>
      </c>
      <c r="K6" s="15" t="s">
        <v>458</v>
      </c>
      <c r="L6" s="15" t="s">
        <v>461</v>
      </c>
    </row>
    <row r="7" spans="1:14" x14ac:dyDescent="0.35">
      <c r="A7" s="5"/>
      <c r="B7" s="5"/>
      <c r="C7" s="5" t="s">
        <v>6</v>
      </c>
      <c r="D7" s="5" t="s">
        <v>6</v>
      </c>
      <c r="E7" s="5" t="s">
        <v>6</v>
      </c>
      <c r="F7" s="8" t="s">
        <v>10</v>
      </c>
      <c r="G7" s="12" t="s">
        <v>10</v>
      </c>
      <c r="H7" s="20" t="s">
        <v>445</v>
      </c>
      <c r="I7" s="20" t="s">
        <v>445</v>
      </c>
      <c r="J7" s="98" t="s">
        <v>8</v>
      </c>
      <c r="K7" s="9" t="s">
        <v>457</v>
      </c>
      <c r="L7" s="9" t="s">
        <v>462</v>
      </c>
    </row>
    <row r="8" spans="1:14" hidden="1" x14ac:dyDescent="0.35">
      <c r="A8" s="34" t="s">
        <v>434</v>
      </c>
      <c r="B8" s="35" t="s">
        <v>435</v>
      </c>
      <c r="C8" s="36" t="s">
        <v>436</v>
      </c>
      <c r="D8" s="36" t="s">
        <v>437</v>
      </c>
      <c r="E8" s="36" t="s">
        <v>438</v>
      </c>
      <c r="F8" s="37" t="s">
        <v>439</v>
      </c>
      <c r="G8" s="38" t="s">
        <v>440</v>
      </c>
      <c r="H8" s="39" t="s">
        <v>446</v>
      </c>
      <c r="I8" s="39" t="s">
        <v>449</v>
      </c>
      <c r="J8" s="99" t="s">
        <v>454</v>
      </c>
      <c r="K8" s="40" t="s">
        <v>459</v>
      </c>
      <c r="L8" s="40" t="s">
        <v>465</v>
      </c>
      <c r="M8" s="16" t="s">
        <v>466</v>
      </c>
      <c r="N8" s="16" t="s">
        <v>467</v>
      </c>
    </row>
    <row r="9" spans="1:14" x14ac:dyDescent="0.35">
      <c r="A9" s="34" t="s">
        <v>11</v>
      </c>
      <c r="B9" s="35">
        <v>7</v>
      </c>
      <c r="C9" s="36">
        <v>328</v>
      </c>
      <c r="D9" s="36"/>
      <c r="E9" s="36">
        <v>328</v>
      </c>
      <c r="F9" s="37">
        <v>13100</v>
      </c>
      <c r="G9" s="38">
        <f t="shared" ref="G9:G72" si="0">F9/F$432</f>
        <v>6.6762563529548173E-4</v>
      </c>
      <c r="H9" s="41"/>
      <c r="I9" s="42">
        <f t="shared" ref="I9:I72" si="1">SUM(F9+H9)</f>
        <v>13100</v>
      </c>
      <c r="J9" s="100">
        <f t="shared" ref="J9:J72" si="2">I9/I$432</f>
        <v>6.6851281669199952E-4</v>
      </c>
      <c r="K9" s="43">
        <f>D$441*Table1[[#This Row],[Column10]]</f>
        <v>2931.5761483812671</v>
      </c>
      <c r="L9" s="42">
        <f>Table1[[#This Row],[Column9]]+Table1[[#This Row],[Column11]]</f>
        <v>16031.576148381268</v>
      </c>
      <c r="M9" s="25">
        <f t="shared" ref="M9:M72" si="3">+SUM(L9-I9)</f>
        <v>2931.5761483812676</v>
      </c>
      <c r="N9" s="25">
        <f t="shared" ref="N9:N72" si="4">SUM(L9-F9)</f>
        <v>2931.5761483812676</v>
      </c>
    </row>
    <row r="10" spans="1:14" x14ac:dyDescent="0.35">
      <c r="A10" s="34" t="s">
        <v>12</v>
      </c>
      <c r="B10" s="35">
        <v>14</v>
      </c>
      <c r="C10" s="36">
        <v>932</v>
      </c>
      <c r="D10" s="36"/>
      <c r="E10" s="36">
        <v>932</v>
      </c>
      <c r="F10" s="37">
        <v>112890</v>
      </c>
      <c r="G10" s="38">
        <f t="shared" si="0"/>
        <v>5.7533021350005291E-3</v>
      </c>
      <c r="H10" s="44"/>
      <c r="I10" s="42">
        <f t="shared" si="1"/>
        <v>112890</v>
      </c>
      <c r="J10" s="100">
        <f t="shared" si="2"/>
        <v>5.7609474714778496E-3</v>
      </c>
      <c r="K10" s="43">
        <f>D$441*Table1[[#This Row],[Column10]]</f>
        <v>25263.025297004679</v>
      </c>
      <c r="L10" s="42">
        <f>Table1[[#This Row],[Column9]]+Table1[[#This Row],[Column11]]</f>
        <v>138153.02529700467</v>
      </c>
      <c r="M10" s="25">
        <f t="shared" si="3"/>
        <v>25263.025297004671</v>
      </c>
      <c r="N10" s="25">
        <f t="shared" si="4"/>
        <v>25263.025297004671</v>
      </c>
    </row>
    <row r="11" spans="1:14" x14ac:dyDescent="0.35">
      <c r="A11" s="34" t="s">
        <v>13</v>
      </c>
      <c r="B11" s="35">
        <v>63</v>
      </c>
      <c r="C11" s="36">
        <v>180</v>
      </c>
      <c r="D11" s="36">
        <v>3</v>
      </c>
      <c r="E11" s="36">
        <v>183</v>
      </c>
      <c r="F11" s="37">
        <v>5630</v>
      </c>
      <c r="G11" s="38">
        <f t="shared" si="0"/>
        <v>2.8692613181019558E-4</v>
      </c>
      <c r="H11" s="44"/>
      <c r="I11" s="42">
        <f t="shared" si="1"/>
        <v>5630</v>
      </c>
      <c r="J11" s="100">
        <f t="shared" si="2"/>
        <v>2.8730741663938607E-4</v>
      </c>
      <c r="K11" s="43">
        <f>D$441*Table1[[#This Row],[Column10]]</f>
        <v>1259.9063904875218</v>
      </c>
      <c r="L11" s="42">
        <f>Table1[[#This Row],[Column9]]+Table1[[#This Row],[Column11]]</f>
        <v>6889.906390487522</v>
      </c>
      <c r="M11" s="25">
        <f t="shared" si="3"/>
        <v>1259.906390487522</v>
      </c>
      <c r="N11" s="25">
        <f t="shared" si="4"/>
        <v>1259.906390487522</v>
      </c>
    </row>
    <row r="12" spans="1:14" x14ac:dyDescent="0.35">
      <c r="A12" s="34" t="s">
        <v>14</v>
      </c>
      <c r="B12" s="35">
        <v>70</v>
      </c>
      <c r="C12" s="36">
        <v>114</v>
      </c>
      <c r="D12" s="36">
        <v>1</v>
      </c>
      <c r="E12" s="36">
        <v>115</v>
      </c>
      <c r="F12" s="37">
        <v>5290</v>
      </c>
      <c r="G12" s="38">
        <f t="shared" si="0"/>
        <v>2.6959844356588537E-4</v>
      </c>
      <c r="H12" s="44"/>
      <c r="I12" s="42">
        <f t="shared" si="1"/>
        <v>5290</v>
      </c>
      <c r="J12" s="100">
        <f t="shared" si="2"/>
        <v>2.6995670231302882E-4</v>
      </c>
      <c r="K12" s="43">
        <f>D$441*Table1[[#This Row],[Column10]]</f>
        <v>1183.8196812928934</v>
      </c>
      <c r="L12" s="42">
        <f>Table1[[#This Row],[Column9]]+Table1[[#This Row],[Column11]]</f>
        <v>6473.8196812928936</v>
      </c>
      <c r="M12" s="25">
        <f t="shared" si="3"/>
        <v>1183.8196812928936</v>
      </c>
      <c r="N12" s="25">
        <f t="shared" si="4"/>
        <v>1183.8196812928936</v>
      </c>
    </row>
    <row r="13" spans="1:14" x14ac:dyDescent="0.35">
      <c r="A13" s="34" t="s">
        <v>15</v>
      </c>
      <c r="B13" s="35">
        <v>84</v>
      </c>
      <c r="C13" s="36">
        <v>445</v>
      </c>
      <c r="D13" s="36"/>
      <c r="E13" s="36">
        <v>445</v>
      </c>
      <c r="F13" s="37">
        <v>25335</v>
      </c>
      <c r="G13" s="38">
        <f t="shared" si="0"/>
        <v>1.29116759314588E-3</v>
      </c>
      <c r="H13" s="21">
        <v>-220</v>
      </c>
      <c r="I13" s="42">
        <f t="shared" si="1"/>
        <v>25115</v>
      </c>
      <c r="J13" s="100">
        <f t="shared" si="2"/>
        <v>1.2816564420778298E-3</v>
      </c>
      <c r="K13" s="43">
        <f>D$441*Table1[[#This Row],[Column10]]</f>
        <v>5620.3461806561481</v>
      </c>
      <c r="L13" s="42">
        <f>Table1[[#This Row],[Column9]]+Table1[[#This Row],[Column11]]</f>
        <v>30735.346180656146</v>
      </c>
      <c r="M13" s="25">
        <f t="shared" si="3"/>
        <v>5620.3461806561463</v>
      </c>
      <c r="N13" s="25">
        <f t="shared" si="4"/>
        <v>5400.3461806561463</v>
      </c>
    </row>
    <row r="14" spans="1:14" x14ac:dyDescent="0.35">
      <c r="A14" s="34" t="s">
        <v>16</v>
      </c>
      <c r="B14" s="35">
        <v>91</v>
      </c>
      <c r="C14" s="36">
        <v>768</v>
      </c>
      <c r="D14" s="36"/>
      <c r="E14" s="36">
        <v>768</v>
      </c>
      <c r="F14" s="37">
        <v>30990</v>
      </c>
      <c r="G14" s="38">
        <f t="shared" si="0"/>
        <v>1.579367819679922E-3</v>
      </c>
      <c r="H14" s="44"/>
      <c r="I14" s="42">
        <f t="shared" si="1"/>
        <v>30990</v>
      </c>
      <c r="J14" s="100">
        <f t="shared" si="2"/>
        <v>1.5814665793347379E-3</v>
      </c>
      <c r="K14" s="43">
        <f>D$441*Table1[[#This Row],[Column10]]</f>
        <v>6935.0797586515628</v>
      </c>
      <c r="L14" s="42">
        <f>Table1[[#This Row],[Column9]]+Table1[[#This Row],[Column11]]</f>
        <v>37925.079758651562</v>
      </c>
      <c r="M14" s="25">
        <f t="shared" si="3"/>
        <v>6935.0797586515619</v>
      </c>
      <c r="N14" s="25">
        <f t="shared" si="4"/>
        <v>6935.0797586515619</v>
      </c>
    </row>
    <row r="15" spans="1:14" x14ac:dyDescent="0.35">
      <c r="A15" s="34" t="s">
        <v>17</v>
      </c>
      <c r="B15" s="35">
        <v>105</v>
      </c>
      <c r="C15" s="36">
        <v>258</v>
      </c>
      <c r="D15" s="36"/>
      <c r="E15" s="36">
        <v>258</v>
      </c>
      <c r="F15" s="37">
        <v>18160</v>
      </c>
      <c r="G15" s="38">
        <f t="shared" si="0"/>
        <v>9.2550240740198067E-4</v>
      </c>
      <c r="H15" s="44"/>
      <c r="I15" s="42">
        <f t="shared" si="1"/>
        <v>18160</v>
      </c>
      <c r="J15" s="100">
        <f t="shared" si="2"/>
        <v>9.2673227107837501E-4</v>
      </c>
      <c r="K15" s="43">
        <f>D$441*Table1[[#This Row],[Column10]]</f>
        <v>4063.9254087483832</v>
      </c>
      <c r="L15" s="42">
        <f>Table1[[#This Row],[Column9]]+Table1[[#This Row],[Column11]]</f>
        <v>22223.925408748382</v>
      </c>
      <c r="M15" s="25">
        <f t="shared" si="3"/>
        <v>4063.9254087483823</v>
      </c>
      <c r="N15" s="25">
        <f t="shared" si="4"/>
        <v>4063.9254087483823</v>
      </c>
    </row>
    <row r="16" spans="1:14" x14ac:dyDescent="0.35">
      <c r="A16" s="34" t="s">
        <v>18</v>
      </c>
      <c r="B16" s="35">
        <v>112</v>
      </c>
      <c r="C16" s="45">
        <v>1513</v>
      </c>
      <c r="D16" s="36">
        <v>80</v>
      </c>
      <c r="E16" s="45">
        <v>1593</v>
      </c>
      <c r="F16" s="37">
        <v>39065</v>
      </c>
      <c r="G16" s="38">
        <f t="shared" si="0"/>
        <v>1.9909004154822895E-3</v>
      </c>
      <c r="H16" s="44"/>
      <c r="I16" s="42">
        <f t="shared" si="1"/>
        <v>39065</v>
      </c>
      <c r="J16" s="100">
        <f t="shared" si="2"/>
        <v>1.9935460445857224E-3</v>
      </c>
      <c r="K16" s="43">
        <f>D$441*Table1[[#This Row],[Column10]]</f>
        <v>8742.1391020239862</v>
      </c>
      <c r="L16" s="42">
        <f>Table1[[#This Row],[Column9]]+Table1[[#This Row],[Column11]]</f>
        <v>47807.139102023983</v>
      </c>
      <c r="M16" s="25">
        <f t="shared" si="3"/>
        <v>8742.1391020239826</v>
      </c>
      <c r="N16" s="25">
        <f t="shared" si="4"/>
        <v>8742.1391020239826</v>
      </c>
    </row>
    <row r="17" spans="1:16" x14ac:dyDescent="0.35">
      <c r="A17" s="34" t="s">
        <v>19</v>
      </c>
      <c r="B17" s="35">
        <v>119</v>
      </c>
      <c r="C17" s="45">
        <v>1485</v>
      </c>
      <c r="D17" s="36"/>
      <c r="E17" s="45">
        <v>1485</v>
      </c>
      <c r="F17" s="37">
        <v>68165</v>
      </c>
      <c r="G17" s="38">
        <f t="shared" si="0"/>
        <v>3.4739466740394283E-3</v>
      </c>
      <c r="H17" s="44"/>
      <c r="I17" s="42">
        <f t="shared" si="1"/>
        <v>68165</v>
      </c>
      <c r="J17" s="100">
        <f t="shared" si="2"/>
        <v>3.478563064871004E-3</v>
      </c>
      <c r="K17" s="43">
        <f>D$441*Table1[[#This Row],[Column10]]</f>
        <v>15254.266271328939</v>
      </c>
      <c r="L17" s="42">
        <f>Table1[[#This Row],[Column9]]+Table1[[#This Row],[Column11]]</f>
        <v>83419.266271328932</v>
      </c>
      <c r="M17" s="25">
        <f t="shared" si="3"/>
        <v>15254.266271328932</v>
      </c>
      <c r="N17" s="25">
        <f t="shared" si="4"/>
        <v>15254.266271328932</v>
      </c>
    </row>
    <row r="18" spans="1:16" x14ac:dyDescent="0.35">
      <c r="A18" s="34" t="s">
        <v>20</v>
      </c>
      <c r="B18" s="35">
        <v>140</v>
      </c>
      <c r="C18" s="36">
        <v>727</v>
      </c>
      <c r="D18" s="36">
        <v>68</v>
      </c>
      <c r="E18" s="36">
        <v>795</v>
      </c>
      <c r="F18" s="37">
        <v>115645</v>
      </c>
      <c r="G18" s="38">
        <f t="shared" si="0"/>
        <v>5.8937073735683956E-3</v>
      </c>
      <c r="H18" s="44"/>
      <c r="I18" s="42">
        <f t="shared" si="1"/>
        <v>115645</v>
      </c>
      <c r="J18" s="100">
        <f t="shared" si="2"/>
        <v>5.9015392890340683E-3</v>
      </c>
      <c r="K18" s="43">
        <f>D$441*Table1[[#This Row],[Column10]]</f>
        <v>25879.551425919977</v>
      </c>
      <c r="L18" s="42">
        <f>Table1[[#This Row],[Column9]]+Table1[[#This Row],[Column11]]</f>
        <v>141524.55142591998</v>
      </c>
      <c r="M18" s="25">
        <f t="shared" si="3"/>
        <v>25879.551425919984</v>
      </c>
      <c r="N18" s="25">
        <f t="shared" si="4"/>
        <v>25879.551425919984</v>
      </c>
    </row>
    <row r="19" spans="1:16" x14ac:dyDescent="0.35">
      <c r="A19" s="34" t="s">
        <v>21</v>
      </c>
      <c r="B19" s="35">
        <v>147</v>
      </c>
      <c r="C19" s="45">
        <v>2130</v>
      </c>
      <c r="D19" s="36">
        <v>128</v>
      </c>
      <c r="E19" s="45">
        <v>2258</v>
      </c>
      <c r="F19" s="37">
        <v>65315</v>
      </c>
      <c r="G19" s="38">
        <f t="shared" si="0"/>
        <v>3.3286998755209453E-3</v>
      </c>
      <c r="H19" s="44"/>
      <c r="I19" s="42">
        <f t="shared" si="1"/>
        <v>65315</v>
      </c>
      <c r="J19" s="100">
        <f t="shared" si="2"/>
        <v>3.3331232536059504E-3</v>
      </c>
      <c r="K19" s="43">
        <f>D$441*Table1[[#This Row],[Column10]]</f>
        <v>14616.480620726907</v>
      </c>
      <c r="L19" s="42">
        <f>Table1[[#This Row],[Column9]]+Table1[[#This Row],[Column11]]</f>
        <v>79931.480620726914</v>
      </c>
      <c r="M19" s="25">
        <f t="shared" si="3"/>
        <v>14616.480620726914</v>
      </c>
      <c r="N19" s="25">
        <f t="shared" si="4"/>
        <v>14616.480620726914</v>
      </c>
    </row>
    <row r="20" spans="1:16" x14ac:dyDescent="0.35">
      <c r="A20" s="34" t="s">
        <v>22</v>
      </c>
      <c r="B20" s="35">
        <v>154</v>
      </c>
      <c r="C20" s="36">
        <v>872</v>
      </c>
      <c r="D20" s="36">
        <v>112</v>
      </c>
      <c r="E20" s="36">
        <v>984</v>
      </c>
      <c r="F20" s="37">
        <v>36260</v>
      </c>
      <c r="G20" s="38">
        <f t="shared" si="0"/>
        <v>1.8479469874667302E-3</v>
      </c>
      <c r="H20" s="44"/>
      <c r="I20" s="42">
        <f t="shared" si="1"/>
        <v>36260</v>
      </c>
      <c r="J20" s="100">
        <f t="shared" si="2"/>
        <v>1.8504026513932752E-3</v>
      </c>
      <c r="K20" s="43">
        <f>D$441*Table1[[#This Row],[Column10]]</f>
        <v>8114.4237511683023</v>
      </c>
      <c r="L20" s="42">
        <f>Table1[[#This Row],[Column9]]+Table1[[#This Row],[Column11]]</f>
        <v>44374.423751168302</v>
      </c>
      <c r="M20" s="25">
        <f t="shared" si="3"/>
        <v>8114.4237511683023</v>
      </c>
      <c r="N20" s="25">
        <f t="shared" si="4"/>
        <v>8114.4237511683023</v>
      </c>
    </row>
    <row r="21" spans="1:16" x14ac:dyDescent="0.35">
      <c r="A21" s="34" t="s">
        <v>23</v>
      </c>
      <c r="B21" s="35">
        <v>161</v>
      </c>
      <c r="C21" s="36">
        <v>124</v>
      </c>
      <c r="D21" s="36"/>
      <c r="E21" s="36">
        <v>124</v>
      </c>
      <c r="F21" s="37">
        <v>6600</v>
      </c>
      <c r="G21" s="38">
        <f t="shared" si="0"/>
        <v>3.3636100709543353E-4</v>
      </c>
      <c r="H21" s="44"/>
      <c r="I21" s="42">
        <f t="shared" si="1"/>
        <v>6600</v>
      </c>
      <c r="J21" s="100">
        <f t="shared" si="2"/>
        <v>3.3680798398222876E-4</v>
      </c>
      <c r="K21" s="43">
        <f>D$441*Table1[[#This Row],[Column10]]</f>
        <v>1476.97729613102</v>
      </c>
      <c r="L21" s="42">
        <f>Table1[[#This Row],[Column9]]+Table1[[#This Row],[Column11]]</f>
        <v>8076.97729613102</v>
      </c>
      <c r="M21" s="25">
        <f t="shared" si="3"/>
        <v>1476.97729613102</v>
      </c>
      <c r="N21" s="25">
        <f t="shared" si="4"/>
        <v>1476.97729613102</v>
      </c>
    </row>
    <row r="22" spans="1:16" x14ac:dyDescent="0.35">
      <c r="A22" s="34" t="s">
        <v>24</v>
      </c>
      <c r="B22" s="35">
        <v>2450</v>
      </c>
      <c r="C22" s="36">
        <v>613</v>
      </c>
      <c r="D22" s="36">
        <v>141</v>
      </c>
      <c r="E22" s="36">
        <v>754</v>
      </c>
      <c r="F22" s="37">
        <v>30880</v>
      </c>
      <c r="G22" s="38">
        <f t="shared" si="0"/>
        <v>1.573761802894998E-3</v>
      </c>
      <c r="H22" s="44"/>
      <c r="I22" s="42">
        <f t="shared" si="1"/>
        <v>30880</v>
      </c>
      <c r="J22" s="100">
        <f t="shared" si="2"/>
        <v>1.575853112935034E-3</v>
      </c>
      <c r="K22" s="43">
        <f>D$441*Table1[[#This Row],[Column10]]</f>
        <v>6910.4634703827123</v>
      </c>
      <c r="L22" s="42">
        <f>Table1[[#This Row],[Column9]]+Table1[[#This Row],[Column11]]</f>
        <v>37790.463470382711</v>
      </c>
      <c r="M22" s="25">
        <f t="shared" si="3"/>
        <v>6910.4634703827105</v>
      </c>
      <c r="N22" s="25">
        <f t="shared" si="4"/>
        <v>6910.4634703827105</v>
      </c>
    </row>
    <row r="23" spans="1:16" x14ac:dyDescent="0.35">
      <c r="A23" s="34" t="s">
        <v>25</v>
      </c>
      <c r="B23" s="35">
        <v>170</v>
      </c>
      <c r="C23" s="45">
        <v>1177</v>
      </c>
      <c r="D23" s="36">
        <v>46</v>
      </c>
      <c r="E23" s="45">
        <v>1223</v>
      </c>
      <c r="F23" s="37">
        <v>183065</v>
      </c>
      <c r="G23" s="38">
        <f t="shared" si="0"/>
        <v>9.329686024837202E-3</v>
      </c>
      <c r="H23" s="44"/>
      <c r="I23" s="42">
        <f t="shared" si="1"/>
        <v>183065</v>
      </c>
      <c r="J23" s="100">
        <f t="shared" si="2"/>
        <v>9.3420838769252591E-3</v>
      </c>
      <c r="K23" s="43">
        <f>D$441*Table1[[#This Row],[Column10]]</f>
        <v>40967.098290337155</v>
      </c>
      <c r="L23" s="42">
        <f>Table1[[#This Row],[Column9]]+Table1[[#This Row],[Column11]]</f>
        <v>224032.09829033716</v>
      </c>
      <c r="M23" s="25">
        <f t="shared" si="3"/>
        <v>40967.098290337162</v>
      </c>
      <c r="N23" s="25">
        <f t="shared" si="4"/>
        <v>40967.098290337162</v>
      </c>
      <c r="P23" s="13"/>
    </row>
    <row r="24" spans="1:16" x14ac:dyDescent="0.35">
      <c r="A24" s="34" t="s">
        <v>26</v>
      </c>
      <c r="B24" s="35">
        <v>182</v>
      </c>
      <c r="C24" s="45">
        <v>1250</v>
      </c>
      <c r="D24" s="36">
        <v>70</v>
      </c>
      <c r="E24" s="45">
        <v>1320</v>
      </c>
      <c r="F24" s="37">
        <v>31475</v>
      </c>
      <c r="G24" s="38">
        <f t="shared" si="0"/>
        <v>1.604085257322541E-3</v>
      </c>
      <c r="H24" s="44"/>
      <c r="I24" s="42">
        <f t="shared" si="1"/>
        <v>31475</v>
      </c>
      <c r="J24" s="100">
        <f t="shared" si="2"/>
        <v>1.6062168630061593E-3</v>
      </c>
      <c r="K24" s="43">
        <f>D$441*Table1[[#This Row],[Column10]]</f>
        <v>7043.6152114733122</v>
      </c>
      <c r="L24" s="42">
        <f>Table1[[#This Row],[Column9]]+Table1[[#This Row],[Column11]]</f>
        <v>38518.615211473312</v>
      </c>
      <c r="M24" s="25">
        <f t="shared" si="3"/>
        <v>7043.6152114733122</v>
      </c>
      <c r="N24" s="25">
        <f t="shared" si="4"/>
        <v>7043.6152114733122</v>
      </c>
    </row>
    <row r="25" spans="1:16" x14ac:dyDescent="0.35">
      <c r="A25" s="34" t="s">
        <v>27</v>
      </c>
      <c r="B25" s="35">
        <v>196</v>
      </c>
      <c r="C25" s="36">
        <v>357</v>
      </c>
      <c r="D25" s="36">
        <v>94</v>
      </c>
      <c r="E25" s="36">
        <v>451</v>
      </c>
      <c r="F25" s="37">
        <v>23755</v>
      </c>
      <c r="G25" s="38">
        <f t="shared" si="0"/>
        <v>1.2106448065987913E-3</v>
      </c>
      <c r="H25" s="44"/>
      <c r="I25" s="42">
        <f t="shared" si="1"/>
        <v>23755</v>
      </c>
      <c r="J25" s="100">
        <f t="shared" si="2"/>
        <v>1.2122535847724008E-3</v>
      </c>
      <c r="K25" s="43">
        <f>D$441*Table1[[#This Row],[Column10]]</f>
        <v>5315.9993438776346</v>
      </c>
      <c r="L25" s="42">
        <f>Table1[[#This Row],[Column9]]+Table1[[#This Row],[Column11]]</f>
        <v>29070.999343877636</v>
      </c>
      <c r="M25" s="25">
        <f t="shared" si="3"/>
        <v>5315.9993438776364</v>
      </c>
      <c r="N25" s="25">
        <f t="shared" si="4"/>
        <v>5315.9993438776364</v>
      </c>
    </row>
    <row r="26" spans="1:16" x14ac:dyDescent="0.35">
      <c r="A26" s="34" t="s">
        <v>28</v>
      </c>
      <c r="B26" s="35">
        <v>203</v>
      </c>
      <c r="C26" s="36">
        <v>542</v>
      </c>
      <c r="D26" s="36">
        <v>27</v>
      </c>
      <c r="E26" s="36">
        <v>569</v>
      </c>
      <c r="F26" s="37">
        <v>41060</v>
      </c>
      <c r="G26" s="38">
        <f t="shared" si="0"/>
        <v>2.0925731744452273E-3</v>
      </c>
      <c r="H26" s="44"/>
      <c r="I26" s="42">
        <f t="shared" si="1"/>
        <v>41060</v>
      </c>
      <c r="J26" s="100">
        <f t="shared" si="2"/>
        <v>2.0953539124712599E-3</v>
      </c>
      <c r="K26" s="43">
        <f>D$441*Table1[[#This Row],[Column10]]</f>
        <v>9188.5890574454079</v>
      </c>
      <c r="L26" s="42">
        <f>Table1[[#This Row],[Column9]]+Table1[[#This Row],[Column11]]</f>
        <v>50248.58905744541</v>
      </c>
      <c r="M26" s="25">
        <f t="shared" si="3"/>
        <v>9188.5890574454097</v>
      </c>
      <c r="N26" s="25">
        <f t="shared" si="4"/>
        <v>9188.5890574454097</v>
      </c>
    </row>
    <row r="27" spans="1:16" x14ac:dyDescent="0.35">
      <c r="A27" s="34" t="s">
        <v>29</v>
      </c>
      <c r="B27" s="35">
        <v>217</v>
      </c>
      <c r="C27" s="36">
        <v>671</v>
      </c>
      <c r="D27" s="36"/>
      <c r="E27" s="36">
        <v>671</v>
      </c>
      <c r="F27" s="37">
        <v>40765</v>
      </c>
      <c r="G27" s="38">
        <f t="shared" si="0"/>
        <v>2.0775388567038405E-3</v>
      </c>
      <c r="H27" s="44"/>
      <c r="I27" s="42">
        <f t="shared" si="1"/>
        <v>40765</v>
      </c>
      <c r="J27" s="100">
        <f t="shared" si="2"/>
        <v>2.0802996162175087E-3</v>
      </c>
      <c r="K27" s="43">
        <f>D$441*Table1[[#This Row],[Column10]]</f>
        <v>9122.5726479971272</v>
      </c>
      <c r="L27" s="42">
        <f>Table1[[#This Row],[Column9]]+Table1[[#This Row],[Column11]]</f>
        <v>49887.572647997127</v>
      </c>
      <c r="M27" s="25">
        <f t="shared" si="3"/>
        <v>9122.5726479971272</v>
      </c>
      <c r="N27" s="25">
        <f t="shared" si="4"/>
        <v>9122.5726479971272</v>
      </c>
    </row>
    <row r="28" spans="1:16" x14ac:dyDescent="0.35">
      <c r="A28" s="34" t="s">
        <v>30</v>
      </c>
      <c r="B28" s="35">
        <v>231</v>
      </c>
      <c r="C28" s="45">
        <v>1259</v>
      </c>
      <c r="D28" s="36">
        <v>5</v>
      </c>
      <c r="E28" s="45">
        <v>1264</v>
      </c>
      <c r="F28" s="37">
        <v>58850</v>
      </c>
      <c r="G28" s="38">
        <f t="shared" si="0"/>
        <v>2.9992189799342823E-3</v>
      </c>
      <c r="H28" s="44"/>
      <c r="I28" s="42">
        <f t="shared" si="1"/>
        <v>58850</v>
      </c>
      <c r="J28" s="100">
        <f t="shared" si="2"/>
        <v>3.0032045238415398E-3</v>
      </c>
      <c r="K28" s="43">
        <f>D$441*Table1[[#This Row],[Column10]]</f>
        <v>13169.71422383493</v>
      </c>
      <c r="L28" s="42">
        <f>Table1[[#This Row],[Column9]]+Table1[[#This Row],[Column11]]</f>
        <v>72019.714223834933</v>
      </c>
      <c r="M28" s="25">
        <f t="shared" si="3"/>
        <v>13169.714223834933</v>
      </c>
      <c r="N28" s="25">
        <f t="shared" si="4"/>
        <v>13169.714223834933</v>
      </c>
    </row>
    <row r="29" spans="1:16" x14ac:dyDescent="0.35">
      <c r="A29" s="34" t="s">
        <v>31</v>
      </c>
      <c r="B29" s="35">
        <v>245</v>
      </c>
      <c r="C29" s="36">
        <v>381</v>
      </c>
      <c r="D29" s="36">
        <v>30</v>
      </c>
      <c r="E29" s="36">
        <v>411</v>
      </c>
      <c r="F29" s="37">
        <v>18690</v>
      </c>
      <c r="G29" s="38">
        <f t="shared" si="0"/>
        <v>9.5251321554752307E-4</v>
      </c>
      <c r="H29" s="44"/>
      <c r="I29" s="42">
        <f t="shared" si="1"/>
        <v>18690</v>
      </c>
      <c r="J29" s="100">
        <f t="shared" si="2"/>
        <v>9.5377897282240246E-4</v>
      </c>
      <c r="K29" s="43">
        <f>D$441*Table1[[#This Row],[Column10]]</f>
        <v>4182.5311613164804</v>
      </c>
      <c r="L29" s="42">
        <f>Table1[[#This Row],[Column9]]+Table1[[#This Row],[Column11]]</f>
        <v>22872.531161316481</v>
      </c>
      <c r="M29" s="25">
        <f t="shared" si="3"/>
        <v>4182.5311613164813</v>
      </c>
      <c r="N29" s="25">
        <f t="shared" si="4"/>
        <v>4182.5311613164813</v>
      </c>
    </row>
    <row r="30" spans="1:16" x14ac:dyDescent="0.35">
      <c r="A30" s="34" t="s">
        <v>32</v>
      </c>
      <c r="B30" s="35">
        <v>280</v>
      </c>
      <c r="C30" s="36">
        <v>645</v>
      </c>
      <c r="D30" s="36">
        <v>24</v>
      </c>
      <c r="E30" s="36">
        <v>669</v>
      </c>
      <c r="F30" s="37">
        <v>30250</v>
      </c>
      <c r="G30" s="38">
        <f t="shared" si="0"/>
        <v>1.5416546158540704E-3</v>
      </c>
      <c r="H30" s="44"/>
      <c r="I30" s="42">
        <f t="shared" si="1"/>
        <v>30250</v>
      </c>
      <c r="J30" s="100">
        <f t="shared" si="2"/>
        <v>1.5437032599185487E-3</v>
      </c>
      <c r="K30" s="43">
        <f>D$441*Table1[[#This Row],[Column10]]</f>
        <v>6769.4792739338427</v>
      </c>
      <c r="L30" s="42">
        <f>Table1[[#This Row],[Column9]]+Table1[[#This Row],[Column11]]</f>
        <v>37019.479273933845</v>
      </c>
      <c r="M30" s="25">
        <f t="shared" si="3"/>
        <v>6769.4792739338445</v>
      </c>
      <c r="N30" s="25">
        <f t="shared" si="4"/>
        <v>6769.4792739338445</v>
      </c>
    </row>
    <row r="31" spans="1:16" x14ac:dyDescent="0.35">
      <c r="A31" s="46" t="s">
        <v>33</v>
      </c>
      <c r="B31" s="47">
        <v>287</v>
      </c>
      <c r="C31" s="48">
        <v>227</v>
      </c>
      <c r="D31" s="48"/>
      <c r="E31" s="48">
        <v>227</v>
      </c>
      <c r="F31" s="49">
        <v>7225</v>
      </c>
      <c r="G31" s="50">
        <f t="shared" si="0"/>
        <v>3.6821337519159198E-4</v>
      </c>
      <c r="H31" s="51"/>
      <c r="I31" s="42">
        <f t="shared" si="1"/>
        <v>7225</v>
      </c>
      <c r="J31" s="100">
        <f t="shared" si="2"/>
        <v>3.6870267943509135E-4</v>
      </c>
      <c r="K31" s="43">
        <f>D$441*Table1[[#This Row],[Column10]]</f>
        <v>1616.8425703858516</v>
      </c>
      <c r="L31" s="42">
        <f>Table1[[#This Row],[Column9]]+Table1[[#This Row],[Column11]]</f>
        <v>8841.842570385852</v>
      </c>
      <c r="M31" s="25">
        <f t="shared" si="3"/>
        <v>1616.842570385852</v>
      </c>
      <c r="N31" s="25">
        <f t="shared" si="4"/>
        <v>1616.842570385852</v>
      </c>
    </row>
    <row r="32" spans="1:16" x14ac:dyDescent="0.35">
      <c r="A32" s="52" t="s">
        <v>34</v>
      </c>
      <c r="B32" s="53">
        <v>308</v>
      </c>
      <c r="C32" s="54">
        <v>1115</v>
      </c>
      <c r="D32" s="55"/>
      <c r="E32" s="54">
        <v>1115</v>
      </c>
      <c r="F32" s="56">
        <v>73990</v>
      </c>
      <c r="G32" s="57">
        <f t="shared" si="0"/>
        <v>3.7708107446956254E-3</v>
      </c>
      <c r="H32" s="58"/>
      <c r="I32" s="42">
        <f t="shared" si="1"/>
        <v>73990</v>
      </c>
      <c r="J32" s="100">
        <f t="shared" si="2"/>
        <v>3.7758216264916831E-3</v>
      </c>
      <c r="K32" s="43">
        <f>D$441*Table1[[#This Row],[Column10]]</f>
        <v>16557.810627383969</v>
      </c>
      <c r="L32" s="42">
        <f>Table1[[#This Row],[Column9]]+Table1[[#This Row],[Column11]]</f>
        <v>90547.810627383966</v>
      </c>
      <c r="M32" s="25">
        <f t="shared" si="3"/>
        <v>16557.810627383966</v>
      </c>
      <c r="N32" s="25">
        <f t="shared" si="4"/>
        <v>16557.810627383966</v>
      </c>
    </row>
    <row r="33" spans="1:14" x14ac:dyDescent="0.35">
      <c r="A33" s="52" t="s">
        <v>35</v>
      </c>
      <c r="B33" s="53">
        <v>315</v>
      </c>
      <c r="C33" s="55">
        <v>316</v>
      </c>
      <c r="D33" s="55"/>
      <c r="E33" s="55">
        <v>316</v>
      </c>
      <c r="F33" s="56">
        <v>18125</v>
      </c>
      <c r="G33" s="57">
        <f t="shared" si="0"/>
        <v>9.2371867478859579E-4</v>
      </c>
      <c r="H33" s="58"/>
      <c r="I33" s="42">
        <f t="shared" si="1"/>
        <v>18125</v>
      </c>
      <c r="J33" s="100">
        <f t="shared" si="2"/>
        <v>9.2494616813301462E-4</v>
      </c>
      <c r="K33" s="43">
        <f>D$441*Table1[[#This Row],[Column10]]</f>
        <v>4056.0929533901121</v>
      </c>
      <c r="L33" s="42">
        <f>Table1[[#This Row],[Column9]]+Table1[[#This Row],[Column11]]</f>
        <v>22181.092953390111</v>
      </c>
      <c r="M33" s="25">
        <f t="shared" si="3"/>
        <v>4056.0929533901108</v>
      </c>
      <c r="N33" s="25">
        <f t="shared" si="4"/>
        <v>4056.0929533901108</v>
      </c>
    </row>
    <row r="34" spans="1:14" x14ac:dyDescent="0.35">
      <c r="A34" s="52" t="s">
        <v>36</v>
      </c>
      <c r="B34" s="53">
        <v>336</v>
      </c>
      <c r="C34" s="54">
        <v>1014</v>
      </c>
      <c r="D34" s="55">
        <v>51</v>
      </c>
      <c r="E34" s="54">
        <v>1065</v>
      </c>
      <c r="F34" s="56">
        <v>35300</v>
      </c>
      <c r="G34" s="57">
        <f t="shared" si="0"/>
        <v>1.7990217500710307E-3</v>
      </c>
      <c r="H34" s="58"/>
      <c r="I34" s="42">
        <f t="shared" si="1"/>
        <v>35300</v>
      </c>
      <c r="J34" s="100">
        <f t="shared" si="2"/>
        <v>1.8014123991776782E-3</v>
      </c>
      <c r="K34" s="43">
        <f>D$441*Table1[[#This Row],[Column10]]</f>
        <v>7899.5906899128804</v>
      </c>
      <c r="L34" s="42">
        <f>Table1[[#This Row],[Column9]]+Table1[[#This Row],[Column11]]</f>
        <v>43199.590689912882</v>
      </c>
      <c r="M34" s="25">
        <f t="shared" si="3"/>
        <v>7899.5906899128822</v>
      </c>
      <c r="N34" s="25">
        <f t="shared" si="4"/>
        <v>7899.5906899128822</v>
      </c>
    </row>
    <row r="35" spans="1:14" x14ac:dyDescent="0.35">
      <c r="A35" s="52" t="s">
        <v>37</v>
      </c>
      <c r="B35" s="53">
        <v>4263</v>
      </c>
      <c r="C35" s="55">
        <v>184</v>
      </c>
      <c r="D35" s="55"/>
      <c r="E35" s="55">
        <v>184</v>
      </c>
      <c r="F35" s="56">
        <v>9650</v>
      </c>
      <c r="G35" s="57">
        <f t="shared" si="0"/>
        <v>4.9180056340468686E-4</v>
      </c>
      <c r="H35" s="58"/>
      <c r="I35" s="42">
        <f t="shared" si="1"/>
        <v>9650</v>
      </c>
      <c r="J35" s="100">
        <f t="shared" si="2"/>
        <v>4.9245409779219819E-4</v>
      </c>
      <c r="K35" s="43">
        <f>D$441*Table1[[#This Row],[Column10]]</f>
        <v>2159.5198344945979</v>
      </c>
      <c r="L35" s="42">
        <f>Table1[[#This Row],[Column9]]+Table1[[#This Row],[Column11]]</f>
        <v>11809.519834494598</v>
      </c>
      <c r="M35" s="25">
        <f t="shared" si="3"/>
        <v>2159.5198344945984</v>
      </c>
      <c r="N35" s="25">
        <f t="shared" si="4"/>
        <v>2159.5198344945984</v>
      </c>
    </row>
    <row r="36" spans="1:14" x14ac:dyDescent="0.35">
      <c r="A36" s="52" t="s">
        <v>38</v>
      </c>
      <c r="B36" s="53">
        <v>350</v>
      </c>
      <c r="C36" s="55">
        <v>525</v>
      </c>
      <c r="D36" s="55"/>
      <c r="E36" s="55">
        <v>525</v>
      </c>
      <c r="F36" s="56">
        <v>16435</v>
      </c>
      <c r="G36" s="57">
        <f t="shared" si="0"/>
        <v>8.3758987145658335E-4</v>
      </c>
      <c r="H36" s="58"/>
      <c r="I36" s="42">
        <f t="shared" si="1"/>
        <v>16435</v>
      </c>
      <c r="J36" s="100">
        <f t="shared" si="2"/>
        <v>8.387029116284743E-4</v>
      </c>
      <c r="K36" s="43">
        <f>D$441*Table1[[#This Row],[Column10]]</f>
        <v>3677.8972518050482</v>
      </c>
      <c r="L36" s="42">
        <f>Table1[[#This Row],[Column9]]+Table1[[#This Row],[Column11]]</f>
        <v>20112.897251805047</v>
      </c>
      <c r="M36" s="25">
        <f t="shared" si="3"/>
        <v>3677.8972518050468</v>
      </c>
      <c r="N36" s="25">
        <f t="shared" si="4"/>
        <v>3677.8972518050468</v>
      </c>
    </row>
    <row r="37" spans="1:14" x14ac:dyDescent="0.35">
      <c r="A37" s="52" t="s">
        <v>39</v>
      </c>
      <c r="B37" s="53">
        <v>364</v>
      </c>
      <c r="C37" s="55">
        <v>118</v>
      </c>
      <c r="D37" s="55"/>
      <c r="E37" s="55">
        <v>118</v>
      </c>
      <c r="F37" s="56">
        <v>7790</v>
      </c>
      <c r="G37" s="57">
        <f t="shared" si="0"/>
        <v>3.9700791595051926E-4</v>
      </c>
      <c r="H37" s="58"/>
      <c r="I37" s="42">
        <f t="shared" si="1"/>
        <v>7790</v>
      </c>
      <c r="J37" s="100">
        <f t="shared" si="2"/>
        <v>3.9753548412447913E-4</v>
      </c>
      <c r="K37" s="43">
        <f>D$441*Table1[[#This Row],[Column10]]</f>
        <v>1743.2807783122194</v>
      </c>
      <c r="L37" s="42">
        <f>Table1[[#This Row],[Column9]]+Table1[[#This Row],[Column11]]</f>
        <v>9533.2807783122189</v>
      </c>
      <c r="M37" s="25">
        <f t="shared" si="3"/>
        <v>1743.2807783122189</v>
      </c>
      <c r="N37" s="25">
        <f t="shared" si="4"/>
        <v>1743.2807783122189</v>
      </c>
    </row>
    <row r="38" spans="1:14" x14ac:dyDescent="0.35">
      <c r="A38" s="52" t="s">
        <v>40</v>
      </c>
      <c r="B38" s="53">
        <v>413</v>
      </c>
      <c r="C38" s="55">
        <v>648</v>
      </c>
      <c r="D38" s="55">
        <v>144</v>
      </c>
      <c r="E38" s="55">
        <v>792</v>
      </c>
      <c r="F38" s="56">
        <v>30000</v>
      </c>
      <c r="G38" s="57">
        <f t="shared" si="0"/>
        <v>1.5289136686156069E-3</v>
      </c>
      <c r="H38" s="58"/>
      <c r="I38" s="42">
        <f t="shared" si="1"/>
        <v>30000</v>
      </c>
      <c r="J38" s="100">
        <f t="shared" si="2"/>
        <v>1.5309453817374035E-3</v>
      </c>
      <c r="K38" s="43">
        <f>D$441*Table1[[#This Row],[Column10]]</f>
        <v>6713.5331642319097</v>
      </c>
      <c r="L38" s="42">
        <f>Table1[[#This Row],[Column9]]+Table1[[#This Row],[Column11]]</f>
        <v>36713.533164231907</v>
      </c>
      <c r="M38" s="25">
        <f t="shared" si="3"/>
        <v>6713.533164231907</v>
      </c>
      <c r="N38" s="25">
        <f t="shared" si="4"/>
        <v>6713.533164231907</v>
      </c>
    </row>
    <row r="39" spans="1:14" x14ac:dyDescent="0.35">
      <c r="A39" s="52" t="s">
        <v>41</v>
      </c>
      <c r="B39" s="53">
        <v>422</v>
      </c>
      <c r="C39" s="55">
        <v>707</v>
      </c>
      <c r="D39" s="55"/>
      <c r="E39" s="55">
        <v>707</v>
      </c>
      <c r="F39" s="56">
        <v>19685</v>
      </c>
      <c r="G39" s="57">
        <f t="shared" si="0"/>
        <v>1.0032221855566074E-3</v>
      </c>
      <c r="H39" s="58"/>
      <c r="I39" s="42">
        <f t="shared" si="1"/>
        <v>19685</v>
      </c>
      <c r="J39" s="100">
        <f t="shared" si="2"/>
        <v>1.0045553279833597E-3</v>
      </c>
      <c r="K39" s="43">
        <f>D$441*Table1[[#This Row],[Column10]]</f>
        <v>4405.196677930172</v>
      </c>
      <c r="L39" s="42">
        <f>Table1[[#This Row],[Column9]]+Table1[[#This Row],[Column11]]</f>
        <v>24090.196677930173</v>
      </c>
      <c r="M39" s="25">
        <f t="shared" si="3"/>
        <v>4405.1966779301729</v>
      </c>
      <c r="N39" s="25">
        <f t="shared" si="4"/>
        <v>4405.1966779301729</v>
      </c>
    </row>
    <row r="40" spans="1:14" x14ac:dyDescent="0.35">
      <c r="A40" s="52" t="s">
        <v>42</v>
      </c>
      <c r="B40" s="53">
        <v>427</v>
      </c>
      <c r="C40" s="55">
        <v>117</v>
      </c>
      <c r="D40" s="55">
        <v>3</v>
      </c>
      <c r="E40" s="55">
        <v>120</v>
      </c>
      <c r="F40" s="56">
        <v>3515</v>
      </c>
      <c r="G40" s="57">
        <f t="shared" si="0"/>
        <v>1.7913771817279527E-4</v>
      </c>
      <c r="H40" s="58"/>
      <c r="I40" s="42">
        <f t="shared" si="1"/>
        <v>3515</v>
      </c>
      <c r="J40" s="100">
        <f t="shared" si="2"/>
        <v>1.7937576722689913E-4</v>
      </c>
      <c r="K40" s="43">
        <f>D$441*Table1[[#This Row],[Column10]]</f>
        <v>786.60230240917213</v>
      </c>
      <c r="L40" s="42">
        <f>Table1[[#This Row],[Column9]]+Table1[[#This Row],[Column11]]</f>
        <v>4301.6023024091719</v>
      </c>
      <c r="M40" s="25">
        <f t="shared" si="3"/>
        <v>786.6023024091719</v>
      </c>
      <c r="N40" s="25">
        <f t="shared" si="4"/>
        <v>786.6023024091719</v>
      </c>
    </row>
    <row r="41" spans="1:14" x14ac:dyDescent="0.35">
      <c r="A41" s="59" t="s">
        <v>43</v>
      </c>
      <c r="B41" s="60">
        <v>434</v>
      </c>
      <c r="C41" s="61">
        <v>486</v>
      </c>
      <c r="D41" s="61">
        <v>89</v>
      </c>
      <c r="E41" s="61">
        <v>575</v>
      </c>
      <c r="F41" s="62">
        <v>44960</v>
      </c>
      <c r="G41" s="63">
        <f t="shared" si="0"/>
        <v>2.2913319513652563E-3</v>
      </c>
      <c r="H41" s="22">
        <v>-225</v>
      </c>
      <c r="I41" s="42">
        <f t="shared" si="1"/>
        <v>44735</v>
      </c>
      <c r="J41" s="100">
        <f t="shared" si="2"/>
        <v>2.2828947217340915E-3</v>
      </c>
      <c r="K41" s="43">
        <f>D$441*Table1[[#This Row],[Column10]]</f>
        <v>10010.996870063816</v>
      </c>
      <c r="L41" s="42">
        <f>Table1[[#This Row],[Column9]]+Table1[[#This Row],[Column11]]</f>
        <v>54745.996870063813</v>
      </c>
      <c r="M41" s="25">
        <f t="shared" si="3"/>
        <v>10010.996870063813</v>
      </c>
      <c r="N41" s="25">
        <f t="shared" si="4"/>
        <v>9785.9968700638128</v>
      </c>
    </row>
    <row r="42" spans="1:14" x14ac:dyDescent="0.35">
      <c r="A42" s="34" t="s">
        <v>44</v>
      </c>
      <c r="B42" s="35">
        <v>6013</v>
      </c>
      <c r="C42" s="36">
        <v>270</v>
      </c>
      <c r="D42" s="36">
        <v>5</v>
      </c>
      <c r="E42" s="36">
        <v>275</v>
      </c>
      <c r="F42" s="37">
        <v>16920</v>
      </c>
      <c r="G42" s="38">
        <f t="shared" si="0"/>
        <v>8.6230730909920227E-4</v>
      </c>
      <c r="H42" s="21">
        <v>-55</v>
      </c>
      <c r="I42" s="42">
        <f t="shared" si="1"/>
        <v>16865</v>
      </c>
      <c r="J42" s="100">
        <f t="shared" si="2"/>
        <v>8.6064646210004374E-4</v>
      </c>
      <c r="K42" s="43">
        <f>D$441*Table1[[#This Row],[Column10]]</f>
        <v>3774.1245604923724</v>
      </c>
      <c r="L42" s="42">
        <f>Table1[[#This Row],[Column9]]+Table1[[#This Row],[Column11]]</f>
        <v>20639.124560492372</v>
      </c>
      <c r="M42" s="25">
        <f t="shared" si="3"/>
        <v>3774.1245604923715</v>
      </c>
      <c r="N42" s="25">
        <f t="shared" si="4"/>
        <v>3719.1245604923715</v>
      </c>
    </row>
    <row r="43" spans="1:14" x14ac:dyDescent="0.35">
      <c r="A43" s="34" t="s">
        <v>45</v>
      </c>
      <c r="B43" s="35">
        <v>441</v>
      </c>
      <c r="C43" s="36">
        <v>205</v>
      </c>
      <c r="D43" s="36"/>
      <c r="E43" s="36">
        <v>205</v>
      </c>
      <c r="F43" s="37">
        <v>35570</v>
      </c>
      <c r="G43" s="38">
        <f t="shared" si="0"/>
        <v>1.8127819730885712E-3</v>
      </c>
      <c r="H43" s="44"/>
      <c r="I43" s="42">
        <f t="shared" si="1"/>
        <v>35570</v>
      </c>
      <c r="J43" s="100">
        <f t="shared" si="2"/>
        <v>1.8151909076133147E-3</v>
      </c>
      <c r="K43" s="43">
        <f>D$441*Table1[[#This Row],[Column10]]</f>
        <v>7960.0124883909675</v>
      </c>
      <c r="L43" s="42">
        <f>Table1[[#This Row],[Column9]]+Table1[[#This Row],[Column11]]</f>
        <v>43530.012488390967</v>
      </c>
      <c r="M43" s="25">
        <f t="shared" si="3"/>
        <v>7960.0124883909666</v>
      </c>
      <c r="N43" s="25">
        <f t="shared" si="4"/>
        <v>7960.0124883909666</v>
      </c>
    </row>
    <row r="44" spans="1:14" x14ac:dyDescent="0.35">
      <c r="A44" s="34" t="s">
        <v>46</v>
      </c>
      <c r="B44" s="35">
        <v>2240</v>
      </c>
      <c r="C44" s="36">
        <v>289</v>
      </c>
      <c r="D44" s="36"/>
      <c r="E44" s="36">
        <v>289</v>
      </c>
      <c r="F44" s="37">
        <v>26395</v>
      </c>
      <c r="G44" s="38">
        <f t="shared" si="0"/>
        <v>1.3451892094369648E-3</v>
      </c>
      <c r="H44" s="44"/>
      <c r="I44" s="42">
        <f t="shared" si="1"/>
        <v>26395</v>
      </c>
      <c r="J44" s="100">
        <f t="shared" si="2"/>
        <v>1.3469767783652923E-3</v>
      </c>
      <c r="K44" s="43">
        <f>D$441*Table1[[#This Row],[Column10]]</f>
        <v>5906.7902623300424</v>
      </c>
      <c r="L44" s="42">
        <f>Table1[[#This Row],[Column9]]+Table1[[#This Row],[Column11]]</f>
        <v>32301.790262330043</v>
      </c>
      <c r="M44" s="25">
        <f t="shared" si="3"/>
        <v>5906.7902623300433</v>
      </c>
      <c r="N44" s="25">
        <f t="shared" si="4"/>
        <v>5906.7902623300433</v>
      </c>
    </row>
    <row r="45" spans="1:14" x14ac:dyDescent="0.35">
      <c r="A45" s="34" t="s">
        <v>47</v>
      </c>
      <c r="B45" s="35">
        <v>476</v>
      </c>
      <c r="C45" s="45">
        <v>1135</v>
      </c>
      <c r="D45" s="36"/>
      <c r="E45" s="45">
        <v>1135</v>
      </c>
      <c r="F45" s="37">
        <v>66785</v>
      </c>
      <c r="G45" s="38">
        <f t="shared" si="0"/>
        <v>3.4036166452831103E-3</v>
      </c>
      <c r="H45" s="44"/>
      <c r="I45" s="42">
        <f t="shared" si="1"/>
        <v>66785</v>
      </c>
      <c r="J45" s="100">
        <f t="shared" si="2"/>
        <v>3.4081395773110832E-3</v>
      </c>
      <c r="K45" s="43">
        <f>D$441*Table1[[#This Row],[Column10]]</f>
        <v>14945.44374577427</v>
      </c>
      <c r="L45" s="42">
        <f>Table1[[#This Row],[Column9]]+Table1[[#This Row],[Column11]]</f>
        <v>81730.443745774275</v>
      </c>
      <c r="M45" s="25">
        <f t="shared" si="3"/>
        <v>14945.443745774275</v>
      </c>
      <c r="N45" s="25">
        <f t="shared" si="4"/>
        <v>14945.443745774275</v>
      </c>
    </row>
    <row r="46" spans="1:14" x14ac:dyDescent="0.35">
      <c r="A46" s="34" t="s">
        <v>48</v>
      </c>
      <c r="B46" s="35">
        <v>485</v>
      </c>
      <c r="C46" s="36">
        <v>335</v>
      </c>
      <c r="D46" s="36"/>
      <c r="E46" s="36">
        <v>335</v>
      </c>
      <c r="F46" s="37">
        <v>24675</v>
      </c>
      <c r="G46" s="38">
        <f t="shared" si="0"/>
        <v>1.2575314924363366E-3</v>
      </c>
      <c r="H46" s="44"/>
      <c r="I46" s="42">
        <f t="shared" si="1"/>
        <v>24675</v>
      </c>
      <c r="J46" s="100">
        <f t="shared" si="2"/>
        <v>1.2592025764790145E-3</v>
      </c>
      <c r="K46" s="43">
        <f>D$441*Table1[[#This Row],[Column10]]</f>
        <v>5521.8810275807464</v>
      </c>
      <c r="L46" s="42">
        <f>Table1[[#This Row],[Column9]]+Table1[[#This Row],[Column11]]</f>
        <v>30196.881027580748</v>
      </c>
      <c r="M46" s="25">
        <f t="shared" si="3"/>
        <v>5521.8810275807482</v>
      </c>
      <c r="N46" s="25">
        <f t="shared" si="4"/>
        <v>5521.8810275807482</v>
      </c>
    </row>
    <row r="47" spans="1:14" x14ac:dyDescent="0.35">
      <c r="A47" s="34" t="s">
        <v>49</v>
      </c>
      <c r="B47" s="35">
        <v>497</v>
      </c>
      <c r="C47" s="36">
        <v>899</v>
      </c>
      <c r="D47" s="36">
        <v>50</v>
      </c>
      <c r="E47" s="36">
        <v>949</v>
      </c>
      <c r="F47" s="37">
        <v>42285</v>
      </c>
      <c r="G47" s="38">
        <f t="shared" si="0"/>
        <v>2.1550038159136981E-3</v>
      </c>
      <c r="H47" s="44"/>
      <c r="I47" s="42">
        <f t="shared" si="1"/>
        <v>42285</v>
      </c>
      <c r="J47" s="100">
        <f t="shared" si="2"/>
        <v>2.1578675155588703E-3</v>
      </c>
      <c r="K47" s="43">
        <f>D$441*Table1[[#This Row],[Column10]]</f>
        <v>9462.7249949848774</v>
      </c>
      <c r="L47" s="42">
        <f>Table1[[#This Row],[Column9]]+Table1[[#This Row],[Column11]]</f>
        <v>51747.724994984877</v>
      </c>
      <c r="M47" s="25">
        <f t="shared" si="3"/>
        <v>9462.7249949848774</v>
      </c>
      <c r="N47" s="25">
        <f t="shared" si="4"/>
        <v>9462.7249949848774</v>
      </c>
    </row>
    <row r="48" spans="1:14" x14ac:dyDescent="0.35">
      <c r="A48" s="34" t="s">
        <v>50</v>
      </c>
      <c r="B48" s="35">
        <v>602</v>
      </c>
      <c r="C48" s="36">
        <v>603</v>
      </c>
      <c r="D48" s="36">
        <v>162</v>
      </c>
      <c r="E48" s="36">
        <v>765</v>
      </c>
      <c r="F48" s="37">
        <v>40410</v>
      </c>
      <c r="G48" s="38">
        <f t="shared" si="0"/>
        <v>2.0594467116252227E-3</v>
      </c>
      <c r="H48" s="44"/>
      <c r="I48" s="42">
        <f t="shared" si="1"/>
        <v>40410</v>
      </c>
      <c r="J48" s="100">
        <f t="shared" si="2"/>
        <v>2.0621834292002825E-3</v>
      </c>
      <c r="K48" s="43">
        <f>D$441*Table1[[#This Row],[Column10]]</f>
        <v>9043.1291722203823</v>
      </c>
      <c r="L48" s="42">
        <f>Table1[[#This Row],[Column9]]+Table1[[#This Row],[Column11]]</f>
        <v>49453.129172220382</v>
      </c>
      <c r="M48" s="25">
        <f t="shared" si="3"/>
        <v>9043.1291722203823</v>
      </c>
      <c r="N48" s="25">
        <f t="shared" si="4"/>
        <v>9043.1291722203823</v>
      </c>
    </row>
    <row r="49" spans="1:14" x14ac:dyDescent="0.35">
      <c r="A49" s="34" t="s">
        <v>51</v>
      </c>
      <c r="B49" s="35">
        <v>609</v>
      </c>
      <c r="C49" s="36">
        <v>306</v>
      </c>
      <c r="D49" s="36"/>
      <c r="E49" s="36">
        <v>306</v>
      </c>
      <c r="F49" s="37">
        <v>14085</v>
      </c>
      <c r="G49" s="38">
        <f t="shared" si="0"/>
        <v>7.1782496741502747E-4</v>
      </c>
      <c r="H49" s="44"/>
      <c r="I49" s="42">
        <f t="shared" si="1"/>
        <v>14085</v>
      </c>
      <c r="J49" s="100">
        <f t="shared" si="2"/>
        <v>7.1877885672571099E-4</v>
      </c>
      <c r="K49" s="43">
        <f>D$441*Table1[[#This Row],[Column10]]</f>
        <v>3152.0038206068816</v>
      </c>
      <c r="L49" s="42">
        <f>Table1[[#This Row],[Column9]]+Table1[[#This Row],[Column11]]</f>
        <v>17237.003820606882</v>
      </c>
      <c r="M49" s="25">
        <f t="shared" si="3"/>
        <v>3152.0038206068821</v>
      </c>
      <c r="N49" s="25">
        <f t="shared" si="4"/>
        <v>3152.0038206068821</v>
      </c>
    </row>
    <row r="50" spans="1:14" x14ac:dyDescent="0.35">
      <c r="A50" s="34" t="s">
        <v>52</v>
      </c>
      <c r="B50" s="35">
        <v>623</v>
      </c>
      <c r="C50" s="36">
        <v>381</v>
      </c>
      <c r="D50" s="36"/>
      <c r="E50" s="36">
        <v>381</v>
      </c>
      <c r="F50" s="37">
        <v>15280</v>
      </c>
      <c r="G50" s="38">
        <f t="shared" si="0"/>
        <v>7.787266952148825E-4</v>
      </c>
      <c r="H50" s="44"/>
      <c r="I50" s="42">
        <f t="shared" si="1"/>
        <v>15280</v>
      </c>
      <c r="J50" s="100">
        <f t="shared" si="2"/>
        <v>7.7976151443158426E-4</v>
      </c>
      <c r="K50" s="43">
        <f>D$441*Table1[[#This Row],[Column10]]</f>
        <v>3419.4262249821195</v>
      </c>
      <c r="L50" s="42">
        <f>Table1[[#This Row],[Column9]]+Table1[[#This Row],[Column11]]</f>
        <v>18699.426224982119</v>
      </c>
      <c r="M50" s="25">
        <f t="shared" si="3"/>
        <v>3419.4262249821186</v>
      </c>
      <c r="N50" s="25">
        <f t="shared" si="4"/>
        <v>3419.4262249821186</v>
      </c>
    </row>
    <row r="51" spans="1:14" x14ac:dyDescent="0.35">
      <c r="A51" s="34" t="s">
        <v>53</v>
      </c>
      <c r="B51" s="35">
        <v>637</v>
      </c>
      <c r="C51" s="36">
        <v>457</v>
      </c>
      <c r="D51" s="36"/>
      <c r="E51" s="36">
        <v>457</v>
      </c>
      <c r="F51" s="37">
        <v>35045</v>
      </c>
      <c r="G51" s="38">
        <f t="shared" si="0"/>
        <v>1.7860259838877982E-3</v>
      </c>
      <c r="H51" s="44"/>
      <c r="I51" s="42">
        <f t="shared" si="1"/>
        <v>35045</v>
      </c>
      <c r="J51" s="100">
        <f t="shared" si="2"/>
        <v>1.7883993634329103E-3</v>
      </c>
      <c r="K51" s="43">
        <f>D$441*Table1[[#This Row],[Column10]]</f>
        <v>7842.5256580169098</v>
      </c>
      <c r="L51" s="42">
        <f>Table1[[#This Row],[Column9]]+Table1[[#This Row],[Column11]]</f>
        <v>42887.525658016908</v>
      </c>
      <c r="M51" s="25">
        <f t="shared" si="3"/>
        <v>7842.525658016908</v>
      </c>
      <c r="N51" s="25">
        <f t="shared" si="4"/>
        <v>7842.525658016908</v>
      </c>
    </row>
    <row r="52" spans="1:14" x14ac:dyDescent="0.35">
      <c r="A52" s="34" t="s">
        <v>54</v>
      </c>
      <c r="B52" s="35">
        <v>657</v>
      </c>
      <c r="C52" s="36">
        <v>146</v>
      </c>
      <c r="D52" s="36"/>
      <c r="E52" s="36">
        <v>146</v>
      </c>
      <c r="F52" s="37">
        <v>5330</v>
      </c>
      <c r="G52" s="38">
        <f t="shared" si="0"/>
        <v>2.716369951240395E-4</v>
      </c>
      <c r="H52" s="44"/>
      <c r="I52" s="42">
        <f t="shared" si="1"/>
        <v>5330</v>
      </c>
      <c r="J52" s="100">
        <f t="shared" si="2"/>
        <v>2.7199796282201201E-4</v>
      </c>
      <c r="K52" s="43">
        <f>D$441*Table1[[#This Row],[Column10]]</f>
        <v>1192.7710588452026</v>
      </c>
      <c r="L52" s="42">
        <f>Table1[[#This Row],[Column9]]+Table1[[#This Row],[Column11]]</f>
        <v>6522.7710588452028</v>
      </c>
      <c r="M52" s="25">
        <f t="shared" si="3"/>
        <v>1192.7710588452028</v>
      </c>
      <c r="N52" s="25">
        <f t="shared" si="4"/>
        <v>1192.7710588452028</v>
      </c>
    </row>
    <row r="53" spans="1:14" x14ac:dyDescent="0.35">
      <c r="A53" s="34" t="s">
        <v>55</v>
      </c>
      <c r="B53" s="35">
        <v>658</v>
      </c>
      <c r="C53" s="36">
        <v>463</v>
      </c>
      <c r="D53" s="36">
        <v>53</v>
      </c>
      <c r="E53" s="36">
        <v>516</v>
      </c>
      <c r="F53" s="37">
        <v>24690</v>
      </c>
      <c r="G53" s="38">
        <f t="shared" si="0"/>
        <v>1.2582959492706445E-3</v>
      </c>
      <c r="H53" s="44"/>
      <c r="I53" s="42">
        <f t="shared" si="1"/>
        <v>24690</v>
      </c>
      <c r="J53" s="100">
        <f t="shared" si="2"/>
        <v>1.2599680491698832E-3</v>
      </c>
      <c r="K53" s="43">
        <f>D$441*Table1[[#This Row],[Column10]]</f>
        <v>5525.237794162862</v>
      </c>
      <c r="L53" s="42">
        <f>Table1[[#This Row],[Column9]]+Table1[[#This Row],[Column11]]</f>
        <v>30215.237794162862</v>
      </c>
      <c r="M53" s="25">
        <f t="shared" si="3"/>
        <v>5525.237794162862</v>
      </c>
      <c r="N53" s="25">
        <f t="shared" si="4"/>
        <v>5525.237794162862</v>
      </c>
    </row>
    <row r="54" spans="1:14" x14ac:dyDescent="0.35">
      <c r="A54" s="34" t="s">
        <v>56</v>
      </c>
      <c r="B54" s="35">
        <v>665</v>
      </c>
      <c r="C54" s="36">
        <v>515</v>
      </c>
      <c r="D54" s="36"/>
      <c r="E54" s="36">
        <v>515</v>
      </c>
      <c r="F54" s="37">
        <v>17075</v>
      </c>
      <c r="G54" s="38">
        <f t="shared" si="0"/>
        <v>8.7020669638704958E-4</v>
      </c>
      <c r="H54" s="44"/>
      <c r="I54" s="42">
        <f t="shared" si="1"/>
        <v>17075</v>
      </c>
      <c r="J54" s="100">
        <f t="shared" si="2"/>
        <v>8.7136307977220555E-4</v>
      </c>
      <c r="K54" s="43">
        <f>D$441*Table1[[#This Row],[Column10]]</f>
        <v>3821.1192926419953</v>
      </c>
      <c r="L54" s="42">
        <f>Table1[[#This Row],[Column9]]+Table1[[#This Row],[Column11]]</f>
        <v>20896.119292641997</v>
      </c>
      <c r="M54" s="25">
        <f t="shared" si="3"/>
        <v>3821.1192926419972</v>
      </c>
      <c r="N54" s="25">
        <f t="shared" si="4"/>
        <v>3821.1192926419972</v>
      </c>
    </row>
    <row r="55" spans="1:14" x14ac:dyDescent="0.35">
      <c r="A55" s="34" t="s">
        <v>57</v>
      </c>
      <c r="B55" s="35">
        <v>700</v>
      </c>
      <c r="C55" s="36">
        <v>560</v>
      </c>
      <c r="D55" s="36">
        <v>19</v>
      </c>
      <c r="E55" s="36">
        <v>579</v>
      </c>
      <c r="F55" s="37">
        <v>16255</v>
      </c>
      <c r="G55" s="38">
        <f t="shared" si="0"/>
        <v>8.2841638944488964E-4</v>
      </c>
      <c r="H55" s="44"/>
      <c r="I55" s="42">
        <f t="shared" si="1"/>
        <v>16255</v>
      </c>
      <c r="J55" s="100">
        <f t="shared" si="2"/>
        <v>8.2951723933804981E-4</v>
      </c>
      <c r="K55" s="43">
        <f>D$441*Table1[[#This Row],[Column10]]</f>
        <v>3637.6160528196565</v>
      </c>
      <c r="L55" s="42">
        <f>Table1[[#This Row],[Column9]]+Table1[[#This Row],[Column11]]</f>
        <v>19892.616052819656</v>
      </c>
      <c r="M55" s="25">
        <f t="shared" si="3"/>
        <v>3637.616052819656</v>
      </c>
      <c r="N55" s="25">
        <f t="shared" si="4"/>
        <v>3637.616052819656</v>
      </c>
    </row>
    <row r="56" spans="1:14" x14ac:dyDescent="0.35">
      <c r="A56" s="34" t="s">
        <v>58</v>
      </c>
      <c r="B56" s="35">
        <v>721</v>
      </c>
      <c r="C56" s="36">
        <v>750</v>
      </c>
      <c r="D56" s="36"/>
      <c r="E56" s="36">
        <v>750</v>
      </c>
      <c r="F56" s="37">
        <v>16130</v>
      </c>
      <c r="G56" s="38">
        <f t="shared" si="0"/>
        <v>8.2204591582565802E-4</v>
      </c>
      <c r="H56" s="44"/>
      <c r="I56" s="42">
        <f t="shared" si="1"/>
        <v>16130</v>
      </c>
      <c r="J56" s="100">
        <f t="shared" si="2"/>
        <v>8.2313830024747733E-4</v>
      </c>
      <c r="K56" s="43">
        <f>D$441*Table1[[#This Row],[Column10]]</f>
        <v>3609.6429979686905</v>
      </c>
      <c r="L56" s="42">
        <f>Table1[[#This Row],[Column9]]+Table1[[#This Row],[Column11]]</f>
        <v>19739.642997968691</v>
      </c>
      <c r="M56" s="25">
        <f t="shared" si="3"/>
        <v>3609.6429979686909</v>
      </c>
      <c r="N56" s="25">
        <f t="shared" si="4"/>
        <v>3609.6429979686909</v>
      </c>
    </row>
    <row r="57" spans="1:14" x14ac:dyDescent="0.35">
      <c r="A57" s="34" t="s">
        <v>59</v>
      </c>
      <c r="B57" s="35">
        <v>735</v>
      </c>
      <c r="C57" s="36">
        <v>392</v>
      </c>
      <c r="D57" s="36"/>
      <c r="E57" s="36">
        <v>392</v>
      </c>
      <c r="F57" s="37">
        <v>41525</v>
      </c>
      <c r="G57" s="38">
        <f t="shared" si="0"/>
        <v>2.1162713363087693E-3</v>
      </c>
      <c r="H57" s="44"/>
      <c r="I57" s="42">
        <f t="shared" si="1"/>
        <v>41525</v>
      </c>
      <c r="J57" s="100">
        <f t="shared" si="2"/>
        <v>2.1190835658881895E-3</v>
      </c>
      <c r="K57" s="43">
        <f>D$441*Table1[[#This Row],[Column10]]</f>
        <v>9292.6488214910023</v>
      </c>
      <c r="L57" s="42">
        <f>Table1[[#This Row],[Column9]]+Table1[[#This Row],[Column11]]</f>
        <v>50817.648821491006</v>
      </c>
      <c r="M57" s="25">
        <f t="shared" si="3"/>
        <v>9292.6488214910059</v>
      </c>
      <c r="N57" s="25">
        <f t="shared" si="4"/>
        <v>9292.6488214910059</v>
      </c>
    </row>
    <row r="58" spans="1:14" x14ac:dyDescent="0.35">
      <c r="A58" s="34" t="s">
        <v>60</v>
      </c>
      <c r="B58" s="35">
        <v>777</v>
      </c>
      <c r="C58" s="45">
        <v>1835</v>
      </c>
      <c r="D58" s="36">
        <v>319</v>
      </c>
      <c r="E58" s="45">
        <v>2154</v>
      </c>
      <c r="F58" s="37">
        <v>88815</v>
      </c>
      <c r="G58" s="38">
        <f t="shared" si="0"/>
        <v>4.5263489159365041E-3</v>
      </c>
      <c r="H58" s="44"/>
      <c r="I58" s="42">
        <f t="shared" si="1"/>
        <v>88815</v>
      </c>
      <c r="J58" s="100">
        <f t="shared" si="2"/>
        <v>4.5323638026335831E-3</v>
      </c>
      <c r="K58" s="43">
        <f>D$441*Table1[[#This Row],[Column10]]</f>
        <v>19875.414932708569</v>
      </c>
      <c r="L58" s="42">
        <f>Table1[[#This Row],[Column9]]+Table1[[#This Row],[Column11]]</f>
        <v>108690.41493270858</v>
      </c>
      <c r="M58" s="25">
        <f t="shared" si="3"/>
        <v>19875.414932708576</v>
      </c>
      <c r="N58" s="25">
        <f t="shared" si="4"/>
        <v>19875.414932708576</v>
      </c>
    </row>
    <row r="59" spans="1:14" x14ac:dyDescent="0.35">
      <c r="A59" s="34" t="s">
        <v>61</v>
      </c>
      <c r="B59" s="35">
        <v>840</v>
      </c>
      <c r="C59" s="36">
        <v>65</v>
      </c>
      <c r="D59" s="36"/>
      <c r="E59" s="36">
        <v>65</v>
      </c>
      <c r="F59" s="37">
        <v>2035</v>
      </c>
      <c r="G59" s="38">
        <f t="shared" si="0"/>
        <v>1.03711310521092E-4</v>
      </c>
      <c r="H59" s="44"/>
      <c r="I59" s="42">
        <f t="shared" si="1"/>
        <v>2035</v>
      </c>
      <c r="J59" s="100">
        <f t="shared" si="2"/>
        <v>1.0384912839452055E-4</v>
      </c>
      <c r="K59" s="43">
        <f>D$441*Table1[[#This Row],[Column10]]</f>
        <v>455.40133297373126</v>
      </c>
      <c r="L59" s="42">
        <f>Table1[[#This Row],[Column9]]+Table1[[#This Row],[Column11]]</f>
        <v>2490.4013329737313</v>
      </c>
      <c r="M59" s="25">
        <f t="shared" si="3"/>
        <v>455.40133297373131</v>
      </c>
      <c r="N59" s="25">
        <f t="shared" si="4"/>
        <v>455.40133297373131</v>
      </c>
    </row>
    <row r="60" spans="1:14" x14ac:dyDescent="0.35">
      <c r="A60" s="34" t="s">
        <v>62</v>
      </c>
      <c r="B60" s="35">
        <v>870</v>
      </c>
      <c r="C60" s="36">
        <v>471</v>
      </c>
      <c r="D60" s="36">
        <v>6</v>
      </c>
      <c r="E60" s="36">
        <v>477</v>
      </c>
      <c r="F60" s="37">
        <v>27185</v>
      </c>
      <c r="G60" s="38">
        <f t="shared" si="0"/>
        <v>1.3854506027105092E-3</v>
      </c>
      <c r="H60" s="21">
        <v>-230</v>
      </c>
      <c r="I60" s="42">
        <f t="shared" si="1"/>
        <v>26955</v>
      </c>
      <c r="J60" s="100">
        <f t="shared" si="2"/>
        <v>1.3755544254910571E-3</v>
      </c>
      <c r="K60" s="43">
        <f>D$441*Table1[[#This Row],[Column10]]</f>
        <v>6032.1095480623708</v>
      </c>
      <c r="L60" s="42">
        <f>Table1[[#This Row],[Column9]]+Table1[[#This Row],[Column11]]</f>
        <v>32987.10954806237</v>
      </c>
      <c r="M60" s="25">
        <f t="shared" si="3"/>
        <v>6032.1095480623699</v>
      </c>
      <c r="N60" s="25">
        <f t="shared" si="4"/>
        <v>5802.1095480623699</v>
      </c>
    </row>
    <row r="61" spans="1:14" x14ac:dyDescent="0.35">
      <c r="A61" s="34" t="s">
        <v>63</v>
      </c>
      <c r="B61" s="35">
        <v>882</v>
      </c>
      <c r="C61" s="36">
        <v>138</v>
      </c>
      <c r="D61" s="36">
        <v>11</v>
      </c>
      <c r="E61" s="36">
        <v>149</v>
      </c>
      <c r="F61" s="37">
        <v>6145</v>
      </c>
      <c r="G61" s="38">
        <f t="shared" si="0"/>
        <v>3.1317248312143014E-4</v>
      </c>
      <c r="H61" s="44"/>
      <c r="I61" s="42">
        <f t="shared" si="1"/>
        <v>6145</v>
      </c>
      <c r="J61" s="100">
        <f t="shared" si="2"/>
        <v>3.1358864569254485E-4</v>
      </c>
      <c r="K61" s="43">
        <f>D$441*Table1[[#This Row],[Column10]]</f>
        <v>1375.1553764735029</v>
      </c>
      <c r="L61" s="42">
        <f>Table1[[#This Row],[Column9]]+Table1[[#This Row],[Column11]]</f>
        <v>7520.1553764735027</v>
      </c>
      <c r="M61" s="25">
        <f t="shared" si="3"/>
        <v>1375.1553764735027</v>
      </c>
      <c r="N61" s="25">
        <f t="shared" si="4"/>
        <v>1375.1553764735027</v>
      </c>
    </row>
    <row r="62" spans="1:14" x14ac:dyDescent="0.35">
      <c r="A62" s="34" t="s">
        <v>64</v>
      </c>
      <c r="B62" s="35">
        <v>896</v>
      </c>
      <c r="C62" s="36">
        <v>349</v>
      </c>
      <c r="D62" s="36">
        <v>7</v>
      </c>
      <c r="E62" s="36">
        <v>356</v>
      </c>
      <c r="F62" s="37">
        <v>11905</v>
      </c>
      <c r="G62" s="38">
        <f t="shared" si="0"/>
        <v>6.067239074956267E-4</v>
      </c>
      <c r="H62" s="44"/>
      <c r="I62" s="42">
        <f t="shared" si="1"/>
        <v>11905</v>
      </c>
      <c r="J62" s="100">
        <f t="shared" si="2"/>
        <v>6.0753015898612635E-4</v>
      </c>
      <c r="K62" s="43">
        <f>D$441*Table1[[#This Row],[Column10]]</f>
        <v>2664.1537440060297</v>
      </c>
      <c r="L62" s="42">
        <f>Table1[[#This Row],[Column9]]+Table1[[#This Row],[Column11]]</f>
        <v>14569.153744006029</v>
      </c>
      <c r="M62" s="25">
        <f t="shared" si="3"/>
        <v>2664.1537440060292</v>
      </c>
      <c r="N62" s="25">
        <f t="shared" si="4"/>
        <v>2664.1537440060292</v>
      </c>
    </row>
    <row r="63" spans="1:14" x14ac:dyDescent="0.35">
      <c r="A63" s="34" t="s">
        <v>65</v>
      </c>
      <c r="B63" s="35">
        <v>903</v>
      </c>
      <c r="C63" s="36">
        <v>764</v>
      </c>
      <c r="D63" s="36"/>
      <c r="E63" s="36">
        <v>764</v>
      </c>
      <c r="F63" s="37">
        <v>20045</v>
      </c>
      <c r="G63" s="38">
        <f t="shared" si="0"/>
        <v>1.0215691495799946E-3</v>
      </c>
      <c r="H63" s="44"/>
      <c r="I63" s="42">
        <f t="shared" si="1"/>
        <v>20045</v>
      </c>
      <c r="J63" s="100">
        <f t="shared" si="2"/>
        <v>1.0229266725642085E-3</v>
      </c>
      <c r="K63" s="43">
        <f>D$441*Table1[[#This Row],[Column10]]</f>
        <v>4485.7590759009545</v>
      </c>
      <c r="L63" s="42">
        <f>Table1[[#This Row],[Column9]]+Table1[[#This Row],[Column11]]</f>
        <v>24530.759075900954</v>
      </c>
      <c r="M63" s="25">
        <f t="shared" si="3"/>
        <v>4485.7590759009545</v>
      </c>
      <c r="N63" s="25">
        <f t="shared" si="4"/>
        <v>4485.7590759009545</v>
      </c>
    </row>
    <row r="64" spans="1:14" x14ac:dyDescent="0.35">
      <c r="A64" s="34" t="s">
        <v>66</v>
      </c>
      <c r="B64" s="35">
        <v>910</v>
      </c>
      <c r="C64" s="36">
        <v>573</v>
      </c>
      <c r="D64" s="36">
        <v>159</v>
      </c>
      <c r="E64" s="36">
        <v>732</v>
      </c>
      <c r="F64" s="37">
        <v>69585</v>
      </c>
      <c r="G64" s="38">
        <f t="shared" si="0"/>
        <v>3.5463152543539003E-3</v>
      </c>
      <c r="H64" s="44"/>
      <c r="I64" s="42">
        <f t="shared" si="1"/>
        <v>69585</v>
      </c>
      <c r="J64" s="100">
        <f t="shared" si="2"/>
        <v>3.5510278129399077E-3</v>
      </c>
      <c r="K64" s="43">
        <f>D$441*Table1[[#This Row],[Column10]]</f>
        <v>15572.040174435915</v>
      </c>
      <c r="L64" s="42">
        <f>Table1[[#This Row],[Column9]]+Table1[[#This Row],[Column11]]</f>
        <v>85157.040174435911</v>
      </c>
      <c r="M64" s="25">
        <f t="shared" si="3"/>
        <v>15572.040174435911</v>
      </c>
      <c r="N64" s="25">
        <f t="shared" si="4"/>
        <v>15572.040174435911</v>
      </c>
    </row>
    <row r="65" spans="1:14" x14ac:dyDescent="0.35">
      <c r="A65" s="34" t="s">
        <v>67</v>
      </c>
      <c r="B65" s="35">
        <v>980</v>
      </c>
      <c r="C65" s="36">
        <v>252</v>
      </c>
      <c r="D65" s="36">
        <v>12</v>
      </c>
      <c r="E65" s="36">
        <v>264</v>
      </c>
      <c r="F65" s="37">
        <v>20905</v>
      </c>
      <c r="G65" s="38">
        <f t="shared" si="0"/>
        <v>1.0653980080803087E-3</v>
      </c>
      <c r="H65" s="44"/>
      <c r="I65" s="42">
        <f t="shared" si="1"/>
        <v>20905</v>
      </c>
      <c r="J65" s="100">
        <f t="shared" si="2"/>
        <v>1.0668137735073474E-3</v>
      </c>
      <c r="K65" s="43">
        <f>D$441*Table1[[#This Row],[Column10]]</f>
        <v>4678.213693275603</v>
      </c>
      <c r="L65" s="42">
        <f>Table1[[#This Row],[Column9]]+Table1[[#This Row],[Column11]]</f>
        <v>25583.213693275604</v>
      </c>
      <c r="M65" s="25">
        <f t="shared" si="3"/>
        <v>4678.2136932756039</v>
      </c>
      <c r="N65" s="25">
        <f t="shared" si="4"/>
        <v>4678.2136932756039</v>
      </c>
    </row>
    <row r="66" spans="1:14" x14ac:dyDescent="0.35">
      <c r="A66" s="34" t="s">
        <v>68</v>
      </c>
      <c r="B66" s="35">
        <v>994</v>
      </c>
      <c r="C66" s="36">
        <v>51</v>
      </c>
      <c r="D66" s="36">
        <v>2</v>
      </c>
      <c r="E66" s="36">
        <v>53</v>
      </c>
      <c r="F66" s="37">
        <v>4265</v>
      </c>
      <c r="G66" s="38">
        <f t="shared" si="0"/>
        <v>2.1736055988818545E-4</v>
      </c>
      <c r="H66" s="44"/>
      <c r="I66" s="42">
        <f t="shared" si="1"/>
        <v>4265</v>
      </c>
      <c r="J66" s="100">
        <f t="shared" si="2"/>
        <v>2.1764940177033419E-4</v>
      </c>
      <c r="K66" s="43">
        <f>D$441*Table1[[#This Row],[Column10]]</f>
        <v>954.44063151496982</v>
      </c>
      <c r="L66" s="42">
        <f>Table1[[#This Row],[Column9]]+Table1[[#This Row],[Column11]]</f>
        <v>5219.4406315149699</v>
      </c>
      <c r="M66" s="25">
        <f t="shared" si="3"/>
        <v>954.44063151496994</v>
      </c>
      <c r="N66" s="25">
        <f t="shared" si="4"/>
        <v>954.44063151496994</v>
      </c>
    </row>
    <row r="67" spans="1:14" x14ac:dyDescent="0.35">
      <c r="A67" s="34" t="s">
        <v>69</v>
      </c>
      <c r="B67" s="35">
        <v>1029</v>
      </c>
      <c r="C67" s="36">
        <v>446</v>
      </c>
      <c r="D67" s="36">
        <v>49</v>
      </c>
      <c r="E67" s="36">
        <v>495</v>
      </c>
      <c r="F67" s="37">
        <v>24010</v>
      </c>
      <c r="G67" s="38">
        <f t="shared" si="0"/>
        <v>1.2236405727820241E-3</v>
      </c>
      <c r="H67" s="44"/>
      <c r="I67" s="42">
        <f t="shared" si="1"/>
        <v>24010</v>
      </c>
      <c r="J67" s="100">
        <f t="shared" si="2"/>
        <v>1.2252666205171687E-3</v>
      </c>
      <c r="K67" s="43">
        <f>D$441*Table1[[#This Row],[Column10]]</f>
        <v>5373.0643757736052</v>
      </c>
      <c r="L67" s="42">
        <f>Table1[[#This Row],[Column9]]+Table1[[#This Row],[Column11]]</f>
        <v>29383.064375773603</v>
      </c>
      <c r="M67" s="25">
        <f t="shared" si="3"/>
        <v>5373.0643757736034</v>
      </c>
      <c r="N67" s="25">
        <f t="shared" si="4"/>
        <v>5373.0643757736034</v>
      </c>
    </row>
    <row r="68" spans="1:14" x14ac:dyDescent="0.35">
      <c r="A68" s="34" t="s">
        <v>70</v>
      </c>
      <c r="B68" s="35">
        <v>1015</v>
      </c>
      <c r="C68" s="36">
        <v>834</v>
      </c>
      <c r="D68" s="36">
        <v>129</v>
      </c>
      <c r="E68" s="36">
        <v>963</v>
      </c>
      <c r="F68" s="37">
        <v>40895</v>
      </c>
      <c r="G68" s="38">
        <f t="shared" si="0"/>
        <v>2.0841641492678415E-3</v>
      </c>
      <c r="H68" s="44"/>
      <c r="I68" s="42">
        <f t="shared" si="1"/>
        <v>40895</v>
      </c>
      <c r="J68" s="100">
        <f t="shared" si="2"/>
        <v>2.086933712871704E-3</v>
      </c>
      <c r="K68" s="43">
        <f>D$441*Table1[[#This Row],[Column10]]</f>
        <v>9151.6646250421327</v>
      </c>
      <c r="L68" s="42">
        <f>Table1[[#This Row],[Column9]]+Table1[[#This Row],[Column11]]</f>
        <v>50046.664625042133</v>
      </c>
      <c r="M68" s="25">
        <f t="shared" si="3"/>
        <v>9151.6646250421327</v>
      </c>
      <c r="N68" s="25">
        <f t="shared" si="4"/>
        <v>9151.6646250421327</v>
      </c>
    </row>
    <row r="69" spans="1:14" x14ac:dyDescent="0.35">
      <c r="A69" s="34" t="s">
        <v>71</v>
      </c>
      <c r="B69" s="35">
        <v>5054</v>
      </c>
      <c r="C69" s="36">
        <v>598</v>
      </c>
      <c r="D69" s="36"/>
      <c r="E69" s="36">
        <v>598</v>
      </c>
      <c r="F69" s="37">
        <v>27000</v>
      </c>
      <c r="G69" s="38">
        <f t="shared" si="0"/>
        <v>1.3760223017540462E-3</v>
      </c>
      <c r="H69" s="44"/>
      <c r="I69" s="42">
        <f t="shared" si="1"/>
        <v>27000</v>
      </c>
      <c r="J69" s="100">
        <f t="shared" si="2"/>
        <v>1.3778508435636633E-3</v>
      </c>
      <c r="K69" s="43">
        <f>D$441*Table1[[#This Row],[Column10]]</f>
        <v>6042.1798478087194</v>
      </c>
      <c r="L69" s="42">
        <f>Table1[[#This Row],[Column9]]+Table1[[#This Row],[Column11]]</f>
        <v>33042.179847808722</v>
      </c>
      <c r="M69" s="25">
        <f t="shared" si="3"/>
        <v>6042.1798478087221</v>
      </c>
      <c r="N69" s="25">
        <f t="shared" si="4"/>
        <v>6042.1798478087221</v>
      </c>
    </row>
    <row r="70" spans="1:14" x14ac:dyDescent="0.35">
      <c r="A70" s="34" t="s">
        <v>72</v>
      </c>
      <c r="B70" s="35">
        <v>1071</v>
      </c>
      <c r="C70" s="36">
        <v>540</v>
      </c>
      <c r="D70" s="36"/>
      <c r="E70" s="36">
        <v>540</v>
      </c>
      <c r="F70" s="37">
        <v>84455</v>
      </c>
      <c r="G70" s="38">
        <f t="shared" si="0"/>
        <v>4.3041467960977025E-3</v>
      </c>
      <c r="H70" s="44"/>
      <c r="I70" s="42">
        <f t="shared" si="1"/>
        <v>84455</v>
      </c>
      <c r="J70" s="100">
        <f t="shared" si="2"/>
        <v>4.3098664071544142E-3</v>
      </c>
      <c r="K70" s="43">
        <f>D$441*Table1[[#This Row],[Column10]]</f>
        <v>18899.714779506867</v>
      </c>
      <c r="L70" s="42">
        <f>Table1[[#This Row],[Column9]]+Table1[[#This Row],[Column11]]</f>
        <v>103354.71477950687</v>
      </c>
      <c r="M70" s="25">
        <f t="shared" si="3"/>
        <v>18899.714779506874</v>
      </c>
      <c r="N70" s="25">
        <f t="shared" si="4"/>
        <v>18899.714779506874</v>
      </c>
    </row>
    <row r="71" spans="1:14" x14ac:dyDescent="0.35">
      <c r="A71" s="34" t="s">
        <v>73</v>
      </c>
      <c r="B71" s="35">
        <v>1080</v>
      </c>
      <c r="C71" s="36">
        <v>634</v>
      </c>
      <c r="D71" s="36">
        <v>20</v>
      </c>
      <c r="E71" s="36">
        <v>654</v>
      </c>
      <c r="F71" s="37">
        <v>77915</v>
      </c>
      <c r="G71" s="38">
        <f t="shared" si="0"/>
        <v>3.9708436163395002E-3</v>
      </c>
      <c r="H71" s="44"/>
      <c r="I71" s="42">
        <f t="shared" si="1"/>
        <v>77915</v>
      </c>
      <c r="J71" s="100">
        <f t="shared" si="2"/>
        <v>3.9761203139356601E-3</v>
      </c>
      <c r="K71" s="43">
        <f>D$441*Table1[[#This Row],[Column10]]</f>
        <v>17436.16454970431</v>
      </c>
      <c r="L71" s="42">
        <f>Table1[[#This Row],[Column9]]+Table1[[#This Row],[Column11]]</f>
        <v>95351.164549704306</v>
      </c>
      <c r="M71" s="25">
        <f t="shared" si="3"/>
        <v>17436.164549704306</v>
      </c>
      <c r="N71" s="25">
        <f t="shared" si="4"/>
        <v>17436.164549704306</v>
      </c>
    </row>
    <row r="72" spans="1:14" x14ac:dyDescent="0.35">
      <c r="A72" s="34" t="s">
        <v>74</v>
      </c>
      <c r="B72" s="35">
        <v>1085</v>
      </c>
      <c r="C72" s="36">
        <v>458</v>
      </c>
      <c r="D72" s="36">
        <v>39</v>
      </c>
      <c r="E72" s="36">
        <v>497</v>
      </c>
      <c r="F72" s="37">
        <v>21975</v>
      </c>
      <c r="G72" s="38">
        <f t="shared" si="0"/>
        <v>1.1199292622609321E-3</v>
      </c>
      <c r="H72" s="44"/>
      <c r="I72" s="42">
        <f t="shared" si="1"/>
        <v>21975</v>
      </c>
      <c r="J72" s="100">
        <f t="shared" si="2"/>
        <v>1.1214174921226482E-3</v>
      </c>
      <c r="K72" s="43">
        <f>D$441*Table1[[#This Row],[Column10]]</f>
        <v>4917.6630427998743</v>
      </c>
      <c r="L72" s="42">
        <f>Table1[[#This Row],[Column9]]+Table1[[#This Row],[Column11]]</f>
        <v>26892.663042799875</v>
      </c>
      <c r="M72" s="25">
        <f t="shared" si="3"/>
        <v>4917.6630427998753</v>
      </c>
      <c r="N72" s="25">
        <f t="shared" si="4"/>
        <v>4917.6630427998753</v>
      </c>
    </row>
    <row r="73" spans="1:14" x14ac:dyDescent="0.35">
      <c r="A73" s="34" t="s">
        <v>75</v>
      </c>
      <c r="B73" s="35">
        <v>1092</v>
      </c>
      <c r="C73" s="45">
        <v>3786</v>
      </c>
      <c r="D73" s="36">
        <v>525</v>
      </c>
      <c r="E73" s="45">
        <v>4311</v>
      </c>
      <c r="F73" s="37">
        <v>202050</v>
      </c>
      <c r="G73" s="38">
        <f t="shared" ref="G73:G136" si="5">F73/F$432</f>
        <v>1.0297233558126112E-2</v>
      </c>
      <c r="H73" s="44"/>
      <c r="I73" s="42">
        <f t="shared" ref="I73:I136" si="6">SUM(F73+H73)</f>
        <v>202050</v>
      </c>
      <c r="J73" s="100">
        <f t="shared" ref="J73:J136" si="7">I73/I$432</f>
        <v>1.0310917146001413E-2</v>
      </c>
      <c r="K73" s="43">
        <f>D$441*Table1[[#This Row],[Column10]]</f>
        <v>45215.645861101919</v>
      </c>
      <c r="L73" s="42">
        <f>Table1[[#This Row],[Column9]]+Table1[[#This Row],[Column11]]</f>
        <v>247265.64586110192</v>
      </c>
      <c r="M73" s="25">
        <f t="shared" ref="M73:M136" si="8">+SUM(L73-I73)</f>
        <v>45215.645861101919</v>
      </c>
      <c r="N73" s="25">
        <f t="shared" ref="N73:N136" si="9">SUM(L73-F73)</f>
        <v>45215.645861101919</v>
      </c>
    </row>
    <row r="74" spans="1:14" x14ac:dyDescent="0.35">
      <c r="A74" s="34" t="s">
        <v>76</v>
      </c>
      <c r="B74" s="35">
        <v>1120</v>
      </c>
      <c r="C74" s="36">
        <v>180</v>
      </c>
      <c r="D74" s="36"/>
      <c r="E74" s="36">
        <v>180</v>
      </c>
      <c r="F74" s="37">
        <v>5695</v>
      </c>
      <c r="G74" s="38">
        <f t="shared" si="5"/>
        <v>2.9023877809219604E-4</v>
      </c>
      <c r="H74" s="44"/>
      <c r="I74" s="42">
        <f t="shared" si="6"/>
        <v>5695</v>
      </c>
      <c r="J74" s="100">
        <f t="shared" si="7"/>
        <v>2.9062446496648379E-4</v>
      </c>
      <c r="K74" s="43">
        <f>D$441*Table1[[#This Row],[Column10]]</f>
        <v>1274.4523790100243</v>
      </c>
      <c r="L74" s="42">
        <f>Table1[[#This Row],[Column9]]+Table1[[#This Row],[Column11]]</f>
        <v>6969.4523790100247</v>
      </c>
      <c r="M74" s="25">
        <f t="shared" si="8"/>
        <v>1274.4523790100247</v>
      </c>
      <c r="N74" s="25">
        <f t="shared" si="9"/>
        <v>1274.4523790100247</v>
      </c>
    </row>
    <row r="75" spans="1:14" x14ac:dyDescent="0.35">
      <c r="A75" s="34" t="s">
        <v>77</v>
      </c>
      <c r="B75" s="35">
        <v>1127</v>
      </c>
      <c r="C75" s="36">
        <v>653</v>
      </c>
      <c r="D75" s="36"/>
      <c r="E75" s="36">
        <v>653</v>
      </c>
      <c r="F75" s="37">
        <v>23510</v>
      </c>
      <c r="G75" s="38">
        <f t="shared" si="5"/>
        <v>1.1981586783050974E-3</v>
      </c>
      <c r="H75" s="21">
        <v>-215</v>
      </c>
      <c r="I75" s="42">
        <f t="shared" si="6"/>
        <v>23295</v>
      </c>
      <c r="J75" s="100">
        <f t="shared" si="7"/>
        <v>1.1887790889190939E-3</v>
      </c>
      <c r="K75" s="43">
        <f>D$441*Table1[[#This Row],[Column10]]</f>
        <v>5213.0585020260787</v>
      </c>
      <c r="L75" s="42">
        <f>Table1[[#This Row],[Column9]]+Table1[[#This Row],[Column11]]</f>
        <v>28508.058502026077</v>
      </c>
      <c r="M75" s="25">
        <f t="shared" si="8"/>
        <v>5213.0585020260769</v>
      </c>
      <c r="N75" s="25">
        <f t="shared" si="9"/>
        <v>4998.0585020260769</v>
      </c>
    </row>
    <row r="76" spans="1:14" x14ac:dyDescent="0.35">
      <c r="A76" s="34" t="s">
        <v>78</v>
      </c>
      <c r="B76" s="35">
        <v>1134</v>
      </c>
      <c r="C76" s="36">
        <v>447</v>
      </c>
      <c r="D76" s="36"/>
      <c r="E76" s="36">
        <v>447</v>
      </c>
      <c r="F76" s="37">
        <v>19470</v>
      </c>
      <c r="G76" s="38">
        <f t="shared" si="5"/>
        <v>9.9226497093152883E-4</v>
      </c>
      <c r="H76" s="44"/>
      <c r="I76" s="42">
        <f t="shared" si="6"/>
        <v>19470</v>
      </c>
      <c r="J76" s="100">
        <f t="shared" si="7"/>
        <v>9.9358355274757485E-4</v>
      </c>
      <c r="K76" s="43">
        <f>D$441*Table1[[#This Row],[Column10]]</f>
        <v>4357.0830235865096</v>
      </c>
      <c r="L76" s="42">
        <f>Table1[[#This Row],[Column9]]+Table1[[#This Row],[Column11]]</f>
        <v>23827.083023586511</v>
      </c>
      <c r="M76" s="25">
        <f t="shared" si="8"/>
        <v>4357.0830235865105</v>
      </c>
      <c r="N76" s="25">
        <f t="shared" si="9"/>
        <v>4357.0830235865105</v>
      </c>
    </row>
    <row r="77" spans="1:14" x14ac:dyDescent="0.35">
      <c r="A77" s="34" t="s">
        <v>79</v>
      </c>
      <c r="B77" s="35">
        <v>1141</v>
      </c>
      <c r="C77" s="36">
        <v>689</v>
      </c>
      <c r="D77" s="36">
        <v>143</v>
      </c>
      <c r="E77" s="36">
        <v>832</v>
      </c>
      <c r="F77" s="37">
        <v>42895</v>
      </c>
      <c r="G77" s="38">
        <f t="shared" si="5"/>
        <v>2.1860917271755488E-3</v>
      </c>
      <c r="H77" s="44"/>
      <c r="I77" s="42">
        <f t="shared" si="6"/>
        <v>42895</v>
      </c>
      <c r="J77" s="100">
        <f t="shared" si="7"/>
        <v>2.188996738320864E-3</v>
      </c>
      <c r="K77" s="43">
        <f>D$441*Table1[[#This Row],[Column10]]</f>
        <v>9599.2335026575911</v>
      </c>
      <c r="L77" s="42">
        <f>Table1[[#This Row],[Column9]]+Table1[[#This Row],[Column11]]</f>
        <v>52494.233502657589</v>
      </c>
      <c r="M77" s="25">
        <f t="shared" si="8"/>
        <v>9599.2335026575893</v>
      </c>
      <c r="N77" s="25">
        <f t="shared" si="9"/>
        <v>9599.2335026575893</v>
      </c>
    </row>
    <row r="78" spans="1:14" x14ac:dyDescent="0.35">
      <c r="A78" s="34" t="s">
        <v>80</v>
      </c>
      <c r="B78" s="35">
        <v>1155</v>
      </c>
      <c r="C78" s="36">
        <v>869</v>
      </c>
      <c r="D78" s="36">
        <v>12</v>
      </c>
      <c r="E78" s="36">
        <v>881</v>
      </c>
      <c r="F78" s="37">
        <v>61690</v>
      </c>
      <c r="G78" s="38">
        <f t="shared" si="5"/>
        <v>3.1439561405632263E-3</v>
      </c>
      <c r="H78" s="44"/>
      <c r="I78" s="42">
        <f t="shared" si="6"/>
        <v>61690</v>
      </c>
      <c r="J78" s="100">
        <f t="shared" si="7"/>
        <v>3.1481340199793475E-3</v>
      </c>
      <c r="K78" s="43">
        <f>D$441*Table1[[#This Row],[Column10]]</f>
        <v>13805.262030048883</v>
      </c>
      <c r="L78" s="42">
        <f>Table1[[#This Row],[Column9]]+Table1[[#This Row],[Column11]]</f>
        <v>75495.262030048878</v>
      </c>
      <c r="M78" s="25">
        <f t="shared" si="8"/>
        <v>13805.262030048878</v>
      </c>
      <c r="N78" s="25">
        <f t="shared" si="9"/>
        <v>13805.262030048878</v>
      </c>
    </row>
    <row r="79" spans="1:14" x14ac:dyDescent="0.35">
      <c r="A79" s="34" t="s">
        <v>81</v>
      </c>
      <c r="B79" s="35">
        <v>1162</v>
      </c>
      <c r="C79" s="36">
        <v>647</v>
      </c>
      <c r="D79" s="36">
        <v>36</v>
      </c>
      <c r="E79" s="36">
        <v>683</v>
      </c>
      <c r="F79" s="37">
        <v>38735</v>
      </c>
      <c r="G79" s="38">
        <f t="shared" si="5"/>
        <v>1.9740823651275179E-3</v>
      </c>
      <c r="H79" s="44"/>
      <c r="I79" s="42">
        <f t="shared" si="6"/>
        <v>38735</v>
      </c>
      <c r="J79" s="100">
        <f t="shared" si="7"/>
        <v>1.9767056453866109E-3</v>
      </c>
      <c r="K79" s="43">
        <f>D$441*Table1[[#This Row],[Column10]]</f>
        <v>8668.290237217434</v>
      </c>
      <c r="L79" s="42">
        <f>Table1[[#This Row],[Column9]]+Table1[[#This Row],[Column11]]</f>
        <v>47403.290237217436</v>
      </c>
      <c r="M79" s="25">
        <f t="shared" si="8"/>
        <v>8668.2902372174358</v>
      </c>
      <c r="N79" s="25">
        <f t="shared" si="9"/>
        <v>8668.2902372174358</v>
      </c>
    </row>
    <row r="80" spans="1:14" x14ac:dyDescent="0.35">
      <c r="A80" s="34" t="s">
        <v>82</v>
      </c>
      <c r="B80" s="35">
        <v>1169</v>
      </c>
      <c r="C80" s="36">
        <v>661</v>
      </c>
      <c r="D80" s="36">
        <v>39</v>
      </c>
      <c r="E80" s="36">
        <v>700</v>
      </c>
      <c r="F80" s="37">
        <v>53765</v>
      </c>
      <c r="G80" s="38">
        <f t="shared" si="5"/>
        <v>2.7400681131039368E-3</v>
      </c>
      <c r="H80" s="44"/>
      <c r="I80" s="42">
        <f t="shared" si="6"/>
        <v>53765</v>
      </c>
      <c r="J80" s="100">
        <f t="shared" si="7"/>
        <v>2.74370928163705E-3</v>
      </c>
      <c r="K80" s="43">
        <f>D$441*Table1[[#This Row],[Column10]]</f>
        <v>12031.77035249762</v>
      </c>
      <c r="L80" s="42">
        <f>Table1[[#This Row],[Column9]]+Table1[[#This Row],[Column11]]</f>
        <v>65796.770352497624</v>
      </c>
      <c r="M80" s="25">
        <f t="shared" si="8"/>
        <v>12031.770352497624</v>
      </c>
      <c r="N80" s="25">
        <f t="shared" si="9"/>
        <v>12031.770352497624</v>
      </c>
    </row>
    <row r="81" spans="1:14" x14ac:dyDescent="0.35">
      <c r="A81" s="34" t="s">
        <v>83</v>
      </c>
      <c r="B81" s="35">
        <v>1176</v>
      </c>
      <c r="C81" s="45">
        <v>1067</v>
      </c>
      <c r="D81" s="36"/>
      <c r="E81" s="45">
        <v>1067</v>
      </c>
      <c r="F81" s="37">
        <v>59090</v>
      </c>
      <c r="G81" s="38">
        <f t="shared" si="5"/>
        <v>3.0114502892832069E-3</v>
      </c>
      <c r="H81" s="44"/>
      <c r="I81" s="42">
        <f t="shared" si="6"/>
        <v>59090</v>
      </c>
      <c r="J81" s="100">
        <f t="shared" si="7"/>
        <v>3.0154520868954393E-3</v>
      </c>
      <c r="K81" s="43">
        <f>D$441*Table1[[#This Row],[Column10]]</f>
        <v>13223.422489148785</v>
      </c>
      <c r="L81" s="42">
        <f>Table1[[#This Row],[Column9]]+Table1[[#This Row],[Column11]]</f>
        <v>72313.422489148783</v>
      </c>
      <c r="M81" s="25">
        <f t="shared" si="8"/>
        <v>13223.422489148783</v>
      </c>
      <c r="N81" s="25">
        <f t="shared" si="9"/>
        <v>13223.422489148783</v>
      </c>
    </row>
    <row r="82" spans="1:14" x14ac:dyDescent="0.35">
      <c r="A82" s="34" t="s">
        <v>84</v>
      </c>
      <c r="B82" s="35">
        <v>1183</v>
      </c>
      <c r="C82" s="36">
        <v>143</v>
      </c>
      <c r="D82" s="36">
        <v>23</v>
      </c>
      <c r="E82" s="36">
        <v>166</v>
      </c>
      <c r="F82" s="37">
        <v>9450</v>
      </c>
      <c r="G82" s="38">
        <f t="shared" si="5"/>
        <v>4.8160780561391618E-4</v>
      </c>
      <c r="H82" s="44"/>
      <c r="I82" s="42">
        <f t="shared" si="6"/>
        <v>9450</v>
      </c>
      <c r="J82" s="100">
        <f t="shared" si="7"/>
        <v>4.8224779524728214E-4</v>
      </c>
      <c r="K82" s="43">
        <f>D$441*Table1[[#This Row],[Column10]]</f>
        <v>2114.7629467330516</v>
      </c>
      <c r="L82" s="42">
        <f>Table1[[#This Row],[Column9]]+Table1[[#This Row],[Column11]]</f>
        <v>11564.762946733052</v>
      </c>
      <c r="M82" s="25">
        <f t="shared" si="8"/>
        <v>2114.7629467330516</v>
      </c>
      <c r="N82" s="25">
        <f t="shared" si="9"/>
        <v>2114.7629467330516</v>
      </c>
    </row>
    <row r="83" spans="1:14" x14ac:dyDescent="0.35">
      <c r="A83" s="34" t="s">
        <v>85</v>
      </c>
      <c r="B83" s="35">
        <v>1204</v>
      </c>
      <c r="C83" s="36">
        <v>274</v>
      </c>
      <c r="D83" s="36"/>
      <c r="E83" s="36">
        <v>274</v>
      </c>
      <c r="F83" s="37">
        <v>9640</v>
      </c>
      <c r="G83" s="38">
        <f t="shared" si="5"/>
        <v>4.9129092551514837E-4</v>
      </c>
      <c r="H83" s="44"/>
      <c r="I83" s="42">
        <f t="shared" si="6"/>
        <v>9640</v>
      </c>
      <c r="J83" s="100">
        <f t="shared" si="7"/>
        <v>4.9194378266495238E-4</v>
      </c>
      <c r="K83" s="43">
        <f>D$441*Table1[[#This Row],[Column10]]</f>
        <v>2157.2819901065204</v>
      </c>
      <c r="L83" s="42">
        <f>Table1[[#This Row],[Column9]]+Table1[[#This Row],[Column11]]</f>
        <v>11797.28199010652</v>
      </c>
      <c r="M83" s="25">
        <f t="shared" si="8"/>
        <v>2157.2819901065195</v>
      </c>
      <c r="N83" s="25">
        <f t="shared" si="9"/>
        <v>2157.2819901065195</v>
      </c>
    </row>
    <row r="84" spans="1:14" x14ac:dyDescent="0.35">
      <c r="A84" s="34" t="s">
        <v>86</v>
      </c>
      <c r="B84" s="35">
        <v>1218</v>
      </c>
      <c r="C84" s="36">
        <v>535</v>
      </c>
      <c r="D84" s="36"/>
      <c r="E84" s="36">
        <v>535</v>
      </c>
      <c r="F84" s="37">
        <v>30295</v>
      </c>
      <c r="G84" s="38">
        <f t="shared" si="5"/>
        <v>1.5439479863569936E-3</v>
      </c>
      <c r="H84" s="44"/>
      <c r="I84" s="42">
        <f t="shared" si="6"/>
        <v>30295</v>
      </c>
      <c r="J84" s="100">
        <f t="shared" si="7"/>
        <v>1.5459996779911547E-3</v>
      </c>
      <c r="K84" s="43">
        <f>D$441*Table1[[#This Row],[Column10]]</f>
        <v>6779.5495736801904</v>
      </c>
      <c r="L84" s="42">
        <f>Table1[[#This Row],[Column9]]+Table1[[#This Row],[Column11]]</f>
        <v>37074.549573680189</v>
      </c>
      <c r="M84" s="25">
        <f t="shared" si="8"/>
        <v>6779.5495736801895</v>
      </c>
      <c r="N84" s="25">
        <f t="shared" si="9"/>
        <v>6779.5495736801895</v>
      </c>
    </row>
    <row r="85" spans="1:14" x14ac:dyDescent="0.35">
      <c r="A85" s="34" t="s">
        <v>87</v>
      </c>
      <c r="B85" s="35">
        <v>1232</v>
      </c>
      <c r="C85" s="36">
        <v>553</v>
      </c>
      <c r="D85" s="36"/>
      <c r="E85" s="36">
        <v>553</v>
      </c>
      <c r="F85" s="37">
        <v>51330</v>
      </c>
      <c r="G85" s="38">
        <f t="shared" si="5"/>
        <v>2.6159712870013033E-3</v>
      </c>
      <c r="H85" s="44"/>
      <c r="I85" s="42">
        <f t="shared" si="6"/>
        <v>51330</v>
      </c>
      <c r="J85" s="100">
        <f t="shared" si="7"/>
        <v>2.6194475481526977E-3</v>
      </c>
      <c r="K85" s="43">
        <f>D$441*Table1[[#This Row],[Column10]]</f>
        <v>11486.855244000799</v>
      </c>
      <c r="L85" s="42">
        <f>Table1[[#This Row],[Column9]]+Table1[[#This Row],[Column11]]</f>
        <v>62816.855244000799</v>
      </c>
      <c r="M85" s="25">
        <f t="shared" si="8"/>
        <v>11486.855244000799</v>
      </c>
      <c r="N85" s="25">
        <f t="shared" si="9"/>
        <v>11486.855244000799</v>
      </c>
    </row>
    <row r="86" spans="1:14" x14ac:dyDescent="0.35">
      <c r="A86" s="34" t="s">
        <v>88</v>
      </c>
      <c r="B86" s="35">
        <v>1246</v>
      </c>
      <c r="C86" s="36">
        <v>388</v>
      </c>
      <c r="D86" s="36">
        <v>73</v>
      </c>
      <c r="E86" s="36">
        <v>461</v>
      </c>
      <c r="F86" s="37">
        <v>31615</v>
      </c>
      <c r="G86" s="38">
        <f t="shared" si="5"/>
        <v>1.6112201877760805E-3</v>
      </c>
      <c r="H86" s="44"/>
      <c r="I86" s="42">
        <f t="shared" si="6"/>
        <v>31615</v>
      </c>
      <c r="J86" s="100">
        <f t="shared" si="7"/>
        <v>1.6133612747876004E-3</v>
      </c>
      <c r="K86" s="43">
        <f>D$441*Table1[[#This Row],[Column10]]</f>
        <v>7074.9450329063948</v>
      </c>
      <c r="L86" s="42">
        <f>Table1[[#This Row],[Column9]]+Table1[[#This Row],[Column11]]</f>
        <v>38689.945032906398</v>
      </c>
      <c r="M86" s="25">
        <f t="shared" si="8"/>
        <v>7074.9450329063984</v>
      </c>
      <c r="N86" s="25">
        <f t="shared" si="9"/>
        <v>7074.9450329063984</v>
      </c>
    </row>
    <row r="87" spans="1:14" x14ac:dyDescent="0.35">
      <c r="A87" s="34" t="s">
        <v>89</v>
      </c>
      <c r="B87" s="35">
        <v>1260</v>
      </c>
      <c r="C87" s="36">
        <v>801</v>
      </c>
      <c r="D87" s="36"/>
      <c r="E87" s="36">
        <v>801</v>
      </c>
      <c r="F87" s="37">
        <v>35870</v>
      </c>
      <c r="G87" s="38">
        <f t="shared" si="5"/>
        <v>1.8280711097747274E-3</v>
      </c>
      <c r="H87" s="44"/>
      <c r="I87" s="42">
        <f t="shared" si="6"/>
        <v>35870</v>
      </c>
      <c r="J87" s="100">
        <f t="shared" si="7"/>
        <v>1.8305003614306889E-3</v>
      </c>
      <c r="K87" s="43">
        <f>D$441*Table1[[#This Row],[Column10]]</f>
        <v>8027.1478200332867</v>
      </c>
      <c r="L87" s="42">
        <f>Table1[[#This Row],[Column9]]+Table1[[#This Row],[Column11]]</f>
        <v>43897.147820033286</v>
      </c>
      <c r="M87" s="25">
        <f t="shared" si="8"/>
        <v>8027.1478200332858</v>
      </c>
      <c r="N87" s="25">
        <f t="shared" si="9"/>
        <v>8027.1478200332858</v>
      </c>
    </row>
    <row r="88" spans="1:14" x14ac:dyDescent="0.35">
      <c r="A88" s="34" t="s">
        <v>90</v>
      </c>
      <c r="B88" s="35">
        <v>4970</v>
      </c>
      <c r="C88" s="45">
        <v>3758</v>
      </c>
      <c r="D88" s="36">
        <v>80</v>
      </c>
      <c r="E88" s="45">
        <v>3838</v>
      </c>
      <c r="F88" s="37">
        <v>178735</v>
      </c>
      <c r="G88" s="38">
        <f t="shared" si="5"/>
        <v>9.1090128186670158E-3</v>
      </c>
      <c r="H88" s="44"/>
      <c r="I88" s="42">
        <f t="shared" si="6"/>
        <v>178735</v>
      </c>
      <c r="J88" s="100">
        <f t="shared" si="7"/>
        <v>9.1211174268278281E-3</v>
      </c>
      <c r="K88" s="43">
        <f>D$441*Table1[[#This Row],[Column10]]</f>
        <v>39998.111670299681</v>
      </c>
      <c r="L88" s="42">
        <f>Table1[[#This Row],[Column9]]+Table1[[#This Row],[Column11]]</f>
        <v>218733.11167029967</v>
      </c>
      <c r="M88" s="25">
        <f t="shared" si="8"/>
        <v>39998.111670299666</v>
      </c>
      <c r="N88" s="25">
        <f t="shared" si="9"/>
        <v>39998.111670299666</v>
      </c>
    </row>
    <row r="89" spans="1:14" x14ac:dyDescent="0.35">
      <c r="A89" s="34" t="s">
        <v>91</v>
      </c>
      <c r="B89" s="35">
        <v>1295</v>
      </c>
      <c r="C89" s="36">
        <v>583</v>
      </c>
      <c r="D89" s="36">
        <v>20</v>
      </c>
      <c r="E89" s="36">
        <v>603</v>
      </c>
      <c r="F89" s="37">
        <v>21920</v>
      </c>
      <c r="G89" s="38">
        <f t="shared" si="5"/>
        <v>1.1171262538684701E-3</v>
      </c>
      <c r="H89" s="44"/>
      <c r="I89" s="42">
        <f t="shared" si="6"/>
        <v>21920</v>
      </c>
      <c r="J89" s="100">
        <f t="shared" si="7"/>
        <v>1.1186107589227963E-3</v>
      </c>
      <c r="K89" s="43">
        <f>D$441*Table1[[#This Row],[Column10]]</f>
        <v>4905.3548986654496</v>
      </c>
      <c r="L89" s="42">
        <f>Table1[[#This Row],[Column9]]+Table1[[#This Row],[Column11]]</f>
        <v>26825.35489866545</v>
      </c>
      <c r="M89" s="25">
        <f t="shared" si="8"/>
        <v>4905.3548986654496</v>
      </c>
      <c r="N89" s="25">
        <f t="shared" si="9"/>
        <v>4905.3548986654496</v>
      </c>
    </row>
    <row r="90" spans="1:14" x14ac:dyDescent="0.35">
      <c r="A90" s="34" t="s">
        <v>92</v>
      </c>
      <c r="B90" s="35">
        <v>1421</v>
      </c>
      <c r="C90" s="36">
        <v>381</v>
      </c>
      <c r="D90" s="36">
        <v>13</v>
      </c>
      <c r="E90" s="36">
        <v>394</v>
      </c>
      <c r="F90" s="37">
        <v>43915</v>
      </c>
      <c r="G90" s="38">
        <f t="shared" si="5"/>
        <v>2.2380747919084794E-3</v>
      </c>
      <c r="H90" s="44"/>
      <c r="I90" s="42">
        <f t="shared" si="6"/>
        <v>43915</v>
      </c>
      <c r="J90" s="100">
        <f t="shared" si="7"/>
        <v>2.2410488812999361E-3</v>
      </c>
      <c r="K90" s="43">
        <f>D$441*Table1[[#This Row],[Column10]]</f>
        <v>9827.493630241479</v>
      </c>
      <c r="L90" s="42">
        <f>Table1[[#This Row],[Column9]]+Table1[[#This Row],[Column11]]</f>
        <v>53742.493630241479</v>
      </c>
      <c r="M90" s="25">
        <f t="shared" si="8"/>
        <v>9827.493630241479</v>
      </c>
      <c r="N90" s="25">
        <f t="shared" si="9"/>
        <v>9827.493630241479</v>
      </c>
    </row>
    <row r="91" spans="1:14" x14ac:dyDescent="0.35">
      <c r="A91" s="34" t="s">
        <v>93</v>
      </c>
      <c r="B91" s="35">
        <v>1309</v>
      </c>
      <c r="C91" s="36">
        <v>126</v>
      </c>
      <c r="D91" s="36"/>
      <c r="E91" s="36">
        <v>126</v>
      </c>
      <c r="F91" s="37">
        <v>5100</v>
      </c>
      <c r="G91" s="38">
        <f t="shared" si="5"/>
        <v>2.5991532366465318E-4</v>
      </c>
      <c r="H91" s="44"/>
      <c r="I91" s="42">
        <f t="shared" si="6"/>
        <v>5100</v>
      </c>
      <c r="J91" s="100">
        <f t="shared" si="7"/>
        <v>2.6026071489535863E-4</v>
      </c>
      <c r="K91" s="43">
        <f>D$441*Table1[[#This Row],[Column10]]</f>
        <v>1141.3006379194248</v>
      </c>
      <c r="L91" s="42">
        <f>Table1[[#This Row],[Column9]]+Table1[[#This Row],[Column11]]</f>
        <v>6241.3006379194248</v>
      </c>
      <c r="M91" s="25">
        <f t="shared" si="8"/>
        <v>1141.3006379194248</v>
      </c>
      <c r="N91" s="25">
        <f t="shared" si="9"/>
        <v>1141.3006379194248</v>
      </c>
    </row>
    <row r="92" spans="1:14" x14ac:dyDescent="0.35">
      <c r="A92" s="34" t="s">
        <v>94</v>
      </c>
      <c r="B92" s="35">
        <v>1316</v>
      </c>
      <c r="C92" s="45">
        <v>1557</v>
      </c>
      <c r="D92" s="36">
        <v>155</v>
      </c>
      <c r="E92" s="45">
        <v>1712</v>
      </c>
      <c r="F92" s="37">
        <v>58740</v>
      </c>
      <c r="G92" s="38">
        <f t="shared" si="5"/>
        <v>2.9936129631493581E-3</v>
      </c>
      <c r="H92" s="44"/>
      <c r="I92" s="42">
        <f t="shared" si="6"/>
        <v>58740</v>
      </c>
      <c r="J92" s="100">
        <f t="shared" si="7"/>
        <v>2.997591057441836E-3</v>
      </c>
      <c r="K92" s="43">
        <f>D$441*Table1[[#This Row],[Column10]]</f>
        <v>13145.097935566078</v>
      </c>
      <c r="L92" s="42">
        <f>Table1[[#This Row],[Column9]]+Table1[[#This Row],[Column11]]</f>
        <v>71885.097935566082</v>
      </c>
      <c r="M92" s="25">
        <f t="shared" si="8"/>
        <v>13145.097935566082</v>
      </c>
      <c r="N92" s="25">
        <f t="shared" si="9"/>
        <v>13145.097935566082</v>
      </c>
    </row>
    <row r="93" spans="1:14" x14ac:dyDescent="0.35">
      <c r="A93" s="34" t="s">
        <v>95</v>
      </c>
      <c r="B93" s="35">
        <v>1380</v>
      </c>
      <c r="C93" s="45">
        <v>1308</v>
      </c>
      <c r="D93" s="36">
        <v>95</v>
      </c>
      <c r="E93" s="45">
        <v>1403</v>
      </c>
      <c r="F93" s="37">
        <v>43380</v>
      </c>
      <c r="G93" s="38">
        <f t="shared" si="5"/>
        <v>2.2108091648181676E-3</v>
      </c>
      <c r="H93" s="44"/>
      <c r="I93" s="42">
        <f t="shared" si="6"/>
        <v>43380</v>
      </c>
      <c r="J93" s="100">
        <f t="shared" si="7"/>
        <v>2.2137470219922854E-3</v>
      </c>
      <c r="K93" s="43">
        <f>D$441*Table1[[#This Row],[Column10]]</f>
        <v>9707.7689554793415</v>
      </c>
      <c r="L93" s="42">
        <f>Table1[[#This Row],[Column9]]+Table1[[#This Row],[Column11]]</f>
        <v>53087.76895547934</v>
      </c>
      <c r="M93" s="25">
        <f t="shared" si="8"/>
        <v>9707.7689554793396</v>
      </c>
      <c r="N93" s="25">
        <f t="shared" si="9"/>
        <v>9707.7689554793396</v>
      </c>
    </row>
    <row r="94" spans="1:14" x14ac:dyDescent="0.35">
      <c r="A94" s="34" t="s">
        <v>96</v>
      </c>
      <c r="B94" s="35">
        <v>1407</v>
      </c>
      <c r="C94" s="36">
        <v>667</v>
      </c>
      <c r="D94" s="36">
        <v>31</v>
      </c>
      <c r="E94" s="36">
        <v>698</v>
      </c>
      <c r="F94" s="37">
        <v>40725</v>
      </c>
      <c r="G94" s="38">
        <f t="shared" si="5"/>
        <v>2.0755003051456862E-3</v>
      </c>
      <c r="H94" s="44"/>
      <c r="I94" s="42">
        <f t="shared" si="6"/>
        <v>40725</v>
      </c>
      <c r="J94" s="100">
        <f t="shared" si="7"/>
        <v>2.0782583557085255E-3</v>
      </c>
      <c r="K94" s="43">
        <f>D$441*Table1[[#This Row],[Column10]]</f>
        <v>9113.6212704448189</v>
      </c>
      <c r="L94" s="42">
        <f>Table1[[#This Row],[Column9]]+Table1[[#This Row],[Column11]]</f>
        <v>49838.621270444819</v>
      </c>
      <c r="M94" s="25">
        <f t="shared" si="8"/>
        <v>9113.6212704448189</v>
      </c>
      <c r="N94" s="25">
        <f t="shared" si="9"/>
        <v>9113.6212704448189</v>
      </c>
    </row>
    <row r="95" spans="1:14" x14ac:dyDescent="0.35">
      <c r="A95" s="34" t="s">
        <v>97</v>
      </c>
      <c r="B95" s="35">
        <v>1414</v>
      </c>
      <c r="C95" s="45">
        <v>1140</v>
      </c>
      <c r="D95" s="36">
        <v>116</v>
      </c>
      <c r="E95" s="45">
        <v>1256</v>
      </c>
      <c r="F95" s="37">
        <v>50250</v>
      </c>
      <c r="G95" s="38">
        <f t="shared" si="5"/>
        <v>2.5609303949311415E-3</v>
      </c>
      <c r="H95" s="44"/>
      <c r="I95" s="42">
        <f t="shared" si="6"/>
        <v>50250</v>
      </c>
      <c r="J95" s="100">
        <f t="shared" si="7"/>
        <v>2.564333514410151E-3</v>
      </c>
      <c r="K95" s="43">
        <f>D$441*Table1[[#This Row],[Column10]]</f>
        <v>11245.168050088449</v>
      </c>
      <c r="L95" s="42">
        <f>Table1[[#This Row],[Column9]]+Table1[[#This Row],[Column11]]</f>
        <v>61495.168050088447</v>
      </c>
      <c r="M95" s="25">
        <f t="shared" si="8"/>
        <v>11245.168050088447</v>
      </c>
      <c r="N95" s="25">
        <f t="shared" si="9"/>
        <v>11245.168050088447</v>
      </c>
    </row>
    <row r="96" spans="1:14" x14ac:dyDescent="0.35">
      <c r="A96" s="34" t="s">
        <v>98</v>
      </c>
      <c r="B96" s="35">
        <v>2744</v>
      </c>
      <c r="C96" s="36">
        <v>348</v>
      </c>
      <c r="D96" s="36">
        <v>6</v>
      </c>
      <c r="E96" s="36">
        <v>354</v>
      </c>
      <c r="F96" s="37">
        <v>52095</v>
      </c>
      <c r="G96" s="38">
        <f t="shared" si="5"/>
        <v>2.6549585855510016E-3</v>
      </c>
      <c r="H96" s="44"/>
      <c r="I96" s="42">
        <f t="shared" si="6"/>
        <v>52095</v>
      </c>
      <c r="J96" s="100">
        <f t="shared" si="7"/>
        <v>2.6584866553870014E-3</v>
      </c>
      <c r="K96" s="43">
        <f>D$441*Table1[[#This Row],[Column10]]</f>
        <v>11658.050339688712</v>
      </c>
      <c r="L96" s="42">
        <f>Table1[[#This Row],[Column9]]+Table1[[#This Row],[Column11]]</f>
        <v>63753.050339688714</v>
      </c>
      <c r="M96" s="25">
        <f t="shared" si="8"/>
        <v>11658.050339688714</v>
      </c>
      <c r="N96" s="25">
        <f t="shared" si="9"/>
        <v>11658.050339688714</v>
      </c>
    </row>
    <row r="97" spans="1:14" x14ac:dyDescent="0.35">
      <c r="A97" s="34" t="s">
        <v>99</v>
      </c>
      <c r="B97" s="35">
        <v>1428</v>
      </c>
      <c r="C97" s="36">
        <v>307</v>
      </c>
      <c r="D97" s="36">
        <v>24</v>
      </c>
      <c r="E97" s="36">
        <v>331</v>
      </c>
      <c r="F97" s="37">
        <v>19350</v>
      </c>
      <c r="G97" s="38">
        <f t="shared" si="5"/>
        <v>9.8614931625706651E-4</v>
      </c>
      <c r="H97" s="44"/>
      <c r="I97" s="42">
        <f t="shared" si="6"/>
        <v>19350</v>
      </c>
      <c r="J97" s="100">
        <f t="shared" si="7"/>
        <v>9.8745977122062533E-4</v>
      </c>
      <c r="K97" s="43">
        <f>D$441*Table1[[#This Row],[Column10]]</f>
        <v>4330.2288909295821</v>
      </c>
      <c r="L97" s="42">
        <f>Table1[[#This Row],[Column9]]+Table1[[#This Row],[Column11]]</f>
        <v>23680.228890929582</v>
      </c>
      <c r="M97" s="25">
        <f t="shared" si="8"/>
        <v>4330.2288909295821</v>
      </c>
      <c r="N97" s="25">
        <f t="shared" si="9"/>
        <v>4330.2288909295821</v>
      </c>
    </row>
    <row r="98" spans="1:14" x14ac:dyDescent="0.35">
      <c r="A98" s="34" t="s">
        <v>100</v>
      </c>
      <c r="B98" s="35">
        <v>1449</v>
      </c>
      <c r="C98" s="36">
        <v>56</v>
      </c>
      <c r="D98" s="36"/>
      <c r="E98" s="36">
        <v>56</v>
      </c>
      <c r="F98" s="37">
        <v>1540</v>
      </c>
      <c r="G98" s="38">
        <f t="shared" si="5"/>
        <v>7.8484234988934482E-5</v>
      </c>
      <c r="H98" s="44"/>
      <c r="I98" s="42">
        <f t="shared" si="6"/>
        <v>1540</v>
      </c>
      <c r="J98" s="100">
        <f t="shared" si="7"/>
        <v>7.8588529595853378E-5</v>
      </c>
      <c r="K98" s="43">
        <f>D$441*Table1[[#This Row],[Column10]]</f>
        <v>344.62803576390468</v>
      </c>
      <c r="L98" s="42">
        <f>Table1[[#This Row],[Column9]]+Table1[[#This Row],[Column11]]</f>
        <v>1884.6280357639048</v>
      </c>
      <c r="M98" s="25">
        <f t="shared" si="8"/>
        <v>344.62803576390479</v>
      </c>
      <c r="N98" s="25">
        <f t="shared" si="9"/>
        <v>344.62803576390479</v>
      </c>
    </row>
    <row r="99" spans="1:14" x14ac:dyDescent="0.35">
      <c r="A99" s="34" t="s">
        <v>101</v>
      </c>
      <c r="B99" s="35">
        <v>1491</v>
      </c>
      <c r="C99" s="36">
        <v>246</v>
      </c>
      <c r="D99" s="36"/>
      <c r="E99" s="36">
        <v>246</v>
      </c>
      <c r="F99" s="37">
        <v>63650</v>
      </c>
      <c r="G99" s="38">
        <f t="shared" si="5"/>
        <v>3.2438451669127791E-3</v>
      </c>
      <c r="H99" s="44"/>
      <c r="I99" s="42">
        <f t="shared" si="6"/>
        <v>63650</v>
      </c>
      <c r="J99" s="100">
        <f t="shared" si="7"/>
        <v>3.2481557849195247E-3</v>
      </c>
      <c r="K99" s="43">
        <f>D$441*Table1[[#This Row],[Column10]]</f>
        <v>14243.879530112037</v>
      </c>
      <c r="L99" s="42">
        <f>Table1[[#This Row],[Column9]]+Table1[[#This Row],[Column11]]</f>
        <v>77893.879530112041</v>
      </c>
      <c r="M99" s="25">
        <f t="shared" si="8"/>
        <v>14243.879530112041</v>
      </c>
      <c r="N99" s="25">
        <f t="shared" si="9"/>
        <v>14243.879530112041</v>
      </c>
    </row>
    <row r="100" spans="1:14" x14ac:dyDescent="0.35">
      <c r="A100" s="34" t="s">
        <v>102</v>
      </c>
      <c r="B100" s="35">
        <v>1499</v>
      </c>
      <c r="C100" s="36">
        <v>654</v>
      </c>
      <c r="D100" s="36">
        <v>88</v>
      </c>
      <c r="E100" s="36">
        <v>742</v>
      </c>
      <c r="F100" s="37">
        <v>79230</v>
      </c>
      <c r="G100" s="38">
        <f t="shared" si="5"/>
        <v>4.037860998813818E-3</v>
      </c>
      <c r="H100" s="44"/>
      <c r="I100" s="42">
        <f t="shared" si="6"/>
        <v>79230</v>
      </c>
      <c r="J100" s="100">
        <f t="shared" si="7"/>
        <v>4.0432267531684829E-3</v>
      </c>
      <c r="K100" s="43">
        <f>D$441*Table1[[#This Row],[Column10]]</f>
        <v>17730.441086736475</v>
      </c>
      <c r="L100" s="42">
        <f>Table1[[#This Row],[Column9]]+Table1[[#This Row],[Column11]]</f>
        <v>96960.441086736479</v>
      </c>
      <c r="M100" s="25">
        <f t="shared" si="8"/>
        <v>17730.441086736479</v>
      </c>
      <c r="N100" s="25">
        <f t="shared" si="9"/>
        <v>17730.441086736479</v>
      </c>
    </row>
    <row r="101" spans="1:14" x14ac:dyDescent="0.35">
      <c r="A101" s="34" t="s">
        <v>103</v>
      </c>
      <c r="B101" s="35">
        <v>1540</v>
      </c>
      <c r="C101" s="36">
        <v>947</v>
      </c>
      <c r="D101" s="36">
        <v>66</v>
      </c>
      <c r="E101" s="45">
        <v>1013</v>
      </c>
      <c r="F101" s="37">
        <v>41010</v>
      </c>
      <c r="G101" s="38">
        <f t="shared" si="5"/>
        <v>2.0900249849975347E-3</v>
      </c>
      <c r="H101" s="44"/>
      <c r="I101" s="42">
        <f t="shared" si="6"/>
        <v>41010</v>
      </c>
      <c r="J101" s="100">
        <f t="shared" si="7"/>
        <v>2.0928023368350307E-3</v>
      </c>
      <c r="K101" s="43">
        <f>D$441*Table1[[#This Row],[Column10]]</f>
        <v>9177.3998355050207</v>
      </c>
      <c r="L101" s="42">
        <f>Table1[[#This Row],[Column9]]+Table1[[#This Row],[Column11]]</f>
        <v>50187.399835505021</v>
      </c>
      <c r="M101" s="25">
        <f t="shared" si="8"/>
        <v>9177.3998355050207</v>
      </c>
      <c r="N101" s="25">
        <f t="shared" si="9"/>
        <v>9177.3998355050207</v>
      </c>
    </row>
    <row r="102" spans="1:14" x14ac:dyDescent="0.35">
      <c r="A102" s="34" t="s">
        <v>104</v>
      </c>
      <c r="B102" s="35">
        <v>1554</v>
      </c>
      <c r="C102" s="45">
        <v>5870</v>
      </c>
      <c r="D102" s="36">
        <v>692</v>
      </c>
      <c r="E102" s="45">
        <v>6562</v>
      </c>
      <c r="F102" s="37">
        <v>285120</v>
      </c>
      <c r="G102" s="38">
        <f t="shared" si="5"/>
        <v>1.4530795506522727E-2</v>
      </c>
      <c r="H102" s="44"/>
      <c r="I102" s="42">
        <f t="shared" si="6"/>
        <v>285120</v>
      </c>
      <c r="J102" s="100">
        <f t="shared" si="7"/>
        <v>1.4550104908032284E-2</v>
      </c>
      <c r="K102" s="43">
        <f>D$441*Table1[[#This Row],[Column10]]</f>
        <v>63805.419192860078</v>
      </c>
      <c r="L102" s="42">
        <f>Table1[[#This Row],[Column9]]+Table1[[#This Row],[Column11]]</f>
        <v>348925.41919286008</v>
      </c>
      <c r="M102" s="25">
        <f t="shared" si="8"/>
        <v>63805.419192860078</v>
      </c>
      <c r="N102" s="25">
        <f t="shared" si="9"/>
        <v>63805.419192860078</v>
      </c>
    </row>
    <row r="103" spans="1:14" x14ac:dyDescent="0.35">
      <c r="A103" s="34" t="s">
        <v>105</v>
      </c>
      <c r="B103" s="35">
        <v>1561</v>
      </c>
      <c r="C103" s="36">
        <v>340</v>
      </c>
      <c r="D103" s="36">
        <v>19</v>
      </c>
      <c r="E103" s="36">
        <v>359</v>
      </c>
      <c r="F103" s="37">
        <v>12945</v>
      </c>
      <c r="G103" s="38">
        <f t="shared" si="5"/>
        <v>6.5972624800763441E-4</v>
      </c>
      <c r="H103" s="44"/>
      <c r="I103" s="42">
        <f t="shared" si="6"/>
        <v>12945</v>
      </c>
      <c r="J103" s="100">
        <f t="shared" si="7"/>
        <v>6.6060293221968961E-4</v>
      </c>
      <c r="K103" s="43">
        <f>D$441*Table1[[#This Row],[Column10]]</f>
        <v>2896.889560366069</v>
      </c>
      <c r="L103" s="42">
        <f>Table1[[#This Row],[Column9]]+Table1[[#This Row],[Column11]]</f>
        <v>15841.889560366069</v>
      </c>
      <c r="M103" s="25">
        <f t="shared" si="8"/>
        <v>2896.8895603660694</v>
      </c>
      <c r="N103" s="25">
        <f t="shared" si="9"/>
        <v>2896.8895603660694</v>
      </c>
    </row>
    <row r="104" spans="1:14" x14ac:dyDescent="0.35">
      <c r="A104" s="34" t="s">
        <v>106</v>
      </c>
      <c r="B104" s="35">
        <v>1568</v>
      </c>
      <c r="C104" s="36">
        <v>762</v>
      </c>
      <c r="D104" s="36"/>
      <c r="E104" s="36">
        <v>762</v>
      </c>
      <c r="F104" s="37">
        <v>27300</v>
      </c>
      <c r="G104" s="38">
        <f t="shared" si="5"/>
        <v>1.3913114384402022E-3</v>
      </c>
      <c r="H104" s="21">
        <v>-2820</v>
      </c>
      <c r="I104" s="42">
        <f t="shared" si="6"/>
        <v>24480</v>
      </c>
      <c r="J104" s="100">
        <f t="shared" si="7"/>
        <v>1.2492514314977213E-3</v>
      </c>
      <c r="K104" s="43">
        <f>D$441*Table1[[#This Row],[Column10]]</f>
        <v>5478.2430620132382</v>
      </c>
      <c r="L104" s="42">
        <f>Table1[[#This Row],[Column9]]+Table1[[#This Row],[Column11]]</f>
        <v>29958.243062013236</v>
      </c>
      <c r="M104" s="25">
        <f t="shared" si="8"/>
        <v>5478.2430620132363</v>
      </c>
      <c r="N104" s="25">
        <f t="shared" si="9"/>
        <v>2658.2430620132363</v>
      </c>
    </row>
    <row r="105" spans="1:14" x14ac:dyDescent="0.35">
      <c r="A105" s="34" t="s">
        <v>107</v>
      </c>
      <c r="B105" s="35">
        <v>1582</v>
      </c>
      <c r="C105" s="36">
        <v>175</v>
      </c>
      <c r="D105" s="36"/>
      <c r="E105" s="36">
        <v>175</v>
      </c>
      <c r="F105" s="37">
        <v>29870</v>
      </c>
      <c r="G105" s="38">
        <f t="shared" si="5"/>
        <v>1.522288376051606E-3</v>
      </c>
      <c r="H105" s="44"/>
      <c r="I105" s="42">
        <f t="shared" si="6"/>
        <v>29870</v>
      </c>
      <c r="J105" s="100">
        <f t="shared" si="7"/>
        <v>1.5243112850832081E-3</v>
      </c>
      <c r="K105" s="43">
        <f>D$441*Table1[[#This Row],[Column10]]</f>
        <v>6684.4411871869052</v>
      </c>
      <c r="L105" s="42">
        <f>Table1[[#This Row],[Column9]]+Table1[[#This Row],[Column11]]</f>
        <v>36554.441187186909</v>
      </c>
      <c r="M105" s="25">
        <f t="shared" si="8"/>
        <v>6684.4411871869088</v>
      </c>
      <c r="N105" s="25">
        <f t="shared" si="9"/>
        <v>6684.4411871869088</v>
      </c>
    </row>
    <row r="106" spans="1:14" x14ac:dyDescent="0.35">
      <c r="A106" s="34" t="s">
        <v>108</v>
      </c>
      <c r="B106" s="35">
        <v>1600</v>
      </c>
      <c r="C106" s="36">
        <v>812</v>
      </c>
      <c r="D106" s="36"/>
      <c r="E106" s="36">
        <v>812</v>
      </c>
      <c r="F106" s="37">
        <v>25070</v>
      </c>
      <c r="G106" s="38">
        <f t="shared" si="5"/>
        <v>1.2776621890731089E-3</v>
      </c>
      <c r="H106" s="44"/>
      <c r="I106" s="42">
        <f t="shared" si="6"/>
        <v>25070</v>
      </c>
      <c r="J106" s="100">
        <f t="shared" si="7"/>
        <v>1.2793600240052236E-3</v>
      </c>
      <c r="K106" s="43">
        <f>D$441*Table1[[#This Row],[Column10]]</f>
        <v>5610.2758809097995</v>
      </c>
      <c r="L106" s="42">
        <f>Table1[[#This Row],[Column9]]+Table1[[#This Row],[Column11]]</f>
        <v>30680.275880909801</v>
      </c>
      <c r="M106" s="25">
        <f t="shared" si="8"/>
        <v>5610.2758809098013</v>
      </c>
      <c r="N106" s="25">
        <f t="shared" si="9"/>
        <v>5610.2758809098013</v>
      </c>
    </row>
    <row r="107" spans="1:14" x14ac:dyDescent="0.35">
      <c r="A107" s="34" t="s">
        <v>109</v>
      </c>
      <c r="B107" s="35">
        <v>1645</v>
      </c>
      <c r="C107" s="45">
        <v>1225</v>
      </c>
      <c r="D107" s="36"/>
      <c r="E107" s="45">
        <v>1225</v>
      </c>
      <c r="F107" s="37">
        <v>54650</v>
      </c>
      <c r="G107" s="38">
        <f t="shared" si="5"/>
        <v>2.7851710663280974E-3</v>
      </c>
      <c r="H107" s="44"/>
      <c r="I107" s="42">
        <f t="shared" si="6"/>
        <v>54650</v>
      </c>
      <c r="J107" s="100">
        <f t="shared" si="7"/>
        <v>2.7888721703983035E-3</v>
      </c>
      <c r="K107" s="43">
        <f>D$441*Table1[[#This Row],[Column10]]</f>
        <v>12229.819580842463</v>
      </c>
      <c r="L107" s="42">
        <f>Table1[[#This Row],[Column9]]+Table1[[#This Row],[Column11]]</f>
        <v>66879.819580842464</v>
      </c>
      <c r="M107" s="25">
        <f t="shared" si="8"/>
        <v>12229.819580842464</v>
      </c>
      <c r="N107" s="25">
        <f t="shared" si="9"/>
        <v>12229.819580842464</v>
      </c>
    </row>
    <row r="108" spans="1:14" x14ac:dyDescent="0.35">
      <c r="A108" s="34" t="s">
        <v>110</v>
      </c>
      <c r="B108" s="35">
        <v>1631</v>
      </c>
      <c r="C108" s="36">
        <v>253</v>
      </c>
      <c r="D108" s="36"/>
      <c r="E108" s="36">
        <v>253</v>
      </c>
      <c r="F108" s="37">
        <v>9955</v>
      </c>
      <c r="G108" s="38">
        <f t="shared" si="5"/>
        <v>5.0734451903561219E-4</v>
      </c>
      <c r="H108" s="44"/>
      <c r="I108" s="42">
        <f t="shared" si="6"/>
        <v>9955</v>
      </c>
      <c r="J108" s="100">
        <f t="shared" si="7"/>
        <v>5.0801870917319505E-4</v>
      </c>
      <c r="K108" s="43">
        <f>D$441*Table1[[#This Row],[Column10]]</f>
        <v>2227.7740883309552</v>
      </c>
      <c r="L108" s="42">
        <f>Table1[[#This Row],[Column9]]+Table1[[#This Row],[Column11]]</f>
        <v>12182.774088330956</v>
      </c>
      <c r="M108" s="25">
        <f t="shared" si="8"/>
        <v>2227.7740883309561</v>
      </c>
      <c r="N108" s="25">
        <f t="shared" si="9"/>
        <v>2227.7740883309561</v>
      </c>
    </row>
    <row r="109" spans="1:14" x14ac:dyDescent="0.35">
      <c r="A109" s="34" t="s">
        <v>111</v>
      </c>
      <c r="B109" s="35">
        <v>1638</v>
      </c>
      <c r="C109" s="45">
        <v>1911</v>
      </c>
      <c r="D109" s="36"/>
      <c r="E109" s="45">
        <v>1911</v>
      </c>
      <c r="F109" s="37">
        <v>65765</v>
      </c>
      <c r="G109" s="38">
        <f t="shared" si="5"/>
        <v>3.3516335805501797E-3</v>
      </c>
      <c r="H109" s="44"/>
      <c r="I109" s="42">
        <f t="shared" si="6"/>
        <v>65765</v>
      </c>
      <c r="J109" s="100">
        <f t="shared" si="7"/>
        <v>3.3560874343320115E-3</v>
      </c>
      <c r="K109" s="43">
        <f>D$441*Table1[[#This Row],[Column10]]</f>
        <v>14717.183618190385</v>
      </c>
      <c r="L109" s="42">
        <f>Table1[[#This Row],[Column9]]+Table1[[#This Row],[Column11]]</f>
        <v>80482.183618190378</v>
      </c>
      <c r="M109" s="25">
        <f t="shared" si="8"/>
        <v>14717.183618190378</v>
      </c>
      <c r="N109" s="25">
        <f t="shared" si="9"/>
        <v>14717.183618190378</v>
      </c>
    </row>
    <row r="110" spans="1:14" x14ac:dyDescent="0.35">
      <c r="A110" s="34" t="s">
        <v>112</v>
      </c>
      <c r="B110" s="35">
        <v>1659</v>
      </c>
      <c r="C110" s="45">
        <v>2096</v>
      </c>
      <c r="D110" s="36">
        <v>44</v>
      </c>
      <c r="E110" s="45">
        <v>2140</v>
      </c>
      <c r="F110" s="37">
        <v>115160</v>
      </c>
      <c r="G110" s="38">
        <f t="shared" si="5"/>
        <v>5.8689899359257759E-3</v>
      </c>
      <c r="H110" s="44"/>
      <c r="I110" s="42">
        <f t="shared" si="6"/>
        <v>115160</v>
      </c>
      <c r="J110" s="100">
        <f t="shared" si="7"/>
        <v>5.8767890053626464E-3</v>
      </c>
      <c r="K110" s="43">
        <f>D$441*Table1[[#This Row],[Column10]]</f>
        <v>25771.015973098223</v>
      </c>
      <c r="L110" s="42">
        <f>Table1[[#This Row],[Column9]]+Table1[[#This Row],[Column11]]</f>
        <v>140931.01597309823</v>
      </c>
      <c r="M110" s="25">
        <f t="shared" si="8"/>
        <v>25771.015973098227</v>
      </c>
      <c r="N110" s="25">
        <f t="shared" si="9"/>
        <v>25771.015973098227</v>
      </c>
    </row>
    <row r="111" spans="1:14" x14ac:dyDescent="0.35">
      <c r="A111" s="34" t="s">
        <v>113</v>
      </c>
      <c r="B111" s="35">
        <v>714</v>
      </c>
      <c r="C111" s="45">
        <v>5260</v>
      </c>
      <c r="D111" s="36">
        <v>720</v>
      </c>
      <c r="E111" s="45">
        <v>5980</v>
      </c>
      <c r="F111" s="37">
        <v>165795</v>
      </c>
      <c r="G111" s="38">
        <f t="shared" si="5"/>
        <v>8.4495413896041507E-3</v>
      </c>
      <c r="H111" s="44"/>
      <c r="I111" s="42">
        <f t="shared" si="6"/>
        <v>165795</v>
      </c>
      <c r="J111" s="100">
        <f t="shared" si="7"/>
        <v>8.460769652171761E-3</v>
      </c>
      <c r="K111" s="43">
        <f>D$441*Table1[[#This Row],[Column10]]</f>
        <v>37102.341032127653</v>
      </c>
      <c r="L111" s="42">
        <f>Table1[[#This Row],[Column9]]+Table1[[#This Row],[Column11]]</f>
        <v>202897.34103212765</v>
      </c>
      <c r="M111" s="25">
        <f t="shared" si="8"/>
        <v>37102.341032127646</v>
      </c>
      <c r="N111" s="25">
        <f t="shared" si="9"/>
        <v>37102.341032127646</v>
      </c>
    </row>
    <row r="112" spans="1:14" x14ac:dyDescent="0.35">
      <c r="A112" s="34" t="s">
        <v>114</v>
      </c>
      <c r="B112" s="35">
        <v>1666</v>
      </c>
      <c r="C112" s="36">
        <v>266</v>
      </c>
      <c r="D112" s="36"/>
      <c r="E112" s="36">
        <v>266</v>
      </c>
      <c r="F112" s="37">
        <v>10890</v>
      </c>
      <c r="G112" s="38">
        <f t="shared" si="5"/>
        <v>5.5499566170746526E-4</v>
      </c>
      <c r="H112" s="44"/>
      <c r="I112" s="42">
        <f t="shared" si="6"/>
        <v>10890</v>
      </c>
      <c r="J112" s="100">
        <f t="shared" si="7"/>
        <v>5.5573317357067746E-4</v>
      </c>
      <c r="K112" s="43">
        <f>D$441*Table1[[#This Row],[Column10]]</f>
        <v>2437.0125386161831</v>
      </c>
      <c r="L112" s="42">
        <f>Table1[[#This Row],[Column9]]+Table1[[#This Row],[Column11]]</f>
        <v>13327.012538616184</v>
      </c>
      <c r="M112" s="25">
        <f t="shared" si="8"/>
        <v>2437.0125386161835</v>
      </c>
      <c r="N112" s="25">
        <f t="shared" si="9"/>
        <v>2437.0125386161835</v>
      </c>
    </row>
    <row r="113" spans="1:14" x14ac:dyDescent="0.35">
      <c r="A113" s="34" t="s">
        <v>115</v>
      </c>
      <c r="B113" s="35">
        <v>1687</v>
      </c>
      <c r="C113" s="36">
        <v>147</v>
      </c>
      <c r="D113" s="36">
        <v>5</v>
      </c>
      <c r="E113" s="36">
        <v>152</v>
      </c>
      <c r="F113" s="37">
        <v>4900</v>
      </c>
      <c r="G113" s="38">
        <f t="shared" si="5"/>
        <v>2.4972256587388244E-4</v>
      </c>
      <c r="H113" s="44"/>
      <c r="I113" s="42">
        <f t="shared" si="6"/>
        <v>4900</v>
      </c>
      <c r="J113" s="100">
        <f t="shared" si="7"/>
        <v>2.5005441235044257E-4</v>
      </c>
      <c r="K113" s="43">
        <f>D$441*Table1[[#This Row],[Column10]]</f>
        <v>1096.5437501578785</v>
      </c>
      <c r="L113" s="42">
        <f>Table1[[#This Row],[Column9]]+Table1[[#This Row],[Column11]]</f>
        <v>5996.5437501578781</v>
      </c>
      <c r="M113" s="25">
        <f t="shared" si="8"/>
        <v>1096.5437501578781</v>
      </c>
      <c r="N113" s="25">
        <f t="shared" si="9"/>
        <v>1096.5437501578781</v>
      </c>
    </row>
    <row r="114" spans="1:14" x14ac:dyDescent="0.35">
      <c r="A114" s="34" t="s">
        <v>116</v>
      </c>
      <c r="B114" s="35">
        <v>1694</v>
      </c>
      <c r="C114" s="36">
        <v>499</v>
      </c>
      <c r="D114" s="36"/>
      <c r="E114" s="36">
        <v>499</v>
      </c>
      <c r="F114" s="37">
        <v>22720</v>
      </c>
      <c r="G114" s="38">
        <f t="shared" si="5"/>
        <v>1.157897285031553E-3</v>
      </c>
      <c r="H114" s="44"/>
      <c r="I114" s="42">
        <f t="shared" si="6"/>
        <v>22720</v>
      </c>
      <c r="J114" s="100">
        <f t="shared" si="7"/>
        <v>1.1594359691024603E-3</v>
      </c>
      <c r="K114" s="43">
        <f>D$441*Table1[[#This Row],[Column10]]</f>
        <v>5084.3824497116329</v>
      </c>
      <c r="L114" s="42">
        <f>Table1[[#This Row],[Column9]]+Table1[[#This Row],[Column11]]</f>
        <v>27804.382449711633</v>
      </c>
      <c r="M114" s="25">
        <f t="shared" si="8"/>
        <v>5084.3824497116329</v>
      </c>
      <c r="N114" s="25">
        <f t="shared" si="9"/>
        <v>5084.3824497116329</v>
      </c>
    </row>
    <row r="115" spans="1:14" x14ac:dyDescent="0.35">
      <c r="A115" s="34" t="s">
        <v>117</v>
      </c>
      <c r="B115" s="35">
        <v>1729</v>
      </c>
      <c r="C115" s="36">
        <v>300</v>
      </c>
      <c r="D115" s="36">
        <v>16</v>
      </c>
      <c r="E115" s="36">
        <v>316</v>
      </c>
      <c r="F115" s="37">
        <v>20460</v>
      </c>
      <c r="G115" s="38">
        <f t="shared" si="5"/>
        <v>1.0427191219958439E-3</v>
      </c>
      <c r="H115" s="44"/>
      <c r="I115" s="42">
        <f t="shared" si="6"/>
        <v>20460</v>
      </c>
      <c r="J115" s="100">
        <f t="shared" si="7"/>
        <v>1.0441047503449092E-3</v>
      </c>
      <c r="K115" s="43">
        <f>D$441*Table1[[#This Row],[Column10]]</f>
        <v>4578.6296180061627</v>
      </c>
      <c r="L115" s="42">
        <f>Table1[[#This Row],[Column9]]+Table1[[#This Row],[Column11]]</f>
        <v>25038.629618006162</v>
      </c>
      <c r="M115" s="25">
        <f t="shared" si="8"/>
        <v>4578.6296180061618</v>
      </c>
      <c r="N115" s="25">
        <f t="shared" si="9"/>
        <v>4578.6296180061618</v>
      </c>
    </row>
    <row r="116" spans="1:14" x14ac:dyDescent="0.35">
      <c r="A116" s="34" t="s">
        <v>118</v>
      </c>
      <c r="B116" s="35">
        <v>1736</v>
      </c>
      <c r="C116" s="36">
        <v>117</v>
      </c>
      <c r="D116" s="36">
        <v>13</v>
      </c>
      <c r="E116" s="36">
        <v>130</v>
      </c>
      <c r="F116" s="37">
        <v>4675</v>
      </c>
      <c r="G116" s="38">
        <f t="shared" si="5"/>
        <v>2.3825571335926542E-4</v>
      </c>
      <c r="H116" s="44"/>
      <c r="I116" s="42">
        <f t="shared" si="6"/>
        <v>4675</v>
      </c>
      <c r="J116" s="100">
        <f t="shared" si="7"/>
        <v>2.3857232198741207E-4</v>
      </c>
      <c r="K116" s="43">
        <f>D$441*Table1[[#This Row],[Column10]]</f>
        <v>1046.1922514261394</v>
      </c>
      <c r="L116" s="42">
        <f>Table1[[#This Row],[Column9]]+Table1[[#This Row],[Column11]]</f>
        <v>5721.1922514261396</v>
      </c>
      <c r="M116" s="25">
        <f t="shared" si="8"/>
        <v>1046.1922514261396</v>
      </c>
      <c r="N116" s="25">
        <f t="shared" si="9"/>
        <v>1046.1922514261396</v>
      </c>
    </row>
    <row r="117" spans="1:14" x14ac:dyDescent="0.35">
      <c r="A117" s="34" t="s">
        <v>119</v>
      </c>
      <c r="B117" s="35">
        <v>1813</v>
      </c>
      <c r="C117" s="36">
        <v>178</v>
      </c>
      <c r="D117" s="36"/>
      <c r="E117" s="36">
        <v>178</v>
      </c>
      <c r="F117" s="37">
        <v>11050</v>
      </c>
      <c r="G117" s="38">
        <f t="shared" si="5"/>
        <v>5.6314986794008188E-4</v>
      </c>
      <c r="H117" s="44"/>
      <c r="I117" s="42">
        <f t="shared" si="6"/>
        <v>11050</v>
      </c>
      <c r="J117" s="100">
        <f t="shared" si="7"/>
        <v>5.6389821560661032E-4</v>
      </c>
      <c r="K117" s="43">
        <f>D$441*Table1[[#This Row],[Column10]]</f>
        <v>2472.8180488254202</v>
      </c>
      <c r="L117" s="42">
        <f>Table1[[#This Row],[Column9]]+Table1[[#This Row],[Column11]]</f>
        <v>13522.81804882542</v>
      </c>
      <c r="M117" s="25">
        <f t="shared" si="8"/>
        <v>2472.8180488254202</v>
      </c>
      <c r="N117" s="25">
        <f t="shared" si="9"/>
        <v>2472.8180488254202</v>
      </c>
    </row>
    <row r="118" spans="1:14" x14ac:dyDescent="0.35">
      <c r="A118" s="34" t="s">
        <v>120</v>
      </c>
      <c r="B118" s="35">
        <v>5757</v>
      </c>
      <c r="C118" s="36">
        <v>424</v>
      </c>
      <c r="D118" s="36">
        <v>57</v>
      </c>
      <c r="E118" s="36">
        <v>481</v>
      </c>
      <c r="F118" s="37">
        <v>78205</v>
      </c>
      <c r="G118" s="38">
        <f t="shared" si="5"/>
        <v>3.9856231151361183E-3</v>
      </c>
      <c r="H118" s="44"/>
      <c r="I118" s="42">
        <f t="shared" si="6"/>
        <v>78205</v>
      </c>
      <c r="J118" s="100">
        <f t="shared" si="7"/>
        <v>3.9909194526257883E-3</v>
      </c>
      <c r="K118" s="43">
        <f>D$441*Table1[[#This Row],[Column10]]</f>
        <v>17501.062036958552</v>
      </c>
      <c r="L118" s="42">
        <f>Table1[[#This Row],[Column9]]+Table1[[#This Row],[Column11]]</f>
        <v>95706.062036958552</v>
      </c>
      <c r="M118" s="25">
        <f t="shared" si="8"/>
        <v>17501.062036958552</v>
      </c>
      <c r="N118" s="25">
        <f t="shared" si="9"/>
        <v>17501.062036958552</v>
      </c>
    </row>
    <row r="119" spans="1:14" x14ac:dyDescent="0.35">
      <c r="A119" s="34" t="s">
        <v>121</v>
      </c>
      <c r="B119" s="35">
        <v>1855</v>
      </c>
      <c r="C119" s="36">
        <v>278</v>
      </c>
      <c r="D119" s="36"/>
      <c r="E119" s="36">
        <v>278</v>
      </c>
      <c r="F119" s="37">
        <v>43560</v>
      </c>
      <c r="G119" s="38">
        <f t="shared" si="5"/>
        <v>2.2199826468298611E-3</v>
      </c>
      <c r="H119" s="44"/>
      <c r="I119" s="42">
        <f t="shared" si="6"/>
        <v>43560</v>
      </c>
      <c r="J119" s="100">
        <f t="shared" si="7"/>
        <v>2.2229326942827098E-3</v>
      </c>
      <c r="K119" s="43">
        <f>D$441*Table1[[#This Row],[Column10]]</f>
        <v>9748.0501544647323</v>
      </c>
      <c r="L119" s="42">
        <f>Table1[[#This Row],[Column9]]+Table1[[#This Row],[Column11]]</f>
        <v>53308.050154464734</v>
      </c>
      <c r="M119" s="25">
        <f t="shared" si="8"/>
        <v>9748.0501544647341</v>
      </c>
      <c r="N119" s="25">
        <f t="shared" si="9"/>
        <v>9748.0501544647341</v>
      </c>
    </row>
    <row r="120" spans="1:14" x14ac:dyDescent="0.35">
      <c r="A120" s="34" t="s">
        <v>122</v>
      </c>
      <c r="B120" s="35">
        <v>1862</v>
      </c>
      <c r="C120" s="36">
        <v>468</v>
      </c>
      <c r="D120" s="36">
        <v>70</v>
      </c>
      <c r="E120" s="36">
        <v>538</v>
      </c>
      <c r="F120" s="37">
        <v>21890</v>
      </c>
      <c r="G120" s="38">
        <f t="shared" si="5"/>
        <v>1.1155973401998545E-3</v>
      </c>
      <c r="H120" s="44"/>
      <c r="I120" s="42">
        <f t="shared" si="6"/>
        <v>21890</v>
      </c>
      <c r="J120" s="100">
        <f t="shared" si="7"/>
        <v>1.1170798135410587E-3</v>
      </c>
      <c r="K120" s="43">
        <f>D$441*Table1[[#This Row],[Column10]]</f>
        <v>4898.6413655012166</v>
      </c>
      <c r="L120" s="42">
        <f>Table1[[#This Row],[Column9]]+Table1[[#This Row],[Column11]]</f>
        <v>26788.641365501215</v>
      </c>
      <c r="M120" s="25">
        <f t="shared" si="8"/>
        <v>4898.6413655012148</v>
      </c>
      <c r="N120" s="25">
        <f t="shared" si="9"/>
        <v>4898.6413655012148</v>
      </c>
    </row>
    <row r="121" spans="1:14" x14ac:dyDescent="0.35">
      <c r="A121" s="34" t="s">
        <v>123</v>
      </c>
      <c r="B121" s="35">
        <v>1870</v>
      </c>
      <c r="C121" s="36">
        <v>102</v>
      </c>
      <c r="D121" s="36"/>
      <c r="E121" s="36">
        <v>102</v>
      </c>
      <c r="F121" s="37">
        <v>4075</v>
      </c>
      <c r="G121" s="38">
        <f t="shared" si="5"/>
        <v>2.0767743998695328E-4</v>
      </c>
      <c r="H121" s="44"/>
      <c r="I121" s="42">
        <f t="shared" si="6"/>
        <v>4075</v>
      </c>
      <c r="J121" s="100">
        <f t="shared" si="7"/>
        <v>2.0795341435266398E-4</v>
      </c>
      <c r="K121" s="43">
        <f>D$441*Table1[[#This Row],[Column10]]</f>
        <v>911.92158814150105</v>
      </c>
      <c r="L121" s="42">
        <f>Table1[[#This Row],[Column9]]+Table1[[#This Row],[Column11]]</f>
        <v>4986.9215881415012</v>
      </c>
      <c r="M121" s="25">
        <f t="shared" si="8"/>
        <v>911.92158814150116</v>
      </c>
      <c r="N121" s="25">
        <f t="shared" si="9"/>
        <v>911.92158814150116</v>
      </c>
    </row>
    <row r="122" spans="1:14" x14ac:dyDescent="0.35">
      <c r="A122" s="34" t="s">
        <v>124</v>
      </c>
      <c r="B122" s="35">
        <v>1883</v>
      </c>
      <c r="C122" s="36">
        <v>357</v>
      </c>
      <c r="D122" s="36">
        <v>33</v>
      </c>
      <c r="E122" s="36">
        <v>390</v>
      </c>
      <c r="F122" s="37">
        <v>23630</v>
      </c>
      <c r="G122" s="38">
        <f t="shared" si="5"/>
        <v>1.2042743329795597E-3</v>
      </c>
      <c r="H122" s="44"/>
      <c r="I122" s="42">
        <f t="shared" si="6"/>
        <v>23630</v>
      </c>
      <c r="J122" s="100">
        <f t="shared" si="7"/>
        <v>1.2058746456818281E-3</v>
      </c>
      <c r="K122" s="43">
        <f>D$441*Table1[[#This Row],[Column10]]</f>
        <v>5288.0262890266677</v>
      </c>
      <c r="L122" s="42">
        <f>Table1[[#This Row],[Column9]]+Table1[[#This Row],[Column11]]</f>
        <v>28918.026289026668</v>
      </c>
      <c r="M122" s="25">
        <f t="shared" si="8"/>
        <v>5288.0262890266677</v>
      </c>
      <c r="N122" s="25">
        <f t="shared" si="9"/>
        <v>5288.0262890266677</v>
      </c>
    </row>
    <row r="123" spans="1:14" x14ac:dyDescent="0.35">
      <c r="A123" s="34" t="s">
        <v>125</v>
      </c>
      <c r="B123" s="35">
        <v>1890</v>
      </c>
      <c r="C123" s="36">
        <v>444</v>
      </c>
      <c r="D123" s="36"/>
      <c r="E123" s="36">
        <v>444</v>
      </c>
      <c r="F123" s="37">
        <v>8370</v>
      </c>
      <c r="G123" s="38">
        <f t="shared" si="5"/>
        <v>4.2656691354375434E-4</v>
      </c>
      <c r="H123" s="44"/>
      <c r="I123" s="42">
        <f t="shared" si="6"/>
        <v>8370</v>
      </c>
      <c r="J123" s="100">
        <f t="shared" si="7"/>
        <v>4.2713376150473558E-4</v>
      </c>
      <c r="K123" s="43">
        <f>D$441*Table1[[#This Row],[Column10]]</f>
        <v>1873.0757528207027</v>
      </c>
      <c r="L123" s="42">
        <f>Table1[[#This Row],[Column9]]+Table1[[#This Row],[Column11]]</f>
        <v>10243.075752820703</v>
      </c>
      <c r="M123" s="25">
        <f t="shared" si="8"/>
        <v>1873.0757528207032</v>
      </c>
      <c r="N123" s="25">
        <f t="shared" si="9"/>
        <v>1873.0757528207032</v>
      </c>
    </row>
    <row r="124" spans="1:14" x14ac:dyDescent="0.35">
      <c r="A124" s="34" t="s">
        <v>126</v>
      </c>
      <c r="B124" s="35">
        <v>1900</v>
      </c>
      <c r="C124" s="45">
        <v>3409</v>
      </c>
      <c r="D124" s="36">
        <v>153</v>
      </c>
      <c r="E124" s="45">
        <v>3562</v>
      </c>
      <c r="F124" s="37">
        <v>92700</v>
      </c>
      <c r="G124" s="38">
        <f t="shared" si="5"/>
        <v>4.724343236022225E-3</v>
      </c>
      <c r="H124" s="44"/>
      <c r="I124" s="42">
        <f t="shared" si="6"/>
        <v>92700</v>
      </c>
      <c r="J124" s="100">
        <f t="shared" si="7"/>
        <v>4.7306212295685768E-3</v>
      </c>
      <c r="K124" s="43">
        <f>D$441*Table1[[#This Row],[Column10]]</f>
        <v>20744.817477476601</v>
      </c>
      <c r="L124" s="42">
        <f>Table1[[#This Row],[Column9]]+Table1[[#This Row],[Column11]]</f>
        <v>113444.81747747661</v>
      </c>
      <c r="M124" s="25">
        <f t="shared" si="8"/>
        <v>20744.817477476608</v>
      </c>
      <c r="N124" s="25">
        <f t="shared" si="9"/>
        <v>20744.817477476608</v>
      </c>
    </row>
    <row r="125" spans="1:14" x14ac:dyDescent="0.35">
      <c r="A125" s="34" t="s">
        <v>127</v>
      </c>
      <c r="B125" s="35">
        <v>1939</v>
      </c>
      <c r="C125" s="36">
        <v>419</v>
      </c>
      <c r="D125" s="36">
        <v>17</v>
      </c>
      <c r="E125" s="36">
        <v>436</v>
      </c>
      <c r="F125" s="37">
        <v>22330</v>
      </c>
      <c r="G125" s="38">
        <f t="shared" si="5"/>
        <v>1.13802140733955E-3</v>
      </c>
      <c r="H125" s="44"/>
      <c r="I125" s="42">
        <f t="shared" si="6"/>
        <v>22330</v>
      </c>
      <c r="J125" s="100">
        <f t="shared" si="7"/>
        <v>1.139533679139874E-3</v>
      </c>
      <c r="K125" s="43">
        <f>D$441*Table1[[#This Row],[Column10]]</f>
        <v>4997.1065185766183</v>
      </c>
      <c r="L125" s="42">
        <f>Table1[[#This Row],[Column9]]+Table1[[#This Row],[Column11]]</f>
        <v>27327.10651857662</v>
      </c>
      <c r="M125" s="25">
        <f t="shared" si="8"/>
        <v>4997.1065185766201</v>
      </c>
      <c r="N125" s="25">
        <f t="shared" si="9"/>
        <v>4997.1065185766201</v>
      </c>
    </row>
    <row r="126" spans="1:14" x14ac:dyDescent="0.35">
      <c r="A126" s="34" t="s">
        <v>128</v>
      </c>
      <c r="B126" s="35">
        <v>1953</v>
      </c>
      <c r="C126" s="36">
        <v>538</v>
      </c>
      <c r="D126" s="36">
        <v>133</v>
      </c>
      <c r="E126" s="36">
        <v>671</v>
      </c>
      <c r="F126" s="37">
        <v>25400</v>
      </c>
      <c r="G126" s="38">
        <f t="shared" si="5"/>
        <v>1.2944802394278805E-3</v>
      </c>
      <c r="H126" s="44"/>
      <c r="I126" s="42">
        <f t="shared" si="6"/>
        <v>25400</v>
      </c>
      <c r="J126" s="100">
        <f t="shared" si="7"/>
        <v>1.296200423204335E-3</v>
      </c>
      <c r="K126" s="43">
        <f>D$441*Table1[[#This Row],[Column10]]</f>
        <v>5684.1247457163508</v>
      </c>
      <c r="L126" s="42">
        <f>Table1[[#This Row],[Column9]]+Table1[[#This Row],[Column11]]</f>
        <v>31084.124745716352</v>
      </c>
      <c r="M126" s="25">
        <f t="shared" si="8"/>
        <v>5684.1247457163518</v>
      </c>
      <c r="N126" s="25">
        <f t="shared" si="9"/>
        <v>5684.1247457163518</v>
      </c>
    </row>
    <row r="127" spans="1:14" x14ac:dyDescent="0.35">
      <c r="A127" s="34" t="s">
        <v>129</v>
      </c>
      <c r="B127" s="35">
        <v>2009</v>
      </c>
      <c r="C127" s="36">
        <v>821</v>
      </c>
      <c r="D127" s="36"/>
      <c r="E127" s="36">
        <v>821</v>
      </c>
      <c r="F127" s="37">
        <v>57930</v>
      </c>
      <c r="G127" s="38">
        <f t="shared" si="5"/>
        <v>2.9523322940967368E-3</v>
      </c>
      <c r="H127" s="44"/>
      <c r="I127" s="42">
        <f t="shared" si="6"/>
        <v>57930</v>
      </c>
      <c r="J127" s="100">
        <f t="shared" si="7"/>
        <v>2.9562555321349265E-3</v>
      </c>
      <c r="K127" s="43">
        <f>D$441*Table1[[#This Row],[Column10]]</f>
        <v>12963.83254013182</v>
      </c>
      <c r="L127" s="42">
        <f>Table1[[#This Row],[Column9]]+Table1[[#This Row],[Column11]]</f>
        <v>70893.832540131814</v>
      </c>
      <c r="M127" s="25">
        <f t="shared" si="8"/>
        <v>12963.832540131814</v>
      </c>
      <c r="N127" s="25">
        <f t="shared" si="9"/>
        <v>12963.832540131814</v>
      </c>
    </row>
    <row r="128" spans="1:14" x14ac:dyDescent="0.35">
      <c r="A128" s="34" t="s">
        <v>130</v>
      </c>
      <c r="B128" s="35">
        <v>2044</v>
      </c>
      <c r="C128" s="36">
        <v>64</v>
      </c>
      <c r="D128" s="36">
        <v>1</v>
      </c>
      <c r="E128" s="36">
        <v>65</v>
      </c>
      <c r="F128" s="37">
        <v>1015</v>
      </c>
      <c r="G128" s="38">
        <f t="shared" si="5"/>
        <v>5.1728245788161366E-5</v>
      </c>
      <c r="H128" s="44"/>
      <c r="I128" s="42">
        <f t="shared" si="6"/>
        <v>1015</v>
      </c>
      <c r="J128" s="100">
        <f t="shared" si="7"/>
        <v>5.1796985415448821E-5</v>
      </c>
      <c r="K128" s="43">
        <f>D$441*Table1[[#This Row],[Column10]]</f>
        <v>227.14120538984631</v>
      </c>
      <c r="L128" s="42">
        <f>Table1[[#This Row],[Column9]]+Table1[[#This Row],[Column11]]</f>
        <v>1242.1412053898464</v>
      </c>
      <c r="M128" s="25">
        <f t="shared" si="8"/>
        <v>227.14120538984639</v>
      </c>
      <c r="N128" s="25">
        <f t="shared" si="9"/>
        <v>227.14120538984639</v>
      </c>
    </row>
    <row r="129" spans="1:14" x14ac:dyDescent="0.35">
      <c r="A129" s="34" t="s">
        <v>131</v>
      </c>
      <c r="B129" s="35">
        <v>2051</v>
      </c>
      <c r="C129" s="36">
        <v>330</v>
      </c>
      <c r="D129" s="36"/>
      <c r="E129" s="36">
        <v>330</v>
      </c>
      <c r="F129" s="37">
        <v>7250</v>
      </c>
      <c r="G129" s="38">
        <f t="shared" si="5"/>
        <v>3.6948746991543832E-4</v>
      </c>
      <c r="H129" s="44"/>
      <c r="I129" s="42">
        <f t="shared" si="6"/>
        <v>7250</v>
      </c>
      <c r="J129" s="100">
        <f t="shared" si="7"/>
        <v>3.6997846725320588E-4</v>
      </c>
      <c r="K129" s="43">
        <f>D$441*Table1[[#This Row],[Column10]]</f>
        <v>1622.4371813560449</v>
      </c>
      <c r="L129" s="42">
        <f>Table1[[#This Row],[Column9]]+Table1[[#This Row],[Column11]]</f>
        <v>8872.4371813560447</v>
      </c>
      <c r="M129" s="25">
        <f t="shared" si="8"/>
        <v>1622.4371813560447</v>
      </c>
      <c r="N129" s="25">
        <f t="shared" si="9"/>
        <v>1622.4371813560447</v>
      </c>
    </row>
    <row r="130" spans="1:14" x14ac:dyDescent="0.35">
      <c r="A130" s="34" t="s">
        <v>132</v>
      </c>
      <c r="B130" s="35">
        <v>2058</v>
      </c>
      <c r="C130" s="45">
        <v>2566</v>
      </c>
      <c r="D130" s="36">
        <v>208</v>
      </c>
      <c r="E130" s="45">
        <v>2774</v>
      </c>
      <c r="F130" s="37">
        <v>91110</v>
      </c>
      <c r="G130" s="38">
        <f t="shared" si="5"/>
        <v>4.6433108115855985E-3</v>
      </c>
      <c r="H130" s="44"/>
      <c r="I130" s="42">
        <f t="shared" si="6"/>
        <v>91110</v>
      </c>
      <c r="J130" s="100">
        <f t="shared" si="7"/>
        <v>4.6494811243364947E-3</v>
      </c>
      <c r="K130" s="43">
        <f>D$441*Table1[[#This Row],[Column10]]</f>
        <v>20389.000219772312</v>
      </c>
      <c r="L130" s="42">
        <f>Table1[[#This Row],[Column9]]+Table1[[#This Row],[Column11]]</f>
        <v>111499.00021977231</v>
      </c>
      <c r="M130" s="25">
        <f t="shared" si="8"/>
        <v>20389.000219772308</v>
      </c>
      <c r="N130" s="25">
        <f t="shared" si="9"/>
        <v>20389.000219772308</v>
      </c>
    </row>
    <row r="131" spans="1:14" x14ac:dyDescent="0.35">
      <c r="A131" s="34" t="s">
        <v>133</v>
      </c>
      <c r="B131" s="35">
        <v>2114</v>
      </c>
      <c r="C131" s="36">
        <v>311</v>
      </c>
      <c r="D131" s="36"/>
      <c r="E131" s="36">
        <v>311</v>
      </c>
      <c r="F131" s="37">
        <v>29575</v>
      </c>
      <c r="G131" s="38">
        <f t="shared" si="5"/>
        <v>1.507254058310219E-3</v>
      </c>
      <c r="H131" s="44"/>
      <c r="I131" s="42">
        <f t="shared" si="6"/>
        <v>29575</v>
      </c>
      <c r="J131" s="100">
        <f t="shared" si="7"/>
        <v>1.509256988829457E-3</v>
      </c>
      <c r="K131" s="43">
        <f>D$441*Table1[[#This Row],[Column10]]</f>
        <v>6618.4247777386245</v>
      </c>
      <c r="L131" s="42">
        <f>Table1[[#This Row],[Column9]]+Table1[[#This Row],[Column11]]</f>
        <v>36193.424777738626</v>
      </c>
      <c r="M131" s="25">
        <f t="shared" si="8"/>
        <v>6618.4247777386263</v>
      </c>
      <c r="N131" s="25">
        <f t="shared" si="9"/>
        <v>6618.4247777386263</v>
      </c>
    </row>
    <row r="132" spans="1:14" x14ac:dyDescent="0.35">
      <c r="A132" s="34" t="s">
        <v>134</v>
      </c>
      <c r="B132" s="35">
        <v>2128</v>
      </c>
      <c r="C132" s="36">
        <v>518</v>
      </c>
      <c r="D132" s="36"/>
      <c r="E132" s="36">
        <v>518</v>
      </c>
      <c r="F132" s="37">
        <v>20520</v>
      </c>
      <c r="G132" s="38">
        <f t="shared" si="5"/>
        <v>1.045776949333075E-3</v>
      </c>
      <c r="H132" s="44"/>
      <c r="I132" s="42">
        <f t="shared" si="6"/>
        <v>20520</v>
      </c>
      <c r="J132" s="100">
        <f t="shared" si="7"/>
        <v>1.047166641108384E-3</v>
      </c>
      <c r="K132" s="43">
        <f>D$441*Table1[[#This Row],[Column10]]</f>
        <v>4592.056684334626</v>
      </c>
      <c r="L132" s="42">
        <f>Table1[[#This Row],[Column9]]+Table1[[#This Row],[Column11]]</f>
        <v>25112.056684334624</v>
      </c>
      <c r="M132" s="25">
        <f t="shared" si="8"/>
        <v>4592.0566843346242</v>
      </c>
      <c r="N132" s="25">
        <f t="shared" si="9"/>
        <v>4592.0566843346242</v>
      </c>
    </row>
    <row r="133" spans="1:14" x14ac:dyDescent="0.35">
      <c r="A133" s="34" t="s">
        <v>135</v>
      </c>
      <c r="B133" s="35">
        <v>2135</v>
      </c>
      <c r="C133" s="36">
        <v>286</v>
      </c>
      <c r="D133" s="36">
        <v>40</v>
      </c>
      <c r="E133" s="36">
        <v>326</v>
      </c>
      <c r="F133" s="37">
        <v>34915</v>
      </c>
      <c r="G133" s="38">
        <f t="shared" si="5"/>
        <v>1.7794006913237972E-3</v>
      </c>
      <c r="H133" s="44"/>
      <c r="I133" s="42">
        <f t="shared" si="6"/>
        <v>34915</v>
      </c>
      <c r="J133" s="100">
        <f t="shared" si="7"/>
        <v>1.7817652667787148E-3</v>
      </c>
      <c r="K133" s="43">
        <f>D$441*Table1[[#This Row],[Column10]]</f>
        <v>7813.4336809719043</v>
      </c>
      <c r="L133" s="42">
        <f>Table1[[#This Row],[Column9]]+Table1[[#This Row],[Column11]]</f>
        <v>42728.433680971903</v>
      </c>
      <c r="M133" s="25">
        <f t="shared" si="8"/>
        <v>7813.4336809719025</v>
      </c>
      <c r="N133" s="25">
        <f t="shared" si="9"/>
        <v>7813.4336809719025</v>
      </c>
    </row>
    <row r="134" spans="1:14" x14ac:dyDescent="0.35">
      <c r="A134" s="34" t="s">
        <v>136</v>
      </c>
      <c r="B134" s="35">
        <v>2142</v>
      </c>
      <c r="C134" s="36">
        <v>139</v>
      </c>
      <c r="D134" s="36"/>
      <c r="E134" s="36">
        <v>139</v>
      </c>
      <c r="F134" s="37">
        <v>6010</v>
      </c>
      <c r="G134" s="38">
        <f t="shared" si="5"/>
        <v>3.0629237161265992E-4</v>
      </c>
      <c r="H134" s="44"/>
      <c r="I134" s="42">
        <f t="shared" si="6"/>
        <v>6010</v>
      </c>
      <c r="J134" s="100">
        <f t="shared" si="7"/>
        <v>3.0669939147472651E-4</v>
      </c>
      <c r="K134" s="43">
        <f>D$441*Table1[[#This Row],[Column10]]</f>
        <v>1344.9444772344593</v>
      </c>
      <c r="L134" s="42">
        <f>Table1[[#This Row],[Column9]]+Table1[[#This Row],[Column11]]</f>
        <v>7354.9444772344596</v>
      </c>
      <c r="M134" s="25">
        <f t="shared" si="8"/>
        <v>1344.9444772344596</v>
      </c>
      <c r="N134" s="25">
        <f t="shared" si="9"/>
        <v>1344.9444772344596</v>
      </c>
    </row>
    <row r="135" spans="1:14" x14ac:dyDescent="0.35">
      <c r="A135" s="34" t="s">
        <v>137</v>
      </c>
      <c r="B135" s="35">
        <v>2184</v>
      </c>
      <c r="C135" s="36">
        <v>916</v>
      </c>
      <c r="D135" s="36">
        <v>46</v>
      </c>
      <c r="E135" s="36">
        <v>962</v>
      </c>
      <c r="F135" s="37">
        <v>23370</v>
      </c>
      <c r="G135" s="38">
        <f t="shared" si="5"/>
        <v>1.1910237478515578E-3</v>
      </c>
      <c r="H135" s="44"/>
      <c r="I135" s="42">
        <f t="shared" si="6"/>
        <v>23370</v>
      </c>
      <c r="J135" s="100">
        <f t="shared" si="7"/>
        <v>1.1926064523734375E-3</v>
      </c>
      <c r="K135" s="43">
        <f>D$441*Table1[[#This Row],[Column10]]</f>
        <v>5229.8423349366585</v>
      </c>
      <c r="L135" s="42">
        <f>Table1[[#This Row],[Column9]]+Table1[[#This Row],[Column11]]</f>
        <v>28599.842334936657</v>
      </c>
      <c r="M135" s="25">
        <f t="shared" si="8"/>
        <v>5229.8423349366567</v>
      </c>
      <c r="N135" s="25">
        <f t="shared" si="9"/>
        <v>5229.8423349366567</v>
      </c>
    </row>
    <row r="136" spans="1:14" x14ac:dyDescent="0.35">
      <c r="A136" s="34" t="s">
        <v>138</v>
      </c>
      <c r="B136" s="35">
        <v>2198</v>
      </c>
      <c r="C136" s="36">
        <v>545</v>
      </c>
      <c r="D136" s="36"/>
      <c r="E136" s="36">
        <v>545</v>
      </c>
      <c r="F136" s="37">
        <v>23270</v>
      </c>
      <c r="G136" s="38">
        <f t="shared" si="5"/>
        <v>1.1859273689561725E-3</v>
      </c>
      <c r="H136" s="44"/>
      <c r="I136" s="42">
        <f t="shared" si="6"/>
        <v>23270</v>
      </c>
      <c r="J136" s="100">
        <f t="shared" si="7"/>
        <v>1.1875033011009793E-3</v>
      </c>
      <c r="K136" s="43">
        <f>D$441*Table1[[#This Row],[Column10]]</f>
        <v>5207.4638910558851</v>
      </c>
      <c r="L136" s="42">
        <f>Table1[[#This Row],[Column9]]+Table1[[#This Row],[Column11]]</f>
        <v>28477.463891055886</v>
      </c>
      <c r="M136" s="25">
        <f t="shared" si="8"/>
        <v>5207.4638910558861</v>
      </c>
      <c r="N136" s="25">
        <f t="shared" si="9"/>
        <v>5207.4638910558861</v>
      </c>
    </row>
    <row r="137" spans="1:14" x14ac:dyDescent="0.35">
      <c r="A137" s="34" t="s">
        <v>139</v>
      </c>
      <c r="B137" s="35">
        <v>2212</v>
      </c>
      <c r="C137" s="36">
        <v>65</v>
      </c>
      <c r="D137" s="36"/>
      <c r="E137" s="36">
        <v>65</v>
      </c>
      <c r="F137" s="37">
        <v>4115</v>
      </c>
      <c r="G137" s="38">
        <f t="shared" ref="G137:G200" si="10">F137/F$432</f>
        <v>2.0971599154510741E-4</v>
      </c>
      <c r="H137" s="44"/>
      <c r="I137" s="42">
        <f t="shared" ref="I137:I200" si="11">SUM(F137+H137)</f>
        <v>4115</v>
      </c>
      <c r="J137" s="100">
        <f t="shared" ref="J137:J200" si="12">I137/I$432</f>
        <v>2.0999467486164719E-4</v>
      </c>
      <c r="K137" s="43">
        <f>D$441*Table1[[#This Row],[Column10]]</f>
        <v>920.87296569381033</v>
      </c>
      <c r="L137" s="42">
        <f>Table1[[#This Row],[Column9]]+Table1[[#This Row],[Column11]]</f>
        <v>5035.8729656938103</v>
      </c>
      <c r="M137" s="25">
        <f t="shared" ref="M137:M200" si="13">+SUM(L137-I137)</f>
        <v>920.87296569381033</v>
      </c>
      <c r="N137" s="25">
        <f t="shared" ref="N137:N200" si="14">SUM(L137-F137)</f>
        <v>920.87296569381033</v>
      </c>
    </row>
    <row r="138" spans="1:14" x14ac:dyDescent="0.35">
      <c r="A138" s="34" t="s">
        <v>140</v>
      </c>
      <c r="B138" s="35">
        <v>2217</v>
      </c>
      <c r="C138" s="36">
        <v>874</v>
      </c>
      <c r="D138" s="36">
        <v>68</v>
      </c>
      <c r="E138" s="36">
        <v>942</v>
      </c>
      <c r="F138" s="37">
        <v>25110</v>
      </c>
      <c r="G138" s="38">
        <f t="shared" si="10"/>
        <v>1.2797007406312631E-3</v>
      </c>
      <c r="H138" s="21">
        <v>-210</v>
      </c>
      <c r="I138" s="42">
        <f t="shared" si="11"/>
        <v>24900</v>
      </c>
      <c r="J138" s="100">
        <f t="shared" si="12"/>
        <v>1.2706846668420449E-3</v>
      </c>
      <c r="K138" s="43">
        <f>D$441*Table1[[#This Row],[Column10]]</f>
        <v>5572.2325263124849</v>
      </c>
      <c r="L138" s="42">
        <f>Table1[[#This Row],[Column9]]+Table1[[#This Row],[Column11]]</f>
        <v>30472.232526312484</v>
      </c>
      <c r="M138" s="25">
        <f t="shared" si="13"/>
        <v>5572.232526312484</v>
      </c>
      <c r="N138" s="25">
        <f t="shared" si="14"/>
        <v>5362.232526312484</v>
      </c>
    </row>
    <row r="139" spans="1:14" x14ac:dyDescent="0.35">
      <c r="A139" s="34" t="s">
        <v>141</v>
      </c>
      <c r="B139" s="35">
        <v>2226</v>
      </c>
      <c r="C139" s="36">
        <v>197</v>
      </c>
      <c r="D139" s="36"/>
      <c r="E139" s="36">
        <v>197</v>
      </c>
      <c r="F139" s="37">
        <v>6270</v>
      </c>
      <c r="G139" s="38">
        <f t="shared" si="10"/>
        <v>3.1954295674066182E-4</v>
      </c>
      <c r="H139" s="44"/>
      <c r="I139" s="42">
        <f t="shared" si="11"/>
        <v>6270</v>
      </c>
      <c r="J139" s="100">
        <f t="shared" si="12"/>
        <v>3.1996758478311732E-4</v>
      </c>
      <c r="K139" s="43">
        <f>D$441*Table1[[#This Row],[Column10]]</f>
        <v>1403.1284313244691</v>
      </c>
      <c r="L139" s="42">
        <f>Table1[[#This Row],[Column9]]+Table1[[#This Row],[Column11]]</f>
        <v>7673.1284313244687</v>
      </c>
      <c r="M139" s="25">
        <f t="shared" si="13"/>
        <v>1403.1284313244687</v>
      </c>
      <c r="N139" s="25">
        <f t="shared" si="14"/>
        <v>1403.1284313244687</v>
      </c>
    </row>
    <row r="140" spans="1:14" x14ac:dyDescent="0.35">
      <c r="A140" s="34" t="s">
        <v>142</v>
      </c>
      <c r="B140" s="35">
        <v>2233</v>
      </c>
      <c r="C140" s="36">
        <v>663</v>
      </c>
      <c r="D140" s="36"/>
      <c r="E140" s="36">
        <v>663</v>
      </c>
      <c r="F140" s="37">
        <v>43015</v>
      </c>
      <c r="G140" s="38">
        <f t="shared" si="10"/>
        <v>2.1922073818500111E-3</v>
      </c>
      <c r="H140" s="44"/>
      <c r="I140" s="42">
        <f t="shared" si="11"/>
        <v>43015</v>
      </c>
      <c r="J140" s="100">
        <f t="shared" si="12"/>
        <v>2.1951205198478137E-3</v>
      </c>
      <c r="K140" s="43">
        <f>D$441*Table1[[#This Row],[Column10]]</f>
        <v>9626.0876353145195</v>
      </c>
      <c r="L140" s="42">
        <f>Table1[[#This Row],[Column9]]+Table1[[#This Row],[Column11]]</f>
        <v>52641.087635314521</v>
      </c>
      <c r="M140" s="25">
        <f t="shared" si="13"/>
        <v>9626.0876353145213</v>
      </c>
      <c r="N140" s="25">
        <f t="shared" si="14"/>
        <v>9626.0876353145213</v>
      </c>
    </row>
    <row r="141" spans="1:14" x14ac:dyDescent="0.35">
      <c r="A141" s="34" t="s">
        <v>143</v>
      </c>
      <c r="B141" s="35">
        <v>2289</v>
      </c>
      <c r="C141" s="45">
        <v>4577</v>
      </c>
      <c r="D141" s="36">
        <v>650</v>
      </c>
      <c r="E141" s="45">
        <v>5227</v>
      </c>
      <c r="F141" s="37">
        <v>169380</v>
      </c>
      <c r="G141" s="38">
        <f t="shared" si="10"/>
        <v>8.6322465730037171E-3</v>
      </c>
      <c r="H141" s="21">
        <v>-3660</v>
      </c>
      <c r="I141" s="42">
        <f t="shared" si="11"/>
        <v>165720</v>
      </c>
      <c r="J141" s="100">
        <f t="shared" si="12"/>
        <v>8.4569422887174166E-3</v>
      </c>
      <c r="K141" s="43">
        <f>D$441*Table1[[#This Row],[Column10]]</f>
        <v>37085.557199217066</v>
      </c>
      <c r="L141" s="42">
        <f>Table1[[#This Row],[Column9]]+Table1[[#This Row],[Column11]]</f>
        <v>202805.55719921706</v>
      </c>
      <c r="M141" s="25">
        <f t="shared" si="13"/>
        <v>37085.557199217059</v>
      </c>
      <c r="N141" s="25">
        <f t="shared" si="14"/>
        <v>33425.557199217059</v>
      </c>
    </row>
    <row r="142" spans="1:14" x14ac:dyDescent="0.35">
      <c r="A142" s="34" t="s">
        <v>144</v>
      </c>
      <c r="B142" s="35">
        <v>2310</v>
      </c>
      <c r="C142" s="36">
        <v>71</v>
      </c>
      <c r="D142" s="36">
        <v>3</v>
      </c>
      <c r="E142" s="36">
        <v>74</v>
      </c>
      <c r="F142" s="37">
        <v>2750</v>
      </c>
      <c r="G142" s="38">
        <f t="shared" si="10"/>
        <v>1.401504196230973E-4</v>
      </c>
      <c r="H142" s="44"/>
      <c r="I142" s="42">
        <f t="shared" si="11"/>
        <v>2750</v>
      </c>
      <c r="J142" s="100">
        <f t="shared" si="12"/>
        <v>1.4033665999259532E-4</v>
      </c>
      <c r="K142" s="43">
        <f>D$441*Table1[[#This Row],[Column10]]</f>
        <v>615.40720672125838</v>
      </c>
      <c r="L142" s="42">
        <f>Table1[[#This Row],[Column9]]+Table1[[#This Row],[Column11]]</f>
        <v>3365.4072067212583</v>
      </c>
      <c r="M142" s="25">
        <f t="shared" si="13"/>
        <v>615.40720672125826</v>
      </c>
      <c r="N142" s="25">
        <f t="shared" si="14"/>
        <v>615.40720672125826</v>
      </c>
    </row>
    <row r="143" spans="1:14" x14ac:dyDescent="0.35">
      <c r="A143" s="34" t="s">
        <v>145</v>
      </c>
      <c r="B143" s="35">
        <v>2296</v>
      </c>
      <c r="C143" s="36">
        <v>826</v>
      </c>
      <c r="D143" s="36"/>
      <c r="E143" s="36">
        <v>826</v>
      </c>
      <c r="F143" s="37">
        <v>14560</v>
      </c>
      <c r="G143" s="38">
        <f t="shared" si="10"/>
        <v>7.420327671681079E-4</v>
      </c>
      <c r="H143" s="44"/>
      <c r="I143" s="42">
        <f t="shared" si="11"/>
        <v>14560</v>
      </c>
      <c r="J143" s="100">
        <f t="shared" si="12"/>
        <v>7.4301882526988652E-4</v>
      </c>
      <c r="K143" s="43">
        <f>D$441*Table1[[#This Row],[Column10]]</f>
        <v>3258.3014290405536</v>
      </c>
      <c r="L143" s="42">
        <f>Table1[[#This Row],[Column9]]+Table1[[#This Row],[Column11]]</f>
        <v>17818.301429040555</v>
      </c>
      <c r="M143" s="25">
        <f t="shared" si="13"/>
        <v>3258.3014290405554</v>
      </c>
      <c r="N143" s="25">
        <f t="shared" si="14"/>
        <v>3258.3014290405554</v>
      </c>
    </row>
    <row r="144" spans="1:14" x14ac:dyDescent="0.35">
      <c r="A144" s="34" t="s">
        <v>146</v>
      </c>
      <c r="B144" s="35">
        <v>2303</v>
      </c>
      <c r="C144" s="45">
        <v>1316</v>
      </c>
      <c r="D144" s="36"/>
      <c r="E144" s="45">
        <v>1316</v>
      </c>
      <c r="F144" s="37">
        <v>29940</v>
      </c>
      <c r="G144" s="38">
        <f t="shared" si="10"/>
        <v>1.5258558412783757E-3</v>
      </c>
      <c r="H144" s="44"/>
      <c r="I144" s="42">
        <f t="shared" si="11"/>
        <v>29940</v>
      </c>
      <c r="J144" s="100">
        <f t="shared" si="12"/>
        <v>1.5278834909739287E-3</v>
      </c>
      <c r="K144" s="43">
        <f>D$441*Table1[[#This Row],[Column10]]</f>
        <v>6700.1060979034455</v>
      </c>
      <c r="L144" s="42">
        <f>Table1[[#This Row],[Column9]]+Table1[[#This Row],[Column11]]</f>
        <v>36640.106097903445</v>
      </c>
      <c r="M144" s="25">
        <f t="shared" si="13"/>
        <v>6700.1060979034446</v>
      </c>
      <c r="N144" s="25">
        <f t="shared" si="14"/>
        <v>6700.1060979034446</v>
      </c>
    </row>
    <row r="145" spans="1:14" x14ac:dyDescent="0.35">
      <c r="A145" s="34" t="s">
        <v>147</v>
      </c>
      <c r="B145" s="35">
        <v>2394</v>
      </c>
      <c r="C145" s="36">
        <v>463</v>
      </c>
      <c r="D145" s="36"/>
      <c r="E145" s="36">
        <v>463</v>
      </c>
      <c r="F145" s="37">
        <v>16955</v>
      </c>
      <c r="G145" s="38">
        <f t="shared" si="10"/>
        <v>8.6409104171258715E-4</v>
      </c>
      <c r="H145" s="44"/>
      <c r="I145" s="42">
        <f t="shared" si="11"/>
        <v>16955</v>
      </c>
      <c r="J145" s="100">
        <f t="shared" si="12"/>
        <v>8.6523929824525593E-4</v>
      </c>
      <c r="K145" s="43">
        <f>D$441*Table1[[#This Row],[Column10]]</f>
        <v>3794.2651599850678</v>
      </c>
      <c r="L145" s="42">
        <f>Table1[[#This Row],[Column9]]+Table1[[#This Row],[Column11]]</f>
        <v>20749.265159985069</v>
      </c>
      <c r="M145" s="25">
        <f t="shared" si="13"/>
        <v>3794.2651599850687</v>
      </c>
      <c r="N145" s="25">
        <f t="shared" si="14"/>
        <v>3794.2651599850687</v>
      </c>
    </row>
    <row r="146" spans="1:14" x14ac:dyDescent="0.35">
      <c r="A146" s="34" t="s">
        <v>148</v>
      </c>
      <c r="B146" s="35">
        <v>2415</v>
      </c>
      <c r="C146" s="36">
        <v>104</v>
      </c>
      <c r="D146" s="36"/>
      <c r="E146" s="36">
        <v>104</v>
      </c>
      <c r="F146" s="37">
        <v>4275</v>
      </c>
      <c r="G146" s="38">
        <f t="shared" si="10"/>
        <v>2.1787019777772399E-4</v>
      </c>
      <c r="H146" s="44"/>
      <c r="I146" s="42">
        <f t="shared" si="11"/>
        <v>4275</v>
      </c>
      <c r="J146" s="100">
        <f t="shared" si="12"/>
        <v>2.1815971689758001E-4</v>
      </c>
      <c r="K146" s="43">
        <f>D$441*Table1[[#This Row],[Column10]]</f>
        <v>956.67847590304712</v>
      </c>
      <c r="L146" s="42">
        <f>Table1[[#This Row],[Column9]]+Table1[[#This Row],[Column11]]</f>
        <v>5231.678475903047</v>
      </c>
      <c r="M146" s="25">
        <f t="shared" si="13"/>
        <v>956.678475903047</v>
      </c>
      <c r="N146" s="25">
        <f t="shared" si="14"/>
        <v>956.678475903047</v>
      </c>
    </row>
    <row r="147" spans="1:14" x14ac:dyDescent="0.35">
      <c r="A147" s="34" t="s">
        <v>149</v>
      </c>
      <c r="B147" s="35">
        <v>2420</v>
      </c>
      <c r="C147" s="45">
        <v>3813</v>
      </c>
      <c r="D147" s="36">
        <v>326</v>
      </c>
      <c r="E147" s="45">
        <v>4139</v>
      </c>
      <c r="F147" s="37">
        <v>134545</v>
      </c>
      <c r="G147" s="38">
        <f t="shared" si="10"/>
        <v>6.8569229847962277E-3</v>
      </c>
      <c r="H147" s="44"/>
      <c r="I147" s="42">
        <f t="shared" si="11"/>
        <v>134545</v>
      </c>
      <c r="J147" s="100">
        <f t="shared" si="12"/>
        <v>6.8660348795286322E-3</v>
      </c>
      <c r="K147" s="43">
        <f>D$441*Table1[[#This Row],[Column10]]</f>
        <v>30109.077319386077</v>
      </c>
      <c r="L147" s="42">
        <f>Table1[[#This Row],[Column9]]+Table1[[#This Row],[Column11]]</f>
        <v>164654.07731938607</v>
      </c>
      <c r="M147" s="25">
        <f t="shared" si="13"/>
        <v>30109.077319386066</v>
      </c>
      <c r="N147" s="25">
        <f t="shared" si="14"/>
        <v>30109.077319386066</v>
      </c>
    </row>
    <row r="148" spans="1:14" x14ac:dyDescent="0.35">
      <c r="A148" s="34" t="s">
        <v>150</v>
      </c>
      <c r="B148" s="35">
        <v>2443</v>
      </c>
      <c r="C148" s="36">
        <v>468</v>
      </c>
      <c r="D148" s="36">
        <v>23</v>
      </c>
      <c r="E148" s="36">
        <v>491</v>
      </c>
      <c r="F148" s="37">
        <v>14025</v>
      </c>
      <c r="G148" s="38">
        <f t="shared" si="10"/>
        <v>7.147671400777962E-4</v>
      </c>
      <c r="H148" s="44"/>
      <c r="I148" s="42">
        <f t="shared" si="11"/>
        <v>14025</v>
      </c>
      <c r="J148" s="100">
        <f t="shared" si="12"/>
        <v>7.1571696596223612E-4</v>
      </c>
      <c r="K148" s="43">
        <f>D$441*Table1[[#This Row],[Column10]]</f>
        <v>3138.5767542784179</v>
      </c>
      <c r="L148" s="42">
        <f>Table1[[#This Row],[Column9]]+Table1[[#This Row],[Column11]]</f>
        <v>17163.576754278416</v>
      </c>
      <c r="M148" s="25">
        <f t="shared" si="13"/>
        <v>3138.576754278416</v>
      </c>
      <c r="N148" s="25">
        <f t="shared" si="14"/>
        <v>3138.576754278416</v>
      </c>
    </row>
    <row r="149" spans="1:14" x14ac:dyDescent="0.35">
      <c r="A149" s="34" t="s">
        <v>151</v>
      </c>
      <c r="B149" s="35">
        <v>2436</v>
      </c>
      <c r="C149" s="36">
        <v>498</v>
      </c>
      <c r="D149" s="36"/>
      <c r="E149" s="36">
        <v>498</v>
      </c>
      <c r="F149" s="37">
        <v>50725</v>
      </c>
      <c r="G149" s="38">
        <f t="shared" si="10"/>
        <v>2.5851381946842221E-3</v>
      </c>
      <c r="H149" s="44"/>
      <c r="I149" s="42">
        <f t="shared" si="11"/>
        <v>50725</v>
      </c>
      <c r="J149" s="100">
        <f t="shared" si="12"/>
        <v>2.5885734829543265E-3</v>
      </c>
      <c r="K149" s="43">
        <f>D$441*Table1[[#This Row],[Column10]]</f>
        <v>11351.465658522122</v>
      </c>
      <c r="L149" s="42">
        <f>Table1[[#This Row],[Column9]]+Table1[[#This Row],[Column11]]</f>
        <v>62076.465658522124</v>
      </c>
      <c r="M149" s="25">
        <f t="shared" si="13"/>
        <v>11351.465658522124</v>
      </c>
      <c r="N149" s="25">
        <f t="shared" si="14"/>
        <v>11351.465658522124</v>
      </c>
    </row>
    <row r="150" spans="1:14" x14ac:dyDescent="0.35">
      <c r="A150" s="34" t="s">
        <v>152</v>
      </c>
      <c r="B150" s="35">
        <v>2460</v>
      </c>
      <c r="C150" s="36">
        <v>495</v>
      </c>
      <c r="D150" s="36">
        <v>38</v>
      </c>
      <c r="E150" s="36">
        <v>533</v>
      </c>
      <c r="F150" s="37">
        <v>13835</v>
      </c>
      <c r="G150" s="38">
        <f t="shared" si="10"/>
        <v>7.0508402017656401E-4</v>
      </c>
      <c r="H150" s="44"/>
      <c r="I150" s="42">
        <f t="shared" si="11"/>
        <v>13835</v>
      </c>
      <c r="J150" s="100">
        <f t="shared" si="12"/>
        <v>7.0602097854456593E-4</v>
      </c>
      <c r="K150" s="43">
        <f>D$441*Table1[[#This Row],[Column10]]</f>
        <v>3096.0577109049491</v>
      </c>
      <c r="L150" s="42">
        <f>Table1[[#This Row],[Column9]]+Table1[[#This Row],[Column11]]</f>
        <v>16931.057710904948</v>
      </c>
      <c r="M150" s="25">
        <f t="shared" si="13"/>
        <v>3096.0577109049482</v>
      </c>
      <c r="N150" s="25">
        <f t="shared" si="14"/>
        <v>3096.0577109049482</v>
      </c>
    </row>
    <row r="151" spans="1:14" x14ac:dyDescent="0.35">
      <c r="A151" s="34" t="s">
        <v>153</v>
      </c>
      <c r="B151" s="35">
        <v>2478</v>
      </c>
      <c r="C151" s="45">
        <v>1164</v>
      </c>
      <c r="D151" s="36"/>
      <c r="E151" s="45">
        <v>1164</v>
      </c>
      <c r="F151" s="37">
        <v>137900</v>
      </c>
      <c r="G151" s="38">
        <f t="shared" si="10"/>
        <v>7.0279064967364068E-3</v>
      </c>
      <c r="H151" s="44"/>
      <c r="I151" s="42">
        <f t="shared" si="11"/>
        <v>137900</v>
      </c>
      <c r="J151" s="100">
        <f t="shared" si="12"/>
        <v>7.0372456047195983E-3</v>
      </c>
      <c r="K151" s="43">
        <f>D$441*Table1[[#This Row],[Column10]]</f>
        <v>30859.874111586014</v>
      </c>
      <c r="L151" s="42">
        <f>Table1[[#This Row],[Column9]]+Table1[[#This Row],[Column11]]</f>
        <v>168759.87411158602</v>
      </c>
      <c r="M151" s="25">
        <f t="shared" si="13"/>
        <v>30859.874111586018</v>
      </c>
      <c r="N151" s="25">
        <f t="shared" si="14"/>
        <v>30859.874111586018</v>
      </c>
    </row>
    <row r="152" spans="1:14" x14ac:dyDescent="0.35">
      <c r="A152" s="34" t="s">
        <v>154</v>
      </c>
      <c r="B152" s="35">
        <v>2525</v>
      </c>
      <c r="C152" s="36">
        <v>216</v>
      </c>
      <c r="D152" s="36"/>
      <c r="E152" s="36">
        <v>216</v>
      </c>
      <c r="F152" s="37">
        <v>11585</v>
      </c>
      <c r="G152" s="38">
        <f t="shared" si="10"/>
        <v>5.9041549503039358E-4</v>
      </c>
      <c r="H152" s="44"/>
      <c r="I152" s="42">
        <f t="shared" si="11"/>
        <v>11585</v>
      </c>
      <c r="J152" s="100">
        <f t="shared" si="12"/>
        <v>5.9120007491426073E-4</v>
      </c>
      <c r="K152" s="43">
        <f>D$441*Table1[[#This Row],[Column10]]</f>
        <v>2592.5427235875563</v>
      </c>
      <c r="L152" s="42">
        <f>Table1[[#This Row],[Column9]]+Table1[[#This Row],[Column11]]</f>
        <v>14177.542723587556</v>
      </c>
      <c r="M152" s="25">
        <f t="shared" si="13"/>
        <v>2592.5427235875559</v>
      </c>
      <c r="N152" s="25">
        <f t="shared" si="14"/>
        <v>2592.5427235875559</v>
      </c>
    </row>
    <row r="153" spans="1:14" x14ac:dyDescent="0.35">
      <c r="A153" s="34" t="s">
        <v>155</v>
      </c>
      <c r="B153" s="35">
        <v>2527</v>
      </c>
      <c r="C153" s="36">
        <v>146</v>
      </c>
      <c r="D153" s="36"/>
      <c r="E153" s="36">
        <v>146</v>
      </c>
      <c r="F153" s="37">
        <v>3535</v>
      </c>
      <c r="G153" s="38">
        <f t="shared" si="10"/>
        <v>1.8015699395187233E-4</v>
      </c>
      <c r="H153" s="44"/>
      <c r="I153" s="42">
        <f t="shared" si="11"/>
        <v>3535</v>
      </c>
      <c r="J153" s="100">
        <f t="shared" si="12"/>
        <v>1.8039639748139072E-4</v>
      </c>
      <c r="K153" s="43">
        <f>D$441*Table1[[#This Row],[Column10]]</f>
        <v>791.07799118532671</v>
      </c>
      <c r="L153" s="42">
        <f>Table1[[#This Row],[Column9]]+Table1[[#This Row],[Column11]]</f>
        <v>4326.0779911853269</v>
      </c>
      <c r="M153" s="25">
        <f t="shared" si="13"/>
        <v>791.07799118532694</v>
      </c>
      <c r="N153" s="25">
        <f t="shared" si="14"/>
        <v>791.07799118532694</v>
      </c>
    </row>
    <row r="154" spans="1:14" x14ac:dyDescent="0.35">
      <c r="A154" s="34" t="s">
        <v>156</v>
      </c>
      <c r="B154" s="35">
        <v>2534</v>
      </c>
      <c r="C154" s="36">
        <v>126</v>
      </c>
      <c r="D154" s="36">
        <v>18</v>
      </c>
      <c r="E154" s="36">
        <v>144</v>
      </c>
      <c r="F154" s="37">
        <v>5600</v>
      </c>
      <c r="G154" s="38">
        <f t="shared" si="10"/>
        <v>2.8539721814157995E-4</v>
      </c>
      <c r="H154" s="44"/>
      <c r="I154" s="42">
        <f t="shared" si="11"/>
        <v>5600</v>
      </c>
      <c r="J154" s="100">
        <f t="shared" si="12"/>
        <v>2.8577647125764869E-4</v>
      </c>
      <c r="K154" s="43">
        <f>D$441*Table1[[#This Row],[Column10]]</f>
        <v>1253.1928573232899</v>
      </c>
      <c r="L154" s="42">
        <f>Table1[[#This Row],[Column9]]+Table1[[#This Row],[Column11]]</f>
        <v>6853.1928573232899</v>
      </c>
      <c r="M154" s="25">
        <f t="shared" si="13"/>
        <v>1253.1928573232899</v>
      </c>
      <c r="N154" s="25">
        <f t="shared" si="14"/>
        <v>1253.1928573232899</v>
      </c>
    </row>
    <row r="155" spans="1:14" x14ac:dyDescent="0.35">
      <c r="A155" s="34" t="s">
        <v>157</v>
      </c>
      <c r="B155" s="35">
        <v>2541</v>
      </c>
      <c r="C155" s="36">
        <v>189</v>
      </c>
      <c r="D155" s="36"/>
      <c r="E155" s="36">
        <v>189</v>
      </c>
      <c r="F155" s="37">
        <v>22990</v>
      </c>
      <c r="G155" s="38">
        <f t="shared" si="10"/>
        <v>1.1716575080490935E-3</v>
      </c>
      <c r="H155" s="44"/>
      <c r="I155" s="42">
        <f t="shared" si="11"/>
        <v>22990</v>
      </c>
      <c r="J155" s="100">
        <f t="shared" si="12"/>
        <v>1.1732144775380969E-3</v>
      </c>
      <c r="K155" s="43">
        <f>D$441*Table1[[#This Row],[Column10]]</f>
        <v>5144.8042481897201</v>
      </c>
      <c r="L155" s="42">
        <f>Table1[[#This Row],[Column9]]+Table1[[#This Row],[Column11]]</f>
        <v>28134.804248189721</v>
      </c>
      <c r="M155" s="25">
        <f t="shared" si="13"/>
        <v>5144.804248189721</v>
      </c>
      <c r="N155" s="25">
        <f t="shared" si="14"/>
        <v>5144.804248189721</v>
      </c>
    </row>
    <row r="156" spans="1:14" x14ac:dyDescent="0.35">
      <c r="A156" s="34" t="s">
        <v>158</v>
      </c>
      <c r="B156" s="35">
        <v>2562</v>
      </c>
      <c r="C156" s="45">
        <v>2991</v>
      </c>
      <c r="D156" s="36"/>
      <c r="E156" s="45">
        <v>2991</v>
      </c>
      <c r="F156" s="37">
        <v>87130</v>
      </c>
      <c r="G156" s="38">
        <f t="shared" si="10"/>
        <v>4.4404749315492612E-3</v>
      </c>
      <c r="H156" s="44"/>
      <c r="I156" s="42">
        <f t="shared" si="11"/>
        <v>87130</v>
      </c>
      <c r="J156" s="100">
        <f t="shared" si="12"/>
        <v>4.4463757036926656E-3</v>
      </c>
      <c r="K156" s="43">
        <f>D$441*Table1[[#This Row],[Column10]]</f>
        <v>19498.338153317542</v>
      </c>
      <c r="L156" s="42">
        <f>Table1[[#This Row],[Column9]]+Table1[[#This Row],[Column11]]</f>
        <v>106628.33815331754</v>
      </c>
      <c r="M156" s="25">
        <f t="shared" si="13"/>
        <v>19498.338153317542</v>
      </c>
      <c r="N156" s="25">
        <f t="shared" si="14"/>
        <v>19498.338153317542</v>
      </c>
    </row>
    <row r="157" spans="1:14" x14ac:dyDescent="0.35">
      <c r="A157" s="34" t="s">
        <v>159</v>
      </c>
      <c r="B157" s="35">
        <v>2570</v>
      </c>
      <c r="C157" s="36">
        <v>288</v>
      </c>
      <c r="D157" s="36">
        <v>12</v>
      </c>
      <c r="E157" s="36">
        <v>300</v>
      </c>
      <c r="F157" s="37">
        <v>10575</v>
      </c>
      <c r="G157" s="38">
        <f t="shared" si="10"/>
        <v>5.3894206818700145E-4</v>
      </c>
      <c r="H157" s="44"/>
      <c r="I157" s="42">
        <f t="shared" si="11"/>
        <v>10575</v>
      </c>
      <c r="J157" s="100">
        <f t="shared" si="12"/>
        <v>5.3965824706243479E-4</v>
      </c>
      <c r="K157" s="43">
        <f>D$441*Table1[[#This Row],[Column10]]</f>
        <v>2366.5204403917483</v>
      </c>
      <c r="L157" s="42">
        <f>Table1[[#This Row],[Column9]]+Table1[[#This Row],[Column11]]</f>
        <v>12941.520440391749</v>
      </c>
      <c r="M157" s="25">
        <f t="shared" si="13"/>
        <v>2366.5204403917487</v>
      </c>
      <c r="N157" s="25">
        <f t="shared" si="14"/>
        <v>2366.5204403917487</v>
      </c>
    </row>
    <row r="158" spans="1:14" x14ac:dyDescent="0.35">
      <c r="A158" s="34" t="s">
        <v>160</v>
      </c>
      <c r="B158" s="35">
        <v>2576</v>
      </c>
      <c r="C158" s="36">
        <v>184</v>
      </c>
      <c r="D158" s="36">
        <v>3</v>
      </c>
      <c r="E158" s="36">
        <v>187</v>
      </c>
      <c r="F158" s="37">
        <v>8020</v>
      </c>
      <c r="G158" s="38">
        <f t="shared" si="10"/>
        <v>4.0872958740990558E-4</v>
      </c>
      <c r="H158" s="44"/>
      <c r="I158" s="42">
        <f t="shared" si="11"/>
        <v>8020</v>
      </c>
      <c r="J158" s="100">
        <f t="shared" si="12"/>
        <v>4.0927273205113257E-4</v>
      </c>
      <c r="K158" s="43">
        <f>D$441*Table1[[#This Row],[Column10]]</f>
        <v>1794.7511992379973</v>
      </c>
      <c r="L158" s="42">
        <f>Table1[[#This Row],[Column9]]+Table1[[#This Row],[Column11]]</f>
        <v>9814.7511992379968</v>
      </c>
      <c r="M158" s="25">
        <f t="shared" si="13"/>
        <v>1794.7511992379968</v>
      </c>
      <c r="N158" s="25">
        <f t="shared" si="14"/>
        <v>1794.7511992379968</v>
      </c>
    </row>
    <row r="159" spans="1:14" x14ac:dyDescent="0.35">
      <c r="A159" s="34" t="s">
        <v>161</v>
      </c>
      <c r="B159" s="35">
        <v>2583</v>
      </c>
      <c r="C159" s="45">
        <v>2678</v>
      </c>
      <c r="D159" s="36">
        <v>223</v>
      </c>
      <c r="E159" s="45">
        <v>2901</v>
      </c>
      <c r="F159" s="37">
        <v>115510</v>
      </c>
      <c r="G159" s="38">
        <f t="shared" si="10"/>
        <v>5.8868272620596247E-3</v>
      </c>
      <c r="H159" s="44"/>
      <c r="I159" s="42">
        <f t="shared" si="11"/>
        <v>115510</v>
      </c>
      <c r="J159" s="100">
        <f t="shared" si="12"/>
        <v>5.8946500348162493E-3</v>
      </c>
      <c r="K159" s="43">
        <f>D$441*Table1[[#This Row],[Column10]]</f>
        <v>25849.340526680931</v>
      </c>
      <c r="L159" s="42">
        <f>Table1[[#This Row],[Column9]]+Table1[[#This Row],[Column11]]</f>
        <v>141359.34052668093</v>
      </c>
      <c r="M159" s="25">
        <f t="shared" si="13"/>
        <v>25849.340526680928</v>
      </c>
      <c r="N159" s="25">
        <f t="shared" si="14"/>
        <v>25849.340526680928</v>
      </c>
    </row>
    <row r="160" spans="1:14" x14ac:dyDescent="0.35">
      <c r="A160" s="34" t="s">
        <v>163</v>
      </c>
      <c r="B160" s="35">
        <v>2605</v>
      </c>
      <c r="C160" s="36">
        <v>263</v>
      </c>
      <c r="D160" s="36">
        <v>1</v>
      </c>
      <c r="E160" s="36">
        <v>264</v>
      </c>
      <c r="F160" s="37">
        <v>11450</v>
      </c>
      <c r="G160" s="38">
        <f t="shared" si="10"/>
        <v>5.8353538352162325E-4</v>
      </c>
      <c r="H160" s="44"/>
      <c r="I160" s="42">
        <f t="shared" si="11"/>
        <v>11450</v>
      </c>
      <c r="J160" s="100">
        <f t="shared" si="12"/>
        <v>5.8431082069644233E-4</v>
      </c>
      <c r="K160" s="43">
        <f>D$441*Table1[[#This Row],[Column10]]</f>
        <v>2562.3318243485123</v>
      </c>
      <c r="L160" s="42">
        <f>Table1[[#This Row],[Column9]]+Table1[[#This Row],[Column11]]</f>
        <v>14012.331824348512</v>
      </c>
      <c r="M160" s="25">
        <f t="shared" si="13"/>
        <v>2562.3318243485119</v>
      </c>
      <c r="N160" s="25">
        <f t="shared" si="14"/>
        <v>2562.3318243485119</v>
      </c>
    </row>
    <row r="161" spans="1:14" x14ac:dyDescent="0.35">
      <c r="A161" s="34" t="s">
        <v>162</v>
      </c>
      <c r="B161" s="35">
        <v>2604</v>
      </c>
      <c r="C161" s="45">
        <v>3876</v>
      </c>
      <c r="D161" s="36">
        <v>179</v>
      </c>
      <c r="E161" s="45">
        <v>4055</v>
      </c>
      <c r="F161" s="37">
        <v>112350</v>
      </c>
      <c r="G161" s="38">
        <f t="shared" si="10"/>
        <v>5.7257816889654482E-3</v>
      </c>
      <c r="H161" s="44"/>
      <c r="I161" s="42">
        <f t="shared" si="11"/>
        <v>112350</v>
      </c>
      <c r="J161" s="100">
        <f t="shared" si="12"/>
        <v>5.733390454606576E-3</v>
      </c>
      <c r="K161" s="43">
        <f>D$441*Table1[[#This Row],[Column10]]</f>
        <v>25142.181700048503</v>
      </c>
      <c r="L161" s="42">
        <f>Table1[[#This Row],[Column9]]+Table1[[#This Row],[Column11]]</f>
        <v>137492.1817000485</v>
      </c>
      <c r="M161" s="25">
        <f t="shared" si="13"/>
        <v>25142.181700048503</v>
      </c>
      <c r="N161" s="25">
        <f t="shared" si="14"/>
        <v>25142.181700048503</v>
      </c>
    </row>
    <row r="162" spans="1:14" x14ac:dyDescent="0.35">
      <c r="A162" s="34" t="s">
        <v>164</v>
      </c>
      <c r="B162" s="35">
        <v>2611</v>
      </c>
      <c r="C162" s="45">
        <v>3062</v>
      </c>
      <c r="D162" s="36"/>
      <c r="E162" s="45">
        <v>3062</v>
      </c>
      <c r="F162" s="37">
        <v>117885</v>
      </c>
      <c r="G162" s="38">
        <f t="shared" si="10"/>
        <v>6.0078662608250271E-3</v>
      </c>
      <c r="H162" s="44"/>
      <c r="I162" s="42">
        <f t="shared" si="11"/>
        <v>117885</v>
      </c>
      <c r="J162" s="100">
        <f t="shared" si="12"/>
        <v>6.0158498775371274E-3</v>
      </c>
      <c r="K162" s="43">
        <f>D$441*Table1[[#This Row],[Column10]]</f>
        <v>26380.828568849291</v>
      </c>
      <c r="L162" s="42">
        <f>Table1[[#This Row],[Column9]]+Table1[[#This Row],[Column11]]</f>
        <v>144265.82856884931</v>
      </c>
      <c r="M162" s="25">
        <f t="shared" si="13"/>
        <v>26380.828568849305</v>
      </c>
      <c r="N162" s="25">
        <f t="shared" si="14"/>
        <v>26380.828568849305</v>
      </c>
    </row>
    <row r="163" spans="1:14" x14ac:dyDescent="0.35">
      <c r="A163" s="34" t="s">
        <v>165</v>
      </c>
      <c r="B163" s="35">
        <v>2618</v>
      </c>
      <c r="C163" s="36">
        <v>345</v>
      </c>
      <c r="D163" s="36"/>
      <c r="E163" s="36">
        <v>345</v>
      </c>
      <c r="F163" s="37">
        <v>22825</v>
      </c>
      <c r="G163" s="38">
        <f t="shared" si="10"/>
        <v>1.1632484828717077E-3</v>
      </c>
      <c r="H163" s="44"/>
      <c r="I163" s="42">
        <f t="shared" si="11"/>
        <v>22825</v>
      </c>
      <c r="J163" s="100">
        <f t="shared" si="12"/>
        <v>1.1647942779385411E-3</v>
      </c>
      <c r="K163" s="43">
        <f>D$441*Table1[[#This Row],[Column10]]</f>
        <v>5107.8798157864449</v>
      </c>
      <c r="L163" s="42">
        <f>Table1[[#This Row],[Column9]]+Table1[[#This Row],[Column11]]</f>
        <v>27932.879815786444</v>
      </c>
      <c r="M163" s="25">
        <f t="shared" si="13"/>
        <v>5107.8798157864439</v>
      </c>
      <c r="N163" s="25">
        <f t="shared" si="14"/>
        <v>5107.8798157864439</v>
      </c>
    </row>
    <row r="164" spans="1:14" x14ac:dyDescent="0.35">
      <c r="A164" s="34" t="s">
        <v>166</v>
      </c>
      <c r="B164" s="35">
        <v>2625</v>
      </c>
      <c r="C164" s="36">
        <v>160</v>
      </c>
      <c r="D164" s="36">
        <v>13</v>
      </c>
      <c r="E164" s="36">
        <v>173</v>
      </c>
      <c r="F164" s="37">
        <v>7810</v>
      </c>
      <c r="G164" s="38">
        <f t="shared" si="10"/>
        <v>3.9802719172959635E-4</v>
      </c>
      <c r="H164" s="44"/>
      <c r="I164" s="42">
        <f t="shared" si="11"/>
        <v>7810</v>
      </c>
      <c r="J164" s="100">
        <f t="shared" si="12"/>
        <v>3.9855611437897076E-4</v>
      </c>
      <c r="K164" s="43">
        <f>D$441*Table1[[#This Row],[Column10]]</f>
        <v>1747.7564670883739</v>
      </c>
      <c r="L164" s="42">
        <f>Table1[[#This Row],[Column9]]+Table1[[#This Row],[Column11]]</f>
        <v>9557.756467088373</v>
      </c>
      <c r="M164" s="25">
        <f t="shared" si="13"/>
        <v>1747.756467088373</v>
      </c>
      <c r="N164" s="25">
        <f t="shared" si="14"/>
        <v>1747.756467088373</v>
      </c>
    </row>
    <row r="165" spans="1:14" x14ac:dyDescent="0.35">
      <c r="A165" s="34" t="s">
        <v>167</v>
      </c>
      <c r="B165" s="35">
        <v>2632</v>
      </c>
      <c r="C165" s="36">
        <v>602</v>
      </c>
      <c r="D165" s="36">
        <v>70</v>
      </c>
      <c r="E165" s="36">
        <v>672</v>
      </c>
      <c r="F165" s="37">
        <v>13770</v>
      </c>
      <c r="G165" s="38">
        <f t="shared" si="10"/>
        <v>7.0177137389456354E-4</v>
      </c>
      <c r="H165" s="44"/>
      <c r="I165" s="42">
        <f t="shared" si="11"/>
        <v>13770</v>
      </c>
      <c r="J165" s="100">
        <f t="shared" si="12"/>
        <v>7.0270393021746821E-4</v>
      </c>
      <c r="K165" s="43">
        <f>D$441*Table1[[#This Row],[Column10]]</f>
        <v>3081.5117223824464</v>
      </c>
      <c r="L165" s="42">
        <f>Table1[[#This Row],[Column9]]+Table1[[#This Row],[Column11]]</f>
        <v>16851.511722382445</v>
      </c>
      <c r="M165" s="25">
        <f t="shared" si="13"/>
        <v>3081.5117223824454</v>
      </c>
      <c r="N165" s="25">
        <f t="shared" si="14"/>
        <v>3081.5117223824454</v>
      </c>
    </row>
    <row r="166" spans="1:14" x14ac:dyDescent="0.35">
      <c r="A166" s="34" t="s">
        <v>168</v>
      </c>
      <c r="B166" s="35">
        <v>2639</v>
      </c>
      <c r="C166" s="36">
        <v>244</v>
      </c>
      <c r="D166" s="36"/>
      <c r="E166" s="36">
        <v>244</v>
      </c>
      <c r="F166" s="37">
        <v>13040</v>
      </c>
      <c r="G166" s="38">
        <f t="shared" si="10"/>
        <v>6.6456780795825046E-4</v>
      </c>
      <c r="H166" s="44"/>
      <c r="I166" s="42">
        <f t="shared" si="11"/>
        <v>13040</v>
      </c>
      <c r="J166" s="100">
        <f t="shared" si="12"/>
        <v>6.6545092592852476E-4</v>
      </c>
      <c r="K166" s="43">
        <f>D$441*Table1[[#This Row],[Column10]]</f>
        <v>2918.1490820528038</v>
      </c>
      <c r="L166" s="42">
        <f>Table1[[#This Row],[Column9]]+Table1[[#This Row],[Column11]]</f>
        <v>15958.149082052803</v>
      </c>
      <c r="M166" s="25">
        <f t="shared" si="13"/>
        <v>2918.1490820528034</v>
      </c>
      <c r="N166" s="25">
        <f t="shared" si="14"/>
        <v>2918.1490820528034</v>
      </c>
    </row>
    <row r="167" spans="1:14" x14ac:dyDescent="0.35">
      <c r="A167" s="34" t="s">
        <v>169</v>
      </c>
      <c r="B167" s="35">
        <v>2646</v>
      </c>
      <c r="C167" s="36">
        <v>588</v>
      </c>
      <c r="D167" s="36"/>
      <c r="E167" s="36">
        <v>588</v>
      </c>
      <c r="F167" s="37">
        <v>33310</v>
      </c>
      <c r="G167" s="38">
        <f t="shared" si="10"/>
        <v>1.6976038100528622E-3</v>
      </c>
      <c r="H167" s="21">
        <v>-530</v>
      </c>
      <c r="I167" s="42">
        <f t="shared" si="11"/>
        <v>32780</v>
      </c>
      <c r="J167" s="100">
        <f t="shared" si="12"/>
        <v>1.6728129871117364E-3</v>
      </c>
      <c r="K167" s="43">
        <f>D$441*Table1[[#This Row],[Column10]]</f>
        <v>7335.653904117401</v>
      </c>
      <c r="L167" s="42">
        <f>Table1[[#This Row],[Column9]]+Table1[[#This Row],[Column11]]</f>
        <v>40115.653904117404</v>
      </c>
      <c r="M167" s="25">
        <f t="shared" si="13"/>
        <v>7335.6539041174037</v>
      </c>
      <c r="N167" s="25">
        <f t="shared" si="14"/>
        <v>6805.6539041174037</v>
      </c>
    </row>
    <row r="168" spans="1:14" x14ac:dyDescent="0.35">
      <c r="A168" s="34" t="s">
        <v>170</v>
      </c>
      <c r="B168" s="35">
        <v>2660</v>
      </c>
      <c r="C168" s="36">
        <v>186</v>
      </c>
      <c r="D168" s="36"/>
      <c r="E168" s="36">
        <v>186</v>
      </c>
      <c r="F168" s="37">
        <v>11190</v>
      </c>
      <c r="G168" s="38">
        <f t="shared" si="10"/>
        <v>5.702847983936214E-4</v>
      </c>
      <c r="H168" s="44"/>
      <c r="I168" s="42">
        <f t="shared" si="11"/>
        <v>11190</v>
      </c>
      <c r="J168" s="100">
        <f t="shared" si="12"/>
        <v>5.7104262738805157E-4</v>
      </c>
      <c r="K168" s="43">
        <f>D$441*Table1[[#This Row],[Column10]]</f>
        <v>2504.1478702585027</v>
      </c>
      <c r="L168" s="42">
        <f>Table1[[#This Row],[Column9]]+Table1[[#This Row],[Column11]]</f>
        <v>13694.147870258503</v>
      </c>
      <c r="M168" s="25">
        <f t="shared" si="13"/>
        <v>2504.1478702585027</v>
      </c>
      <c r="N168" s="25">
        <f t="shared" si="14"/>
        <v>2504.1478702585027</v>
      </c>
    </row>
    <row r="169" spans="1:14" x14ac:dyDescent="0.35">
      <c r="A169" s="34" t="s">
        <v>171</v>
      </c>
      <c r="B169" s="35">
        <v>2695</v>
      </c>
      <c r="C169" s="36">
        <v>415</v>
      </c>
      <c r="D169" s="36">
        <v>24</v>
      </c>
      <c r="E169" s="36">
        <v>439</v>
      </c>
      <c r="F169" s="37">
        <v>18040</v>
      </c>
      <c r="G169" s="38">
        <f t="shared" si="10"/>
        <v>9.1938675272751824E-4</v>
      </c>
      <c r="H169" s="44"/>
      <c r="I169" s="42">
        <f t="shared" si="11"/>
        <v>18040</v>
      </c>
      <c r="J169" s="100">
        <f t="shared" si="12"/>
        <v>9.2060848955142539E-4</v>
      </c>
      <c r="K169" s="43">
        <f>D$441*Table1[[#This Row],[Column10]]</f>
        <v>4037.0712760914553</v>
      </c>
      <c r="L169" s="42">
        <f>Table1[[#This Row],[Column9]]+Table1[[#This Row],[Column11]]</f>
        <v>22077.071276091454</v>
      </c>
      <c r="M169" s="25">
        <f t="shared" si="13"/>
        <v>4037.0712760914539</v>
      </c>
      <c r="N169" s="25">
        <f t="shared" si="14"/>
        <v>4037.0712760914539</v>
      </c>
    </row>
    <row r="170" spans="1:14" x14ac:dyDescent="0.35">
      <c r="A170" s="34" t="s">
        <v>172</v>
      </c>
      <c r="B170" s="35">
        <v>2702</v>
      </c>
      <c r="C170" s="36">
        <v>448</v>
      </c>
      <c r="D170" s="36">
        <v>30</v>
      </c>
      <c r="E170" s="36">
        <v>478</v>
      </c>
      <c r="F170" s="37">
        <v>38215</v>
      </c>
      <c r="G170" s="38">
        <f t="shared" si="10"/>
        <v>1.947581194871514E-3</v>
      </c>
      <c r="H170" s="44"/>
      <c r="I170" s="42">
        <f t="shared" si="11"/>
        <v>38215</v>
      </c>
      <c r="J170" s="100">
        <f t="shared" si="12"/>
        <v>1.9501692587698292E-3</v>
      </c>
      <c r="K170" s="43">
        <f>D$441*Table1[[#This Row],[Column10]]</f>
        <v>8551.9223290374139</v>
      </c>
      <c r="L170" s="42">
        <f>Table1[[#This Row],[Column9]]+Table1[[#This Row],[Column11]]</f>
        <v>46766.922329037414</v>
      </c>
      <c r="M170" s="25">
        <f t="shared" si="13"/>
        <v>8551.9223290374139</v>
      </c>
      <c r="N170" s="25">
        <f t="shared" si="14"/>
        <v>8551.9223290374139</v>
      </c>
    </row>
    <row r="171" spans="1:14" x14ac:dyDescent="0.35">
      <c r="A171" s="34" t="s">
        <v>173</v>
      </c>
      <c r="B171" s="35">
        <v>2730</v>
      </c>
      <c r="C171" s="36">
        <v>242</v>
      </c>
      <c r="D171" s="36">
        <v>51</v>
      </c>
      <c r="E171" s="36">
        <v>293</v>
      </c>
      <c r="F171" s="37">
        <v>26040</v>
      </c>
      <c r="G171" s="38">
        <f t="shared" si="10"/>
        <v>1.3270970643583467E-3</v>
      </c>
      <c r="H171" s="21">
        <v>-15</v>
      </c>
      <c r="I171" s="42">
        <f t="shared" si="11"/>
        <v>26025</v>
      </c>
      <c r="J171" s="100">
        <f t="shared" si="12"/>
        <v>1.3280951186571976E-3</v>
      </c>
      <c r="K171" s="43">
        <f>D$441*Table1[[#This Row],[Column10]]</f>
        <v>5823.9900199711819</v>
      </c>
      <c r="L171" s="42">
        <f>Table1[[#This Row],[Column9]]+Table1[[#This Row],[Column11]]</f>
        <v>31848.990019971181</v>
      </c>
      <c r="M171" s="25">
        <f t="shared" si="13"/>
        <v>5823.990019971181</v>
      </c>
      <c r="N171" s="25">
        <f t="shared" si="14"/>
        <v>5808.990019971181</v>
      </c>
    </row>
    <row r="172" spans="1:14" x14ac:dyDescent="0.35">
      <c r="A172" s="34" t="s">
        <v>174</v>
      </c>
      <c r="B172" s="35">
        <v>2737</v>
      </c>
      <c r="C172" s="36">
        <v>215</v>
      </c>
      <c r="D172" s="36"/>
      <c r="E172" s="36">
        <v>215</v>
      </c>
      <c r="F172" s="37">
        <v>6730</v>
      </c>
      <c r="G172" s="38">
        <f t="shared" si="10"/>
        <v>3.4298629965943446E-4</v>
      </c>
      <c r="H172" s="44"/>
      <c r="I172" s="42">
        <f t="shared" si="11"/>
        <v>6730</v>
      </c>
      <c r="J172" s="100">
        <f t="shared" si="12"/>
        <v>3.434420806364242E-4</v>
      </c>
      <c r="K172" s="43">
        <f>D$441*Table1[[#This Row],[Column10]]</f>
        <v>1506.069273176025</v>
      </c>
      <c r="L172" s="42">
        <f>Table1[[#This Row],[Column9]]+Table1[[#This Row],[Column11]]</f>
        <v>8236.0692731760246</v>
      </c>
      <c r="M172" s="25">
        <f t="shared" si="13"/>
        <v>1506.0692731760246</v>
      </c>
      <c r="N172" s="25">
        <f t="shared" si="14"/>
        <v>1506.0692731760246</v>
      </c>
    </row>
    <row r="173" spans="1:14" x14ac:dyDescent="0.35">
      <c r="A173" s="34" t="s">
        <v>175</v>
      </c>
      <c r="B173" s="35">
        <v>2758</v>
      </c>
      <c r="C173" s="45">
        <v>1586</v>
      </c>
      <c r="D173" s="36">
        <v>82</v>
      </c>
      <c r="E173" s="45">
        <v>1668</v>
      </c>
      <c r="F173" s="37">
        <v>72480</v>
      </c>
      <c r="G173" s="38">
        <f t="shared" si="10"/>
        <v>3.6938554233753064E-3</v>
      </c>
      <c r="H173" s="44"/>
      <c r="I173" s="42">
        <f t="shared" si="11"/>
        <v>72480</v>
      </c>
      <c r="J173" s="100">
        <f t="shared" si="12"/>
        <v>3.6987640422775671E-3</v>
      </c>
      <c r="K173" s="43">
        <f>D$441*Table1[[#This Row],[Column10]]</f>
        <v>16219.896124784294</v>
      </c>
      <c r="L173" s="42">
        <f>Table1[[#This Row],[Column9]]+Table1[[#This Row],[Column11]]</f>
        <v>88699.896124784296</v>
      </c>
      <c r="M173" s="25">
        <f t="shared" si="13"/>
        <v>16219.896124784296</v>
      </c>
      <c r="N173" s="25">
        <f t="shared" si="14"/>
        <v>16219.896124784296</v>
      </c>
    </row>
    <row r="174" spans="1:14" x14ac:dyDescent="0.35">
      <c r="A174" s="34" t="s">
        <v>176</v>
      </c>
      <c r="B174" s="35">
        <v>2793</v>
      </c>
      <c r="C174" s="45">
        <v>5726</v>
      </c>
      <c r="D174" s="36">
        <v>558</v>
      </c>
      <c r="E174" s="45">
        <v>6284</v>
      </c>
      <c r="F174" s="37">
        <v>196725</v>
      </c>
      <c r="G174" s="38">
        <f t="shared" si="10"/>
        <v>1.0025851381946843E-2</v>
      </c>
      <c r="H174" s="44"/>
      <c r="I174" s="42">
        <f t="shared" si="11"/>
        <v>196725</v>
      </c>
      <c r="J174" s="100">
        <f t="shared" si="12"/>
        <v>1.0039174340743024E-2</v>
      </c>
      <c r="K174" s="43">
        <f>D$441*Table1[[#This Row],[Column10]]</f>
        <v>44023.993724450753</v>
      </c>
      <c r="L174" s="42">
        <f>Table1[[#This Row],[Column9]]+Table1[[#This Row],[Column11]]</f>
        <v>240748.99372445076</v>
      </c>
      <c r="M174" s="25">
        <f t="shared" si="13"/>
        <v>44023.99372445076</v>
      </c>
      <c r="N174" s="25">
        <f t="shared" si="14"/>
        <v>44023.99372445076</v>
      </c>
    </row>
    <row r="175" spans="1:14" x14ac:dyDescent="0.35">
      <c r="A175" s="34" t="s">
        <v>177</v>
      </c>
      <c r="B175" s="35">
        <v>1376</v>
      </c>
      <c r="C175" s="45">
        <v>1910</v>
      </c>
      <c r="D175" s="36">
        <v>188</v>
      </c>
      <c r="E175" s="45">
        <v>2098</v>
      </c>
      <c r="F175" s="37">
        <v>92375</v>
      </c>
      <c r="G175" s="38">
        <f t="shared" si="10"/>
        <v>4.7077800046122229E-3</v>
      </c>
      <c r="H175" s="44"/>
      <c r="I175" s="42">
        <f t="shared" si="11"/>
        <v>92375</v>
      </c>
      <c r="J175" s="100">
        <f t="shared" si="12"/>
        <v>4.7140359879330887E-3</v>
      </c>
      <c r="K175" s="43">
        <f>D$441*Table1[[#This Row],[Column10]]</f>
        <v>20672.087534864091</v>
      </c>
      <c r="L175" s="42">
        <f>Table1[[#This Row],[Column9]]+Table1[[#This Row],[Column11]]</f>
        <v>113047.08753486408</v>
      </c>
      <c r="M175" s="25">
        <f t="shared" si="13"/>
        <v>20672.087534864084</v>
      </c>
      <c r="N175" s="25">
        <f t="shared" si="14"/>
        <v>20672.087534864084</v>
      </c>
    </row>
    <row r="176" spans="1:14" x14ac:dyDescent="0.35">
      <c r="A176" s="34" t="s">
        <v>178</v>
      </c>
      <c r="B176" s="35">
        <v>2800</v>
      </c>
      <c r="C176" s="36">
        <v>871</v>
      </c>
      <c r="D176" s="36">
        <v>91</v>
      </c>
      <c r="E176" s="36">
        <v>962</v>
      </c>
      <c r="F176" s="37">
        <v>66685</v>
      </c>
      <c r="G176" s="38">
        <f t="shared" si="10"/>
        <v>3.3985202663877247E-3</v>
      </c>
      <c r="H176" s="44"/>
      <c r="I176" s="42">
        <f t="shared" si="11"/>
        <v>66685</v>
      </c>
      <c r="J176" s="100">
        <f t="shared" si="12"/>
        <v>3.4030364260386253E-3</v>
      </c>
      <c r="K176" s="43">
        <f>D$441*Table1[[#This Row],[Column10]]</f>
        <v>14923.065301893497</v>
      </c>
      <c r="L176" s="42">
        <f>Table1[[#This Row],[Column9]]+Table1[[#This Row],[Column11]]</f>
        <v>81608.065301893497</v>
      </c>
      <c r="M176" s="25">
        <f t="shared" si="13"/>
        <v>14923.065301893497</v>
      </c>
      <c r="N176" s="25">
        <f t="shared" si="14"/>
        <v>14923.065301893497</v>
      </c>
    </row>
    <row r="177" spans="1:14" x14ac:dyDescent="0.35">
      <c r="A177" s="34" t="s">
        <v>179</v>
      </c>
      <c r="B177" s="35">
        <v>2814</v>
      </c>
      <c r="C177" s="36">
        <v>400</v>
      </c>
      <c r="D177" s="36">
        <v>52</v>
      </c>
      <c r="E177" s="36">
        <v>452</v>
      </c>
      <c r="F177" s="37">
        <v>42310</v>
      </c>
      <c r="G177" s="38">
        <f t="shared" si="10"/>
        <v>2.1562779106375444E-3</v>
      </c>
      <c r="H177" s="44"/>
      <c r="I177" s="42">
        <f t="shared" si="11"/>
        <v>42310</v>
      </c>
      <c r="J177" s="100">
        <f t="shared" si="12"/>
        <v>2.1591433033769846E-3</v>
      </c>
      <c r="K177" s="43">
        <f>D$441*Table1[[#This Row],[Column10]]</f>
        <v>9468.3196059550701</v>
      </c>
      <c r="L177" s="42">
        <f>Table1[[#This Row],[Column9]]+Table1[[#This Row],[Column11]]</f>
        <v>51778.319605955068</v>
      </c>
      <c r="M177" s="25">
        <f t="shared" si="13"/>
        <v>9468.3196059550683</v>
      </c>
      <c r="N177" s="25">
        <f t="shared" si="14"/>
        <v>9468.3196059550683</v>
      </c>
    </row>
    <row r="178" spans="1:14" x14ac:dyDescent="0.35">
      <c r="A178" s="34" t="s">
        <v>180</v>
      </c>
      <c r="B178" s="35">
        <v>5960</v>
      </c>
      <c r="C178" s="36">
        <v>560</v>
      </c>
      <c r="D178" s="36"/>
      <c r="E178" s="36">
        <v>560</v>
      </c>
      <c r="F178" s="37">
        <v>34935</v>
      </c>
      <c r="G178" s="38">
        <f t="shared" si="10"/>
        <v>1.7804199671028742E-3</v>
      </c>
      <c r="H178" s="44"/>
      <c r="I178" s="42">
        <f t="shared" si="11"/>
        <v>34935</v>
      </c>
      <c r="J178" s="100">
        <f t="shared" si="12"/>
        <v>1.7827858970332065E-3</v>
      </c>
      <c r="K178" s="43">
        <f>D$441*Table1[[#This Row],[Column10]]</f>
        <v>7817.9093697480594</v>
      </c>
      <c r="L178" s="42">
        <f>Table1[[#This Row],[Column9]]+Table1[[#This Row],[Column11]]</f>
        <v>42752.909369748057</v>
      </c>
      <c r="M178" s="25">
        <f t="shared" si="13"/>
        <v>7817.9093697480566</v>
      </c>
      <c r="N178" s="25">
        <f t="shared" si="14"/>
        <v>7817.9093697480566</v>
      </c>
    </row>
    <row r="179" spans="1:14" x14ac:dyDescent="0.35">
      <c r="A179" s="34" t="s">
        <v>181</v>
      </c>
      <c r="B179" s="35">
        <v>2828</v>
      </c>
      <c r="C179" s="36">
        <v>624</v>
      </c>
      <c r="D179" s="36">
        <v>70</v>
      </c>
      <c r="E179" s="36">
        <v>694</v>
      </c>
      <c r="F179" s="37">
        <v>47665</v>
      </c>
      <c r="G179" s="38">
        <f t="shared" si="10"/>
        <v>2.4291890004854303E-3</v>
      </c>
      <c r="H179" s="44"/>
      <c r="I179" s="42">
        <f t="shared" si="11"/>
        <v>47665</v>
      </c>
      <c r="J179" s="100">
        <f t="shared" si="12"/>
        <v>2.4324170540171112E-3</v>
      </c>
      <c r="K179" s="43">
        <f>D$441*Table1[[#This Row],[Column10]]</f>
        <v>10666.685275770466</v>
      </c>
      <c r="L179" s="42">
        <f>Table1[[#This Row],[Column9]]+Table1[[#This Row],[Column11]]</f>
        <v>58331.685275770462</v>
      </c>
      <c r="M179" s="25">
        <f t="shared" si="13"/>
        <v>10666.685275770462</v>
      </c>
      <c r="N179" s="25">
        <f t="shared" si="14"/>
        <v>10666.685275770462</v>
      </c>
    </row>
    <row r="180" spans="1:14" x14ac:dyDescent="0.35">
      <c r="A180" s="34" t="s">
        <v>182</v>
      </c>
      <c r="B180" s="35">
        <v>2835</v>
      </c>
      <c r="C180" s="45">
        <v>2502</v>
      </c>
      <c r="D180" s="36">
        <v>54</v>
      </c>
      <c r="E180" s="45">
        <v>2556</v>
      </c>
      <c r="F180" s="37">
        <v>69440</v>
      </c>
      <c r="G180" s="38">
        <f t="shared" si="10"/>
        <v>3.5389255049555913E-3</v>
      </c>
      <c r="H180" s="44"/>
      <c r="I180" s="42">
        <f t="shared" si="11"/>
        <v>69440</v>
      </c>
      <c r="J180" s="100">
        <f t="shared" si="12"/>
        <v>3.5436282435948436E-3</v>
      </c>
      <c r="K180" s="43">
        <f>D$441*Table1[[#This Row],[Column10]]</f>
        <v>15539.591430808794</v>
      </c>
      <c r="L180" s="42">
        <f>Table1[[#This Row],[Column9]]+Table1[[#This Row],[Column11]]</f>
        <v>84979.591430808796</v>
      </c>
      <c r="M180" s="25">
        <f t="shared" si="13"/>
        <v>15539.591430808796</v>
      </c>
      <c r="N180" s="25">
        <f t="shared" si="14"/>
        <v>15539.591430808796</v>
      </c>
    </row>
    <row r="181" spans="1:14" x14ac:dyDescent="0.35">
      <c r="A181" s="34" t="s">
        <v>183</v>
      </c>
      <c r="B181" s="35">
        <v>2842</v>
      </c>
      <c r="C181" s="36">
        <v>98</v>
      </c>
      <c r="D181" s="36"/>
      <c r="E181" s="36">
        <v>98</v>
      </c>
      <c r="F181" s="37">
        <v>1610</v>
      </c>
      <c r="G181" s="38">
        <f t="shared" si="10"/>
        <v>8.205170021570423E-5</v>
      </c>
      <c r="H181" s="44"/>
      <c r="I181" s="42">
        <f t="shared" si="11"/>
        <v>1610</v>
      </c>
      <c r="J181" s="100">
        <f t="shared" si="12"/>
        <v>8.2160735486573987E-5</v>
      </c>
      <c r="K181" s="43">
        <f>D$441*Table1[[#This Row],[Column10]]</f>
        <v>360.29294648044583</v>
      </c>
      <c r="L181" s="42">
        <f>Table1[[#This Row],[Column9]]+Table1[[#This Row],[Column11]]</f>
        <v>1970.2929464804458</v>
      </c>
      <c r="M181" s="25">
        <f t="shared" si="13"/>
        <v>360.29294648044583</v>
      </c>
      <c r="N181" s="25">
        <f t="shared" si="14"/>
        <v>360.29294648044583</v>
      </c>
    </row>
    <row r="182" spans="1:14" x14ac:dyDescent="0.35">
      <c r="A182" s="34" t="s">
        <v>184</v>
      </c>
      <c r="B182" s="35">
        <v>2849</v>
      </c>
      <c r="C182" s="45">
        <v>1163</v>
      </c>
      <c r="D182" s="36">
        <v>53</v>
      </c>
      <c r="E182" s="45">
        <v>1216</v>
      </c>
      <c r="F182" s="37">
        <v>60045</v>
      </c>
      <c r="G182" s="38">
        <f t="shared" si="10"/>
        <v>3.0601207077341373E-3</v>
      </c>
      <c r="H182" s="44"/>
      <c r="I182" s="42">
        <f t="shared" si="11"/>
        <v>60045</v>
      </c>
      <c r="J182" s="100">
        <f t="shared" si="12"/>
        <v>3.0641871815474133E-3</v>
      </c>
      <c r="K182" s="43">
        <f>D$441*Table1[[#This Row],[Column10]]</f>
        <v>13437.136628210168</v>
      </c>
      <c r="L182" s="42">
        <f>Table1[[#This Row],[Column9]]+Table1[[#This Row],[Column11]]</f>
        <v>73482.136628210166</v>
      </c>
      <c r="M182" s="25">
        <f t="shared" si="13"/>
        <v>13437.136628210166</v>
      </c>
      <c r="N182" s="25">
        <f t="shared" si="14"/>
        <v>13437.136628210166</v>
      </c>
    </row>
    <row r="183" spans="1:14" x14ac:dyDescent="0.35">
      <c r="A183" s="34" t="s">
        <v>185</v>
      </c>
      <c r="B183" s="35">
        <v>1848</v>
      </c>
      <c r="C183" s="36">
        <v>640</v>
      </c>
      <c r="D183" s="36"/>
      <c r="E183" s="36">
        <v>640</v>
      </c>
      <c r="F183" s="37">
        <v>16040</v>
      </c>
      <c r="G183" s="38">
        <f t="shared" si="10"/>
        <v>8.1745917481981117E-4</v>
      </c>
      <c r="H183" s="44"/>
      <c r="I183" s="42">
        <f t="shared" si="11"/>
        <v>16040</v>
      </c>
      <c r="J183" s="100">
        <f t="shared" si="12"/>
        <v>8.1854546410226514E-4</v>
      </c>
      <c r="K183" s="43">
        <f>D$441*Table1[[#This Row],[Column10]]</f>
        <v>3589.5023984759946</v>
      </c>
      <c r="L183" s="42">
        <f>Table1[[#This Row],[Column9]]+Table1[[#This Row],[Column11]]</f>
        <v>19629.502398475994</v>
      </c>
      <c r="M183" s="25">
        <f t="shared" si="13"/>
        <v>3589.5023984759937</v>
      </c>
      <c r="N183" s="25">
        <f t="shared" si="14"/>
        <v>3589.5023984759937</v>
      </c>
    </row>
    <row r="184" spans="1:14" x14ac:dyDescent="0.35">
      <c r="A184" s="34" t="s">
        <v>186</v>
      </c>
      <c r="B184" s="35">
        <v>2856</v>
      </c>
      <c r="C184" s="36">
        <v>502</v>
      </c>
      <c r="D184" s="36">
        <v>10</v>
      </c>
      <c r="E184" s="36">
        <v>512</v>
      </c>
      <c r="F184" s="37">
        <v>13485</v>
      </c>
      <c r="G184" s="38">
        <f t="shared" si="10"/>
        <v>6.8724669404271531E-4</v>
      </c>
      <c r="H184" s="44"/>
      <c r="I184" s="42">
        <f t="shared" si="11"/>
        <v>13485</v>
      </c>
      <c r="J184" s="100">
        <f t="shared" si="12"/>
        <v>6.8815994909096287E-4</v>
      </c>
      <c r="K184" s="43">
        <f>D$441*Table1[[#This Row],[Column10]]</f>
        <v>3017.7331573222432</v>
      </c>
      <c r="L184" s="42">
        <f>Table1[[#This Row],[Column9]]+Table1[[#This Row],[Column11]]</f>
        <v>16502.733157322244</v>
      </c>
      <c r="M184" s="25">
        <f t="shared" si="13"/>
        <v>3017.7331573222436</v>
      </c>
      <c r="N184" s="25">
        <f t="shared" si="14"/>
        <v>3017.7331573222436</v>
      </c>
    </row>
    <row r="185" spans="1:14" x14ac:dyDescent="0.35">
      <c r="A185" s="34" t="s">
        <v>187</v>
      </c>
      <c r="B185" s="35">
        <v>2863</v>
      </c>
      <c r="C185" s="36">
        <v>199</v>
      </c>
      <c r="D185" s="36"/>
      <c r="E185" s="36">
        <v>199</v>
      </c>
      <c r="F185" s="37">
        <v>11030</v>
      </c>
      <c r="G185" s="38">
        <f t="shared" si="10"/>
        <v>5.6213059216100479E-4</v>
      </c>
      <c r="H185" s="44"/>
      <c r="I185" s="42">
        <f t="shared" si="11"/>
        <v>11030</v>
      </c>
      <c r="J185" s="100">
        <f t="shared" si="12"/>
        <v>5.628775853521187E-4</v>
      </c>
      <c r="K185" s="43">
        <f>D$441*Table1[[#This Row],[Column10]]</f>
        <v>2468.3423600492656</v>
      </c>
      <c r="L185" s="42">
        <f>Table1[[#This Row],[Column9]]+Table1[[#This Row],[Column11]]</f>
        <v>13498.342360049266</v>
      </c>
      <c r="M185" s="25">
        <f t="shared" si="13"/>
        <v>2468.3423600492661</v>
      </c>
      <c r="N185" s="25">
        <f t="shared" si="14"/>
        <v>2468.3423600492661</v>
      </c>
    </row>
    <row r="186" spans="1:14" x14ac:dyDescent="0.35">
      <c r="A186" s="34" t="s">
        <v>188</v>
      </c>
      <c r="B186" s="35">
        <v>3862</v>
      </c>
      <c r="C186" s="36">
        <v>330</v>
      </c>
      <c r="D186" s="36">
        <v>19</v>
      </c>
      <c r="E186" s="36">
        <v>349</v>
      </c>
      <c r="F186" s="37">
        <v>9035</v>
      </c>
      <c r="G186" s="38">
        <f t="shared" si="10"/>
        <v>4.6045783319806696E-4</v>
      </c>
      <c r="H186" s="44"/>
      <c r="I186" s="42">
        <f t="shared" si="11"/>
        <v>9035</v>
      </c>
      <c r="J186" s="100">
        <f t="shared" si="12"/>
        <v>4.6106971746658136E-4</v>
      </c>
      <c r="K186" s="43">
        <f>D$441*Table1[[#This Row],[Column10]]</f>
        <v>2021.8924046278435</v>
      </c>
      <c r="L186" s="42">
        <f>Table1[[#This Row],[Column9]]+Table1[[#This Row],[Column11]]</f>
        <v>11056.892404627844</v>
      </c>
      <c r="M186" s="25">
        <f t="shared" si="13"/>
        <v>2021.8924046278444</v>
      </c>
      <c r="N186" s="25">
        <f t="shared" si="14"/>
        <v>2021.8924046278444</v>
      </c>
    </row>
    <row r="187" spans="1:14" x14ac:dyDescent="0.35">
      <c r="A187" s="34" t="s">
        <v>189</v>
      </c>
      <c r="B187" s="35">
        <v>2885</v>
      </c>
      <c r="C187" s="45">
        <v>1308</v>
      </c>
      <c r="D187" s="36">
        <v>16</v>
      </c>
      <c r="E187" s="45">
        <v>1324</v>
      </c>
      <c r="F187" s="37">
        <v>37770</v>
      </c>
      <c r="G187" s="38">
        <f t="shared" si="10"/>
        <v>1.9249023087870491E-3</v>
      </c>
      <c r="H187" s="44"/>
      <c r="I187" s="42">
        <f t="shared" si="11"/>
        <v>37770</v>
      </c>
      <c r="J187" s="100">
        <f t="shared" si="12"/>
        <v>1.927460235607391E-3</v>
      </c>
      <c r="K187" s="43">
        <f>D$441*Table1[[#This Row],[Column10]]</f>
        <v>8452.3382537679736</v>
      </c>
      <c r="L187" s="42">
        <f>Table1[[#This Row],[Column9]]+Table1[[#This Row],[Column11]]</f>
        <v>46222.338253767972</v>
      </c>
      <c r="M187" s="25">
        <f t="shared" si="13"/>
        <v>8452.3382537679718</v>
      </c>
      <c r="N187" s="25">
        <f t="shared" si="14"/>
        <v>8452.3382537679718</v>
      </c>
    </row>
    <row r="188" spans="1:14" x14ac:dyDescent="0.35">
      <c r="A188" s="34" t="s">
        <v>190</v>
      </c>
      <c r="B188" s="35">
        <v>2884</v>
      </c>
      <c r="C188" s="36">
        <v>656</v>
      </c>
      <c r="D188" s="36"/>
      <c r="E188" s="36">
        <v>656</v>
      </c>
      <c r="F188" s="37">
        <v>29035</v>
      </c>
      <c r="G188" s="38">
        <f t="shared" si="10"/>
        <v>1.4797336122751381E-3</v>
      </c>
      <c r="H188" s="44"/>
      <c r="I188" s="42">
        <f t="shared" si="11"/>
        <v>29035</v>
      </c>
      <c r="J188" s="100">
        <f t="shared" si="12"/>
        <v>1.4816999719581838E-3</v>
      </c>
      <c r="K188" s="43">
        <f>D$441*Table1[[#This Row],[Column10]]</f>
        <v>6497.5811807824502</v>
      </c>
      <c r="L188" s="42">
        <f>Table1[[#This Row],[Column9]]+Table1[[#This Row],[Column11]]</f>
        <v>35532.58118078245</v>
      </c>
      <c r="M188" s="25">
        <f t="shared" si="13"/>
        <v>6497.5811807824502</v>
      </c>
      <c r="N188" s="25">
        <f t="shared" si="14"/>
        <v>6497.5811807824502</v>
      </c>
    </row>
    <row r="189" spans="1:14" x14ac:dyDescent="0.35">
      <c r="A189" s="34" t="s">
        <v>191</v>
      </c>
      <c r="B189" s="35">
        <v>2891</v>
      </c>
      <c r="C189" s="36">
        <v>218</v>
      </c>
      <c r="D189" s="36"/>
      <c r="E189" s="36">
        <v>218</v>
      </c>
      <c r="F189" s="37">
        <v>16400</v>
      </c>
      <c r="G189" s="38">
        <f t="shared" si="10"/>
        <v>8.3580613884319847E-4</v>
      </c>
      <c r="H189" s="44"/>
      <c r="I189" s="42">
        <f t="shared" si="11"/>
        <v>16400</v>
      </c>
      <c r="J189" s="100">
        <f t="shared" si="12"/>
        <v>8.369168086831139E-4</v>
      </c>
      <c r="K189" s="43">
        <f>D$441*Table1[[#This Row],[Column10]]</f>
        <v>3670.0647964467771</v>
      </c>
      <c r="L189" s="42">
        <f>Table1[[#This Row],[Column9]]+Table1[[#This Row],[Column11]]</f>
        <v>20070.064796446779</v>
      </c>
      <c r="M189" s="25">
        <f t="shared" si="13"/>
        <v>3670.0647964467789</v>
      </c>
      <c r="N189" s="25">
        <f t="shared" si="14"/>
        <v>3670.0647964467789</v>
      </c>
    </row>
    <row r="190" spans="1:14" x14ac:dyDescent="0.35">
      <c r="A190" s="34" t="s">
        <v>192</v>
      </c>
      <c r="B190" s="35">
        <v>2898</v>
      </c>
      <c r="C190" s="36">
        <v>437</v>
      </c>
      <c r="D190" s="36">
        <v>16</v>
      </c>
      <c r="E190" s="36">
        <v>453</v>
      </c>
      <c r="F190" s="37">
        <v>16550</v>
      </c>
      <c r="G190" s="38">
        <f t="shared" si="10"/>
        <v>8.4345070718627648E-4</v>
      </c>
      <c r="H190" s="44"/>
      <c r="I190" s="42">
        <f t="shared" si="11"/>
        <v>16550</v>
      </c>
      <c r="J190" s="100">
        <f t="shared" si="12"/>
        <v>8.4457153559180096E-4</v>
      </c>
      <c r="K190" s="43">
        <f>D$441*Table1[[#This Row],[Column10]]</f>
        <v>3703.6324622679372</v>
      </c>
      <c r="L190" s="42">
        <f>Table1[[#This Row],[Column9]]+Table1[[#This Row],[Column11]]</f>
        <v>20253.632462267939</v>
      </c>
      <c r="M190" s="25">
        <f t="shared" si="13"/>
        <v>3703.6324622679385</v>
      </c>
      <c r="N190" s="25">
        <f t="shared" si="14"/>
        <v>3703.6324622679385</v>
      </c>
    </row>
    <row r="191" spans="1:14" x14ac:dyDescent="0.35">
      <c r="A191" s="34" t="s">
        <v>193</v>
      </c>
      <c r="B191" s="35">
        <v>3647</v>
      </c>
      <c r="C191" s="36">
        <v>402</v>
      </c>
      <c r="D191" s="36"/>
      <c r="E191" s="36">
        <v>402</v>
      </c>
      <c r="F191" s="37">
        <v>88025</v>
      </c>
      <c r="G191" s="38">
        <f t="shared" si="10"/>
        <v>4.4860875226629595E-3</v>
      </c>
      <c r="H191" s="44"/>
      <c r="I191" s="42">
        <f t="shared" si="11"/>
        <v>88025</v>
      </c>
      <c r="J191" s="100">
        <f t="shared" si="12"/>
        <v>4.492048907581165E-3</v>
      </c>
      <c r="K191" s="43">
        <f>D$441*Table1[[#This Row],[Column10]]</f>
        <v>19698.625226050463</v>
      </c>
      <c r="L191" s="42">
        <f>Table1[[#This Row],[Column9]]+Table1[[#This Row],[Column11]]</f>
        <v>107723.62522605047</v>
      </c>
      <c r="M191" s="25">
        <f t="shared" si="13"/>
        <v>19698.62522605047</v>
      </c>
      <c r="N191" s="25">
        <f t="shared" si="14"/>
        <v>19698.62522605047</v>
      </c>
    </row>
    <row r="192" spans="1:14" x14ac:dyDescent="0.35">
      <c r="A192" s="34" t="s">
        <v>194</v>
      </c>
      <c r="B192" s="35">
        <v>2912</v>
      </c>
      <c r="C192" s="36">
        <v>276</v>
      </c>
      <c r="D192" s="36">
        <v>35</v>
      </c>
      <c r="E192" s="36">
        <v>311</v>
      </c>
      <c r="F192" s="37">
        <v>18990</v>
      </c>
      <c r="G192" s="38">
        <f t="shared" si="10"/>
        <v>9.6780235223367921E-4</v>
      </c>
      <c r="H192" s="44"/>
      <c r="I192" s="42">
        <f t="shared" si="11"/>
        <v>18990</v>
      </c>
      <c r="J192" s="100">
        <f t="shared" si="12"/>
        <v>9.6908842663977646E-4</v>
      </c>
      <c r="K192" s="43">
        <f>D$441*Table1[[#This Row],[Column10]]</f>
        <v>4249.6664929587987</v>
      </c>
      <c r="L192" s="42">
        <f>Table1[[#This Row],[Column9]]+Table1[[#This Row],[Column11]]</f>
        <v>23239.666492958801</v>
      </c>
      <c r="M192" s="25">
        <f t="shared" si="13"/>
        <v>4249.6664929588005</v>
      </c>
      <c r="N192" s="25">
        <f t="shared" si="14"/>
        <v>4249.6664929588005</v>
      </c>
    </row>
    <row r="193" spans="1:14" x14ac:dyDescent="0.35">
      <c r="A193" s="34" t="s">
        <v>195</v>
      </c>
      <c r="B193" s="35">
        <v>2940</v>
      </c>
      <c r="C193" s="36">
        <v>130</v>
      </c>
      <c r="D193" s="36"/>
      <c r="E193" s="36">
        <v>130</v>
      </c>
      <c r="F193" s="37">
        <v>16210</v>
      </c>
      <c r="G193" s="38">
        <f t="shared" si="10"/>
        <v>8.2612301894196627E-4</v>
      </c>
      <c r="H193" s="44"/>
      <c r="I193" s="42">
        <f t="shared" si="11"/>
        <v>16210</v>
      </c>
      <c r="J193" s="100">
        <f t="shared" si="12"/>
        <v>8.2722082126544371E-4</v>
      </c>
      <c r="K193" s="43">
        <f>D$441*Table1[[#This Row],[Column10]]</f>
        <v>3627.5457530733088</v>
      </c>
      <c r="L193" s="42">
        <f>Table1[[#This Row],[Column9]]+Table1[[#This Row],[Column11]]</f>
        <v>19837.545753073307</v>
      </c>
      <c r="M193" s="25">
        <f t="shared" si="13"/>
        <v>3627.5457530733074</v>
      </c>
      <c r="N193" s="25">
        <f t="shared" si="14"/>
        <v>3627.5457530733074</v>
      </c>
    </row>
    <row r="194" spans="1:14" x14ac:dyDescent="0.35">
      <c r="A194" s="34" t="s">
        <v>196</v>
      </c>
      <c r="B194" s="35">
        <v>2961</v>
      </c>
      <c r="C194" s="36">
        <v>237</v>
      </c>
      <c r="D194" s="36"/>
      <c r="E194" s="36">
        <v>237</v>
      </c>
      <c r="F194" s="37">
        <v>10390</v>
      </c>
      <c r="G194" s="38">
        <f t="shared" si="10"/>
        <v>5.2951376723053855E-4</v>
      </c>
      <c r="H194" s="44"/>
      <c r="I194" s="42">
        <f t="shared" si="11"/>
        <v>10390</v>
      </c>
      <c r="J194" s="100">
        <f t="shared" si="12"/>
        <v>5.3021741720838745E-4</v>
      </c>
      <c r="K194" s="43">
        <f>D$441*Table1[[#This Row],[Column10]]</f>
        <v>2325.120319212318</v>
      </c>
      <c r="L194" s="42">
        <f>Table1[[#This Row],[Column9]]+Table1[[#This Row],[Column11]]</f>
        <v>12715.120319212318</v>
      </c>
      <c r="M194" s="25">
        <f t="shared" si="13"/>
        <v>2325.1203192123176</v>
      </c>
      <c r="N194" s="25">
        <f t="shared" si="14"/>
        <v>2325.1203192123176</v>
      </c>
    </row>
    <row r="195" spans="1:14" x14ac:dyDescent="0.35">
      <c r="A195" s="34" t="s">
        <v>197</v>
      </c>
      <c r="B195" s="35">
        <v>3087</v>
      </c>
      <c r="C195" s="36">
        <v>78</v>
      </c>
      <c r="D195" s="36">
        <v>8</v>
      </c>
      <c r="E195" s="36">
        <v>86</v>
      </c>
      <c r="F195" s="37">
        <v>2250</v>
      </c>
      <c r="G195" s="38">
        <f t="shared" si="10"/>
        <v>1.1466852514617052E-4</v>
      </c>
      <c r="H195" s="44"/>
      <c r="I195" s="42">
        <f t="shared" si="11"/>
        <v>2250</v>
      </c>
      <c r="J195" s="100">
        <f t="shared" si="12"/>
        <v>1.1482090363030527E-4</v>
      </c>
      <c r="K195" s="43">
        <f>D$441*Table1[[#This Row],[Column10]]</f>
        <v>503.51498731739326</v>
      </c>
      <c r="L195" s="42">
        <f>Table1[[#This Row],[Column9]]+Table1[[#This Row],[Column11]]</f>
        <v>2753.5149873173932</v>
      </c>
      <c r="M195" s="25">
        <f t="shared" si="13"/>
        <v>503.51498731739321</v>
      </c>
      <c r="N195" s="25">
        <f t="shared" si="14"/>
        <v>503.51498731739321</v>
      </c>
    </row>
    <row r="196" spans="1:14" x14ac:dyDescent="0.35">
      <c r="A196" s="34" t="s">
        <v>198</v>
      </c>
      <c r="B196" s="35">
        <v>3094</v>
      </c>
      <c r="C196" s="36">
        <v>57</v>
      </c>
      <c r="D196" s="36"/>
      <c r="E196" s="36">
        <v>57</v>
      </c>
      <c r="F196" s="37">
        <v>1615</v>
      </c>
      <c r="G196" s="38">
        <f t="shared" si="10"/>
        <v>8.2306519160473503E-5</v>
      </c>
      <c r="H196" s="44"/>
      <c r="I196" s="42">
        <f t="shared" si="11"/>
        <v>1615</v>
      </c>
      <c r="J196" s="100">
        <f t="shared" si="12"/>
        <v>8.2415893050196893E-5</v>
      </c>
      <c r="K196" s="43">
        <f>D$441*Table1[[#This Row],[Column10]]</f>
        <v>361.41186867448448</v>
      </c>
      <c r="L196" s="42">
        <f>Table1[[#This Row],[Column9]]+Table1[[#This Row],[Column11]]</f>
        <v>1976.4118686744846</v>
      </c>
      <c r="M196" s="25">
        <f t="shared" si="13"/>
        <v>361.41186867448459</v>
      </c>
      <c r="N196" s="25">
        <f t="shared" si="14"/>
        <v>361.41186867448459</v>
      </c>
    </row>
    <row r="197" spans="1:14" x14ac:dyDescent="0.35">
      <c r="A197" s="34" t="s">
        <v>199</v>
      </c>
      <c r="B197" s="35">
        <v>3129</v>
      </c>
      <c r="C197" s="36">
        <v>22</v>
      </c>
      <c r="D197" s="36">
        <v>8</v>
      </c>
      <c r="E197" s="36">
        <v>30</v>
      </c>
      <c r="F197" s="37">
        <v>690</v>
      </c>
      <c r="G197" s="38">
        <f t="shared" si="10"/>
        <v>3.5165014378158962E-5</v>
      </c>
      <c r="H197" s="44"/>
      <c r="I197" s="42">
        <f t="shared" si="11"/>
        <v>690</v>
      </c>
      <c r="J197" s="100">
        <f t="shared" si="12"/>
        <v>3.5211743779960282E-5</v>
      </c>
      <c r="K197" s="43">
        <f>D$441*Table1[[#This Row],[Column10]]</f>
        <v>154.41126277733392</v>
      </c>
      <c r="L197" s="42">
        <f>Table1[[#This Row],[Column9]]+Table1[[#This Row],[Column11]]</f>
        <v>844.41126277733395</v>
      </c>
      <c r="M197" s="25">
        <f t="shared" si="13"/>
        <v>154.41126277733395</v>
      </c>
      <c r="N197" s="25">
        <f t="shared" si="14"/>
        <v>154.41126277733395</v>
      </c>
    </row>
    <row r="198" spans="1:14" x14ac:dyDescent="0.35">
      <c r="A198" s="34" t="s">
        <v>200</v>
      </c>
      <c r="B198" s="35">
        <v>3150</v>
      </c>
      <c r="C198" s="36">
        <v>728</v>
      </c>
      <c r="D198" s="36"/>
      <c r="E198" s="36">
        <v>728</v>
      </c>
      <c r="F198" s="37">
        <v>38080</v>
      </c>
      <c r="G198" s="38">
        <f t="shared" si="10"/>
        <v>1.9407010833627438E-3</v>
      </c>
      <c r="H198" s="44"/>
      <c r="I198" s="42">
        <f t="shared" si="11"/>
        <v>38080</v>
      </c>
      <c r="J198" s="100">
        <f t="shared" si="12"/>
        <v>1.943280004552011E-3</v>
      </c>
      <c r="K198" s="43">
        <f>D$441*Table1[[#This Row],[Column10]]</f>
        <v>8521.7114297983717</v>
      </c>
      <c r="L198" s="42">
        <f>Table1[[#This Row],[Column9]]+Table1[[#This Row],[Column11]]</f>
        <v>46601.711429798372</v>
      </c>
      <c r="M198" s="25">
        <f t="shared" si="13"/>
        <v>8521.7114297983717</v>
      </c>
      <c r="N198" s="25">
        <f t="shared" si="14"/>
        <v>8521.7114297983717</v>
      </c>
    </row>
    <row r="199" spans="1:14" x14ac:dyDescent="0.35">
      <c r="A199" s="34" t="s">
        <v>201</v>
      </c>
      <c r="B199" s="35">
        <v>3171</v>
      </c>
      <c r="C199" s="36">
        <v>679</v>
      </c>
      <c r="D199" s="36">
        <v>9</v>
      </c>
      <c r="E199" s="36">
        <v>688</v>
      </c>
      <c r="F199" s="37">
        <v>28885</v>
      </c>
      <c r="G199" s="38">
        <f t="shared" si="10"/>
        <v>1.4720890439320602E-3</v>
      </c>
      <c r="H199" s="44"/>
      <c r="I199" s="42">
        <f t="shared" si="11"/>
        <v>28885</v>
      </c>
      <c r="J199" s="100">
        <f t="shared" si="12"/>
        <v>1.4740452450494968E-3</v>
      </c>
      <c r="K199" s="43">
        <f>D$441*Table1[[#This Row],[Column10]]</f>
        <v>6464.0135149612906</v>
      </c>
      <c r="L199" s="42">
        <f>Table1[[#This Row],[Column9]]+Table1[[#This Row],[Column11]]</f>
        <v>35349.013514961291</v>
      </c>
      <c r="M199" s="25">
        <f t="shared" si="13"/>
        <v>6464.0135149612906</v>
      </c>
      <c r="N199" s="25">
        <f t="shared" si="14"/>
        <v>6464.0135149612906</v>
      </c>
    </row>
    <row r="200" spans="1:14" x14ac:dyDescent="0.35">
      <c r="A200" s="34" t="s">
        <v>202</v>
      </c>
      <c r="B200" s="35">
        <v>3206</v>
      </c>
      <c r="C200" s="36">
        <v>214</v>
      </c>
      <c r="D200" s="36">
        <v>17</v>
      </c>
      <c r="E200" s="36">
        <v>231</v>
      </c>
      <c r="F200" s="37">
        <v>18295</v>
      </c>
      <c r="G200" s="38">
        <f t="shared" si="10"/>
        <v>9.3238251891075089E-4</v>
      </c>
      <c r="H200" s="44"/>
      <c r="I200" s="42">
        <f t="shared" si="11"/>
        <v>18295</v>
      </c>
      <c r="J200" s="100">
        <f t="shared" si="12"/>
        <v>9.336215252961933E-4</v>
      </c>
      <c r="K200" s="43">
        <f>D$441*Table1[[#This Row],[Column10]]</f>
        <v>4094.1363079874268</v>
      </c>
      <c r="L200" s="42">
        <f>Table1[[#This Row],[Column9]]+Table1[[#This Row],[Column11]]</f>
        <v>22389.136307987428</v>
      </c>
      <c r="M200" s="25">
        <f t="shared" si="13"/>
        <v>4094.1363079874282</v>
      </c>
      <c r="N200" s="25">
        <f t="shared" si="14"/>
        <v>4094.1363079874282</v>
      </c>
    </row>
    <row r="201" spans="1:14" x14ac:dyDescent="0.35">
      <c r="A201" s="34" t="s">
        <v>203</v>
      </c>
      <c r="B201" s="35">
        <v>3213</v>
      </c>
      <c r="C201" s="36">
        <v>334</v>
      </c>
      <c r="D201" s="36"/>
      <c r="E201" s="36">
        <v>334</v>
      </c>
      <c r="F201" s="37">
        <v>14730</v>
      </c>
      <c r="G201" s="38">
        <f t="shared" ref="G201:G264" si="15">F201/F$432</f>
        <v>7.5069661129026301E-4</v>
      </c>
      <c r="H201" s="44"/>
      <c r="I201" s="42">
        <f t="shared" ref="I201:I264" si="16">SUM(F201+H201)</f>
        <v>14730</v>
      </c>
      <c r="J201" s="100">
        <f t="shared" ref="J201:J264" si="17">I201/I$432</f>
        <v>7.516941824330652E-4</v>
      </c>
      <c r="K201" s="43">
        <f>D$441*Table1[[#This Row],[Column10]]</f>
        <v>3296.3447836378682</v>
      </c>
      <c r="L201" s="42">
        <f>Table1[[#This Row],[Column9]]+Table1[[#This Row],[Column11]]</f>
        <v>18026.344783637869</v>
      </c>
      <c r="M201" s="25">
        <f t="shared" ref="M201:M264" si="18">+SUM(L201-I201)</f>
        <v>3296.3447836378691</v>
      </c>
      <c r="N201" s="25">
        <f t="shared" ref="N201:N264" si="19">SUM(L201-F201)</f>
        <v>3296.3447836378691</v>
      </c>
    </row>
    <row r="202" spans="1:14" x14ac:dyDescent="0.35">
      <c r="A202" s="34" t="s">
        <v>204</v>
      </c>
      <c r="B202" s="35">
        <v>3220</v>
      </c>
      <c r="C202" s="36">
        <v>939</v>
      </c>
      <c r="D202" s="36">
        <v>53</v>
      </c>
      <c r="E202" s="36">
        <v>992</v>
      </c>
      <c r="F202" s="37">
        <v>70175</v>
      </c>
      <c r="G202" s="38">
        <f t="shared" si="15"/>
        <v>3.5763838898366738E-3</v>
      </c>
      <c r="H202" s="44"/>
      <c r="I202" s="42">
        <f t="shared" si="16"/>
        <v>70175</v>
      </c>
      <c r="J202" s="100">
        <f t="shared" si="17"/>
        <v>3.58113640544741E-3</v>
      </c>
      <c r="K202" s="43">
        <f>D$441*Table1[[#This Row],[Column10]]</f>
        <v>15704.072993332476</v>
      </c>
      <c r="L202" s="42">
        <f>Table1[[#This Row],[Column9]]+Table1[[#This Row],[Column11]]</f>
        <v>85879.072993332476</v>
      </c>
      <c r="M202" s="25">
        <f t="shared" si="18"/>
        <v>15704.072993332476</v>
      </c>
      <c r="N202" s="25">
        <f t="shared" si="19"/>
        <v>15704.072993332476</v>
      </c>
    </row>
    <row r="203" spans="1:14" x14ac:dyDescent="0.35">
      <c r="A203" s="34" t="s">
        <v>205</v>
      </c>
      <c r="B203" s="35">
        <v>3269</v>
      </c>
      <c r="C203" s="45">
        <v>7146</v>
      </c>
      <c r="D203" s="36">
        <v>283</v>
      </c>
      <c r="E203" s="45">
        <v>7429</v>
      </c>
      <c r="F203" s="37">
        <v>201300</v>
      </c>
      <c r="G203" s="38">
        <f t="shared" si="15"/>
        <v>1.0259010716410723E-2</v>
      </c>
      <c r="H203" s="44"/>
      <c r="I203" s="42">
        <f t="shared" si="16"/>
        <v>201300</v>
      </c>
      <c r="J203" s="100">
        <f t="shared" si="17"/>
        <v>1.0272643511457978E-2</v>
      </c>
      <c r="K203" s="43">
        <f>D$441*Table1[[#This Row],[Column10]]</f>
        <v>45047.807531996114</v>
      </c>
      <c r="L203" s="42">
        <f>Table1[[#This Row],[Column9]]+Table1[[#This Row],[Column11]]</f>
        <v>246347.80753199611</v>
      </c>
      <c r="M203" s="25">
        <f t="shared" si="18"/>
        <v>45047.807531996106</v>
      </c>
      <c r="N203" s="25">
        <f t="shared" si="19"/>
        <v>45047.807531996106</v>
      </c>
    </row>
    <row r="204" spans="1:14" x14ac:dyDescent="0.35">
      <c r="A204" s="34" t="s">
        <v>206</v>
      </c>
      <c r="B204" s="35">
        <v>3276</v>
      </c>
      <c r="C204" s="36">
        <v>345</v>
      </c>
      <c r="D204" s="36">
        <v>61</v>
      </c>
      <c r="E204" s="36">
        <v>406</v>
      </c>
      <c r="F204" s="37">
        <v>15860</v>
      </c>
      <c r="G204" s="38">
        <f t="shared" si="15"/>
        <v>8.0828569280811747E-4</v>
      </c>
      <c r="H204" s="44"/>
      <c r="I204" s="42">
        <f t="shared" si="16"/>
        <v>15860</v>
      </c>
      <c r="J204" s="100">
        <f t="shared" si="17"/>
        <v>8.0935979181184065E-4</v>
      </c>
      <c r="K204" s="43">
        <f>D$441*Table1[[#This Row],[Column10]]</f>
        <v>3549.2211994906029</v>
      </c>
      <c r="L204" s="42">
        <f>Table1[[#This Row],[Column9]]+Table1[[#This Row],[Column11]]</f>
        <v>19409.221199490603</v>
      </c>
      <c r="M204" s="25">
        <f t="shared" si="18"/>
        <v>3549.2211994906029</v>
      </c>
      <c r="N204" s="25">
        <f t="shared" si="19"/>
        <v>3549.2211994906029</v>
      </c>
    </row>
    <row r="205" spans="1:14" x14ac:dyDescent="0.35">
      <c r="A205" s="34" t="s">
        <v>207</v>
      </c>
      <c r="B205" s="35">
        <v>3290</v>
      </c>
      <c r="C205" s="36">
        <v>623</v>
      </c>
      <c r="D205" s="36">
        <v>45</v>
      </c>
      <c r="E205" s="36">
        <v>668</v>
      </c>
      <c r="F205" s="37">
        <v>28195</v>
      </c>
      <c r="G205" s="38">
        <f t="shared" si="15"/>
        <v>1.4369240295539012E-3</v>
      </c>
      <c r="H205" s="44"/>
      <c r="I205" s="42">
        <f t="shared" si="16"/>
        <v>28195</v>
      </c>
      <c r="J205" s="100">
        <f t="shared" si="17"/>
        <v>1.4388335012695366E-3</v>
      </c>
      <c r="K205" s="43">
        <f>D$441*Table1[[#This Row],[Column10]]</f>
        <v>6309.6022521839568</v>
      </c>
      <c r="L205" s="42">
        <f>Table1[[#This Row],[Column9]]+Table1[[#This Row],[Column11]]</f>
        <v>34504.602252183955</v>
      </c>
      <c r="M205" s="25">
        <f t="shared" si="18"/>
        <v>6309.602252183955</v>
      </c>
      <c r="N205" s="25">
        <f t="shared" si="19"/>
        <v>6309.602252183955</v>
      </c>
    </row>
    <row r="206" spans="1:14" x14ac:dyDescent="0.35">
      <c r="A206" s="34" t="s">
        <v>208</v>
      </c>
      <c r="B206" s="35">
        <v>3297</v>
      </c>
      <c r="C206" s="36">
        <v>835</v>
      </c>
      <c r="D206" s="36"/>
      <c r="E206" s="36">
        <v>835</v>
      </c>
      <c r="F206" s="37">
        <v>99020</v>
      </c>
      <c r="G206" s="38">
        <f t="shared" si="15"/>
        <v>5.0464343822105798E-3</v>
      </c>
      <c r="H206" s="44"/>
      <c r="I206" s="42">
        <f t="shared" si="16"/>
        <v>99020</v>
      </c>
      <c r="J206" s="100">
        <f t="shared" si="17"/>
        <v>5.0531403899879233E-3</v>
      </c>
      <c r="K206" s="43">
        <f>D$441*Table1[[#This Row],[Column10]]</f>
        <v>22159.135130741459</v>
      </c>
      <c r="L206" s="42">
        <f>Table1[[#This Row],[Column9]]+Table1[[#This Row],[Column11]]</f>
        <v>121179.13513074146</v>
      </c>
      <c r="M206" s="25">
        <f t="shared" si="18"/>
        <v>22159.135130741459</v>
      </c>
      <c r="N206" s="25">
        <f t="shared" si="19"/>
        <v>22159.135130741459</v>
      </c>
    </row>
    <row r="207" spans="1:14" x14ac:dyDescent="0.35">
      <c r="A207" s="34" t="s">
        <v>209</v>
      </c>
      <c r="B207" s="35">
        <v>1897</v>
      </c>
      <c r="C207" s="36">
        <v>221</v>
      </c>
      <c r="D207" s="36"/>
      <c r="E207" s="36">
        <v>221</v>
      </c>
      <c r="F207" s="37">
        <v>3855</v>
      </c>
      <c r="G207" s="38">
        <f t="shared" si="15"/>
        <v>1.9646540641710548E-4</v>
      </c>
      <c r="H207" s="44"/>
      <c r="I207" s="42">
        <f t="shared" si="16"/>
        <v>3855</v>
      </c>
      <c r="J207" s="100">
        <f t="shared" si="17"/>
        <v>1.9672648155325635E-4</v>
      </c>
      <c r="K207" s="43">
        <f>D$441*Table1[[#This Row],[Column10]]</f>
        <v>862.6890116038004</v>
      </c>
      <c r="L207" s="42">
        <f>Table1[[#This Row],[Column9]]+Table1[[#This Row],[Column11]]</f>
        <v>4717.6890116038003</v>
      </c>
      <c r="M207" s="25">
        <f t="shared" si="18"/>
        <v>862.68901160380028</v>
      </c>
      <c r="N207" s="25">
        <f t="shared" si="19"/>
        <v>862.68901160380028</v>
      </c>
    </row>
    <row r="208" spans="1:14" x14ac:dyDescent="0.35">
      <c r="A208" s="34" t="s">
        <v>210</v>
      </c>
      <c r="B208" s="35">
        <v>3304</v>
      </c>
      <c r="C208" s="36">
        <v>427</v>
      </c>
      <c r="D208" s="36">
        <v>87</v>
      </c>
      <c r="E208" s="36">
        <v>514</v>
      </c>
      <c r="F208" s="37">
        <v>21900</v>
      </c>
      <c r="G208" s="38">
        <f t="shared" si="15"/>
        <v>1.1161069780893931E-3</v>
      </c>
      <c r="H208" s="44"/>
      <c r="I208" s="42">
        <f t="shared" si="16"/>
        <v>21900</v>
      </c>
      <c r="J208" s="100">
        <f t="shared" si="17"/>
        <v>1.1175901286683046E-3</v>
      </c>
      <c r="K208" s="43">
        <f>D$441*Table1[[#This Row],[Column10]]</f>
        <v>4900.8792098892945</v>
      </c>
      <c r="L208" s="42">
        <f>Table1[[#This Row],[Column9]]+Table1[[#This Row],[Column11]]</f>
        <v>26800.879209889295</v>
      </c>
      <c r="M208" s="25">
        <f t="shared" si="18"/>
        <v>4900.8792098892955</v>
      </c>
      <c r="N208" s="25">
        <f t="shared" si="19"/>
        <v>4900.8792098892955</v>
      </c>
    </row>
    <row r="209" spans="1:14" x14ac:dyDescent="0.35">
      <c r="A209" s="34" t="s">
        <v>211</v>
      </c>
      <c r="B209" s="35">
        <v>3311</v>
      </c>
      <c r="C209" s="36">
        <v>495</v>
      </c>
      <c r="D209" s="36">
        <v>41</v>
      </c>
      <c r="E209" s="36">
        <v>536</v>
      </c>
      <c r="F209" s="37">
        <v>38505</v>
      </c>
      <c r="G209" s="38">
        <f t="shared" si="15"/>
        <v>1.9623606936681314E-3</v>
      </c>
      <c r="H209" s="44"/>
      <c r="I209" s="42">
        <f t="shared" si="16"/>
        <v>38505</v>
      </c>
      <c r="J209" s="100">
        <f t="shared" si="17"/>
        <v>1.9649683974599574E-3</v>
      </c>
      <c r="K209" s="43">
        <f>D$441*Table1[[#This Row],[Column10]]</f>
        <v>8616.819816291656</v>
      </c>
      <c r="L209" s="42">
        <f>Table1[[#This Row],[Column9]]+Table1[[#This Row],[Column11]]</f>
        <v>47121.819816291652</v>
      </c>
      <c r="M209" s="25">
        <f t="shared" si="18"/>
        <v>8616.8198162916524</v>
      </c>
      <c r="N209" s="25">
        <f t="shared" si="19"/>
        <v>8616.8198162916524</v>
      </c>
    </row>
    <row r="210" spans="1:14" x14ac:dyDescent="0.35">
      <c r="A210" s="34" t="s">
        <v>212</v>
      </c>
      <c r="B210" s="35">
        <v>3318</v>
      </c>
      <c r="C210" s="36">
        <v>216</v>
      </c>
      <c r="D210" s="36">
        <v>34</v>
      </c>
      <c r="E210" s="36">
        <v>250</v>
      </c>
      <c r="F210" s="37">
        <v>13360</v>
      </c>
      <c r="G210" s="38">
        <f t="shared" si="15"/>
        <v>6.8087622042348357E-4</v>
      </c>
      <c r="H210" s="44"/>
      <c r="I210" s="42">
        <f t="shared" si="16"/>
        <v>13360</v>
      </c>
      <c r="J210" s="100">
        <f t="shared" si="17"/>
        <v>6.8178101000039039E-4</v>
      </c>
      <c r="K210" s="43">
        <f>D$441*Table1[[#This Row],[Column10]]</f>
        <v>2989.7601024712772</v>
      </c>
      <c r="L210" s="42">
        <f>Table1[[#This Row],[Column9]]+Table1[[#This Row],[Column11]]</f>
        <v>16349.760102471277</v>
      </c>
      <c r="M210" s="25">
        <f t="shared" si="18"/>
        <v>2989.7601024712767</v>
      </c>
      <c r="N210" s="25">
        <f t="shared" si="19"/>
        <v>2989.7601024712767</v>
      </c>
    </row>
    <row r="211" spans="1:14" x14ac:dyDescent="0.35">
      <c r="A211" s="34" t="s">
        <v>213</v>
      </c>
      <c r="B211" s="35">
        <v>3325</v>
      </c>
      <c r="C211" s="36">
        <v>449</v>
      </c>
      <c r="D211" s="36">
        <v>4</v>
      </c>
      <c r="E211" s="36">
        <v>453</v>
      </c>
      <c r="F211" s="37">
        <v>45915</v>
      </c>
      <c r="G211" s="38">
        <f t="shared" si="15"/>
        <v>2.3400023698161862E-3</v>
      </c>
      <c r="H211" s="44"/>
      <c r="I211" s="42">
        <f t="shared" si="16"/>
        <v>45915</v>
      </c>
      <c r="J211" s="100">
        <f t="shared" si="17"/>
        <v>2.3431119067490961E-3</v>
      </c>
      <c r="K211" s="43">
        <f>D$441*Table1[[#This Row],[Column10]]</f>
        <v>10275.062507856937</v>
      </c>
      <c r="L211" s="42">
        <f>Table1[[#This Row],[Column9]]+Table1[[#This Row],[Column11]]</f>
        <v>56190.062507856936</v>
      </c>
      <c r="M211" s="25">
        <f t="shared" si="18"/>
        <v>10275.062507856936</v>
      </c>
      <c r="N211" s="25">
        <f t="shared" si="19"/>
        <v>10275.062507856936</v>
      </c>
    </row>
    <row r="212" spans="1:14" x14ac:dyDescent="0.35">
      <c r="A212" s="34" t="s">
        <v>214</v>
      </c>
      <c r="B212" s="35">
        <v>3332</v>
      </c>
      <c r="C212" s="36">
        <v>432</v>
      </c>
      <c r="D212" s="36">
        <v>25</v>
      </c>
      <c r="E212" s="36">
        <v>457</v>
      </c>
      <c r="F212" s="37">
        <v>11445</v>
      </c>
      <c r="G212" s="38">
        <f t="shared" si="15"/>
        <v>5.8328056457685406E-4</v>
      </c>
      <c r="H212" s="44"/>
      <c r="I212" s="42">
        <f t="shared" si="16"/>
        <v>11445</v>
      </c>
      <c r="J212" s="100">
        <f t="shared" si="17"/>
        <v>5.8405566313281948E-4</v>
      </c>
      <c r="K212" s="43">
        <f>D$441*Table1[[#This Row],[Column10]]</f>
        <v>2561.2129021544738</v>
      </c>
      <c r="L212" s="42">
        <f>Table1[[#This Row],[Column9]]+Table1[[#This Row],[Column11]]</f>
        <v>14006.212902154473</v>
      </c>
      <c r="M212" s="25">
        <f t="shared" si="18"/>
        <v>2561.2129021544733</v>
      </c>
      <c r="N212" s="25">
        <f t="shared" si="19"/>
        <v>2561.2129021544733</v>
      </c>
    </row>
    <row r="213" spans="1:14" x14ac:dyDescent="0.35">
      <c r="A213" s="34" t="s">
        <v>215</v>
      </c>
      <c r="B213" s="35">
        <v>3339</v>
      </c>
      <c r="C213" s="36">
        <v>867</v>
      </c>
      <c r="D213" s="36">
        <v>79</v>
      </c>
      <c r="E213" s="36">
        <v>946</v>
      </c>
      <c r="F213" s="37">
        <v>74845</v>
      </c>
      <c r="G213" s="38">
        <f t="shared" si="15"/>
        <v>3.8143847842511697E-3</v>
      </c>
      <c r="H213" s="44"/>
      <c r="I213" s="42">
        <f t="shared" si="16"/>
        <v>74845</v>
      </c>
      <c r="J213" s="100">
        <f t="shared" si="17"/>
        <v>3.8194535698711988E-3</v>
      </c>
      <c r="K213" s="43">
        <f>D$441*Table1[[#This Row],[Column10]]</f>
        <v>16749.146322564575</v>
      </c>
      <c r="L213" s="42">
        <f>Table1[[#This Row],[Column9]]+Table1[[#This Row],[Column11]]</f>
        <v>91594.146322564571</v>
      </c>
      <c r="M213" s="25">
        <f t="shared" si="18"/>
        <v>16749.146322564571</v>
      </c>
      <c r="N213" s="25">
        <f t="shared" si="19"/>
        <v>16749.146322564571</v>
      </c>
    </row>
    <row r="214" spans="1:14" x14ac:dyDescent="0.35">
      <c r="A214" s="34" t="s">
        <v>216</v>
      </c>
      <c r="B214" s="35">
        <v>3360</v>
      </c>
      <c r="C214" s="36">
        <v>683</v>
      </c>
      <c r="D214" s="36">
        <v>25</v>
      </c>
      <c r="E214" s="36">
        <v>708</v>
      </c>
      <c r="F214" s="37">
        <v>57900</v>
      </c>
      <c r="G214" s="38">
        <f t="shared" si="15"/>
        <v>2.9508033804281214E-3</v>
      </c>
      <c r="H214" s="44"/>
      <c r="I214" s="42">
        <f t="shared" si="16"/>
        <v>57900</v>
      </c>
      <c r="J214" s="100">
        <f t="shared" si="17"/>
        <v>2.9547245867531887E-3</v>
      </c>
      <c r="K214" s="43">
        <f>D$441*Table1[[#This Row],[Column10]]</f>
        <v>12957.119006967585</v>
      </c>
      <c r="L214" s="42">
        <f>Table1[[#This Row],[Column9]]+Table1[[#This Row],[Column11]]</f>
        <v>70857.119006967579</v>
      </c>
      <c r="M214" s="25">
        <f t="shared" si="18"/>
        <v>12957.119006967579</v>
      </c>
      <c r="N214" s="25">
        <f t="shared" si="19"/>
        <v>12957.119006967579</v>
      </c>
    </row>
    <row r="215" spans="1:14" x14ac:dyDescent="0.35">
      <c r="A215" s="34" t="s">
        <v>217</v>
      </c>
      <c r="B215" s="35">
        <v>3367</v>
      </c>
      <c r="C215" s="36">
        <v>365</v>
      </c>
      <c r="D215" s="36">
        <v>29</v>
      </c>
      <c r="E215" s="36">
        <v>394</v>
      </c>
      <c r="F215" s="37">
        <v>18855</v>
      </c>
      <c r="G215" s="38">
        <f t="shared" si="15"/>
        <v>9.6092224072490899E-4</v>
      </c>
      <c r="H215" s="44"/>
      <c r="I215" s="42">
        <f t="shared" si="16"/>
        <v>18855</v>
      </c>
      <c r="J215" s="100">
        <f t="shared" si="17"/>
        <v>9.6219917242195818E-4</v>
      </c>
      <c r="K215" s="43">
        <f>D$441*Table1[[#This Row],[Column10]]</f>
        <v>4219.4555937197556</v>
      </c>
      <c r="L215" s="42">
        <f>Table1[[#This Row],[Column9]]+Table1[[#This Row],[Column11]]</f>
        <v>23074.455593719755</v>
      </c>
      <c r="M215" s="25">
        <f t="shared" si="18"/>
        <v>4219.4555937197547</v>
      </c>
      <c r="N215" s="25">
        <f t="shared" si="19"/>
        <v>4219.4555937197547</v>
      </c>
    </row>
    <row r="216" spans="1:14" x14ac:dyDescent="0.35">
      <c r="A216" s="34" t="s">
        <v>218</v>
      </c>
      <c r="B216" s="35">
        <v>3381</v>
      </c>
      <c r="C216" s="36">
        <v>979</v>
      </c>
      <c r="D216" s="36">
        <v>36</v>
      </c>
      <c r="E216" s="45">
        <v>1015</v>
      </c>
      <c r="F216" s="37">
        <v>24640</v>
      </c>
      <c r="G216" s="38">
        <f t="shared" si="15"/>
        <v>1.2557477598229517E-3</v>
      </c>
      <c r="H216" s="44"/>
      <c r="I216" s="42">
        <f t="shared" si="16"/>
        <v>24640</v>
      </c>
      <c r="J216" s="100">
        <f t="shared" si="17"/>
        <v>1.257416473533654E-3</v>
      </c>
      <c r="K216" s="43">
        <f>D$441*Table1[[#This Row],[Column10]]</f>
        <v>5514.0485722224748</v>
      </c>
      <c r="L216" s="42">
        <f>Table1[[#This Row],[Column9]]+Table1[[#This Row],[Column11]]</f>
        <v>30154.048572222477</v>
      </c>
      <c r="M216" s="25">
        <f t="shared" si="18"/>
        <v>5514.0485722224767</v>
      </c>
      <c r="N216" s="25">
        <f t="shared" si="19"/>
        <v>5514.0485722224767</v>
      </c>
    </row>
    <row r="217" spans="1:14" x14ac:dyDescent="0.35">
      <c r="A217" s="34" t="s">
        <v>219</v>
      </c>
      <c r="B217" s="35">
        <v>3409</v>
      </c>
      <c r="C217" s="45">
        <v>1024</v>
      </c>
      <c r="D217" s="36">
        <v>49</v>
      </c>
      <c r="E217" s="45">
        <v>1073</v>
      </c>
      <c r="F217" s="37">
        <v>110180</v>
      </c>
      <c r="G217" s="38">
        <f t="shared" si="15"/>
        <v>5.6151902669355856E-3</v>
      </c>
      <c r="H217" s="44"/>
      <c r="I217" s="42">
        <f t="shared" si="16"/>
        <v>110180</v>
      </c>
      <c r="J217" s="100">
        <f t="shared" si="17"/>
        <v>5.6226520719942375E-3</v>
      </c>
      <c r="K217" s="43">
        <f>D$441*Table1[[#This Row],[Column10]]</f>
        <v>24656.569467835729</v>
      </c>
      <c r="L217" s="42">
        <f>Table1[[#This Row],[Column9]]+Table1[[#This Row],[Column11]]</f>
        <v>134836.56946783574</v>
      </c>
      <c r="M217" s="25">
        <f t="shared" si="18"/>
        <v>24656.569467835739</v>
      </c>
      <c r="N217" s="25">
        <f t="shared" si="19"/>
        <v>24656.569467835739</v>
      </c>
    </row>
    <row r="218" spans="1:14" x14ac:dyDescent="0.35">
      <c r="A218" s="34" t="s">
        <v>220</v>
      </c>
      <c r="B218" s="35">
        <v>3427</v>
      </c>
      <c r="C218" s="36">
        <v>198</v>
      </c>
      <c r="D218" s="36"/>
      <c r="E218" s="36">
        <v>198</v>
      </c>
      <c r="F218" s="37">
        <v>12290</v>
      </c>
      <c r="G218" s="38">
        <f t="shared" si="15"/>
        <v>6.2634496624286028E-4</v>
      </c>
      <c r="H218" s="44"/>
      <c r="I218" s="42">
        <f t="shared" si="16"/>
        <v>12290</v>
      </c>
      <c r="J218" s="100">
        <f t="shared" si="17"/>
        <v>6.271772913850897E-4</v>
      </c>
      <c r="K218" s="43">
        <f>D$441*Table1[[#This Row],[Column10]]</f>
        <v>2750.3107529470058</v>
      </c>
      <c r="L218" s="42">
        <f>Table1[[#This Row],[Column9]]+Table1[[#This Row],[Column11]]</f>
        <v>15040.310752947005</v>
      </c>
      <c r="M218" s="25">
        <f t="shared" si="18"/>
        <v>2750.3107529470053</v>
      </c>
      <c r="N218" s="25">
        <f t="shared" si="19"/>
        <v>2750.3107529470053</v>
      </c>
    </row>
    <row r="219" spans="1:14" x14ac:dyDescent="0.35">
      <c r="A219" s="34" t="s">
        <v>221</v>
      </c>
      <c r="B219" s="35">
        <v>3428</v>
      </c>
      <c r="C219" s="36">
        <v>677</v>
      </c>
      <c r="D219" s="36"/>
      <c r="E219" s="36">
        <v>677</v>
      </c>
      <c r="F219" s="37">
        <v>43690</v>
      </c>
      <c r="G219" s="38">
        <f t="shared" si="15"/>
        <v>2.226607939393862E-3</v>
      </c>
      <c r="H219" s="44"/>
      <c r="I219" s="42">
        <f t="shared" si="16"/>
        <v>43690</v>
      </c>
      <c r="J219" s="100">
        <f t="shared" si="17"/>
        <v>2.2295667909369055E-3</v>
      </c>
      <c r="K219" s="43">
        <f>D$441*Table1[[#This Row],[Column10]]</f>
        <v>9777.1421315097396</v>
      </c>
      <c r="L219" s="42">
        <f>Table1[[#This Row],[Column9]]+Table1[[#This Row],[Column11]]</f>
        <v>53467.14213150974</v>
      </c>
      <c r="M219" s="25">
        <f t="shared" si="18"/>
        <v>9777.1421315097396</v>
      </c>
      <c r="N219" s="25">
        <f t="shared" si="19"/>
        <v>9777.1421315097396</v>
      </c>
    </row>
    <row r="220" spans="1:14" x14ac:dyDescent="0.35">
      <c r="A220" s="34" t="s">
        <v>222</v>
      </c>
      <c r="B220" s="35">
        <v>3430</v>
      </c>
      <c r="C220" s="45">
        <v>1720</v>
      </c>
      <c r="D220" s="36">
        <v>147</v>
      </c>
      <c r="E220" s="45">
        <v>1867</v>
      </c>
      <c r="F220" s="37">
        <v>68310</v>
      </c>
      <c r="G220" s="38">
        <f t="shared" si="15"/>
        <v>3.4813364234377369E-3</v>
      </c>
      <c r="H220" s="44"/>
      <c r="I220" s="42">
        <f t="shared" si="16"/>
        <v>68310</v>
      </c>
      <c r="J220" s="100">
        <f t="shared" si="17"/>
        <v>3.4859626342160681E-3</v>
      </c>
      <c r="K220" s="43">
        <f>D$441*Table1[[#This Row],[Column10]]</f>
        <v>15286.71501495606</v>
      </c>
      <c r="L220" s="42">
        <f>Table1[[#This Row],[Column9]]+Table1[[#This Row],[Column11]]</f>
        <v>83596.715014956062</v>
      </c>
      <c r="M220" s="25">
        <f t="shared" si="18"/>
        <v>15286.715014956062</v>
      </c>
      <c r="N220" s="25">
        <f t="shared" si="19"/>
        <v>15286.715014956062</v>
      </c>
    </row>
    <row r="221" spans="1:14" x14ac:dyDescent="0.35">
      <c r="A221" s="34" t="s">
        <v>223</v>
      </c>
      <c r="B221" s="35">
        <v>3434</v>
      </c>
      <c r="C221" s="36">
        <v>621</v>
      </c>
      <c r="D221" s="36"/>
      <c r="E221" s="36">
        <v>621</v>
      </c>
      <c r="F221" s="37">
        <v>111220</v>
      </c>
      <c r="G221" s="38">
        <f t="shared" si="15"/>
        <v>5.6681926074475929E-3</v>
      </c>
      <c r="H221" s="44"/>
      <c r="I221" s="42">
        <f t="shared" si="16"/>
        <v>111220</v>
      </c>
      <c r="J221" s="100">
        <f t="shared" si="17"/>
        <v>5.675724845227801E-3</v>
      </c>
      <c r="K221" s="43">
        <f>D$441*Table1[[#This Row],[Column10]]</f>
        <v>24889.305284195769</v>
      </c>
      <c r="L221" s="42">
        <f>Table1[[#This Row],[Column9]]+Table1[[#This Row],[Column11]]</f>
        <v>136109.30528419575</v>
      </c>
      <c r="M221" s="25">
        <f t="shared" si="18"/>
        <v>24889.305284195754</v>
      </c>
      <c r="N221" s="25">
        <f t="shared" si="19"/>
        <v>24889.305284195754</v>
      </c>
    </row>
    <row r="222" spans="1:14" x14ac:dyDescent="0.35">
      <c r="A222" s="34" t="s">
        <v>224</v>
      </c>
      <c r="B222" s="35">
        <v>3437</v>
      </c>
      <c r="C222" s="45">
        <v>2004</v>
      </c>
      <c r="D222" s="36">
        <v>91</v>
      </c>
      <c r="E222" s="45">
        <v>2095</v>
      </c>
      <c r="F222" s="37">
        <v>63750</v>
      </c>
      <c r="G222" s="38">
        <f t="shared" si="15"/>
        <v>3.2489415458081647E-3</v>
      </c>
      <c r="H222" s="44"/>
      <c r="I222" s="42">
        <f t="shared" si="16"/>
        <v>63750</v>
      </c>
      <c r="J222" s="100">
        <f t="shared" si="17"/>
        <v>3.2532589361919826E-3</v>
      </c>
      <c r="K222" s="43">
        <f>D$441*Table1[[#This Row],[Column10]]</f>
        <v>14266.25797399281</v>
      </c>
      <c r="L222" s="42">
        <f>Table1[[#This Row],[Column9]]+Table1[[#This Row],[Column11]]</f>
        <v>78016.257973992804</v>
      </c>
      <c r="M222" s="25">
        <f t="shared" si="18"/>
        <v>14266.257973992804</v>
      </c>
      <c r="N222" s="25">
        <f t="shared" si="19"/>
        <v>14266.257973992804</v>
      </c>
    </row>
    <row r="223" spans="1:14" x14ac:dyDescent="0.35">
      <c r="A223" s="34" t="s">
        <v>225</v>
      </c>
      <c r="B223" s="35">
        <v>3444</v>
      </c>
      <c r="C223" s="45">
        <v>1640</v>
      </c>
      <c r="D223" s="36">
        <v>58</v>
      </c>
      <c r="E223" s="45">
        <v>1698</v>
      </c>
      <c r="F223" s="37">
        <v>89355</v>
      </c>
      <c r="G223" s="38">
        <f t="shared" si="15"/>
        <v>4.553869361971585E-3</v>
      </c>
      <c r="H223" s="44"/>
      <c r="I223" s="42">
        <f t="shared" si="16"/>
        <v>89355</v>
      </c>
      <c r="J223" s="100">
        <f t="shared" si="17"/>
        <v>4.5599208195048566E-3</v>
      </c>
      <c r="K223" s="43">
        <f>D$441*Table1[[#This Row],[Column10]]</f>
        <v>19996.258529664745</v>
      </c>
      <c r="L223" s="42">
        <f>Table1[[#This Row],[Column9]]+Table1[[#This Row],[Column11]]</f>
        <v>109351.25852966474</v>
      </c>
      <c r="M223" s="25">
        <f t="shared" si="18"/>
        <v>19996.258529664745</v>
      </c>
      <c r="N223" s="25">
        <f t="shared" si="19"/>
        <v>19996.258529664745</v>
      </c>
    </row>
    <row r="224" spans="1:14" x14ac:dyDescent="0.35">
      <c r="A224" s="34" t="s">
        <v>226</v>
      </c>
      <c r="B224" s="35">
        <v>3479</v>
      </c>
      <c r="C224" s="45">
        <v>2219</v>
      </c>
      <c r="D224" s="36">
        <v>226</v>
      </c>
      <c r="E224" s="45">
        <v>2445</v>
      </c>
      <c r="F224" s="37">
        <v>69280</v>
      </c>
      <c r="G224" s="38">
        <f t="shared" si="15"/>
        <v>3.530771298722975E-3</v>
      </c>
      <c r="H224" s="44"/>
      <c r="I224" s="42">
        <f t="shared" si="16"/>
        <v>69280</v>
      </c>
      <c r="J224" s="100">
        <f t="shared" si="17"/>
        <v>3.5354632015589106E-3</v>
      </c>
      <c r="K224" s="43">
        <f>D$441*Table1[[#This Row],[Column10]]</f>
        <v>15503.785920599557</v>
      </c>
      <c r="L224" s="42">
        <f>Table1[[#This Row],[Column9]]+Table1[[#This Row],[Column11]]</f>
        <v>84783.785920599563</v>
      </c>
      <c r="M224" s="25">
        <f t="shared" si="18"/>
        <v>15503.785920599563</v>
      </c>
      <c r="N224" s="25">
        <f t="shared" si="19"/>
        <v>15503.785920599563</v>
      </c>
    </row>
    <row r="225" spans="1:14" x14ac:dyDescent="0.35">
      <c r="A225" s="34" t="s">
        <v>227</v>
      </c>
      <c r="B225" s="35">
        <v>3484</v>
      </c>
      <c r="C225" s="36">
        <v>92</v>
      </c>
      <c r="D225" s="36"/>
      <c r="E225" s="36">
        <v>92</v>
      </c>
      <c r="F225" s="37">
        <v>2940</v>
      </c>
      <c r="G225" s="38">
        <f t="shared" si="15"/>
        <v>1.4983353952432947E-4</v>
      </c>
      <c r="H225" s="44"/>
      <c r="I225" s="42">
        <f t="shared" si="16"/>
        <v>2940</v>
      </c>
      <c r="J225" s="100">
        <f t="shared" si="17"/>
        <v>1.5003264741026554E-4</v>
      </c>
      <c r="K225" s="43">
        <f>D$441*Table1[[#This Row],[Column10]]</f>
        <v>657.92625009472715</v>
      </c>
      <c r="L225" s="42">
        <f>Table1[[#This Row],[Column9]]+Table1[[#This Row],[Column11]]</f>
        <v>3597.926250094727</v>
      </c>
      <c r="M225" s="25">
        <f t="shared" si="18"/>
        <v>657.92625009472704</v>
      </c>
      <c r="N225" s="25">
        <f t="shared" si="19"/>
        <v>657.92625009472704</v>
      </c>
    </row>
    <row r="226" spans="1:14" x14ac:dyDescent="0.35">
      <c r="A226" s="34" t="s">
        <v>228</v>
      </c>
      <c r="B226" s="35">
        <v>3500</v>
      </c>
      <c r="C226" s="36">
        <v>865</v>
      </c>
      <c r="D226" s="36">
        <v>131</v>
      </c>
      <c r="E226" s="36">
        <v>996</v>
      </c>
      <c r="F226" s="37">
        <v>95375</v>
      </c>
      <c r="G226" s="38">
        <f t="shared" si="15"/>
        <v>4.8606713714737836E-3</v>
      </c>
      <c r="H226" s="44"/>
      <c r="I226" s="42">
        <f t="shared" si="16"/>
        <v>95375</v>
      </c>
      <c r="J226" s="100">
        <f t="shared" si="17"/>
        <v>4.867130526106829E-3</v>
      </c>
      <c r="K226" s="43">
        <f>D$441*Table1[[#This Row],[Column10]]</f>
        <v>21343.44085128728</v>
      </c>
      <c r="L226" s="42">
        <f>Table1[[#This Row],[Column9]]+Table1[[#This Row],[Column11]]</f>
        <v>116718.44085128728</v>
      </c>
      <c r="M226" s="25">
        <f t="shared" si="18"/>
        <v>21343.440851287276</v>
      </c>
      <c r="N226" s="25">
        <f t="shared" si="19"/>
        <v>21343.440851287276</v>
      </c>
    </row>
    <row r="227" spans="1:14" x14ac:dyDescent="0.35">
      <c r="A227" s="34" t="s">
        <v>229</v>
      </c>
      <c r="B227" s="35">
        <v>3528</v>
      </c>
      <c r="C227" s="36">
        <v>361</v>
      </c>
      <c r="D227" s="36">
        <v>19</v>
      </c>
      <c r="E227" s="36">
        <v>380</v>
      </c>
      <c r="F227" s="37">
        <v>10840</v>
      </c>
      <c r="G227" s="38">
        <f t="shared" si="15"/>
        <v>5.5244747225977259E-4</v>
      </c>
      <c r="H227" s="44"/>
      <c r="I227" s="42">
        <f t="shared" si="16"/>
        <v>10840</v>
      </c>
      <c r="J227" s="100">
        <f t="shared" si="17"/>
        <v>5.5318159793444851E-4</v>
      </c>
      <c r="K227" s="43">
        <f>D$441*Table1[[#This Row],[Column10]]</f>
        <v>2425.8233166757968</v>
      </c>
      <c r="L227" s="42">
        <f>Table1[[#This Row],[Column9]]+Table1[[#This Row],[Column11]]</f>
        <v>13265.823316675796</v>
      </c>
      <c r="M227" s="25">
        <f t="shared" si="18"/>
        <v>2425.8233166757964</v>
      </c>
      <c r="N227" s="25">
        <f t="shared" si="19"/>
        <v>2425.8233166757964</v>
      </c>
    </row>
    <row r="228" spans="1:14" x14ac:dyDescent="0.35">
      <c r="A228" s="34" t="s">
        <v>230</v>
      </c>
      <c r="B228" s="35">
        <v>3549</v>
      </c>
      <c r="C228" s="45">
        <v>2653</v>
      </c>
      <c r="D228" s="36">
        <v>209</v>
      </c>
      <c r="E228" s="45">
        <v>2862</v>
      </c>
      <c r="F228" s="37">
        <v>101940</v>
      </c>
      <c r="G228" s="38">
        <f t="shared" si="15"/>
        <v>5.1952486459558326E-3</v>
      </c>
      <c r="H228" s="44"/>
      <c r="I228" s="42">
        <f t="shared" si="16"/>
        <v>101940</v>
      </c>
      <c r="J228" s="100">
        <f t="shared" si="17"/>
        <v>5.202152407143697E-3</v>
      </c>
      <c r="K228" s="43">
        <f>D$441*Table1[[#This Row],[Column10]]</f>
        <v>22812.585692060027</v>
      </c>
      <c r="L228" s="42">
        <f>Table1[[#This Row],[Column9]]+Table1[[#This Row],[Column11]]</f>
        <v>124752.58569206003</v>
      </c>
      <c r="M228" s="25">
        <f t="shared" si="18"/>
        <v>22812.585692060034</v>
      </c>
      <c r="N228" s="25">
        <f t="shared" si="19"/>
        <v>22812.585692060034</v>
      </c>
    </row>
    <row r="229" spans="1:14" x14ac:dyDescent="0.35">
      <c r="A229" s="34" t="s">
        <v>231</v>
      </c>
      <c r="B229" s="35">
        <v>3612</v>
      </c>
      <c r="C229" s="45">
        <v>1263</v>
      </c>
      <c r="D229" s="36">
        <v>29</v>
      </c>
      <c r="E229" s="45">
        <v>1292</v>
      </c>
      <c r="F229" s="37">
        <v>54150</v>
      </c>
      <c r="G229" s="38">
        <f t="shared" si="15"/>
        <v>2.7596891718511705E-3</v>
      </c>
      <c r="H229" s="44"/>
      <c r="I229" s="42">
        <f t="shared" si="16"/>
        <v>54150</v>
      </c>
      <c r="J229" s="100">
        <f t="shared" si="17"/>
        <v>2.7633564140360136E-3</v>
      </c>
      <c r="K229" s="43">
        <f>D$441*Table1[[#This Row],[Column10]]</f>
        <v>12117.927361438598</v>
      </c>
      <c r="L229" s="42">
        <f>Table1[[#This Row],[Column9]]+Table1[[#This Row],[Column11]]</f>
        <v>66267.927361438604</v>
      </c>
      <c r="M229" s="25">
        <f t="shared" si="18"/>
        <v>12117.927361438604</v>
      </c>
      <c r="N229" s="25">
        <f t="shared" si="19"/>
        <v>12117.927361438604</v>
      </c>
    </row>
    <row r="230" spans="1:14" x14ac:dyDescent="0.35">
      <c r="A230" s="34" t="s">
        <v>232</v>
      </c>
      <c r="B230" s="35">
        <v>3619</v>
      </c>
      <c r="C230" s="45">
        <v>29040</v>
      </c>
      <c r="D230" s="45">
        <v>10007</v>
      </c>
      <c r="E230" s="45">
        <v>39047</v>
      </c>
      <c r="F230" s="37">
        <v>1860645</v>
      </c>
      <c r="G230" s="38">
        <f t="shared" si="15"/>
        <v>9.4825519098042862E-2</v>
      </c>
      <c r="H230" s="44"/>
      <c r="I230" s="42">
        <f t="shared" si="16"/>
        <v>1860645</v>
      </c>
      <c r="J230" s="100">
        <f t="shared" si="17"/>
        <v>9.4951528993426376E-2</v>
      </c>
      <c r="K230" s="43">
        <f>D$441*Table1[[#This Row],[Column10]]</f>
        <v>416383.39714540943</v>
      </c>
      <c r="L230" s="42">
        <f>Table1[[#This Row],[Column9]]+Table1[[#This Row],[Column11]]</f>
        <v>2277028.3971454096</v>
      </c>
      <c r="M230" s="25">
        <f t="shared" si="18"/>
        <v>416383.3971454096</v>
      </c>
      <c r="N230" s="25">
        <f t="shared" si="19"/>
        <v>416383.3971454096</v>
      </c>
    </row>
    <row r="231" spans="1:14" x14ac:dyDescent="0.35">
      <c r="A231" s="34" t="s">
        <v>234</v>
      </c>
      <c r="B231" s="35">
        <v>3633</v>
      </c>
      <c r="C231" s="36">
        <v>400</v>
      </c>
      <c r="D231" s="36"/>
      <c r="E231" s="36">
        <v>400</v>
      </c>
      <c r="F231" s="37">
        <v>18300</v>
      </c>
      <c r="G231" s="38">
        <f t="shared" si="15"/>
        <v>9.3263733785552019E-4</v>
      </c>
      <c r="H231" s="44"/>
      <c r="I231" s="42">
        <f t="shared" si="16"/>
        <v>18300</v>
      </c>
      <c r="J231" s="100">
        <f t="shared" si="17"/>
        <v>9.3387668285981615E-4</v>
      </c>
      <c r="K231" s="43">
        <f>D$441*Table1[[#This Row],[Column10]]</f>
        <v>4095.2552301814649</v>
      </c>
      <c r="L231" s="42">
        <f>Table1[[#This Row],[Column9]]+Table1[[#This Row],[Column11]]</f>
        <v>22395.255230181465</v>
      </c>
      <c r="M231" s="25">
        <f t="shared" si="18"/>
        <v>4095.2552301814649</v>
      </c>
      <c r="N231" s="25">
        <f t="shared" si="19"/>
        <v>4095.2552301814649</v>
      </c>
    </row>
    <row r="232" spans="1:14" x14ac:dyDescent="0.35">
      <c r="A232" s="34" t="s">
        <v>235</v>
      </c>
      <c r="B232" s="35">
        <v>3640</v>
      </c>
      <c r="C232" s="36">
        <v>449</v>
      </c>
      <c r="D232" s="36">
        <v>4</v>
      </c>
      <c r="E232" s="36">
        <v>453</v>
      </c>
      <c r="F232" s="37">
        <v>44690</v>
      </c>
      <c r="G232" s="38">
        <f t="shared" si="15"/>
        <v>2.2775717283477158E-3</v>
      </c>
      <c r="H232" s="44"/>
      <c r="I232" s="42">
        <f t="shared" si="16"/>
        <v>44690</v>
      </c>
      <c r="J232" s="100">
        <f t="shared" si="17"/>
        <v>2.2805983036614857E-3</v>
      </c>
      <c r="K232" s="43">
        <f>D$441*Table1[[#This Row],[Column10]]</f>
        <v>10000.92657031747</v>
      </c>
      <c r="L232" s="42">
        <f>Table1[[#This Row],[Column9]]+Table1[[#This Row],[Column11]]</f>
        <v>54690.926570317468</v>
      </c>
      <c r="M232" s="25">
        <f t="shared" si="18"/>
        <v>10000.926570317468</v>
      </c>
      <c r="N232" s="25">
        <f t="shared" si="19"/>
        <v>10000.926570317468</v>
      </c>
    </row>
    <row r="233" spans="1:14" x14ac:dyDescent="0.35">
      <c r="A233" s="34" t="s">
        <v>236</v>
      </c>
      <c r="B233" s="35">
        <v>3661</v>
      </c>
      <c r="C233" s="36">
        <v>695</v>
      </c>
      <c r="D233" s="36">
        <v>4</v>
      </c>
      <c r="E233" s="36">
        <v>699</v>
      </c>
      <c r="F233" s="37">
        <v>27600</v>
      </c>
      <c r="G233" s="38">
        <f t="shared" si="15"/>
        <v>1.4066005751263583E-3</v>
      </c>
      <c r="H233" s="44"/>
      <c r="I233" s="42">
        <f t="shared" si="16"/>
        <v>27600</v>
      </c>
      <c r="J233" s="100">
        <f t="shared" si="17"/>
        <v>1.4084697511984113E-3</v>
      </c>
      <c r="K233" s="43">
        <f>D$441*Table1[[#This Row],[Column10]]</f>
        <v>6176.4505110933569</v>
      </c>
      <c r="L233" s="42">
        <f>Table1[[#This Row],[Column9]]+Table1[[#This Row],[Column11]]</f>
        <v>33776.450511093353</v>
      </c>
      <c r="M233" s="25">
        <f t="shared" si="18"/>
        <v>6176.4505110933533</v>
      </c>
      <c r="N233" s="25">
        <f t="shared" si="19"/>
        <v>6176.4505110933533</v>
      </c>
    </row>
    <row r="234" spans="1:14" x14ac:dyDescent="0.35">
      <c r="A234" s="34" t="s">
        <v>237</v>
      </c>
      <c r="B234" s="35">
        <v>3668</v>
      </c>
      <c r="C234" s="36">
        <v>973</v>
      </c>
      <c r="D234" s="36"/>
      <c r="E234" s="36">
        <v>973</v>
      </c>
      <c r="F234" s="37">
        <v>38840</v>
      </c>
      <c r="G234" s="38">
        <f t="shared" si="15"/>
        <v>1.9794335629676725E-3</v>
      </c>
      <c r="H234" s="44"/>
      <c r="I234" s="42">
        <f t="shared" si="16"/>
        <v>38840</v>
      </c>
      <c r="J234" s="100">
        <f t="shared" si="17"/>
        <v>1.9820639542226918E-3</v>
      </c>
      <c r="K234" s="43">
        <f>D$441*Table1[[#This Row],[Column10]]</f>
        <v>8691.7876032922468</v>
      </c>
      <c r="L234" s="42">
        <f>Table1[[#This Row],[Column9]]+Table1[[#This Row],[Column11]]</f>
        <v>47531.78760329225</v>
      </c>
      <c r="M234" s="25">
        <f t="shared" si="18"/>
        <v>8691.7876032922504</v>
      </c>
      <c r="N234" s="25">
        <f t="shared" si="19"/>
        <v>8691.7876032922504</v>
      </c>
    </row>
    <row r="235" spans="1:14" x14ac:dyDescent="0.35">
      <c r="A235" s="34" t="s">
        <v>238</v>
      </c>
      <c r="B235" s="35">
        <v>3675</v>
      </c>
      <c r="C235" s="45">
        <v>1886</v>
      </c>
      <c r="D235" s="36">
        <v>44</v>
      </c>
      <c r="E235" s="45">
        <v>1930</v>
      </c>
      <c r="F235" s="37">
        <v>65300</v>
      </c>
      <c r="G235" s="38">
        <f t="shared" si="15"/>
        <v>3.3279354186866376E-3</v>
      </c>
      <c r="H235" s="44"/>
      <c r="I235" s="42">
        <f t="shared" si="16"/>
        <v>65300</v>
      </c>
      <c r="J235" s="100">
        <f t="shared" si="17"/>
        <v>3.3323577809150819E-3</v>
      </c>
      <c r="K235" s="43">
        <f>D$441*Table1[[#This Row],[Column10]]</f>
        <v>14613.123854144791</v>
      </c>
      <c r="L235" s="42">
        <f>Table1[[#This Row],[Column9]]+Table1[[#This Row],[Column11]]</f>
        <v>79913.123854144796</v>
      </c>
      <c r="M235" s="25">
        <f t="shared" si="18"/>
        <v>14613.123854144796</v>
      </c>
      <c r="N235" s="25">
        <f t="shared" si="19"/>
        <v>14613.123854144796</v>
      </c>
    </row>
    <row r="236" spans="1:14" x14ac:dyDescent="0.35">
      <c r="A236" s="34" t="s">
        <v>239</v>
      </c>
      <c r="B236" s="35">
        <v>3682</v>
      </c>
      <c r="C236" s="36">
        <v>713</v>
      </c>
      <c r="D236" s="36">
        <v>41</v>
      </c>
      <c r="E236" s="36">
        <v>754</v>
      </c>
      <c r="F236" s="37">
        <v>30990</v>
      </c>
      <c r="G236" s="38">
        <f t="shared" si="15"/>
        <v>1.579367819679922E-3</v>
      </c>
      <c r="H236" s="44"/>
      <c r="I236" s="42">
        <f t="shared" si="16"/>
        <v>30990</v>
      </c>
      <c r="J236" s="100">
        <f t="shared" si="17"/>
        <v>1.5814665793347379E-3</v>
      </c>
      <c r="K236" s="43">
        <f>D$441*Table1[[#This Row],[Column10]]</f>
        <v>6935.0797586515628</v>
      </c>
      <c r="L236" s="42">
        <f>Table1[[#This Row],[Column9]]+Table1[[#This Row],[Column11]]</f>
        <v>37925.079758651562</v>
      </c>
      <c r="M236" s="25">
        <f t="shared" si="18"/>
        <v>6935.0797586515619</v>
      </c>
      <c r="N236" s="25">
        <f t="shared" si="19"/>
        <v>6935.0797586515619</v>
      </c>
    </row>
    <row r="237" spans="1:14" x14ac:dyDescent="0.35">
      <c r="A237" s="34" t="s">
        <v>240</v>
      </c>
      <c r="B237" s="35">
        <v>3689</v>
      </c>
      <c r="C237" s="36">
        <v>317</v>
      </c>
      <c r="D237" s="36">
        <v>7</v>
      </c>
      <c r="E237" s="36">
        <v>324</v>
      </c>
      <c r="F237" s="37">
        <v>23685</v>
      </c>
      <c r="G237" s="38">
        <f t="shared" si="15"/>
        <v>1.2070773413720216E-3</v>
      </c>
      <c r="H237" s="44"/>
      <c r="I237" s="42">
        <f t="shared" si="16"/>
        <v>23685</v>
      </c>
      <c r="J237" s="100">
        <f t="shared" si="17"/>
        <v>1.20868137888168E-3</v>
      </c>
      <c r="K237" s="43">
        <f>D$441*Table1[[#This Row],[Column10]]</f>
        <v>5300.3344331610924</v>
      </c>
      <c r="L237" s="42">
        <f>Table1[[#This Row],[Column9]]+Table1[[#This Row],[Column11]]</f>
        <v>28985.334433161093</v>
      </c>
      <c r="M237" s="25">
        <f t="shared" si="18"/>
        <v>5300.3344331610933</v>
      </c>
      <c r="N237" s="25">
        <f t="shared" si="19"/>
        <v>5300.3344331610933</v>
      </c>
    </row>
    <row r="238" spans="1:14" x14ac:dyDescent="0.35">
      <c r="A238" s="34" t="s">
        <v>241</v>
      </c>
      <c r="B238" s="35">
        <v>3696</v>
      </c>
      <c r="C238" s="36">
        <v>280</v>
      </c>
      <c r="D238" s="36"/>
      <c r="E238" s="36">
        <v>280</v>
      </c>
      <c r="F238" s="37">
        <v>11105</v>
      </c>
      <c r="G238" s="38">
        <f t="shared" si="15"/>
        <v>5.6595287633254385E-4</v>
      </c>
      <c r="H238" s="44"/>
      <c r="I238" s="42">
        <f t="shared" si="16"/>
        <v>11105</v>
      </c>
      <c r="J238" s="100">
        <f t="shared" si="17"/>
        <v>5.6670494880646223E-4</v>
      </c>
      <c r="K238" s="43">
        <f>D$441*Table1[[#This Row],[Column10]]</f>
        <v>2485.1261929598454</v>
      </c>
      <c r="L238" s="42">
        <f>Table1[[#This Row],[Column9]]+Table1[[#This Row],[Column11]]</f>
        <v>13590.126192959846</v>
      </c>
      <c r="M238" s="25">
        <f t="shared" si="18"/>
        <v>2485.1261929598459</v>
      </c>
      <c r="N238" s="25">
        <f t="shared" si="19"/>
        <v>2485.1261929598459</v>
      </c>
    </row>
    <row r="239" spans="1:14" x14ac:dyDescent="0.35">
      <c r="A239" s="34" t="s">
        <v>242</v>
      </c>
      <c r="B239" s="35">
        <v>3787</v>
      </c>
      <c r="C239" s="36">
        <v>980</v>
      </c>
      <c r="D239" s="36"/>
      <c r="E239" s="36">
        <v>980</v>
      </c>
      <c r="F239" s="37">
        <v>75520</v>
      </c>
      <c r="G239" s="38">
        <f t="shared" si="15"/>
        <v>3.8487853417950211E-3</v>
      </c>
      <c r="H239" s="44"/>
      <c r="I239" s="42">
        <f t="shared" si="16"/>
        <v>75520</v>
      </c>
      <c r="J239" s="100">
        <f t="shared" si="17"/>
        <v>3.8538998409602906E-3</v>
      </c>
      <c r="K239" s="43">
        <f>D$441*Table1[[#This Row],[Column10]]</f>
        <v>16900.200818759797</v>
      </c>
      <c r="L239" s="42">
        <f>Table1[[#This Row],[Column9]]+Table1[[#This Row],[Column11]]</f>
        <v>92420.200818759797</v>
      </c>
      <c r="M239" s="25">
        <f t="shared" si="18"/>
        <v>16900.200818759797</v>
      </c>
      <c r="N239" s="25">
        <f t="shared" si="19"/>
        <v>16900.200818759797</v>
      </c>
    </row>
    <row r="240" spans="1:14" x14ac:dyDescent="0.35">
      <c r="A240" s="34" t="s">
        <v>243</v>
      </c>
      <c r="B240" s="35">
        <v>3794</v>
      </c>
      <c r="C240" s="36">
        <v>847</v>
      </c>
      <c r="D240" s="36">
        <v>21</v>
      </c>
      <c r="E240" s="36">
        <v>868</v>
      </c>
      <c r="F240" s="37">
        <v>42235</v>
      </c>
      <c r="G240" s="38">
        <f t="shared" si="15"/>
        <v>2.1524556264660051E-3</v>
      </c>
      <c r="H240" s="44"/>
      <c r="I240" s="42">
        <f t="shared" si="16"/>
        <v>42235</v>
      </c>
      <c r="J240" s="100">
        <f t="shared" si="17"/>
        <v>2.1553159399226411E-3</v>
      </c>
      <c r="K240" s="43">
        <f>D$441*Table1[[#This Row],[Column10]]</f>
        <v>9451.5357730444903</v>
      </c>
      <c r="L240" s="42">
        <f>Table1[[#This Row],[Column9]]+Table1[[#This Row],[Column11]]</f>
        <v>51686.535773044488</v>
      </c>
      <c r="M240" s="25">
        <f t="shared" si="18"/>
        <v>9451.5357730444885</v>
      </c>
      <c r="N240" s="25">
        <f t="shared" si="19"/>
        <v>9451.5357730444885</v>
      </c>
    </row>
    <row r="241" spans="1:14" x14ac:dyDescent="0.35">
      <c r="A241" s="34" t="s">
        <v>244</v>
      </c>
      <c r="B241" s="35">
        <v>3822</v>
      </c>
      <c r="C241" s="45">
        <v>4256</v>
      </c>
      <c r="D241" s="36">
        <v>156</v>
      </c>
      <c r="E241" s="45">
        <v>4412</v>
      </c>
      <c r="F241" s="37">
        <v>155515</v>
      </c>
      <c r="G241" s="38">
        <f t="shared" si="15"/>
        <v>7.9256336391585365E-3</v>
      </c>
      <c r="H241" s="44"/>
      <c r="I241" s="42">
        <f t="shared" si="16"/>
        <v>155515</v>
      </c>
      <c r="J241" s="100">
        <f t="shared" si="17"/>
        <v>7.9361657013630772E-3</v>
      </c>
      <c r="K241" s="43">
        <f>D$441*Table1[[#This Row],[Column10]]</f>
        <v>34801.837001184183</v>
      </c>
      <c r="L241" s="42">
        <f>Table1[[#This Row],[Column9]]+Table1[[#This Row],[Column11]]</f>
        <v>190316.83700118418</v>
      </c>
      <c r="M241" s="25">
        <f t="shared" si="18"/>
        <v>34801.837001184176</v>
      </c>
      <c r="N241" s="25">
        <f t="shared" si="19"/>
        <v>34801.837001184176</v>
      </c>
    </row>
    <row r="242" spans="1:14" x14ac:dyDescent="0.35">
      <c r="A242" s="34" t="s">
        <v>245</v>
      </c>
      <c r="B242" s="35">
        <v>3857</v>
      </c>
      <c r="C242" s="45">
        <v>4341</v>
      </c>
      <c r="D242" s="36">
        <v>238</v>
      </c>
      <c r="E242" s="45">
        <v>4579</v>
      </c>
      <c r="F242" s="37">
        <v>150675</v>
      </c>
      <c r="G242" s="38">
        <f t="shared" si="15"/>
        <v>7.6789689006218857E-3</v>
      </c>
      <c r="H242" s="44"/>
      <c r="I242" s="42">
        <f t="shared" si="16"/>
        <v>150675</v>
      </c>
      <c r="J242" s="100">
        <f t="shared" si="17"/>
        <v>7.6891731797761095E-3</v>
      </c>
      <c r="K242" s="43">
        <f>D$441*Table1[[#This Row],[Column10]]</f>
        <v>33718.720317354768</v>
      </c>
      <c r="L242" s="42">
        <f>Table1[[#This Row],[Column9]]+Table1[[#This Row],[Column11]]</f>
        <v>184393.72031735478</v>
      </c>
      <c r="M242" s="25">
        <f t="shared" si="18"/>
        <v>33718.720317354775</v>
      </c>
      <c r="N242" s="25">
        <f t="shared" si="19"/>
        <v>33718.720317354775</v>
      </c>
    </row>
    <row r="243" spans="1:14" x14ac:dyDescent="0.35">
      <c r="A243" s="34" t="s">
        <v>246</v>
      </c>
      <c r="B243" s="35">
        <v>3871</v>
      </c>
      <c r="C243" s="36">
        <v>555</v>
      </c>
      <c r="D243" s="36"/>
      <c r="E243" s="36">
        <v>555</v>
      </c>
      <c r="F243" s="37">
        <v>29360</v>
      </c>
      <c r="G243" s="38">
        <f t="shared" si="15"/>
        <v>1.4962968436851407E-3</v>
      </c>
      <c r="H243" s="44"/>
      <c r="I243" s="42">
        <f t="shared" si="16"/>
        <v>29360</v>
      </c>
      <c r="J243" s="100">
        <f t="shared" si="17"/>
        <v>1.4982852135936723E-3</v>
      </c>
      <c r="K243" s="43">
        <f>D$441*Table1[[#This Row],[Column10]]</f>
        <v>6570.311123394963</v>
      </c>
      <c r="L243" s="42">
        <f>Table1[[#This Row],[Column9]]+Table1[[#This Row],[Column11]]</f>
        <v>35930.31112339496</v>
      </c>
      <c r="M243" s="25">
        <f t="shared" si="18"/>
        <v>6570.3111233949603</v>
      </c>
      <c r="N243" s="25">
        <f t="shared" si="19"/>
        <v>6570.3111233949603</v>
      </c>
    </row>
    <row r="244" spans="1:14" x14ac:dyDescent="0.35">
      <c r="A244" s="34" t="s">
        <v>247</v>
      </c>
      <c r="B244" s="35">
        <v>3892</v>
      </c>
      <c r="C244" s="45">
        <v>2196</v>
      </c>
      <c r="D244" s="36">
        <v>170</v>
      </c>
      <c r="E244" s="45">
        <v>2366</v>
      </c>
      <c r="F244" s="37">
        <v>84690</v>
      </c>
      <c r="G244" s="38">
        <f t="shared" si="15"/>
        <v>4.3161232865018585E-3</v>
      </c>
      <c r="H244" s="44"/>
      <c r="I244" s="42">
        <f t="shared" si="16"/>
        <v>84690</v>
      </c>
      <c r="J244" s="100">
        <f t="shared" si="17"/>
        <v>4.3218588126446899E-3</v>
      </c>
      <c r="K244" s="43">
        <f>D$441*Table1[[#This Row],[Column10]]</f>
        <v>18952.30412262668</v>
      </c>
      <c r="L244" s="42">
        <f>Table1[[#This Row],[Column9]]+Table1[[#This Row],[Column11]]</f>
        <v>103642.30412262668</v>
      </c>
      <c r="M244" s="25">
        <f t="shared" si="18"/>
        <v>18952.30412262668</v>
      </c>
      <c r="N244" s="25">
        <f t="shared" si="19"/>
        <v>18952.30412262668</v>
      </c>
    </row>
    <row r="245" spans="1:14" x14ac:dyDescent="0.35">
      <c r="A245" s="34" t="s">
        <v>248</v>
      </c>
      <c r="B245" s="35">
        <v>3899</v>
      </c>
      <c r="C245" s="36">
        <v>447</v>
      </c>
      <c r="D245" s="36">
        <v>38</v>
      </c>
      <c r="E245" s="36">
        <v>485</v>
      </c>
      <c r="F245" s="37">
        <v>28175</v>
      </c>
      <c r="G245" s="38">
        <f t="shared" si="15"/>
        <v>1.4359047537748242E-3</v>
      </c>
      <c r="H245" s="44"/>
      <c r="I245" s="42">
        <f t="shared" si="16"/>
        <v>28175</v>
      </c>
      <c r="J245" s="100">
        <f t="shared" si="17"/>
        <v>1.4378128710150449E-3</v>
      </c>
      <c r="K245" s="43">
        <f>D$441*Table1[[#This Row],[Column10]]</f>
        <v>6305.1265634078027</v>
      </c>
      <c r="L245" s="42">
        <f>Table1[[#This Row],[Column9]]+Table1[[#This Row],[Column11]]</f>
        <v>34480.126563407801</v>
      </c>
      <c r="M245" s="25">
        <f t="shared" si="18"/>
        <v>6305.1265634078009</v>
      </c>
      <c r="N245" s="25">
        <f t="shared" si="19"/>
        <v>6305.1265634078009</v>
      </c>
    </row>
    <row r="246" spans="1:14" x14ac:dyDescent="0.35">
      <c r="A246" s="34" t="s">
        <v>249</v>
      </c>
      <c r="B246" s="35">
        <v>3906</v>
      </c>
      <c r="C246" s="36">
        <v>590</v>
      </c>
      <c r="D246" s="36">
        <v>20</v>
      </c>
      <c r="E246" s="36">
        <v>610</v>
      </c>
      <c r="F246" s="37">
        <v>61905</v>
      </c>
      <c r="G246" s="38">
        <f t="shared" si="15"/>
        <v>3.1549133551883046E-3</v>
      </c>
      <c r="H246" s="44"/>
      <c r="I246" s="42">
        <f t="shared" si="16"/>
        <v>61905</v>
      </c>
      <c r="J246" s="100">
        <f t="shared" si="17"/>
        <v>3.1591057952151322E-3</v>
      </c>
      <c r="K246" s="43">
        <f>D$441*Table1[[#This Row],[Column10]]</f>
        <v>13853.375684392546</v>
      </c>
      <c r="L246" s="42">
        <f>Table1[[#This Row],[Column9]]+Table1[[#This Row],[Column11]]</f>
        <v>75758.375684392551</v>
      </c>
      <c r="M246" s="25">
        <f t="shared" si="18"/>
        <v>13853.375684392551</v>
      </c>
      <c r="N246" s="25">
        <f t="shared" si="19"/>
        <v>13853.375684392551</v>
      </c>
    </row>
    <row r="247" spans="1:14" x14ac:dyDescent="0.35">
      <c r="A247" s="34" t="s">
        <v>250</v>
      </c>
      <c r="B247" s="35">
        <v>3920</v>
      </c>
      <c r="C247" s="36">
        <v>211</v>
      </c>
      <c r="D247" s="36">
        <v>11</v>
      </c>
      <c r="E247" s="36">
        <v>222</v>
      </c>
      <c r="F247" s="37">
        <v>10940</v>
      </c>
      <c r="G247" s="38">
        <f t="shared" si="15"/>
        <v>5.5754385115515794E-4</v>
      </c>
      <c r="H247" s="44"/>
      <c r="I247" s="42">
        <f t="shared" si="16"/>
        <v>10940</v>
      </c>
      <c r="J247" s="100">
        <f t="shared" si="17"/>
        <v>5.5828474920690651E-4</v>
      </c>
      <c r="K247" s="43">
        <f>D$441*Table1[[#This Row],[Column10]]</f>
        <v>2448.2017605565698</v>
      </c>
      <c r="L247" s="42">
        <f>Table1[[#This Row],[Column9]]+Table1[[#This Row],[Column11]]</f>
        <v>13388.201760556571</v>
      </c>
      <c r="M247" s="25">
        <f t="shared" si="18"/>
        <v>2448.2017605565707</v>
      </c>
      <c r="N247" s="25">
        <f t="shared" si="19"/>
        <v>2448.2017605565707</v>
      </c>
    </row>
    <row r="248" spans="1:14" x14ac:dyDescent="0.35">
      <c r="A248" s="34" t="s">
        <v>251</v>
      </c>
      <c r="B248" s="35">
        <v>3925</v>
      </c>
      <c r="C248" s="45">
        <v>2403</v>
      </c>
      <c r="D248" s="36">
        <v>243</v>
      </c>
      <c r="E248" s="45">
        <v>2646</v>
      </c>
      <c r="F248" s="37">
        <v>74055</v>
      </c>
      <c r="G248" s="38">
        <f t="shared" si="15"/>
        <v>3.7741233909776256E-3</v>
      </c>
      <c r="H248" s="44"/>
      <c r="I248" s="42">
        <f t="shared" si="16"/>
        <v>74055</v>
      </c>
      <c r="J248" s="100">
        <f t="shared" si="17"/>
        <v>3.7791386748187807E-3</v>
      </c>
      <c r="K248" s="43">
        <f>D$441*Table1[[#This Row],[Column10]]</f>
        <v>16572.356615906469</v>
      </c>
      <c r="L248" s="42">
        <f>Table1[[#This Row],[Column9]]+Table1[[#This Row],[Column11]]</f>
        <v>90627.356615906465</v>
      </c>
      <c r="M248" s="25">
        <f t="shared" si="18"/>
        <v>16572.356615906465</v>
      </c>
      <c r="N248" s="25">
        <f t="shared" si="19"/>
        <v>16572.356615906465</v>
      </c>
    </row>
    <row r="249" spans="1:14" x14ac:dyDescent="0.35">
      <c r="A249" s="34" t="s">
        <v>252</v>
      </c>
      <c r="B249" s="35">
        <v>3934</v>
      </c>
      <c r="C249" s="36">
        <v>378</v>
      </c>
      <c r="D249" s="36"/>
      <c r="E249" s="36">
        <v>378</v>
      </c>
      <c r="F249" s="37">
        <v>13640</v>
      </c>
      <c r="G249" s="38">
        <f t="shared" si="15"/>
        <v>6.9514608133056262E-4</v>
      </c>
      <c r="H249" s="44"/>
      <c r="I249" s="42">
        <f t="shared" si="16"/>
        <v>13640</v>
      </c>
      <c r="J249" s="100">
        <f t="shared" si="17"/>
        <v>6.9606983356327277E-4</v>
      </c>
      <c r="K249" s="43">
        <f>D$441*Table1[[#This Row],[Column10]]</f>
        <v>3052.4197453374413</v>
      </c>
      <c r="L249" s="42">
        <f>Table1[[#This Row],[Column9]]+Table1[[#This Row],[Column11]]</f>
        <v>16692.41974533744</v>
      </c>
      <c r="M249" s="25">
        <f t="shared" si="18"/>
        <v>3052.41974533744</v>
      </c>
      <c r="N249" s="25">
        <f t="shared" si="19"/>
        <v>3052.41974533744</v>
      </c>
    </row>
    <row r="250" spans="1:14" x14ac:dyDescent="0.35">
      <c r="A250" s="34" t="s">
        <v>253</v>
      </c>
      <c r="B250" s="35">
        <v>3941</v>
      </c>
      <c r="C250" s="36">
        <v>716</v>
      </c>
      <c r="D250" s="36">
        <v>71</v>
      </c>
      <c r="E250" s="36">
        <v>787</v>
      </c>
      <c r="F250" s="37">
        <v>120135</v>
      </c>
      <c r="G250" s="38">
        <f t="shared" si="15"/>
        <v>6.1225347859711976E-3</v>
      </c>
      <c r="H250" s="44"/>
      <c r="I250" s="42">
        <f t="shared" si="16"/>
        <v>120135</v>
      </c>
      <c r="J250" s="100">
        <f t="shared" si="17"/>
        <v>6.1306707811674323E-3</v>
      </c>
      <c r="K250" s="43">
        <f>D$441*Table1[[#This Row],[Column10]]</f>
        <v>26884.343556166681</v>
      </c>
      <c r="L250" s="42">
        <f>Table1[[#This Row],[Column9]]+Table1[[#This Row],[Column11]]</f>
        <v>147019.34355616668</v>
      </c>
      <c r="M250" s="25">
        <f t="shared" si="18"/>
        <v>26884.343556166685</v>
      </c>
      <c r="N250" s="25">
        <f t="shared" si="19"/>
        <v>26884.343556166685</v>
      </c>
    </row>
    <row r="251" spans="1:14" x14ac:dyDescent="0.35">
      <c r="A251" s="34" t="s">
        <v>254</v>
      </c>
      <c r="B251" s="35">
        <v>3948</v>
      </c>
      <c r="C251" s="36">
        <v>338</v>
      </c>
      <c r="D251" s="36"/>
      <c r="E251" s="36">
        <v>338</v>
      </c>
      <c r="F251" s="37">
        <v>17590</v>
      </c>
      <c r="G251" s="38">
        <f t="shared" si="15"/>
        <v>8.964530476982842E-4</v>
      </c>
      <c r="H251" s="21">
        <v>-2185</v>
      </c>
      <c r="I251" s="42">
        <f t="shared" si="16"/>
        <v>15405</v>
      </c>
      <c r="J251" s="100">
        <f t="shared" si="17"/>
        <v>7.8614045352215674E-4</v>
      </c>
      <c r="K251" s="43">
        <f>D$441*Table1[[#This Row],[Column10]]</f>
        <v>3447.399279833086</v>
      </c>
      <c r="L251" s="42">
        <f>Table1[[#This Row],[Column9]]+Table1[[#This Row],[Column11]]</f>
        <v>18852.399279833087</v>
      </c>
      <c r="M251" s="25">
        <f t="shared" si="18"/>
        <v>3447.3992798330873</v>
      </c>
      <c r="N251" s="25">
        <f t="shared" si="19"/>
        <v>1262.3992798330873</v>
      </c>
    </row>
    <row r="252" spans="1:14" x14ac:dyDescent="0.35">
      <c r="A252" s="34" t="s">
        <v>255</v>
      </c>
      <c r="B252" s="35">
        <v>3955</v>
      </c>
      <c r="C252" s="36">
        <v>972</v>
      </c>
      <c r="D252" s="36">
        <v>80</v>
      </c>
      <c r="E252" s="45">
        <v>1052</v>
      </c>
      <c r="F252" s="37">
        <v>55100</v>
      </c>
      <c r="G252" s="38">
        <f t="shared" si="15"/>
        <v>2.8081047713573314E-3</v>
      </c>
      <c r="H252" s="44"/>
      <c r="I252" s="42">
        <f t="shared" si="16"/>
        <v>55100</v>
      </c>
      <c r="J252" s="100">
        <f t="shared" si="17"/>
        <v>2.8118363511243647E-3</v>
      </c>
      <c r="K252" s="43">
        <f>D$441*Table1[[#This Row],[Column10]]</f>
        <v>12330.522578305941</v>
      </c>
      <c r="L252" s="42">
        <f>Table1[[#This Row],[Column9]]+Table1[[#This Row],[Column11]]</f>
        <v>67430.522578305943</v>
      </c>
      <c r="M252" s="25">
        <f t="shared" si="18"/>
        <v>12330.522578305943</v>
      </c>
      <c r="N252" s="25">
        <f t="shared" si="19"/>
        <v>12330.522578305943</v>
      </c>
    </row>
    <row r="253" spans="1:14" x14ac:dyDescent="0.35">
      <c r="A253" s="34" t="s">
        <v>256</v>
      </c>
      <c r="B253" s="35">
        <v>3962</v>
      </c>
      <c r="C253" s="45">
        <v>2735</v>
      </c>
      <c r="D253" s="36">
        <v>62</v>
      </c>
      <c r="E253" s="45">
        <v>2797</v>
      </c>
      <c r="F253" s="37">
        <v>111175</v>
      </c>
      <c r="G253" s="38">
        <f t="shared" si="15"/>
        <v>5.6658992369446699E-3</v>
      </c>
      <c r="H253" s="44"/>
      <c r="I253" s="42">
        <f t="shared" si="16"/>
        <v>111175</v>
      </c>
      <c r="J253" s="100">
        <f t="shared" si="17"/>
        <v>5.6734284271551944E-3</v>
      </c>
      <c r="K253" s="43">
        <f>D$441*Table1[[#This Row],[Column10]]</f>
        <v>24879.234984449417</v>
      </c>
      <c r="L253" s="42">
        <f>Table1[[#This Row],[Column9]]+Table1[[#This Row],[Column11]]</f>
        <v>136054.2349844494</v>
      </c>
      <c r="M253" s="25">
        <f t="shared" si="18"/>
        <v>24879.234984449402</v>
      </c>
      <c r="N253" s="25">
        <f t="shared" si="19"/>
        <v>24879.234984449402</v>
      </c>
    </row>
    <row r="254" spans="1:14" x14ac:dyDescent="0.35">
      <c r="A254" s="34" t="s">
        <v>257</v>
      </c>
      <c r="B254" s="35">
        <v>3969</v>
      </c>
      <c r="C254" s="36">
        <v>248</v>
      </c>
      <c r="D254" s="36"/>
      <c r="E254" s="36">
        <v>248</v>
      </c>
      <c r="F254" s="37">
        <v>10105</v>
      </c>
      <c r="G254" s="38">
        <f t="shared" si="15"/>
        <v>5.1498908737869021E-4</v>
      </c>
      <c r="H254" s="44"/>
      <c r="I254" s="42">
        <f t="shared" si="16"/>
        <v>10105</v>
      </c>
      <c r="J254" s="100">
        <f t="shared" si="17"/>
        <v>5.1567343608188211E-4</v>
      </c>
      <c r="K254" s="43">
        <f>D$441*Table1[[#This Row],[Column10]]</f>
        <v>2261.3417541521148</v>
      </c>
      <c r="L254" s="42">
        <f>Table1[[#This Row],[Column9]]+Table1[[#This Row],[Column11]]</f>
        <v>12366.341754152116</v>
      </c>
      <c r="M254" s="25">
        <f t="shared" si="18"/>
        <v>2261.3417541521158</v>
      </c>
      <c r="N254" s="25">
        <f t="shared" si="19"/>
        <v>2261.3417541521158</v>
      </c>
    </row>
    <row r="255" spans="1:14" x14ac:dyDescent="0.35">
      <c r="A255" s="34" t="s">
        <v>258</v>
      </c>
      <c r="B255" s="35">
        <v>2177</v>
      </c>
      <c r="C255" s="36">
        <v>459</v>
      </c>
      <c r="D255" s="36">
        <v>127</v>
      </c>
      <c r="E255" s="36">
        <v>586</v>
      </c>
      <c r="F255" s="37">
        <v>16585</v>
      </c>
      <c r="G255" s="38">
        <f t="shared" si="15"/>
        <v>8.4523443979966136E-4</v>
      </c>
      <c r="H255" s="44"/>
      <c r="I255" s="42">
        <f t="shared" si="16"/>
        <v>16585</v>
      </c>
      <c r="J255" s="100">
        <f t="shared" si="17"/>
        <v>8.4635763853716124E-4</v>
      </c>
      <c r="K255" s="43">
        <f>D$441*Table1[[#This Row],[Column10]]</f>
        <v>3711.4649176262074</v>
      </c>
      <c r="L255" s="42">
        <f>Table1[[#This Row],[Column9]]+Table1[[#This Row],[Column11]]</f>
        <v>20296.464917626206</v>
      </c>
      <c r="M255" s="25">
        <f t="shared" si="18"/>
        <v>3711.4649176262064</v>
      </c>
      <c r="N255" s="25">
        <f t="shared" si="19"/>
        <v>3711.4649176262064</v>
      </c>
    </row>
    <row r="256" spans="1:14" x14ac:dyDescent="0.35">
      <c r="A256" s="34" t="s">
        <v>259</v>
      </c>
      <c r="B256" s="35">
        <v>4690</v>
      </c>
      <c r="C256" s="36">
        <v>154</v>
      </c>
      <c r="D256" s="36"/>
      <c r="E256" s="36">
        <v>154</v>
      </c>
      <c r="F256" s="37">
        <v>5150</v>
      </c>
      <c r="G256" s="38">
        <f t="shared" si="15"/>
        <v>2.6246351311234585E-4</v>
      </c>
      <c r="H256" s="44"/>
      <c r="I256" s="42">
        <f t="shared" si="16"/>
        <v>5150</v>
      </c>
      <c r="J256" s="100">
        <f t="shared" si="17"/>
        <v>2.6281229053158763E-4</v>
      </c>
      <c r="K256" s="43">
        <f>D$441*Table1[[#This Row],[Column10]]</f>
        <v>1152.4898598598113</v>
      </c>
      <c r="L256" s="42">
        <f>Table1[[#This Row],[Column9]]+Table1[[#This Row],[Column11]]</f>
        <v>6302.4898598598111</v>
      </c>
      <c r="M256" s="25">
        <f t="shared" si="18"/>
        <v>1152.4898598598111</v>
      </c>
      <c r="N256" s="25">
        <f t="shared" si="19"/>
        <v>1152.4898598598111</v>
      </c>
    </row>
    <row r="257" spans="1:14" x14ac:dyDescent="0.35">
      <c r="A257" s="34" t="s">
        <v>260</v>
      </c>
      <c r="B257" s="35">
        <v>2016</v>
      </c>
      <c r="C257" s="36">
        <v>372</v>
      </c>
      <c r="D257" s="36"/>
      <c r="E257" s="36">
        <v>372</v>
      </c>
      <c r="F257" s="37">
        <v>17680</v>
      </c>
      <c r="G257" s="38">
        <f t="shared" si="15"/>
        <v>9.0103978870413105E-4</v>
      </c>
      <c r="H257" s="44"/>
      <c r="I257" s="42">
        <f t="shared" si="16"/>
        <v>17680</v>
      </c>
      <c r="J257" s="100">
        <f t="shared" si="17"/>
        <v>9.0223714497057652E-4</v>
      </c>
      <c r="K257" s="43">
        <f>D$441*Table1[[#This Row],[Column10]]</f>
        <v>3956.5088781206723</v>
      </c>
      <c r="L257" s="42">
        <f>Table1[[#This Row],[Column9]]+Table1[[#This Row],[Column11]]</f>
        <v>21636.508878120672</v>
      </c>
      <c r="M257" s="25">
        <f t="shared" si="18"/>
        <v>3956.5088781206723</v>
      </c>
      <c r="N257" s="25">
        <f t="shared" si="19"/>
        <v>3956.5088781206723</v>
      </c>
    </row>
    <row r="258" spans="1:14" x14ac:dyDescent="0.35">
      <c r="A258" s="34" t="s">
        <v>261</v>
      </c>
      <c r="B258" s="35">
        <v>3983</v>
      </c>
      <c r="C258" s="36">
        <v>570</v>
      </c>
      <c r="D258" s="36">
        <v>35</v>
      </c>
      <c r="E258" s="36">
        <v>605</v>
      </c>
      <c r="F258" s="37">
        <v>21755</v>
      </c>
      <c r="G258" s="38">
        <f t="shared" si="15"/>
        <v>1.1087172286910842E-3</v>
      </c>
      <c r="H258" s="44"/>
      <c r="I258" s="42">
        <f t="shared" si="16"/>
        <v>21755</v>
      </c>
      <c r="J258" s="100">
        <f t="shared" si="17"/>
        <v>1.1101905593232405E-3</v>
      </c>
      <c r="K258" s="43">
        <f>D$441*Table1[[#This Row],[Column10]]</f>
        <v>4868.4304662621735</v>
      </c>
      <c r="L258" s="42">
        <f>Table1[[#This Row],[Column9]]+Table1[[#This Row],[Column11]]</f>
        <v>26623.430466262173</v>
      </c>
      <c r="M258" s="25">
        <f t="shared" si="18"/>
        <v>4868.4304662621726</v>
      </c>
      <c r="N258" s="25">
        <f t="shared" si="19"/>
        <v>4868.4304662621726</v>
      </c>
    </row>
    <row r="259" spans="1:14" x14ac:dyDescent="0.35">
      <c r="A259" s="34" t="s">
        <v>262</v>
      </c>
      <c r="B259" s="35">
        <v>3514</v>
      </c>
      <c r="C259" s="36">
        <v>210</v>
      </c>
      <c r="D259" s="36">
        <v>14</v>
      </c>
      <c r="E259" s="36">
        <v>224</v>
      </c>
      <c r="F259" s="37">
        <v>8030</v>
      </c>
      <c r="G259" s="38">
        <f t="shared" si="15"/>
        <v>4.0923922529944413E-4</v>
      </c>
      <c r="H259" s="44"/>
      <c r="I259" s="42">
        <f t="shared" si="16"/>
        <v>8030</v>
      </c>
      <c r="J259" s="100">
        <f t="shared" si="17"/>
        <v>4.0978304717837838E-4</v>
      </c>
      <c r="K259" s="43">
        <f>D$441*Table1[[#This Row],[Column10]]</f>
        <v>1796.9890436260746</v>
      </c>
      <c r="L259" s="42">
        <f>Table1[[#This Row],[Column9]]+Table1[[#This Row],[Column11]]</f>
        <v>9826.9890436260739</v>
      </c>
      <c r="M259" s="25">
        <f t="shared" si="18"/>
        <v>1796.9890436260739</v>
      </c>
      <c r="N259" s="25">
        <f t="shared" si="19"/>
        <v>1796.9890436260739</v>
      </c>
    </row>
    <row r="260" spans="1:14" x14ac:dyDescent="0.35">
      <c r="A260" s="34" t="s">
        <v>263</v>
      </c>
      <c r="B260" s="35">
        <v>616</v>
      </c>
      <c r="C260" s="36">
        <v>123</v>
      </c>
      <c r="D260" s="36"/>
      <c r="E260" s="36">
        <v>123</v>
      </c>
      <c r="F260" s="37">
        <v>20255</v>
      </c>
      <c r="G260" s="38">
        <f t="shared" si="15"/>
        <v>1.0322715452603039E-3</v>
      </c>
      <c r="H260" s="44"/>
      <c r="I260" s="42">
        <f t="shared" si="16"/>
        <v>20255</v>
      </c>
      <c r="J260" s="100">
        <f t="shared" si="17"/>
        <v>1.0336432902363704E-3</v>
      </c>
      <c r="K260" s="43">
        <f>D$441*Table1[[#This Row],[Column10]]</f>
        <v>4532.7538080505783</v>
      </c>
      <c r="L260" s="42">
        <f>Table1[[#This Row],[Column9]]+Table1[[#This Row],[Column11]]</f>
        <v>24787.753808050576</v>
      </c>
      <c r="M260" s="25">
        <f t="shared" si="18"/>
        <v>4532.7538080505765</v>
      </c>
      <c r="N260" s="25">
        <f t="shared" si="19"/>
        <v>4532.7538080505765</v>
      </c>
    </row>
    <row r="261" spans="1:14" x14ac:dyDescent="0.35">
      <c r="A261" s="34" t="s">
        <v>264</v>
      </c>
      <c r="B261" s="35">
        <v>1945</v>
      </c>
      <c r="C261" s="36">
        <v>501</v>
      </c>
      <c r="D261" s="36">
        <v>33</v>
      </c>
      <c r="E261" s="36">
        <v>534</v>
      </c>
      <c r="F261" s="37">
        <v>19265</v>
      </c>
      <c r="G261" s="38">
        <f t="shared" si="15"/>
        <v>9.8181739419598885E-4</v>
      </c>
      <c r="H261" s="44"/>
      <c r="I261" s="42">
        <f t="shared" si="16"/>
        <v>19265</v>
      </c>
      <c r="J261" s="100">
        <f t="shared" si="17"/>
        <v>9.831220926390361E-4</v>
      </c>
      <c r="K261" s="43">
        <f>D$441*Table1[[#This Row],[Column10]]</f>
        <v>4311.2072136309253</v>
      </c>
      <c r="L261" s="42">
        <f>Table1[[#This Row],[Column9]]+Table1[[#This Row],[Column11]]</f>
        <v>23576.207213630925</v>
      </c>
      <c r="M261" s="25">
        <f t="shared" si="18"/>
        <v>4311.2072136309253</v>
      </c>
      <c r="N261" s="25">
        <f t="shared" si="19"/>
        <v>4311.2072136309253</v>
      </c>
    </row>
    <row r="262" spans="1:14" x14ac:dyDescent="0.35">
      <c r="A262" s="34" t="s">
        <v>265</v>
      </c>
      <c r="B262" s="35">
        <v>1526</v>
      </c>
      <c r="C262" s="36">
        <v>872</v>
      </c>
      <c r="D262" s="36">
        <v>15</v>
      </c>
      <c r="E262" s="36">
        <v>887</v>
      </c>
      <c r="F262" s="37">
        <v>118335</v>
      </c>
      <c r="G262" s="38">
        <f t="shared" si="15"/>
        <v>6.030799965854261E-3</v>
      </c>
      <c r="H262" s="44"/>
      <c r="I262" s="42">
        <f t="shared" si="16"/>
        <v>118335</v>
      </c>
      <c r="J262" s="100">
        <f t="shared" si="17"/>
        <v>6.0388140582631885E-3</v>
      </c>
      <c r="K262" s="43">
        <f>D$441*Table1[[#This Row],[Column10]]</f>
        <v>26481.531566312769</v>
      </c>
      <c r="L262" s="42">
        <f>Table1[[#This Row],[Column9]]+Table1[[#This Row],[Column11]]</f>
        <v>144816.53156631277</v>
      </c>
      <c r="M262" s="25">
        <f t="shared" si="18"/>
        <v>26481.531566312769</v>
      </c>
      <c r="N262" s="25">
        <f t="shared" si="19"/>
        <v>26481.531566312769</v>
      </c>
    </row>
    <row r="263" spans="1:14" x14ac:dyDescent="0.35">
      <c r="A263" s="34" t="s">
        <v>266</v>
      </c>
      <c r="B263" s="35">
        <v>3654</v>
      </c>
      <c r="C263" s="36">
        <v>201</v>
      </c>
      <c r="D263" s="36"/>
      <c r="E263" s="36">
        <v>201</v>
      </c>
      <c r="F263" s="37">
        <v>19485</v>
      </c>
      <c r="G263" s="38">
        <f t="shared" si="15"/>
        <v>9.9302942776583673E-4</v>
      </c>
      <c r="H263" s="44"/>
      <c r="I263" s="42">
        <f t="shared" si="16"/>
        <v>19485</v>
      </c>
      <c r="J263" s="100">
        <f t="shared" si="17"/>
        <v>9.9434902543844373E-4</v>
      </c>
      <c r="K263" s="43">
        <f>D$441*Table1[[#This Row],[Column10]]</f>
        <v>4360.4397901686261</v>
      </c>
      <c r="L263" s="42">
        <f>Table1[[#This Row],[Column9]]+Table1[[#This Row],[Column11]]</f>
        <v>23845.439790168624</v>
      </c>
      <c r="M263" s="25">
        <f t="shared" si="18"/>
        <v>4360.4397901686243</v>
      </c>
      <c r="N263" s="25">
        <f t="shared" si="19"/>
        <v>4360.4397901686243</v>
      </c>
    </row>
    <row r="264" spans="1:14" x14ac:dyDescent="0.35">
      <c r="A264" s="34" t="s">
        <v>267</v>
      </c>
      <c r="B264" s="35">
        <v>3990</v>
      </c>
      <c r="C264" s="36">
        <v>656</v>
      </c>
      <c r="D264" s="36"/>
      <c r="E264" s="36">
        <v>656</v>
      </c>
      <c r="F264" s="37">
        <v>35375</v>
      </c>
      <c r="G264" s="38">
        <f t="shared" si="15"/>
        <v>1.8028440342425698E-3</v>
      </c>
      <c r="H264" s="44"/>
      <c r="I264" s="42">
        <f t="shared" si="16"/>
        <v>35375</v>
      </c>
      <c r="J264" s="100">
        <f t="shared" si="17"/>
        <v>1.8052397626320217E-3</v>
      </c>
      <c r="K264" s="43">
        <f>D$441*Table1[[#This Row],[Column10]]</f>
        <v>7916.3745228234602</v>
      </c>
      <c r="L264" s="42">
        <f>Table1[[#This Row],[Column9]]+Table1[[#This Row],[Column11]]</f>
        <v>43291.374522823462</v>
      </c>
      <c r="M264" s="25">
        <f t="shared" si="18"/>
        <v>7916.374522823462</v>
      </c>
      <c r="N264" s="25">
        <f t="shared" si="19"/>
        <v>7916.374522823462</v>
      </c>
    </row>
    <row r="265" spans="1:14" x14ac:dyDescent="0.35">
      <c r="A265" s="34" t="s">
        <v>268</v>
      </c>
      <c r="B265" s="35">
        <v>4011</v>
      </c>
      <c r="C265" s="36">
        <v>55</v>
      </c>
      <c r="D265" s="36"/>
      <c r="E265" s="36">
        <v>55</v>
      </c>
      <c r="F265" s="37">
        <v>1025</v>
      </c>
      <c r="G265" s="38">
        <f t="shared" ref="G265:G328" si="20">F265/F$432</f>
        <v>5.2237883677699904E-5</v>
      </c>
      <c r="H265" s="44"/>
      <c r="I265" s="42">
        <f t="shared" ref="I265:I328" si="21">SUM(F265+H265)</f>
        <v>1025</v>
      </c>
      <c r="J265" s="100">
        <f t="shared" ref="J265:J328" si="22">I265/I$432</f>
        <v>5.2307300542694619E-5</v>
      </c>
      <c r="K265" s="43">
        <f>D$441*Table1[[#This Row],[Column10]]</f>
        <v>229.37904977792357</v>
      </c>
      <c r="L265" s="42">
        <f>Table1[[#This Row],[Column9]]+Table1[[#This Row],[Column11]]</f>
        <v>1254.3790497779237</v>
      </c>
      <c r="M265" s="25">
        <f t="shared" ref="M265:M328" si="23">+SUM(L265-I265)</f>
        <v>229.37904977792368</v>
      </c>
      <c r="N265" s="25">
        <f t="shared" ref="N265:N328" si="24">SUM(L265-F265)</f>
        <v>229.37904977792368</v>
      </c>
    </row>
    <row r="266" spans="1:14" x14ac:dyDescent="0.35">
      <c r="A266" s="34" t="s">
        <v>269</v>
      </c>
      <c r="B266" s="35">
        <v>4018</v>
      </c>
      <c r="C266" s="45">
        <v>3708</v>
      </c>
      <c r="D266" s="36">
        <v>120</v>
      </c>
      <c r="E266" s="45">
        <v>3828</v>
      </c>
      <c r="F266" s="37">
        <v>100740</v>
      </c>
      <c r="G266" s="38">
        <f t="shared" si="20"/>
        <v>5.1340920992112076E-3</v>
      </c>
      <c r="H266" s="44"/>
      <c r="I266" s="42">
        <f t="shared" si="21"/>
        <v>100740</v>
      </c>
      <c r="J266" s="100">
        <f t="shared" si="22"/>
        <v>5.1409145918742015E-3</v>
      </c>
      <c r="K266" s="43">
        <f>D$441*Table1[[#This Row],[Column10]]</f>
        <v>22544.044365490754</v>
      </c>
      <c r="L266" s="42">
        <f>Table1[[#This Row],[Column9]]+Table1[[#This Row],[Column11]]</f>
        <v>123284.04436549076</v>
      </c>
      <c r="M266" s="25">
        <f t="shared" si="23"/>
        <v>22544.044365490758</v>
      </c>
      <c r="N266" s="25">
        <f t="shared" si="24"/>
        <v>22544.044365490758</v>
      </c>
    </row>
    <row r="267" spans="1:14" x14ac:dyDescent="0.35">
      <c r="A267" s="34" t="s">
        <v>270</v>
      </c>
      <c r="B267" s="35">
        <v>4025</v>
      </c>
      <c r="C267" s="36">
        <v>257</v>
      </c>
      <c r="D267" s="36">
        <v>6</v>
      </c>
      <c r="E267" s="36">
        <v>263</v>
      </c>
      <c r="F267" s="37">
        <v>8660</v>
      </c>
      <c r="G267" s="38">
        <f t="shared" si="20"/>
        <v>4.4134641234037187E-4</v>
      </c>
      <c r="H267" s="44"/>
      <c r="I267" s="42">
        <f t="shared" si="21"/>
        <v>8660</v>
      </c>
      <c r="J267" s="100">
        <f t="shared" si="22"/>
        <v>4.4193290019486382E-4</v>
      </c>
      <c r="K267" s="43">
        <f>D$441*Table1[[#This Row],[Column10]]</f>
        <v>1937.9732400749447</v>
      </c>
      <c r="L267" s="42">
        <f>Table1[[#This Row],[Column9]]+Table1[[#This Row],[Column11]]</f>
        <v>10597.973240074945</v>
      </c>
      <c r="M267" s="25">
        <f t="shared" si="23"/>
        <v>1937.9732400749454</v>
      </c>
      <c r="N267" s="25">
        <f t="shared" si="24"/>
        <v>1937.9732400749454</v>
      </c>
    </row>
    <row r="268" spans="1:14" x14ac:dyDescent="0.35">
      <c r="A268" s="34" t="s">
        <v>271</v>
      </c>
      <c r="B268" s="35">
        <v>4060</v>
      </c>
      <c r="C268" s="45">
        <v>3137</v>
      </c>
      <c r="D268" s="36">
        <v>81</v>
      </c>
      <c r="E268" s="45">
        <v>3218</v>
      </c>
      <c r="F268" s="37">
        <v>123795</v>
      </c>
      <c r="G268" s="38">
        <f t="shared" si="20"/>
        <v>6.3090622535423016E-3</v>
      </c>
      <c r="H268" s="44"/>
      <c r="I268" s="42">
        <f t="shared" si="21"/>
        <v>123795</v>
      </c>
      <c r="J268" s="100">
        <f t="shared" si="22"/>
        <v>6.3174461177393955E-3</v>
      </c>
      <c r="K268" s="43">
        <f>D$441*Table1[[#This Row],[Column10]]</f>
        <v>27703.394602202974</v>
      </c>
      <c r="L268" s="42">
        <f>Table1[[#This Row],[Column9]]+Table1[[#This Row],[Column11]]</f>
        <v>151498.39460220298</v>
      </c>
      <c r="M268" s="25">
        <f t="shared" si="23"/>
        <v>27703.394602202985</v>
      </c>
      <c r="N268" s="25">
        <f t="shared" si="24"/>
        <v>27703.394602202985</v>
      </c>
    </row>
    <row r="269" spans="1:14" x14ac:dyDescent="0.35">
      <c r="A269" s="34" t="s">
        <v>272</v>
      </c>
      <c r="B269" s="35">
        <v>4067</v>
      </c>
      <c r="C269" s="36">
        <v>256</v>
      </c>
      <c r="D269" s="36"/>
      <c r="E269" s="36">
        <v>256</v>
      </c>
      <c r="F269" s="37">
        <v>15380</v>
      </c>
      <c r="G269" s="38">
        <f t="shared" si="20"/>
        <v>7.8382307411026784E-4</v>
      </c>
      <c r="H269" s="44"/>
      <c r="I269" s="42">
        <f t="shared" si="21"/>
        <v>15380</v>
      </c>
      <c r="J269" s="100">
        <f t="shared" si="22"/>
        <v>7.8486466570404226E-4</v>
      </c>
      <c r="K269" s="43">
        <f>D$441*Table1[[#This Row],[Column10]]</f>
        <v>3441.8046688628929</v>
      </c>
      <c r="L269" s="42">
        <f>Table1[[#This Row],[Column9]]+Table1[[#This Row],[Column11]]</f>
        <v>18821.804668862893</v>
      </c>
      <c r="M269" s="25">
        <f t="shared" si="23"/>
        <v>3441.8046688628929</v>
      </c>
      <c r="N269" s="25">
        <f t="shared" si="24"/>
        <v>3441.8046688628929</v>
      </c>
    </row>
    <row r="270" spans="1:14" x14ac:dyDescent="0.35">
      <c r="A270" s="34" t="s">
        <v>273</v>
      </c>
      <c r="B270" s="35">
        <v>4074</v>
      </c>
      <c r="C270" s="45">
        <v>1336</v>
      </c>
      <c r="D270" s="36">
        <v>44</v>
      </c>
      <c r="E270" s="45">
        <v>1380</v>
      </c>
      <c r="F270" s="37">
        <v>154580</v>
      </c>
      <c r="G270" s="38">
        <f t="shared" si="20"/>
        <v>7.8779824964866838E-3</v>
      </c>
      <c r="H270" s="44"/>
      <c r="I270" s="42">
        <f t="shared" si="21"/>
        <v>154580</v>
      </c>
      <c r="J270" s="100">
        <f t="shared" si="22"/>
        <v>7.8884512369655942E-3</v>
      </c>
      <c r="K270" s="43">
        <f>D$441*Table1[[#This Row],[Column10]]</f>
        <v>34592.598550898954</v>
      </c>
      <c r="L270" s="42">
        <f>Table1[[#This Row],[Column9]]+Table1[[#This Row],[Column11]]</f>
        <v>189172.59855089895</v>
      </c>
      <c r="M270" s="25">
        <f t="shared" si="23"/>
        <v>34592.598550898954</v>
      </c>
      <c r="N270" s="25">
        <f t="shared" si="24"/>
        <v>34592.598550898954</v>
      </c>
    </row>
    <row r="271" spans="1:14" x14ac:dyDescent="0.35">
      <c r="A271" s="34" t="s">
        <v>274</v>
      </c>
      <c r="B271" s="35">
        <v>4088</v>
      </c>
      <c r="C271" s="36">
        <v>596</v>
      </c>
      <c r="D271" s="36">
        <v>80</v>
      </c>
      <c r="E271" s="36">
        <v>676</v>
      </c>
      <c r="F271" s="37">
        <v>33245</v>
      </c>
      <c r="G271" s="38">
        <f t="shared" si="20"/>
        <v>1.6942911637708618E-3</v>
      </c>
      <c r="H271" s="44"/>
      <c r="I271" s="42">
        <f t="shared" si="21"/>
        <v>33245</v>
      </c>
      <c r="J271" s="100">
        <f t="shared" si="22"/>
        <v>1.696542640528666E-3</v>
      </c>
      <c r="K271" s="43">
        <f>D$441*Table1[[#This Row],[Column10]]</f>
        <v>7439.7136681629945</v>
      </c>
      <c r="L271" s="42">
        <f>Table1[[#This Row],[Column9]]+Table1[[#This Row],[Column11]]</f>
        <v>40684.713668162993</v>
      </c>
      <c r="M271" s="25">
        <f t="shared" si="23"/>
        <v>7439.7136681629927</v>
      </c>
      <c r="N271" s="25">
        <f t="shared" si="24"/>
        <v>7439.7136681629927</v>
      </c>
    </row>
    <row r="272" spans="1:14" x14ac:dyDescent="0.35">
      <c r="A272" s="34" t="s">
        <v>275</v>
      </c>
      <c r="B272" s="35">
        <v>4095</v>
      </c>
      <c r="C272" s="36">
        <v>779</v>
      </c>
      <c r="D272" s="36">
        <v>70</v>
      </c>
      <c r="E272" s="36">
        <v>849</v>
      </c>
      <c r="F272" s="37">
        <v>25310</v>
      </c>
      <c r="G272" s="38">
        <f t="shared" si="20"/>
        <v>1.2898934984220338E-3</v>
      </c>
      <c r="H272" s="44"/>
      <c r="I272" s="42">
        <f t="shared" si="21"/>
        <v>25310</v>
      </c>
      <c r="J272" s="100">
        <f t="shared" si="22"/>
        <v>1.2916075870591228E-3</v>
      </c>
      <c r="K272" s="43">
        <f>D$441*Table1[[#This Row],[Column10]]</f>
        <v>5663.9841462236545</v>
      </c>
      <c r="L272" s="42">
        <f>Table1[[#This Row],[Column9]]+Table1[[#This Row],[Column11]]</f>
        <v>30973.984146223655</v>
      </c>
      <c r="M272" s="25">
        <f t="shared" si="23"/>
        <v>5663.9841462236545</v>
      </c>
      <c r="N272" s="25">
        <f t="shared" si="24"/>
        <v>5663.9841462236545</v>
      </c>
    </row>
    <row r="273" spans="1:14" x14ac:dyDescent="0.35">
      <c r="A273" s="34" t="s">
        <v>276</v>
      </c>
      <c r="B273" s="35">
        <v>4137</v>
      </c>
      <c r="C273" s="36">
        <v>360</v>
      </c>
      <c r="D273" s="36">
        <v>53</v>
      </c>
      <c r="E273" s="36">
        <v>413</v>
      </c>
      <c r="F273" s="37">
        <v>22220</v>
      </c>
      <c r="G273" s="38">
        <f t="shared" si="20"/>
        <v>1.1324153905546261E-3</v>
      </c>
      <c r="H273" s="44"/>
      <c r="I273" s="42">
        <f t="shared" si="21"/>
        <v>22220</v>
      </c>
      <c r="J273" s="100">
        <f t="shared" si="22"/>
        <v>1.1339202127401702E-3</v>
      </c>
      <c r="K273" s="43">
        <f>D$441*Table1[[#This Row],[Column10]]</f>
        <v>4972.4902303077679</v>
      </c>
      <c r="L273" s="42">
        <f>Table1[[#This Row],[Column9]]+Table1[[#This Row],[Column11]]</f>
        <v>27192.490230307769</v>
      </c>
      <c r="M273" s="25">
        <f t="shared" si="23"/>
        <v>4972.4902303077688</v>
      </c>
      <c r="N273" s="25">
        <f t="shared" si="24"/>
        <v>4972.4902303077688</v>
      </c>
    </row>
    <row r="274" spans="1:14" x14ac:dyDescent="0.35">
      <c r="A274" s="34" t="s">
        <v>277</v>
      </c>
      <c r="B274" s="35">
        <v>4144</v>
      </c>
      <c r="C274" s="45">
        <v>1717</v>
      </c>
      <c r="D274" s="36"/>
      <c r="E274" s="45">
        <v>1717</v>
      </c>
      <c r="F274" s="37">
        <v>81600</v>
      </c>
      <c r="G274" s="38">
        <f t="shared" si="20"/>
        <v>4.1586451786344509E-3</v>
      </c>
      <c r="H274" s="44"/>
      <c r="I274" s="42">
        <f t="shared" si="21"/>
        <v>81600</v>
      </c>
      <c r="J274" s="100">
        <f t="shared" si="22"/>
        <v>4.1641714383257381E-3</v>
      </c>
      <c r="K274" s="43">
        <f>D$441*Table1[[#This Row],[Column10]]</f>
        <v>18260.810206710798</v>
      </c>
      <c r="L274" s="42">
        <f>Table1[[#This Row],[Column9]]+Table1[[#This Row],[Column11]]</f>
        <v>99860.810206710798</v>
      </c>
      <c r="M274" s="25">
        <f t="shared" si="23"/>
        <v>18260.810206710798</v>
      </c>
      <c r="N274" s="25">
        <f t="shared" si="24"/>
        <v>18260.810206710798</v>
      </c>
    </row>
    <row r="275" spans="1:14" x14ac:dyDescent="0.35">
      <c r="A275" s="34" t="s">
        <v>278</v>
      </c>
      <c r="B275" s="35">
        <v>4165</v>
      </c>
      <c r="C275" s="36">
        <v>918</v>
      </c>
      <c r="D275" s="36">
        <v>11</v>
      </c>
      <c r="E275" s="36">
        <v>929</v>
      </c>
      <c r="F275" s="37">
        <v>72160</v>
      </c>
      <c r="G275" s="38">
        <f t="shared" si="20"/>
        <v>3.677547010910073E-3</v>
      </c>
      <c r="H275" s="44"/>
      <c r="I275" s="42">
        <f t="shared" si="21"/>
        <v>72160</v>
      </c>
      <c r="J275" s="100">
        <f t="shared" si="22"/>
        <v>3.6824339582057016E-3</v>
      </c>
      <c r="K275" s="43">
        <f>D$441*Table1[[#This Row],[Column10]]</f>
        <v>16148.285104365821</v>
      </c>
      <c r="L275" s="42">
        <f>Table1[[#This Row],[Column9]]+Table1[[#This Row],[Column11]]</f>
        <v>88308.285104365816</v>
      </c>
      <c r="M275" s="25">
        <f t="shared" si="23"/>
        <v>16148.285104365816</v>
      </c>
      <c r="N275" s="25">
        <f t="shared" si="24"/>
        <v>16148.285104365816</v>
      </c>
    </row>
    <row r="276" spans="1:14" x14ac:dyDescent="0.35">
      <c r="A276" s="34" t="s">
        <v>279</v>
      </c>
      <c r="B276" s="35">
        <v>4179</v>
      </c>
      <c r="C276" s="45">
        <v>2023</v>
      </c>
      <c r="D276" s="36">
        <v>101</v>
      </c>
      <c r="E276" s="45">
        <v>2124</v>
      </c>
      <c r="F276" s="37">
        <v>69120</v>
      </c>
      <c r="G276" s="38">
        <f t="shared" si="20"/>
        <v>3.5226170924903583E-3</v>
      </c>
      <c r="H276" s="44"/>
      <c r="I276" s="42">
        <f t="shared" si="21"/>
        <v>69120</v>
      </c>
      <c r="J276" s="100">
        <f t="shared" si="22"/>
        <v>3.5272981595229776E-3</v>
      </c>
      <c r="K276" s="43">
        <f>D$441*Table1[[#This Row],[Column10]]</f>
        <v>15467.980410390321</v>
      </c>
      <c r="L276" s="42">
        <f>Table1[[#This Row],[Column9]]+Table1[[#This Row],[Column11]]</f>
        <v>84587.980410390315</v>
      </c>
      <c r="M276" s="25">
        <f t="shared" si="23"/>
        <v>15467.980410390315</v>
      </c>
      <c r="N276" s="25">
        <f t="shared" si="24"/>
        <v>15467.980410390315</v>
      </c>
    </row>
    <row r="277" spans="1:14" x14ac:dyDescent="0.35">
      <c r="A277" s="34" t="s">
        <v>280</v>
      </c>
      <c r="B277" s="35">
        <v>4186</v>
      </c>
      <c r="C277" s="36">
        <v>814</v>
      </c>
      <c r="D277" s="36"/>
      <c r="E277" s="36">
        <v>814</v>
      </c>
      <c r="F277" s="37">
        <v>70780</v>
      </c>
      <c r="G277" s="38">
        <f t="shared" si="20"/>
        <v>3.6072169821537554E-3</v>
      </c>
      <c r="H277" s="44"/>
      <c r="I277" s="42">
        <f t="shared" si="21"/>
        <v>70780</v>
      </c>
      <c r="J277" s="100">
        <f t="shared" si="22"/>
        <v>3.6120104706457807E-3</v>
      </c>
      <c r="K277" s="43">
        <f>D$441*Table1[[#This Row],[Column10]]</f>
        <v>15839.462578811153</v>
      </c>
      <c r="L277" s="42">
        <f>Table1[[#This Row],[Column9]]+Table1[[#This Row],[Column11]]</f>
        <v>86619.462578811159</v>
      </c>
      <c r="M277" s="25">
        <f t="shared" si="23"/>
        <v>15839.462578811159</v>
      </c>
      <c r="N277" s="25">
        <f t="shared" si="24"/>
        <v>15839.462578811159</v>
      </c>
    </row>
    <row r="278" spans="1:14" x14ac:dyDescent="0.35">
      <c r="A278" s="34" t="s">
        <v>281</v>
      </c>
      <c r="B278" s="35">
        <v>4207</v>
      </c>
      <c r="C278" s="36">
        <v>240</v>
      </c>
      <c r="D278" s="36"/>
      <c r="E278" s="36">
        <v>240</v>
      </c>
      <c r="F278" s="37">
        <v>12370</v>
      </c>
      <c r="G278" s="38">
        <f t="shared" si="20"/>
        <v>6.3042206935916853E-4</v>
      </c>
      <c r="H278" s="44"/>
      <c r="I278" s="42">
        <f t="shared" si="21"/>
        <v>12370</v>
      </c>
      <c r="J278" s="100">
        <f t="shared" si="22"/>
        <v>6.3125981240305608E-4</v>
      </c>
      <c r="K278" s="43">
        <f>D$441*Table1[[#This Row],[Column10]]</f>
        <v>2768.2135080516241</v>
      </c>
      <c r="L278" s="42">
        <f>Table1[[#This Row],[Column9]]+Table1[[#This Row],[Column11]]</f>
        <v>15138.213508051624</v>
      </c>
      <c r="M278" s="25">
        <f t="shared" si="23"/>
        <v>2768.2135080516236</v>
      </c>
      <c r="N278" s="25">
        <f t="shared" si="24"/>
        <v>2768.2135080516236</v>
      </c>
    </row>
    <row r="279" spans="1:14" x14ac:dyDescent="0.35">
      <c r="A279" s="34" t="s">
        <v>282</v>
      </c>
      <c r="B279" s="35">
        <v>4221</v>
      </c>
      <c r="C279" s="36">
        <v>293</v>
      </c>
      <c r="D279" s="36"/>
      <c r="E279" s="36">
        <v>293</v>
      </c>
      <c r="F279" s="37">
        <v>16170</v>
      </c>
      <c r="G279" s="38">
        <f t="shared" si="20"/>
        <v>8.2408446738381209E-4</v>
      </c>
      <c r="H279" s="44"/>
      <c r="I279" s="42">
        <f t="shared" si="21"/>
        <v>16170</v>
      </c>
      <c r="J279" s="100">
        <f t="shared" si="22"/>
        <v>8.2517956075646058E-4</v>
      </c>
      <c r="K279" s="43">
        <f>D$441*Table1[[#This Row],[Column10]]</f>
        <v>3618.5943755209996</v>
      </c>
      <c r="L279" s="42">
        <f>Table1[[#This Row],[Column9]]+Table1[[#This Row],[Column11]]</f>
        <v>19788.594375520999</v>
      </c>
      <c r="M279" s="25">
        <f t="shared" si="23"/>
        <v>3618.5943755209992</v>
      </c>
      <c r="N279" s="25">
        <f t="shared" si="24"/>
        <v>3618.5943755209992</v>
      </c>
    </row>
    <row r="280" spans="1:14" x14ac:dyDescent="0.35">
      <c r="A280" s="34" t="s">
        <v>283</v>
      </c>
      <c r="B280" s="35">
        <v>4228</v>
      </c>
      <c r="C280" s="36">
        <v>635</v>
      </c>
      <c r="D280" s="36">
        <v>14</v>
      </c>
      <c r="E280" s="36">
        <v>649</v>
      </c>
      <c r="F280" s="37">
        <v>22000</v>
      </c>
      <c r="G280" s="38">
        <f t="shared" si="20"/>
        <v>1.1212033569847784E-3</v>
      </c>
      <c r="H280" s="44"/>
      <c r="I280" s="42">
        <f t="shared" si="21"/>
        <v>22000</v>
      </c>
      <c r="J280" s="100">
        <f t="shared" si="22"/>
        <v>1.1226932799407625E-3</v>
      </c>
      <c r="K280" s="43">
        <f>D$441*Table1[[#This Row],[Column10]]</f>
        <v>4923.257653770067</v>
      </c>
      <c r="L280" s="42">
        <f>Table1[[#This Row],[Column9]]+Table1[[#This Row],[Column11]]</f>
        <v>26923.257653770066</v>
      </c>
      <c r="M280" s="25">
        <f t="shared" si="23"/>
        <v>4923.2576537700661</v>
      </c>
      <c r="N280" s="25">
        <f t="shared" si="24"/>
        <v>4923.2576537700661</v>
      </c>
    </row>
    <row r="281" spans="1:14" x14ac:dyDescent="0.35">
      <c r="A281" s="34" t="s">
        <v>284</v>
      </c>
      <c r="B281" s="35">
        <v>4235</v>
      </c>
      <c r="C281" s="36">
        <v>162</v>
      </c>
      <c r="D281" s="36"/>
      <c r="E281" s="36">
        <v>162</v>
      </c>
      <c r="F281" s="37">
        <v>6170</v>
      </c>
      <c r="G281" s="38">
        <f t="shared" si="20"/>
        <v>3.1444657784527647E-4</v>
      </c>
      <c r="H281" s="44"/>
      <c r="I281" s="42">
        <f t="shared" si="21"/>
        <v>6170</v>
      </c>
      <c r="J281" s="100">
        <f t="shared" si="22"/>
        <v>3.1486443351065932E-4</v>
      </c>
      <c r="K281" s="43">
        <f>D$441*Table1[[#This Row],[Column10]]</f>
        <v>1380.749987443696</v>
      </c>
      <c r="L281" s="42">
        <f>Table1[[#This Row],[Column9]]+Table1[[#This Row],[Column11]]</f>
        <v>7550.7499874436962</v>
      </c>
      <c r="M281" s="25">
        <f t="shared" si="23"/>
        <v>1380.7499874436962</v>
      </c>
      <c r="N281" s="25">
        <f t="shared" si="24"/>
        <v>1380.7499874436962</v>
      </c>
    </row>
    <row r="282" spans="1:14" x14ac:dyDescent="0.35">
      <c r="A282" s="34" t="s">
        <v>285</v>
      </c>
      <c r="B282" s="35">
        <v>4151</v>
      </c>
      <c r="C282" s="36">
        <v>466</v>
      </c>
      <c r="D282" s="36"/>
      <c r="E282" s="36">
        <v>466</v>
      </c>
      <c r="F282" s="37">
        <v>33275</v>
      </c>
      <c r="G282" s="38">
        <f t="shared" si="20"/>
        <v>1.6958200774394774E-3</v>
      </c>
      <c r="H282" s="44">
        <v>405</v>
      </c>
      <c r="I282" s="42">
        <f t="shared" si="21"/>
        <v>33680</v>
      </c>
      <c r="J282" s="100">
        <f t="shared" si="22"/>
        <v>1.7187413485638583E-3</v>
      </c>
      <c r="K282" s="43">
        <f>D$441*Table1[[#This Row],[Column10]]</f>
        <v>7537.0598990443568</v>
      </c>
      <c r="L282" s="42">
        <f>Table1[[#This Row],[Column9]]+Table1[[#This Row],[Column11]]</f>
        <v>41217.059899044354</v>
      </c>
      <c r="M282" s="25">
        <f t="shared" si="23"/>
        <v>7537.0598990443541</v>
      </c>
      <c r="N282" s="25">
        <f t="shared" si="24"/>
        <v>7942.0598990443541</v>
      </c>
    </row>
    <row r="283" spans="1:14" x14ac:dyDescent="0.35">
      <c r="A283" s="34" t="s">
        <v>286</v>
      </c>
      <c r="B283" s="35">
        <v>490</v>
      </c>
      <c r="C283" s="36">
        <v>518</v>
      </c>
      <c r="D283" s="36"/>
      <c r="E283" s="36">
        <v>518</v>
      </c>
      <c r="F283" s="37">
        <v>21545</v>
      </c>
      <c r="G283" s="38">
        <f t="shared" si="20"/>
        <v>1.098014833010775E-3</v>
      </c>
      <c r="H283" s="44">
        <v>345</v>
      </c>
      <c r="I283" s="42">
        <f t="shared" si="21"/>
        <v>21890</v>
      </c>
      <c r="J283" s="100">
        <f t="shared" si="22"/>
        <v>1.1170798135410587E-3</v>
      </c>
      <c r="K283" s="43">
        <f>D$441*Table1[[#This Row],[Column10]]</f>
        <v>4898.6413655012166</v>
      </c>
      <c r="L283" s="42">
        <f>Table1[[#This Row],[Column9]]+Table1[[#This Row],[Column11]]</f>
        <v>26788.641365501215</v>
      </c>
      <c r="M283" s="25">
        <f t="shared" si="23"/>
        <v>4898.6413655012148</v>
      </c>
      <c r="N283" s="25">
        <f t="shared" si="24"/>
        <v>5243.6413655012148</v>
      </c>
    </row>
    <row r="284" spans="1:14" x14ac:dyDescent="0.35">
      <c r="A284" s="34" t="s">
        <v>287</v>
      </c>
      <c r="B284" s="35">
        <v>4270</v>
      </c>
      <c r="C284" s="36">
        <v>289</v>
      </c>
      <c r="D284" s="36"/>
      <c r="E284" s="36">
        <v>289</v>
      </c>
      <c r="F284" s="37">
        <v>18345</v>
      </c>
      <c r="G284" s="38">
        <f t="shared" si="20"/>
        <v>9.3493070835844357E-4</v>
      </c>
      <c r="H284" s="44"/>
      <c r="I284" s="42">
        <f t="shared" si="21"/>
        <v>18345</v>
      </c>
      <c r="J284" s="100">
        <f t="shared" si="22"/>
        <v>9.3617310093242225E-4</v>
      </c>
      <c r="K284" s="43">
        <f>D$441*Table1[[#This Row],[Column10]]</f>
        <v>4105.3255299278126</v>
      </c>
      <c r="L284" s="42">
        <f>Table1[[#This Row],[Column9]]+Table1[[#This Row],[Column11]]</f>
        <v>22450.325529927813</v>
      </c>
      <c r="M284" s="25">
        <f t="shared" si="23"/>
        <v>4105.3255299278135</v>
      </c>
      <c r="N284" s="25">
        <f t="shared" si="24"/>
        <v>4105.3255299278135</v>
      </c>
    </row>
    <row r="285" spans="1:14" x14ac:dyDescent="0.35">
      <c r="A285" s="34" t="s">
        <v>288</v>
      </c>
      <c r="B285" s="35">
        <v>4305</v>
      </c>
      <c r="C285" s="36">
        <v>477</v>
      </c>
      <c r="D285" s="36">
        <v>28</v>
      </c>
      <c r="E285" s="36">
        <v>505</v>
      </c>
      <c r="F285" s="37">
        <v>27345</v>
      </c>
      <c r="G285" s="38">
        <f t="shared" si="20"/>
        <v>1.3936048089431257E-3</v>
      </c>
      <c r="H285" s="21">
        <v>-2450</v>
      </c>
      <c r="I285" s="42">
        <f t="shared" si="21"/>
        <v>24895</v>
      </c>
      <c r="J285" s="100">
        <f t="shared" si="22"/>
        <v>1.2704295092784222E-3</v>
      </c>
      <c r="K285" s="43">
        <f>D$441*Table1[[#This Row],[Column10]]</f>
        <v>5571.1136041184473</v>
      </c>
      <c r="L285" s="42">
        <f>Table1[[#This Row],[Column9]]+Table1[[#This Row],[Column11]]</f>
        <v>30466.113604118447</v>
      </c>
      <c r="M285" s="25">
        <f t="shared" si="23"/>
        <v>5571.1136041184473</v>
      </c>
      <c r="N285" s="25">
        <f t="shared" si="24"/>
        <v>3121.1136041184473</v>
      </c>
    </row>
    <row r="286" spans="1:14" x14ac:dyDescent="0.35">
      <c r="A286" s="34" t="s">
        <v>289</v>
      </c>
      <c r="B286" s="35">
        <v>4312</v>
      </c>
      <c r="C286" s="45">
        <v>1906</v>
      </c>
      <c r="D286" s="36">
        <v>141</v>
      </c>
      <c r="E286" s="45">
        <v>2047</v>
      </c>
      <c r="F286" s="37">
        <v>68555</v>
      </c>
      <c r="G286" s="38">
        <f t="shared" si="20"/>
        <v>3.4938225517314311E-3</v>
      </c>
      <c r="H286" s="44"/>
      <c r="I286" s="42">
        <f t="shared" si="21"/>
        <v>68555</v>
      </c>
      <c r="J286" s="100">
        <f t="shared" si="22"/>
        <v>3.4984653548335901E-3</v>
      </c>
      <c r="K286" s="43">
        <f>D$441*Table1[[#This Row],[Column10]]</f>
        <v>15341.542202463954</v>
      </c>
      <c r="L286" s="42">
        <f>Table1[[#This Row],[Column9]]+Table1[[#This Row],[Column11]]</f>
        <v>83896.542202463956</v>
      </c>
      <c r="M286" s="25">
        <f t="shared" si="23"/>
        <v>15341.542202463956</v>
      </c>
      <c r="N286" s="25">
        <f t="shared" si="24"/>
        <v>15341.542202463956</v>
      </c>
    </row>
    <row r="287" spans="1:14" x14ac:dyDescent="0.35">
      <c r="A287" s="34" t="s">
        <v>290</v>
      </c>
      <c r="B287" s="35">
        <v>4330</v>
      </c>
      <c r="C287" s="36">
        <v>55</v>
      </c>
      <c r="D287" s="36"/>
      <c r="E287" s="36">
        <v>55</v>
      </c>
      <c r="F287" s="37">
        <v>5435</v>
      </c>
      <c r="G287" s="38">
        <f t="shared" si="20"/>
        <v>2.7698819296419414E-4</v>
      </c>
      <c r="H287" s="44"/>
      <c r="I287" s="42">
        <f t="shared" si="21"/>
        <v>5435</v>
      </c>
      <c r="J287" s="100">
        <f t="shared" si="22"/>
        <v>2.7735627165809297E-4</v>
      </c>
      <c r="K287" s="43">
        <f>D$441*Table1[[#This Row],[Column10]]</f>
        <v>1216.2684249200145</v>
      </c>
      <c r="L287" s="42">
        <f>Table1[[#This Row],[Column9]]+Table1[[#This Row],[Column11]]</f>
        <v>6651.2684249200147</v>
      </c>
      <c r="M287" s="25">
        <f t="shared" si="23"/>
        <v>1216.2684249200147</v>
      </c>
      <c r="N287" s="25">
        <f t="shared" si="24"/>
        <v>1216.2684249200147</v>
      </c>
    </row>
    <row r="288" spans="1:14" x14ac:dyDescent="0.35">
      <c r="A288" s="34" t="s">
        <v>291</v>
      </c>
      <c r="B288" s="35">
        <v>4347</v>
      </c>
      <c r="C288" s="36">
        <v>353</v>
      </c>
      <c r="D288" s="36"/>
      <c r="E288" s="36">
        <v>353</v>
      </c>
      <c r="F288" s="37">
        <v>42780</v>
      </c>
      <c r="G288" s="38">
        <f t="shared" si="20"/>
        <v>2.1802308914458555E-3</v>
      </c>
      <c r="H288" s="44"/>
      <c r="I288" s="42">
        <f t="shared" si="21"/>
        <v>42780</v>
      </c>
      <c r="J288" s="100">
        <f t="shared" si="22"/>
        <v>2.1831281143575377E-3</v>
      </c>
      <c r="K288" s="43">
        <f>D$441*Table1[[#This Row],[Column10]]</f>
        <v>9573.4982921947048</v>
      </c>
      <c r="L288" s="42">
        <f>Table1[[#This Row],[Column9]]+Table1[[#This Row],[Column11]]</f>
        <v>52353.498292194708</v>
      </c>
      <c r="M288" s="25">
        <f t="shared" si="23"/>
        <v>9573.4982921947085</v>
      </c>
      <c r="N288" s="25">
        <f t="shared" si="24"/>
        <v>9573.4982921947085</v>
      </c>
    </row>
    <row r="289" spans="1:14" x14ac:dyDescent="0.35">
      <c r="A289" s="34" t="s">
        <v>292</v>
      </c>
      <c r="B289" s="35">
        <v>4368</v>
      </c>
      <c r="C289" s="36">
        <v>504</v>
      </c>
      <c r="D289" s="36"/>
      <c r="E289" s="36">
        <v>504</v>
      </c>
      <c r="F289" s="37">
        <v>40470</v>
      </c>
      <c r="G289" s="38">
        <f t="shared" si="20"/>
        <v>2.0625045389624538E-3</v>
      </c>
      <c r="H289" s="44"/>
      <c r="I289" s="42">
        <f t="shared" si="21"/>
        <v>40470</v>
      </c>
      <c r="J289" s="100">
        <f t="shared" si="22"/>
        <v>2.0652453199637576E-3</v>
      </c>
      <c r="K289" s="43">
        <f>D$441*Table1[[#This Row],[Column10]]</f>
        <v>9056.5562385488465</v>
      </c>
      <c r="L289" s="42">
        <f>Table1[[#This Row],[Column9]]+Table1[[#This Row],[Column11]]</f>
        <v>49526.556238548845</v>
      </c>
      <c r="M289" s="25">
        <f t="shared" si="23"/>
        <v>9056.5562385488447</v>
      </c>
      <c r="N289" s="25">
        <f t="shared" si="24"/>
        <v>9056.5562385488447</v>
      </c>
    </row>
    <row r="290" spans="1:14" x14ac:dyDescent="0.35">
      <c r="A290" s="34" t="s">
        <v>293</v>
      </c>
      <c r="B290" s="35">
        <v>4389</v>
      </c>
      <c r="C290" s="36">
        <v>463</v>
      </c>
      <c r="D290" s="36">
        <v>16</v>
      </c>
      <c r="E290" s="36">
        <v>479</v>
      </c>
      <c r="F290" s="37">
        <v>25090</v>
      </c>
      <c r="G290" s="38">
        <f t="shared" si="20"/>
        <v>1.2786814648521859E-3</v>
      </c>
      <c r="H290" s="44"/>
      <c r="I290" s="42">
        <f t="shared" si="21"/>
        <v>25090</v>
      </c>
      <c r="J290" s="100">
        <f t="shared" si="22"/>
        <v>1.2803806542597152E-3</v>
      </c>
      <c r="K290" s="43">
        <f>D$441*Table1[[#This Row],[Column10]]</f>
        <v>5614.7515696859546</v>
      </c>
      <c r="L290" s="42">
        <f>Table1[[#This Row],[Column9]]+Table1[[#This Row],[Column11]]</f>
        <v>30704.751569685955</v>
      </c>
      <c r="M290" s="25">
        <f t="shared" si="23"/>
        <v>5614.7515696859555</v>
      </c>
      <c r="N290" s="25">
        <f t="shared" si="24"/>
        <v>5614.7515696859555</v>
      </c>
    </row>
    <row r="291" spans="1:14" x14ac:dyDescent="0.35">
      <c r="A291" s="34" t="s">
        <v>294</v>
      </c>
      <c r="B291" s="35">
        <v>4459</v>
      </c>
      <c r="C291" s="36">
        <v>273</v>
      </c>
      <c r="D291" s="36">
        <v>10</v>
      </c>
      <c r="E291" s="36">
        <v>283</v>
      </c>
      <c r="F291" s="37">
        <v>9000</v>
      </c>
      <c r="G291" s="38">
        <f t="shared" si="20"/>
        <v>4.5867410058468208E-4</v>
      </c>
      <c r="H291" s="44"/>
      <c r="I291" s="42">
        <f t="shared" si="21"/>
        <v>9000</v>
      </c>
      <c r="J291" s="100">
        <f t="shared" si="22"/>
        <v>4.5928361452122107E-4</v>
      </c>
      <c r="K291" s="43">
        <f>D$441*Table1[[#This Row],[Column10]]</f>
        <v>2014.0599492695731</v>
      </c>
      <c r="L291" s="42">
        <f>Table1[[#This Row],[Column9]]+Table1[[#This Row],[Column11]]</f>
        <v>11014.059949269573</v>
      </c>
      <c r="M291" s="25">
        <f t="shared" si="23"/>
        <v>2014.0599492695728</v>
      </c>
      <c r="N291" s="25">
        <f t="shared" si="24"/>
        <v>2014.0599492695728</v>
      </c>
    </row>
    <row r="292" spans="1:14" x14ac:dyDescent="0.35">
      <c r="A292" s="34" t="s">
        <v>295</v>
      </c>
      <c r="B292" s="35">
        <v>4473</v>
      </c>
      <c r="C292" s="36">
        <v>734</v>
      </c>
      <c r="D292" s="36">
        <v>38</v>
      </c>
      <c r="E292" s="36">
        <v>772</v>
      </c>
      <c r="F292" s="37">
        <v>40330</v>
      </c>
      <c r="G292" s="38">
        <f t="shared" si="20"/>
        <v>2.0553696085089143E-3</v>
      </c>
      <c r="H292" s="44"/>
      <c r="I292" s="42">
        <f t="shared" si="21"/>
        <v>40330</v>
      </c>
      <c r="J292" s="100">
        <f t="shared" si="22"/>
        <v>2.058100908182316E-3</v>
      </c>
      <c r="K292" s="43">
        <f>D$441*Table1[[#This Row],[Column10]]</f>
        <v>9025.226417115764</v>
      </c>
      <c r="L292" s="42">
        <f>Table1[[#This Row],[Column9]]+Table1[[#This Row],[Column11]]</f>
        <v>49355.226417115766</v>
      </c>
      <c r="M292" s="25">
        <f t="shared" si="23"/>
        <v>9025.2264171157658</v>
      </c>
      <c r="N292" s="25">
        <f t="shared" si="24"/>
        <v>9025.2264171157658</v>
      </c>
    </row>
    <row r="293" spans="1:14" x14ac:dyDescent="0.35">
      <c r="A293" s="34" t="s">
        <v>296</v>
      </c>
      <c r="B293" s="35">
        <v>4508</v>
      </c>
      <c r="C293" s="36">
        <v>134</v>
      </c>
      <c r="D293" s="36">
        <v>15</v>
      </c>
      <c r="E293" s="36">
        <v>149</v>
      </c>
      <c r="F293" s="37">
        <v>7310</v>
      </c>
      <c r="G293" s="38">
        <f t="shared" si="20"/>
        <v>3.7254529725266953E-4</v>
      </c>
      <c r="H293" s="44"/>
      <c r="I293" s="42">
        <f t="shared" si="21"/>
        <v>7310</v>
      </c>
      <c r="J293" s="100">
        <f t="shared" si="22"/>
        <v>3.7304035801668069E-4</v>
      </c>
      <c r="K293" s="43">
        <f>D$441*Table1[[#This Row],[Column10]]</f>
        <v>1635.8642476845089</v>
      </c>
      <c r="L293" s="42">
        <f>Table1[[#This Row],[Column9]]+Table1[[#This Row],[Column11]]</f>
        <v>8945.8642476845089</v>
      </c>
      <c r="M293" s="25">
        <f t="shared" si="23"/>
        <v>1635.8642476845089</v>
      </c>
      <c r="N293" s="25">
        <f t="shared" si="24"/>
        <v>1635.8642476845089</v>
      </c>
    </row>
    <row r="294" spans="1:14" x14ac:dyDescent="0.35">
      <c r="A294" s="34" t="s">
        <v>297</v>
      </c>
      <c r="B294" s="35">
        <v>4515</v>
      </c>
      <c r="C294" s="36">
        <v>816</v>
      </c>
      <c r="D294" s="36">
        <v>54</v>
      </c>
      <c r="E294" s="36">
        <v>870</v>
      </c>
      <c r="F294" s="37">
        <v>27640</v>
      </c>
      <c r="G294" s="38">
        <f t="shared" si="20"/>
        <v>1.4086391266845124E-3</v>
      </c>
      <c r="H294" s="44"/>
      <c r="I294" s="42">
        <f t="shared" si="21"/>
        <v>27640</v>
      </c>
      <c r="J294" s="100">
        <f t="shared" si="22"/>
        <v>1.4105110117073945E-3</v>
      </c>
      <c r="K294" s="43">
        <f>D$441*Table1[[#This Row],[Column10]]</f>
        <v>6185.401888645667</v>
      </c>
      <c r="L294" s="42">
        <f>Table1[[#This Row],[Column9]]+Table1[[#This Row],[Column11]]</f>
        <v>33825.401888645669</v>
      </c>
      <c r="M294" s="25">
        <f t="shared" si="23"/>
        <v>6185.4018886456688</v>
      </c>
      <c r="N294" s="25">
        <f t="shared" si="24"/>
        <v>6185.4018886456688</v>
      </c>
    </row>
    <row r="295" spans="1:14" x14ac:dyDescent="0.35">
      <c r="A295" s="34" t="s">
        <v>298</v>
      </c>
      <c r="B295" s="35">
        <v>4501</v>
      </c>
      <c r="C295" s="36">
        <v>820</v>
      </c>
      <c r="D295" s="36">
        <v>44</v>
      </c>
      <c r="E295" s="36">
        <v>864</v>
      </c>
      <c r="F295" s="37">
        <v>50470</v>
      </c>
      <c r="G295" s="38">
        <f t="shared" si="20"/>
        <v>2.5721424285009894E-3</v>
      </c>
      <c r="H295" s="44"/>
      <c r="I295" s="42">
        <f t="shared" si="21"/>
        <v>50470</v>
      </c>
      <c r="J295" s="100">
        <f t="shared" si="22"/>
        <v>2.5755604472095586E-3</v>
      </c>
      <c r="K295" s="43">
        <f>D$441*Table1[[#This Row],[Column10]]</f>
        <v>11294.400626626149</v>
      </c>
      <c r="L295" s="42">
        <f>Table1[[#This Row],[Column9]]+Table1[[#This Row],[Column11]]</f>
        <v>61764.400626626149</v>
      </c>
      <c r="M295" s="25">
        <f t="shared" si="23"/>
        <v>11294.400626626149</v>
      </c>
      <c r="N295" s="25">
        <f t="shared" si="24"/>
        <v>11294.400626626149</v>
      </c>
    </row>
    <row r="296" spans="1:14" x14ac:dyDescent="0.35">
      <c r="A296" s="34" t="s">
        <v>299</v>
      </c>
      <c r="B296" s="35">
        <v>4529</v>
      </c>
      <c r="C296" s="36">
        <v>168</v>
      </c>
      <c r="D296" s="36">
        <v>3</v>
      </c>
      <c r="E296" s="36">
        <v>171</v>
      </c>
      <c r="F296" s="37">
        <v>6955</v>
      </c>
      <c r="G296" s="38">
        <f t="shared" si="20"/>
        <v>3.5445315217405153E-4</v>
      </c>
      <c r="H296" s="44"/>
      <c r="I296" s="42">
        <f t="shared" si="21"/>
        <v>6955</v>
      </c>
      <c r="J296" s="100">
        <f t="shared" si="22"/>
        <v>3.5492417099945473E-4</v>
      </c>
      <c r="K296" s="43">
        <f>D$441*Table1[[#This Row],[Column10]]</f>
        <v>1556.4207719077644</v>
      </c>
      <c r="L296" s="42">
        <f>Table1[[#This Row],[Column9]]+Table1[[#This Row],[Column11]]</f>
        <v>8511.420771907764</v>
      </c>
      <c r="M296" s="25">
        <f t="shared" si="23"/>
        <v>1556.420771907764</v>
      </c>
      <c r="N296" s="25">
        <f t="shared" si="24"/>
        <v>1556.420771907764</v>
      </c>
    </row>
    <row r="297" spans="1:14" x14ac:dyDescent="0.35">
      <c r="A297" s="34" t="s">
        <v>300</v>
      </c>
      <c r="B297" s="35">
        <v>4536</v>
      </c>
      <c r="C297" s="36">
        <v>468</v>
      </c>
      <c r="D297" s="36">
        <v>24</v>
      </c>
      <c r="E297" s="36">
        <v>492</v>
      </c>
      <c r="F297" s="37">
        <v>19745</v>
      </c>
      <c r="G297" s="38">
        <f t="shared" si="20"/>
        <v>1.0062800128938386E-3</v>
      </c>
      <c r="H297" s="44"/>
      <c r="I297" s="42">
        <f t="shared" si="21"/>
        <v>19745</v>
      </c>
      <c r="J297" s="100">
        <f t="shared" si="22"/>
        <v>1.0076172187468344E-3</v>
      </c>
      <c r="K297" s="43">
        <f>D$441*Table1[[#This Row],[Column10]]</f>
        <v>4418.6237442586353</v>
      </c>
      <c r="L297" s="42">
        <f>Table1[[#This Row],[Column9]]+Table1[[#This Row],[Column11]]</f>
        <v>24163.623744258635</v>
      </c>
      <c r="M297" s="25">
        <f t="shared" si="23"/>
        <v>4418.6237442586353</v>
      </c>
      <c r="N297" s="25">
        <f t="shared" si="24"/>
        <v>4418.6237442586353</v>
      </c>
    </row>
    <row r="298" spans="1:14" x14ac:dyDescent="0.35">
      <c r="A298" s="34" t="s">
        <v>301</v>
      </c>
      <c r="B298" s="35">
        <v>4543</v>
      </c>
      <c r="C298" s="36">
        <v>597</v>
      </c>
      <c r="D298" s="36">
        <v>45</v>
      </c>
      <c r="E298" s="36">
        <v>642</v>
      </c>
      <c r="F298" s="37">
        <v>39240</v>
      </c>
      <c r="G298" s="38">
        <f t="shared" si="20"/>
        <v>1.9998190785492139E-3</v>
      </c>
      <c r="H298" s="44"/>
      <c r="I298" s="42">
        <f t="shared" si="21"/>
        <v>39240</v>
      </c>
      <c r="J298" s="100">
        <f t="shared" si="22"/>
        <v>2.0024765593125238E-3</v>
      </c>
      <c r="K298" s="43">
        <f>D$441*Table1[[#This Row],[Column10]]</f>
        <v>8781.3013788153385</v>
      </c>
      <c r="L298" s="42">
        <f>Table1[[#This Row],[Column9]]+Table1[[#This Row],[Column11]]</f>
        <v>48021.30137881534</v>
      </c>
      <c r="M298" s="25">
        <f t="shared" si="23"/>
        <v>8781.3013788153403</v>
      </c>
      <c r="N298" s="25">
        <f t="shared" si="24"/>
        <v>8781.3013788153403</v>
      </c>
    </row>
    <row r="299" spans="1:14" x14ac:dyDescent="0.35">
      <c r="A299" s="34" t="s">
        <v>302</v>
      </c>
      <c r="B299" s="35">
        <v>4557</v>
      </c>
      <c r="C299" s="36">
        <v>197</v>
      </c>
      <c r="D299" s="36"/>
      <c r="E299" s="36">
        <v>197</v>
      </c>
      <c r="F299" s="37">
        <v>8190</v>
      </c>
      <c r="G299" s="38">
        <f t="shared" si="20"/>
        <v>4.1739343153206069E-4</v>
      </c>
      <c r="H299" s="44"/>
      <c r="I299" s="42">
        <f t="shared" si="21"/>
        <v>8190</v>
      </c>
      <c r="J299" s="100">
        <f t="shared" si="22"/>
        <v>4.1794808921431119E-4</v>
      </c>
      <c r="K299" s="43">
        <f>D$441*Table1[[#This Row],[Column10]]</f>
        <v>1832.7945538353115</v>
      </c>
      <c r="L299" s="42">
        <f>Table1[[#This Row],[Column9]]+Table1[[#This Row],[Column11]]</f>
        <v>10022.794553835312</v>
      </c>
      <c r="M299" s="25">
        <f t="shared" si="23"/>
        <v>1832.7945538353124</v>
      </c>
      <c r="N299" s="25">
        <f t="shared" si="24"/>
        <v>1832.7945538353124</v>
      </c>
    </row>
    <row r="300" spans="1:14" x14ac:dyDescent="0.35">
      <c r="A300" s="34" t="s">
        <v>303</v>
      </c>
      <c r="B300" s="35">
        <v>4571</v>
      </c>
      <c r="C300" s="36">
        <v>291</v>
      </c>
      <c r="D300" s="36"/>
      <c r="E300" s="36">
        <v>291</v>
      </c>
      <c r="F300" s="37">
        <v>38720</v>
      </c>
      <c r="G300" s="38">
        <f t="shared" si="20"/>
        <v>1.9733179082932098E-3</v>
      </c>
      <c r="H300" s="44"/>
      <c r="I300" s="42">
        <f t="shared" si="21"/>
        <v>38720</v>
      </c>
      <c r="J300" s="100">
        <f t="shared" si="22"/>
        <v>1.9759401726957421E-3</v>
      </c>
      <c r="K300" s="43">
        <f>D$441*Table1[[#This Row],[Column10]]</f>
        <v>8664.9334706353184</v>
      </c>
      <c r="L300" s="42">
        <f>Table1[[#This Row],[Column9]]+Table1[[#This Row],[Column11]]</f>
        <v>47384.933470635318</v>
      </c>
      <c r="M300" s="25">
        <f t="shared" si="23"/>
        <v>8664.9334706353184</v>
      </c>
      <c r="N300" s="25">
        <f t="shared" si="24"/>
        <v>8664.9334706353184</v>
      </c>
    </row>
    <row r="301" spans="1:14" x14ac:dyDescent="0.35">
      <c r="A301" s="34" t="s">
        <v>304</v>
      </c>
      <c r="B301" s="35">
        <v>4578</v>
      </c>
      <c r="C301" s="36">
        <v>783</v>
      </c>
      <c r="D301" s="36">
        <v>36</v>
      </c>
      <c r="E301" s="36">
        <v>819</v>
      </c>
      <c r="F301" s="37">
        <v>44770</v>
      </c>
      <c r="G301" s="38">
        <f t="shared" si="20"/>
        <v>2.2816488314640242E-3</v>
      </c>
      <c r="H301" s="44"/>
      <c r="I301" s="42">
        <f t="shared" si="21"/>
        <v>44770</v>
      </c>
      <c r="J301" s="100">
        <f t="shared" si="22"/>
        <v>2.2846808246794518E-3</v>
      </c>
      <c r="K301" s="43">
        <f>D$441*Table1[[#This Row],[Column10]]</f>
        <v>10018.829325422086</v>
      </c>
      <c r="L301" s="42">
        <f>Table1[[#This Row],[Column9]]+Table1[[#This Row],[Column11]]</f>
        <v>54788.829325422084</v>
      </c>
      <c r="M301" s="25">
        <f t="shared" si="23"/>
        <v>10018.829325422084</v>
      </c>
      <c r="N301" s="25">
        <f t="shared" si="24"/>
        <v>10018.829325422084</v>
      </c>
    </row>
    <row r="302" spans="1:14" x14ac:dyDescent="0.35">
      <c r="A302" s="34" t="s">
        <v>305</v>
      </c>
      <c r="B302" s="35">
        <v>4606</v>
      </c>
      <c r="C302" s="36">
        <v>124</v>
      </c>
      <c r="D302" s="36"/>
      <c r="E302" s="36">
        <v>124</v>
      </c>
      <c r="F302" s="37">
        <v>4040</v>
      </c>
      <c r="G302" s="38">
        <f t="shared" si="20"/>
        <v>2.058937073735684E-4</v>
      </c>
      <c r="H302" s="44"/>
      <c r="I302" s="42">
        <f t="shared" si="21"/>
        <v>4040</v>
      </c>
      <c r="J302" s="100">
        <f t="shared" si="22"/>
        <v>2.0616731140730369E-4</v>
      </c>
      <c r="K302" s="43">
        <f>D$441*Table1[[#This Row],[Column10]]</f>
        <v>904.08913278323064</v>
      </c>
      <c r="L302" s="42">
        <f>Table1[[#This Row],[Column9]]+Table1[[#This Row],[Column11]]</f>
        <v>4944.0891327832305</v>
      </c>
      <c r="M302" s="25">
        <f t="shared" si="23"/>
        <v>904.08913278323053</v>
      </c>
      <c r="N302" s="25">
        <f t="shared" si="24"/>
        <v>904.08913278323053</v>
      </c>
    </row>
    <row r="303" spans="1:14" x14ac:dyDescent="0.35">
      <c r="A303" s="34" t="s">
        <v>306</v>
      </c>
      <c r="B303" s="35">
        <v>4613</v>
      </c>
      <c r="C303" s="45">
        <v>1911</v>
      </c>
      <c r="D303" s="36">
        <v>60</v>
      </c>
      <c r="E303" s="45">
        <v>1971</v>
      </c>
      <c r="F303" s="37">
        <v>161100</v>
      </c>
      <c r="G303" s="38">
        <f t="shared" si="20"/>
        <v>8.2102664004658089E-3</v>
      </c>
      <c r="H303" s="44"/>
      <c r="I303" s="42">
        <f t="shared" si="21"/>
        <v>161100</v>
      </c>
      <c r="J303" s="100">
        <f t="shared" si="22"/>
        <v>8.2211766999298573E-3</v>
      </c>
      <c r="K303" s="43">
        <f>D$441*Table1[[#This Row],[Column10]]</f>
        <v>36051.67309192536</v>
      </c>
      <c r="L303" s="42">
        <f>Table1[[#This Row],[Column9]]+Table1[[#This Row],[Column11]]</f>
        <v>197151.67309192536</v>
      </c>
      <c r="M303" s="25">
        <f t="shared" si="23"/>
        <v>36051.67309192536</v>
      </c>
      <c r="N303" s="25">
        <f t="shared" si="24"/>
        <v>36051.67309192536</v>
      </c>
    </row>
    <row r="304" spans="1:14" x14ac:dyDescent="0.35">
      <c r="A304" s="34" t="s">
        <v>307</v>
      </c>
      <c r="B304" s="35">
        <v>4620</v>
      </c>
      <c r="C304" s="45">
        <v>6401</v>
      </c>
      <c r="D304" s="45">
        <v>1840</v>
      </c>
      <c r="E304" s="45">
        <v>8241</v>
      </c>
      <c r="F304" s="37">
        <v>314085</v>
      </c>
      <c r="G304" s="38">
        <f t="shared" si="20"/>
        <v>1.6006961653571097E-2</v>
      </c>
      <c r="H304" s="44"/>
      <c r="I304" s="42">
        <f t="shared" si="21"/>
        <v>314085</v>
      </c>
      <c r="J304" s="100">
        <f t="shared" si="22"/>
        <v>1.6028232674099748E-2</v>
      </c>
      <c r="K304" s="43">
        <f>D$441*Table1[[#This Row],[Column10]]</f>
        <v>70287.335462925985</v>
      </c>
      <c r="L304" s="42">
        <f>Table1[[#This Row],[Column9]]+Table1[[#This Row],[Column11]]</f>
        <v>384372.33546292596</v>
      </c>
      <c r="M304" s="25">
        <f t="shared" si="23"/>
        <v>70287.335462925956</v>
      </c>
      <c r="N304" s="25">
        <f t="shared" si="24"/>
        <v>70287.335462925956</v>
      </c>
    </row>
    <row r="305" spans="1:14" x14ac:dyDescent="0.35">
      <c r="A305" s="34" t="s">
        <v>308</v>
      </c>
      <c r="B305" s="35">
        <v>4627</v>
      </c>
      <c r="C305" s="36">
        <v>579</v>
      </c>
      <c r="D305" s="36"/>
      <c r="E305" s="36">
        <v>579</v>
      </c>
      <c r="F305" s="37">
        <v>16385</v>
      </c>
      <c r="G305" s="38">
        <f t="shared" si="20"/>
        <v>8.3504168200889068E-4</v>
      </c>
      <c r="H305" s="44"/>
      <c r="I305" s="42">
        <f t="shared" si="21"/>
        <v>16385</v>
      </c>
      <c r="J305" s="100">
        <f t="shared" si="22"/>
        <v>8.3615133599224524E-4</v>
      </c>
      <c r="K305" s="43">
        <f>D$441*Table1[[#This Row],[Column10]]</f>
        <v>3666.7080298646615</v>
      </c>
      <c r="L305" s="42">
        <f>Table1[[#This Row],[Column9]]+Table1[[#This Row],[Column11]]</f>
        <v>20051.708029864662</v>
      </c>
      <c r="M305" s="25">
        <f t="shared" si="23"/>
        <v>3666.7080298646615</v>
      </c>
      <c r="N305" s="25">
        <f t="shared" si="24"/>
        <v>3666.7080298646615</v>
      </c>
    </row>
    <row r="306" spans="1:14" x14ac:dyDescent="0.35">
      <c r="A306" s="34" t="s">
        <v>309</v>
      </c>
      <c r="B306" s="35">
        <v>4634</v>
      </c>
      <c r="C306" s="36">
        <v>138</v>
      </c>
      <c r="D306" s="36">
        <v>12</v>
      </c>
      <c r="E306" s="36">
        <v>150</v>
      </c>
      <c r="F306" s="37">
        <v>7500</v>
      </c>
      <c r="G306" s="38">
        <f t="shared" si="20"/>
        <v>3.8222841715390173E-4</v>
      </c>
      <c r="H306" s="44"/>
      <c r="I306" s="42">
        <f t="shared" si="21"/>
        <v>7500</v>
      </c>
      <c r="J306" s="100">
        <f t="shared" si="22"/>
        <v>3.8273634543435089E-4</v>
      </c>
      <c r="K306" s="43">
        <f>D$441*Table1[[#This Row],[Column10]]</f>
        <v>1678.3832910579774</v>
      </c>
      <c r="L306" s="42">
        <f>Table1[[#This Row],[Column9]]+Table1[[#This Row],[Column11]]</f>
        <v>9178.3832910579767</v>
      </c>
      <c r="M306" s="25">
        <f t="shared" si="23"/>
        <v>1678.3832910579767</v>
      </c>
      <c r="N306" s="25">
        <f t="shared" si="24"/>
        <v>1678.3832910579767</v>
      </c>
    </row>
    <row r="307" spans="1:14" x14ac:dyDescent="0.35">
      <c r="A307" s="34" t="s">
        <v>310</v>
      </c>
      <c r="B307" s="35">
        <v>4641</v>
      </c>
      <c r="C307" s="36">
        <v>576</v>
      </c>
      <c r="D307" s="36">
        <v>7</v>
      </c>
      <c r="E307" s="36">
        <v>583</v>
      </c>
      <c r="F307" s="37">
        <v>22745</v>
      </c>
      <c r="G307" s="38">
        <f t="shared" si="20"/>
        <v>1.1591713797553993E-3</v>
      </c>
      <c r="H307" s="44"/>
      <c r="I307" s="42">
        <f t="shared" si="21"/>
        <v>22745</v>
      </c>
      <c r="J307" s="100">
        <f t="shared" si="22"/>
        <v>1.1607117569205749E-3</v>
      </c>
      <c r="K307" s="43">
        <f>D$441*Table1[[#This Row],[Column10]]</f>
        <v>5089.9770606818265</v>
      </c>
      <c r="L307" s="42">
        <f>Table1[[#This Row],[Column9]]+Table1[[#This Row],[Column11]]</f>
        <v>27834.977060681827</v>
      </c>
      <c r="M307" s="25">
        <f t="shared" si="23"/>
        <v>5089.9770606818274</v>
      </c>
      <c r="N307" s="25">
        <f t="shared" si="24"/>
        <v>5089.9770606818274</v>
      </c>
    </row>
    <row r="308" spans="1:14" x14ac:dyDescent="0.35">
      <c r="A308" s="34" t="s">
        <v>311</v>
      </c>
      <c r="B308" s="35">
        <v>4686</v>
      </c>
      <c r="C308" s="36">
        <v>251</v>
      </c>
      <c r="D308" s="36"/>
      <c r="E308" s="36">
        <v>251</v>
      </c>
      <c r="F308" s="37">
        <v>7825</v>
      </c>
      <c r="G308" s="38">
        <f t="shared" si="20"/>
        <v>3.9879164856390414E-4</v>
      </c>
      <c r="H308" s="44"/>
      <c r="I308" s="42">
        <f t="shared" si="21"/>
        <v>7825</v>
      </c>
      <c r="J308" s="100">
        <f t="shared" si="22"/>
        <v>3.9932158706983942E-4</v>
      </c>
      <c r="K308" s="43">
        <f>D$441*Table1[[#This Row],[Column10]]</f>
        <v>1751.1132336704898</v>
      </c>
      <c r="L308" s="42">
        <f>Table1[[#This Row],[Column9]]+Table1[[#This Row],[Column11]]</f>
        <v>9576.1132336704904</v>
      </c>
      <c r="M308" s="25">
        <f t="shared" si="23"/>
        <v>1751.1132336704904</v>
      </c>
      <c r="N308" s="25">
        <f t="shared" si="24"/>
        <v>1751.1132336704904</v>
      </c>
    </row>
    <row r="309" spans="1:14" x14ac:dyDescent="0.35">
      <c r="A309" s="34" t="s">
        <v>312</v>
      </c>
      <c r="B309" s="35">
        <v>4753</v>
      </c>
      <c r="C309" s="45">
        <v>1871</v>
      </c>
      <c r="D309" s="36">
        <v>186</v>
      </c>
      <c r="E309" s="45">
        <v>2057</v>
      </c>
      <c r="F309" s="37">
        <v>110655</v>
      </c>
      <c r="G309" s="38">
        <f t="shared" si="20"/>
        <v>5.6393980666886662E-3</v>
      </c>
      <c r="H309" s="44"/>
      <c r="I309" s="42">
        <f t="shared" si="21"/>
        <v>110655</v>
      </c>
      <c r="J309" s="100">
        <f t="shared" si="22"/>
        <v>5.6468920405384135E-3</v>
      </c>
      <c r="K309" s="43">
        <f>D$441*Table1[[#This Row],[Column10]]</f>
        <v>24762.867076269402</v>
      </c>
      <c r="L309" s="42">
        <f>Table1[[#This Row],[Column9]]+Table1[[#This Row],[Column11]]</f>
        <v>135417.86707626941</v>
      </c>
      <c r="M309" s="25">
        <f t="shared" si="23"/>
        <v>24762.867076269409</v>
      </c>
      <c r="N309" s="25">
        <f t="shared" si="24"/>
        <v>24762.867076269409</v>
      </c>
    </row>
    <row r="310" spans="1:14" x14ac:dyDescent="0.35">
      <c r="A310" s="34" t="s">
        <v>313</v>
      </c>
      <c r="B310" s="35">
        <v>4760</v>
      </c>
      <c r="C310" s="36">
        <v>398</v>
      </c>
      <c r="D310" s="36">
        <v>78</v>
      </c>
      <c r="E310" s="36">
        <v>476</v>
      </c>
      <c r="F310" s="37">
        <v>36355</v>
      </c>
      <c r="G310" s="38">
        <f t="shared" si="20"/>
        <v>1.8527885474173462E-3</v>
      </c>
      <c r="H310" s="44"/>
      <c r="I310" s="42">
        <f t="shared" si="21"/>
        <v>36355</v>
      </c>
      <c r="J310" s="100">
        <f t="shared" si="22"/>
        <v>1.8552506451021103E-3</v>
      </c>
      <c r="K310" s="43">
        <f>D$441*Table1[[#This Row],[Column10]]</f>
        <v>8135.6832728550371</v>
      </c>
      <c r="L310" s="42">
        <f>Table1[[#This Row],[Column9]]+Table1[[#This Row],[Column11]]</f>
        <v>44490.683272855036</v>
      </c>
      <c r="M310" s="25">
        <f t="shared" si="23"/>
        <v>8135.6832728550362</v>
      </c>
      <c r="N310" s="25">
        <f t="shared" si="24"/>
        <v>8135.6832728550362</v>
      </c>
    </row>
    <row r="311" spans="1:14" x14ac:dyDescent="0.35">
      <c r="A311" s="34" t="s">
        <v>314</v>
      </c>
      <c r="B311" s="35">
        <v>4781</v>
      </c>
      <c r="C311" s="45">
        <v>1212</v>
      </c>
      <c r="D311" s="36">
        <v>77</v>
      </c>
      <c r="E311" s="45">
        <v>1289</v>
      </c>
      <c r="F311" s="37">
        <v>72140</v>
      </c>
      <c r="G311" s="38">
        <f t="shared" si="20"/>
        <v>3.6765277351309962E-3</v>
      </c>
      <c r="H311" s="44"/>
      <c r="I311" s="42">
        <f t="shared" si="21"/>
        <v>72140</v>
      </c>
      <c r="J311" s="100">
        <f t="shared" si="22"/>
        <v>3.6814133279512097E-3</v>
      </c>
      <c r="K311" s="43">
        <f>D$441*Table1[[#This Row],[Column10]]</f>
        <v>16143.809415589665</v>
      </c>
      <c r="L311" s="42">
        <f>Table1[[#This Row],[Column9]]+Table1[[#This Row],[Column11]]</f>
        <v>88283.809415589669</v>
      </c>
      <c r="M311" s="25">
        <f t="shared" si="23"/>
        <v>16143.809415589669</v>
      </c>
      <c r="N311" s="25">
        <f t="shared" si="24"/>
        <v>16143.809415589669</v>
      </c>
    </row>
    <row r="312" spans="1:14" x14ac:dyDescent="0.35">
      <c r="A312" s="34" t="s">
        <v>315</v>
      </c>
      <c r="B312" s="35">
        <v>4795</v>
      </c>
      <c r="C312" s="36">
        <v>295</v>
      </c>
      <c r="D312" s="36">
        <v>23</v>
      </c>
      <c r="E312" s="36">
        <v>318</v>
      </c>
      <c r="F312" s="37">
        <v>21940</v>
      </c>
      <c r="G312" s="38">
        <f t="shared" si="20"/>
        <v>1.1181455296475473E-3</v>
      </c>
      <c r="H312" s="44"/>
      <c r="I312" s="42">
        <f t="shared" si="21"/>
        <v>21940</v>
      </c>
      <c r="J312" s="100">
        <f t="shared" si="22"/>
        <v>1.1196313891772879E-3</v>
      </c>
      <c r="K312" s="43">
        <f>D$441*Table1[[#This Row],[Column10]]</f>
        <v>4909.8305874416037</v>
      </c>
      <c r="L312" s="42">
        <f>Table1[[#This Row],[Column9]]+Table1[[#This Row],[Column11]]</f>
        <v>26849.830587441604</v>
      </c>
      <c r="M312" s="25">
        <f t="shared" si="23"/>
        <v>4909.8305874416037</v>
      </c>
      <c r="N312" s="25">
        <f t="shared" si="24"/>
        <v>4909.8305874416037</v>
      </c>
    </row>
    <row r="313" spans="1:14" x14ac:dyDescent="0.35">
      <c r="A313" s="34" t="s">
        <v>316</v>
      </c>
      <c r="B313" s="35">
        <v>4802</v>
      </c>
      <c r="C313" s="45">
        <v>1522</v>
      </c>
      <c r="D313" s="36">
        <v>53</v>
      </c>
      <c r="E313" s="45">
        <v>1575</v>
      </c>
      <c r="F313" s="37">
        <v>69995</v>
      </c>
      <c r="G313" s="38">
        <f t="shared" si="20"/>
        <v>3.5672104078249803E-3</v>
      </c>
      <c r="H313" s="44"/>
      <c r="I313" s="42">
        <f t="shared" si="21"/>
        <v>69995</v>
      </c>
      <c r="J313" s="100">
        <f t="shared" si="22"/>
        <v>3.5719507331569856E-3</v>
      </c>
      <c r="K313" s="43">
        <f>D$441*Table1[[#This Row],[Column10]]</f>
        <v>15663.791794347086</v>
      </c>
      <c r="L313" s="42">
        <f>Table1[[#This Row],[Column9]]+Table1[[#This Row],[Column11]]</f>
        <v>85658.791794347082</v>
      </c>
      <c r="M313" s="25">
        <f t="shared" si="23"/>
        <v>15663.791794347082</v>
      </c>
      <c r="N313" s="25">
        <f t="shared" si="24"/>
        <v>15663.791794347082</v>
      </c>
    </row>
    <row r="314" spans="1:14" x14ac:dyDescent="0.35">
      <c r="A314" s="34" t="s">
        <v>317</v>
      </c>
      <c r="B314" s="35">
        <v>4851</v>
      </c>
      <c r="C314" s="36">
        <v>671</v>
      </c>
      <c r="D314" s="36">
        <v>44</v>
      </c>
      <c r="E314" s="36">
        <v>715</v>
      </c>
      <c r="F314" s="37">
        <v>62875</v>
      </c>
      <c r="G314" s="38">
        <f t="shared" si="20"/>
        <v>3.2043482304735427E-3</v>
      </c>
      <c r="H314" s="44"/>
      <c r="I314" s="42">
        <f t="shared" si="21"/>
        <v>62875</v>
      </c>
      <c r="J314" s="100">
        <f t="shared" si="22"/>
        <v>3.2086063625579751E-3</v>
      </c>
      <c r="K314" s="43">
        <f>D$441*Table1[[#This Row],[Column10]]</f>
        <v>14070.446590036045</v>
      </c>
      <c r="L314" s="42">
        <f>Table1[[#This Row],[Column9]]+Table1[[#This Row],[Column11]]</f>
        <v>76945.446590036037</v>
      </c>
      <c r="M314" s="25">
        <f t="shared" si="23"/>
        <v>14070.446590036037</v>
      </c>
      <c r="N314" s="25">
        <f t="shared" si="24"/>
        <v>14070.446590036037</v>
      </c>
    </row>
    <row r="315" spans="1:14" x14ac:dyDescent="0.35">
      <c r="A315" s="34" t="s">
        <v>318</v>
      </c>
      <c r="B315" s="35">
        <v>3122</v>
      </c>
      <c r="C315" s="36">
        <v>296</v>
      </c>
      <c r="D315" s="36">
        <v>7</v>
      </c>
      <c r="E315" s="36">
        <v>303</v>
      </c>
      <c r="F315" s="37">
        <v>5825</v>
      </c>
      <c r="G315" s="38">
        <f t="shared" si="20"/>
        <v>2.9686407065619702E-4</v>
      </c>
      <c r="H315" s="44"/>
      <c r="I315" s="42">
        <f t="shared" si="21"/>
        <v>5825</v>
      </c>
      <c r="J315" s="100">
        <f t="shared" si="22"/>
        <v>2.9725856162067917E-4</v>
      </c>
      <c r="K315" s="43">
        <f>D$441*Table1[[#This Row],[Column10]]</f>
        <v>1303.5443560550291</v>
      </c>
      <c r="L315" s="42">
        <f>Table1[[#This Row],[Column9]]+Table1[[#This Row],[Column11]]</f>
        <v>7128.5443560550293</v>
      </c>
      <c r="M315" s="25">
        <f t="shared" si="23"/>
        <v>1303.5443560550293</v>
      </c>
      <c r="N315" s="25">
        <f t="shared" si="24"/>
        <v>1303.5443560550293</v>
      </c>
    </row>
    <row r="316" spans="1:14" x14ac:dyDescent="0.35">
      <c r="A316" s="34" t="s">
        <v>319</v>
      </c>
      <c r="B316" s="35">
        <v>4865</v>
      </c>
      <c r="C316" s="36">
        <v>226</v>
      </c>
      <c r="D316" s="36"/>
      <c r="E316" s="36">
        <v>226</v>
      </c>
      <c r="F316" s="37">
        <v>9080</v>
      </c>
      <c r="G316" s="38">
        <f t="shared" si="20"/>
        <v>4.6275120370099034E-4</v>
      </c>
      <c r="H316" s="44"/>
      <c r="I316" s="42">
        <f t="shared" si="21"/>
        <v>9080</v>
      </c>
      <c r="J316" s="100">
        <f t="shared" si="22"/>
        <v>4.6336613553918751E-4</v>
      </c>
      <c r="K316" s="43">
        <f>D$441*Table1[[#This Row],[Column10]]</f>
        <v>2031.9627043741916</v>
      </c>
      <c r="L316" s="42">
        <f>Table1[[#This Row],[Column9]]+Table1[[#This Row],[Column11]]</f>
        <v>11111.962704374191</v>
      </c>
      <c r="M316" s="25">
        <f t="shared" si="23"/>
        <v>2031.9627043741912</v>
      </c>
      <c r="N316" s="25">
        <f t="shared" si="24"/>
        <v>2031.9627043741912</v>
      </c>
    </row>
    <row r="317" spans="1:14" x14ac:dyDescent="0.35">
      <c r="A317" s="34" t="s">
        <v>320</v>
      </c>
      <c r="B317" s="35">
        <v>4872</v>
      </c>
      <c r="C317" s="36">
        <v>493</v>
      </c>
      <c r="D317" s="36">
        <v>5</v>
      </c>
      <c r="E317" s="36">
        <v>498</v>
      </c>
      <c r="F317" s="37">
        <v>16220</v>
      </c>
      <c r="G317" s="38">
        <f t="shared" si="20"/>
        <v>8.2663265683150476E-4</v>
      </c>
      <c r="H317" s="44"/>
      <c r="I317" s="42">
        <f t="shared" si="21"/>
        <v>16220</v>
      </c>
      <c r="J317" s="100">
        <f t="shared" si="22"/>
        <v>8.2773113639268952E-4</v>
      </c>
      <c r="K317" s="43">
        <f>D$441*Table1[[#This Row],[Column10]]</f>
        <v>3629.7835974613859</v>
      </c>
      <c r="L317" s="42">
        <f>Table1[[#This Row],[Column9]]+Table1[[#This Row],[Column11]]</f>
        <v>19849.783597461384</v>
      </c>
      <c r="M317" s="25">
        <f t="shared" si="23"/>
        <v>3629.7835974613845</v>
      </c>
      <c r="N317" s="25">
        <f t="shared" si="24"/>
        <v>3629.7835974613845</v>
      </c>
    </row>
    <row r="318" spans="1:14" x14ac:dyDescent="0.35">
      <c r="A318" s="34" t="s">
        <v>321</v>
      </c>
      <c r="B318" s="35">
        <v>4893</v>
      </c>
      <c r="C318" s="45">
        <v>2019</v>
      </c>
      <c r="D318" s="36">
        <v>50</v>
      </c>
      <c r="E318" s="45">
        <v>2069</v>
      </c>
      <c r="F318" s="37">
        <v>77430</v>
      </c>
      <c r="G318" s="38">
        <f t="shared" si="20"/>
        <v>3.9461261786968814E-3</v>
      </c>
      <c r="H318" s="44"/>
      <c r="I318" s="42">
        <f t="shared" si="21"/>
        <v>77430</v>
      </c>
      <c r="J318" s="100">
        <f t="shared" si="22"/>
        <v>3.9513700302642382E-3</v>
      </c>
      <c r="K318" s="43">
        <f>D$441*Table1[[#This Row],[Column10]]</f>
        <v>17327.62909688256</v>
      </c>
      <c r="L318" s="42">
        <f>Table1[[#This Row],[Column9]]+Table1[[#This Row],[Column11]]</f>
        <v>94757.629096882563</v>
      </c>
      <c r="M318" s="25">
        <f t="shared" si="23"/>
        <v>17327.629096882563</v>
      </c>
      <c r="N318" s="25">
        <f t="shared" si="24"/>
        <v>17327.629096882563</v>
      </c>
    </row>
    <row r="319" spans="1:14" x14ac:dyDescent="0.35">
      <c r="A319" s="34" t="s">
        <v>322</v>
      </c>
      <c r="B319" s="35">
        <v>4904</v>
      </c>
      <c r="C319" s="36">
        <v>591</v>
      </c>
      <c r="D319" s="36">
        <v>22</v>
      </c>
      <c r="E319" s="36">
        <v>613</v>
      </c>
      <c r="F319" s="37">
        <v>39560</v>
      </c>
      <c r="G319" s="38">
        <f t="shared" si="20"/>
        <v>2.0161274910144469E-3</v>
      </c>
      <c r="H319" s="44"/>
      <c r="I319" s="42">
        <f t="shared" si="21"/>
        <v>39560</v>
      </c>
      <c r="J319" s="100">
        <f t="shared" si="22"/>
        <v>2.0188066433843893E-3</v>
      </c>
      <c r="K319" s="43">
        <f>D$441*Table1[[#This Row],[Column10]]</f>
        <v>8852.9123992338118</v>
      </c>
      <c r="L319" s="42">
        <f>Table1[[#This Row],[Column9]]+Table1[[#This Row],[Column11]]</f>
        <v>48412.912399233814</v>
      </c>
      <c r="M319" s="25">
        <f t="shared" si="23"/>
        <v>8852.9123992338136</v>
      </c>
      <c r="N319" s="25">
        <f t="shared" si="24"/>
        <v>8852.9123992338136</v>
      </c>
    </row>
    <row r="320" spans="1:14" x14ac:dyDescent="0.35">
      <c r="A320" s="34" t="s">
        <v>323</v>
      </c>
      <c r="B320" s="35">
        <v>5523</v>
      </c>
      <c r="C320" s="36">
        <v>762</v>
      </c>
      <c r="D320" s="36">
        <v>40</v>
      </c>
      <c r="E320" s="36">
        <v>802</v>
      </c>
      <c r="F320" s="37">
        <v>74630</v>
      </c>
      <c r="G320" s="38">
        <f t="shared" si="20"/>
        <v>3.8034275696260914E-3</v>
      </c>
      <c r="H320" s="44"/>
      <c r="I320" s="42">
        <f t="shared" si="21"/>
        <v>74630</v>
      </c>
      <c r="J320" s="100">
        <f t="shared" si="22"/>
        <v>3.8084817946354142E-3</v>
      </c>
      <c r="K320" s="43">
        <f>D$441*Table1[[#This Row],[Column10]]</f>
        <v>16701.032668220916</v>
      </c>
      <c r="L320" s="42">
        <f>Table1[[#This Row],[Column9]]+Table1[[#This Row],[Column11]]</f>
        <v>91331.032668220912</v>
      </c>
      <c r="M320" s="25">
        <f t="shared" si="23"/>
        <v>16701.032668220912</v>
      </c>
      <c r="N320" s="25">
        <f t="shared" si="24"/>
        <v>16701.032668220912</v>
      </c>
    </row>
    <row r="321" spans="1:14" x14ac:dyDescent="0.35">
      <c r="A321" s="34" t="s">
        <v>324</v>
      </c>
      <c r="B321" s="35">
        <v>3850</v>
      </c>
      <c r="C321" s="36">
        <v>412</v>
      </c>
      <c r="D321" s="36"/>
      <c r="E321" s="36">
        <v>412</v>
      </c>
      <c r="F321" s="37">
        <v>24385</v>
      </c>
      <c r="G321" s="38">
        <f t="shared" si="20"/>
        <v>1.2427519936397192E-3</v>
      </c>
      <c r="H321" s="44"/>
      <c r="I321" s="42">
        <f t="shared" si="21"/>
        <v>24385</v>
      </c>
      <c r="J321" s="100">
        <f t="shared" si="22"/>
        <v>1.2444034377888861E-3</v>
      </c>
      <c r="K321" s="43">
        <f>D$441*Table1[[#This Row],[Column10]]</f>
        <v>5456.9835403265042</v>
      </c>
      <c r="L321" s="42">
        <f>Table1[[#This Row],[Column9]]+Table1[[#This Row],[Column11]]</f>
        <v>29841.983540326502</v>
      </c>
      <c r="M321" s="25">
        <f t="shared" si="23"/>
        <v>5456.9835403265024</v>
      </c>
      <c r="N321" s="25">
        <f t="shared" si="24"/>
        <v>5456.9835403265024</v>
      </c>
    </row>
    <row r="322" spans="1:14" x14ac:dyDescent="0.35">
      <c r="A322" s="34" t="s">
        <v>325</v>
      </c>
      <c r="B322" s="35">
        <v>4956</v>
      </c>
      <c r="C322" s="36">
        <v>632</v>
      </c>
      <c r="D322" s="36"/>
      <c r="E322" s="36">
        <v>632</v>
      </c>
      <c r="F322" s="37">
        <v>35555</v>
      </c>
      <c r="G322" s="38">
        <f t="shared" si="20"/>
        <v>1.8120175162542635E-3</v>
      </c>
      <c r="H322" s="44"/>
      <c r="I322" s="42">
        <f t="shared" si="21"/>
        <v>35555</v>
      </c>
      <c r="J322" s="100">
        <f t="shared" si="22"/>
        <v>1.8144254349224461E-3</v>
      </c>
      <c r="K322" s="43">
        <f>D$441*Table1[[#This Row],[Column10]]</f>
        <v>7956.6557218088519</v>
      </c>
      <c r="L322" s="42">
        <f>Table1[[#This Row],[Column9]]+Table1[[#This Row],[Column11]]</f>
        <v>43511.655721808849</v>
      </c>
      <c r="M322" s="25">
        <f t="shared" si="23"/>
        <v>7956.6557218088492</v>
      </c>
      <c r="N322" s="25">
        <f t="shared" si="24"/>
        <v>7956.6557218088492</v>
      </c>
    </row>
    <row r="323" spans="1:14" x14ac:dyDescent="0.35">
      <c r="A323" s="34" t="s">
        <v>326</v>
      </c>
      <c r="B323" s="35">
        <v>4963</v>
      </c>
      <c r="C323" s="36">
        <v>331</v>
      </c>
      <c r="D323" s="36">
        <v>30</v>
      </c>
      <c r="E323" s="36">
        <v>361</v>
      </c>
      <c r="F323" s="37">
        <v>67780</v>
      </c>
      <c r="G323" s="38">
        <f t="shared" si="20"/>
        <v>3.4543256152921946E-3</v>
      </c>
      <c r="H323" s="44"/>
      <c r="I323" s="42">
        <f t="shared" si="21"/>
        <v>67780</v>
      </c>
      <c r="J323" s="100">
        <f t="shared" si="22"/>
        <v>3.4589159324720405E-3</v>
      </c>
      <c r="K323" s="43">
        <f>D$441*Table1[[#This Row],[Column10]]</f>
        <v>15168.109262387961</v>
      </c>
      <c r="L323" s="42">
        <f>Table1[[#This Row],[Column9]]+Table1[[#This Row],[Column11]]</f>
        <v>82948.109262387967</v>
      </c>
      <c r="M323" s="25">
        <f t="shared" si="23"/>
        <v>15168.109262387967</v>
      </c>
      <c r="N323" s="25">
        <f t="shared" si="24"/>
        <v>15168.109262387967</v>
      </c>
    </row>
    <row r="324" spans="1:14" x14ac:dyDescent="0.35">
      <c r="A324" s="34" t="s">
        <v>327</v>
      </c>
      <c r="B324" s="35">
        <v>1673</v>
      </c>
      <c r="C324" s="36">
        <v>285</v>
      </c>
      <c r="D324" s="36"/>
      <c r="E324" s="36">
        <v>285</v>
      </c>
      <c r="F324" s="37">
        <v>17225</v>
      </c>
      <c r="G324" s="38">
        <f t="shared" si="20"/>
        <v>8.778512647301276E-4</v>
      </c>
      <c r="H324" s="44"/>
      <c r="I324" s="42">
        <f t="shared" si="21"/>
        <v>17225</v>
      </c>
      <c r="J324" s="100">
        <f t="shared" si="22"/>
        <v>8.790178066808925E-4</v>
      </c>
      <c r="K324" s="43">
        <f>D$441*Table1[[#This Row],[Column10]]</f>
        <v>3854.686958463155</v>
      </c>
      <c r="L324" s="42">
        <f>Table1[[#This Row],[Column9]]+Table1[[#This Row],[Column11]]</f>
        <v>21079.686958463157</v>
      </c>
      <c r="M324" s="25">
        <f t="shared" si="23"/>
        <v>3854.6869584631568</v>
      </c>
      <c r="N324" s="25">
        <f t="shared" si="24"/>
        <v>3854.6869584631568</v>
      </c>
    </row>
    <row r="325" spans="1:14" x14ac:dyDescent="0.35">
      <c r="A325" s="34" t="s">
        <v>328</v>
      </c>
      <c r="B325" s="35">
        <v>2422</v>
      </c>
      <c r="C325" s="36">
        <v>939</v>
      </c>
      <c r="D325" s="36"/>
      <c r="E325" s="36">
        <v>939</v>
      </c>
      <c r="F325" s="37">
        <v>48245</v>
      </c>
      <c r="G325" s="38">
        <f t="shared" si="20"/>
        <v>2.4587479980786651E-3</v>
      </c>
      <c r="H325" s="44"/>
      <c r="I325" s="42">
        <f t="shared" si="21"/>
        <v>48245</v>
      </c>
      <c r="J325" s="100">
        <f t="shared" si="22"/>
        <v>2.462015331397368E-3</v>
      </c>
      <c r="K325" s="43">
        <f>D$441*Table1[[#This Row],[Column10]]</f>
        <v>10796.48025027895</v>
      </c>
      <c r="L325" s="42">
        <f>Table1[[#This Row],[Column9]]+Table1[[#This Row],[Column11]]</f>
        <v>59041.480250278953</v>
      </c>
      <c r="M325" s="25">
        <f t="shared" si="23"/>
        <v>10796.480250278953</v>
      </c>
      <c r="N325" s="25">
        <f t="shared" si="24"/>
        <v>10796.480250278953</v>
      </c>
    </row>
    <row r="326" spans="1:14" x14ac:dyDescent="0.35">
      <c r="A326" s="34" t="s">
        <v>329</v>
      </c>
      <c r="B326" s="35">
        <v>5019</v>
      </c>
      <c r="C326" s="36">
        <v>657</v>
      </c>
      <c r="D326" s="36"/>
      <c r="E326" s="36">
        <v>657</v>
      </c>
      <c r="F326" s="37">
        <v>68880</v>
      </c>
      <c r="G326" s="38">
        <f t="shared" si="20"/>
        <v>3.5103857831414336E-3</v>
      </c>
      <c r="H326" s="44"/>
      <c r="I326" s="42">
        <f t="shared" si="21"/>
        <v>68880</v>
      </c>
      <c r="J326" s="100">
        <f t="shared" si="22"/>
        <v>3.5150505964690786E-3</v>
      </c>
      <c r="K326" s="43">
        <f>D$441*Table1[[#This Row],[Column10]]</f>
        <v>15414.272145076466</v>
      </c>
      <c r="L326" s="42">
        <f>Table1[[#This Row],[Column9]]+Table1[[#This Row],[Column11]]</f>
        <v>84294.272145076466</v>
      </c>
      <c r="M326" s="25">
        <f t="shared" si="23"/>
        <v>15414.272145076466</v>
      </c>
      <c r="N326" s="25">
        <f t="shared" si="24"/>
        <v>15414.272145076466</v>
      </c>
    </row>
    <row r="327" spans="1:14" x14ac:dyDescent="0.35">
      <c r="A327" s="34" t="s">
        <v>330</v>
      </c>
      <c r="B327" s="35">
        <v>5068</v>
      </c>
      <c r="C327" s="36">
        <v>765</v>
      </c>
      <c r="D327" s="36"/>
      <c r="E327" s="36">
        <v>765</v>
      </c>
      <c r="F327" s="37">
        <v>22730</v>
      </c>
      <c r="G327" s="38">
        <f t="shared" si="20"/>
        <v>1.1584069229210914E-3</v>
      </c>
      <c r="H327" s="44"/>
      <c r="I327" s="42">
        <f t="shared" si="21"/>
        <v>22730</v>
      </c>
      <c r="J327" s="100">
        <f t="shared" si="22"/>
        <v>1.1599462842297062E-3</v>
      </c>
      <c r="K327" s="43">
        <f>D$441*Table1[[#This Row],[Column10]]</f>
        <v>5086.6202940997109</v>
      </c>
      <c r="L327" s="42">
        <f>Table1[[#This Row],[Column9]]+Table1[[#This Row],[Column11]]</f>
        <v>27816.62029409971</v>
      </c>
      <c r="M327" s="25">
        <f t="shared" si="23"/>
        <v>5086.62029409971</v>
      </c>
      <c r="N327" s="25">
        <f t="shared" si="24"/>
        <v>5086.62029409971</v>
      </c>
    </row>
    <row r="328" spans="1:14" x14ac:dyDescent="0.35">
      <c r="A328" s="34" t="s">
        <v>331</v>
      </c>
      <c r="B328" s="35">
        <v>5100</v>
      </c>
      <c r="C328" s="45">
        <v>1195</v>
      </c>
      <c r="D328" s="36">
        <v>28</v>
      </c>
      <c r="E328" s="45">
        <v>1223</v>
      </c>
      <c r="F328" s="37">
        <v>77805</v>
      </c>
      <c r="G328" s="38">
        <f t="shared" si="20"/>
        <v>3.9652375995545761E-3</v>
      </c>
      <c r="H328" s="44"/>
      <c r="I328" s="42">
        <f t="shared" si="21"/>
        <v>77805</v>
      </c>
      <c r="J328" s="100">
        <f t="shared" si="22"/>
        <v>3.9705068475359559E-3</v>
      </c>
      <c r="K328" s="43">
        <f>D$441*Table1[[#This Row],[Column10]]</f>
        <v>17411.548261435459</v>
      </c>
      <c r="L328" s="42">
        <f>Table1[[#This Row],[Column9]]+Table1[[#This Row],[Column11]]</f>
        <v>95216.548261435455</v>
      </c>
      <c r="M328" s="25">
        <f t="shared" si="23"/>
        <v>17411.548261435455</v>
      </c>
      <c r="N328" s="25">
        <f t="shared" si="24"/>
        <v>17411.548261435455</v>
      </c>
    </row>
    <row r="329" spans="1:14" x14ac:dyDescent="0.35">
      <c r="A329" s="34" t="s">
        <v>333</v>
      </c>
      <c r="B329" s="35">
        <v>5124</v>
      </c>
      <c r="C329" s="36">
        <v>466</v>
      </c>
      <c r="D329" s="36"/>
      <c r="E329" s="36">
        <v>466</v>
      </c>
      <c r="F329" s="37">
        <v>43330</v>
      </c>
      <c r="G329" s="38">
        <f t="shared" ref="G329:G392" si="25">F329/F$432</f>
        <v>2.208260975370475E-3</v>
      </c>
      <c r="H329" s="21">
        <v>-12425</v>
      </c>
      <c r="I329" s="42">
        <f t="shared" ref="I329:I392" si="26">SUM(F329+H329)</f>
        <v>30905</v>
      </c>
      <c r="J329" s="100">
        <f t="shared" ref="J329:J392" si="27">I329/I$432</f>
        <v>1.5771289007531486E-3</v>
      </c>
      <c r="K329" s="43">
        <f>D$441*Table1[[#This Row],[Column10]]</f>
        <v>6916.0580813529059</v>
      </c>
      <c r="L329" s="42">
        <f>Table1[[#This Row],[Column9]]+Table1[[#This Row],[Column11]]</f>
        <v>37821.058081352909</v>
      </c>
      <c r="M329" s="25">
        <f t="shared" ref="M329:M392" si="28">+SUM(L329-I329)</f>
        <v>6916.0580813529086</v>
      </c>
      <c r="N329" s="25">
        <f t="shared" ref="N329:N392" si="29">SUM(L329-F329)</f>
        <v>-5508.9419186470914</v>
      </c>
    </row>
    <row r="330" spans="1:14" x14ac:dyDescent="0.35">
      <c r="A330" s="34" t="s">
        <v>334</v>
      </c>
      <c r="B330" s="35">
        <v>5130</v>
      </c>
      <c r="C330" s="36">
        <v>527</v>
      </c>
      <c r="D330" s="36">
        <v>6</v>
      </c>
      <c r="E330" s="36">
        <v>533</v>
      </c>
      <c r="F330" s="37">
        <v>28310</v>
      </c>
      <c r="G330" s="38">
        <f t="shared" si="25"/>
        <v>1.4427848652835945E-3</v>
      </c>
      <c r="H330" s="21">
        <v>-1300</v>
      </c>
      <c r="I330" s="42">
        <f t="shared" si="26"/>
        <v>27010</v>
      </c>
      <c r="J330" s="100">
        <f t="shared" si="27"/>
        <v>1.378361158690909E-3</v>
      </c>
      <c r="K330" s="43">
        <f>D$441*Table1[[#This Row],[Column10]]</f>
        <v>6044.4176921967965</v>
      </c>
      <c r="L330" s="42">
        <f>Table1[[#This Row],[Column9]]+Table1[[#This Row],[Column11]]</f>
        <v>33054.417692196796</v>
      </c>
      <c r="M330" s="25">
        <f t="shared" si="28"/>
        <v>6044.4176921967955</v>
      </c>
      <c r="N330" s="25">
        <f t="shared" si="29"/>
        <v>4744.4176921967955</v>
      </c>
    </row>
    <row r="331" spans="1:14" x14ac:dyDescent="0.35">
      <c r="A331" s="34" t="s">
        <v>335</v>
      </c>
      <c r="B331" s="35">
        <v>5138</v>
      </c>
      <c r="C331" s="36">
        <v>993</v>
      </c>
      <c r="D331" s="36">
        <v>1</v>
      </c>
      <c r="E331" s="36">
        <v>994</v>
      </c>
      <c r="F331" s="37">
        <v>50565</v>
      </c>
      <c r="G331" s="38">
        <f t="shared" si="25"/>
        <v>2.5769839884516054E-3</v>
      </c>
      <c r="H331" s="44"/>
      <c r="I331" s="42">
        <f t="shared" si="26"/>
        <v>50565</v>
      </c>
      <c r="J331" s="100">
        <f t="shared" si="27"/>
        <v>2.5804084409183936E-3</v>
      </c>
      <c r="K331" s="43">
        <f>D$441*Table1[[#This Row],[Column10]]</f>
        <v>11315.660148312883</v>
      </c>
      <c r="L331" s="42">
        <f>Table1[[#This Row],[Column9]]+Table1[[#This Row],[Column11]]</f>
        <v>61880.660148312883</v>
      </c>
      <c r="M331" s="25">
        <f t="shared" si="28"/>
        <v>11315.660148312883</v>
      </c>
      <c r="N331" s="25">
        <f t="shared" si="29"/>
        <v>11315.660148312883</v>
      </c>
    </row>
    <row r="332" spans="1:14" x14ac:dyDescent="0.35">
      <c r="A332" s="34" t="s">
        <v>336</v>
      </c>
      <c r="B332" s="35">
        <v>5258</v>
      </c>
      <c r="C332" s="36">
        <v>57</v>
      </c>
      <c r="D332" s="36">
        <v>1</v>
      </c>
      <c r="E332" s="36">
        <v>58</v>
      </c>
      <c r="F332" s="37">
        <v>1150</v>
      </c>
      <c r="G332" s="38">
        <f t="shared" si="25"/>
        <v>5.8608357296931596E-5</v>
      </c>
      <c r="H332" s="44"/>
      <c r="I332" s="42">
        <f t="shared" si="26"/>
        <v>1150</v>
      </c>
      <c r="J332" s="100">
        <f t="shared" si="27"/>
        <v>5.8686239633267135E-5</v>
      </c>
      <c r="K332" s="43">
        <f>D$441*Table1[[#This Row],[Column10]]</f>
        <v>257.35210462888989</v>
      </c>
      <c r="L332" s="42">
        <f>Table1[[#This Row],[Column9]]+Table1[[#This Row],[Column11]]</f>
        <v>1407.3521046288899</v>
      </c>
      <c r="M332" s="25">
        <f t="shared" si="28"/>
        <v>257.35210462888995</v>
      </c>
      <c r="N332" s="25">
        <f t="shared" si="29"/>
        <v>257.35210462888995</v>
      </c>
    </row>
    <row r="333" spans="1:14" x14ac:dyDescent="0.35">
      <c r="A333" s="34" t="s">
        <v>337</v>
      </c>
      <c r="B333" s="35">
        <v>5264</v>
      </c>
      <c r="C333" s="45">
        <v>1114</v>
      </c>
      <c r="D333" s="36">
        <v>39</v>
      </c>
      <c r="E333" s="45">
        <v>1153</v>
      </c>
      <c r="F333" s="37">
        <v>49250</v>
      </c>
      <c r="G333" s="38">
        <f t="shared" si="25"/>
        <v>2.5099666059772881E-3</v>
      </c>
      <c r="H333" s="44"/>
      <c r="I333" s="42">
        <f t="shared" si="26"/>
        <v>49250</v>
      </c>
      <c r="J333" s="100">
        <f t="shared" si="27"/>
        <v>2.5133020016855708E-3</v>
      </c>
      <c r="K333" s="43">
        <f>D$441*Table1[[#This Row],[Column10]]</f>
        <v>11021.383611280718</v>
      </c>
      <c r="L333" s="42">
        <f>Table1[[#This Row],[Column9]]+Table1[[#This Row],[Column11]]</f>
        <v>60271.383611280718</v>
      </c>
      <c r="M333" s="25">
        <f t="shared" si="28"/>
        <v>11021.383611280718</v>
      </c>
      <c r="N333" s="25">
        <f t="shared" si="29"/>
        <v>11021.383611280718</v>
      </c>
    </row>
    <row r="334" spans="1:14" x14ac:dyDescent="0.35">
      <c r="A334" s="34" t="s">
        <v>338</v>
      </c>
      <c r="B334" s="35">
        <v>5271</v>
      </c>
      <c r="C334" s="45">
        <v>1590</v>
      </c>
      <c r="D334" s="36">
        <v>60</v>
      </c>
      <c r="E334" s="45">
        <v>1650</v>
      </c>
      <c r="F334" s="37">
        <v>69230</v>
      </c>
      <c r="G334" s="38">
        <f t="shared" si="25"/>
        <v>3.528223109275282E-3</v>
      </c>
      <c r="H334" s="44"/>
      <c r="I334" s="42">
        <f t="shared" si="26"/>
        <v>69230</v>
      </c>
      <c r="J334" s="100">
        <f t="shared" si="27"/>
        <v>3.5329116259226814E-3</v>
      </c>
      <c r="K334" s="43">
        <f>D$441*Table1[[#This Row],[Column10]]</f>
        <v>15492.59669865917</v>
      </c>
      <c r="L334" s="42">
        <f>Table1[[#This Row],[Column9]]+Table1[[#This Row],[Column11]]</f>
        <v>84722.596698659167</v>
      </c>
      <c r="M334" s="25">
        <f t="shared" si="28"/>
        <v>15492.596698659167</v>
      </c>
      <c r="N334" s="25">
        <f t="shared" si="29"/>
        <v>15492.596698659167</v>
      </c>
    </row>
    <row r="335" spans="1:14" x14ac:dyDescent="0.35">
      <c r="A335" s="34" t="s">
        <v>339</v>
      </c>
      <c r="B335" s="35">
        <v>5278</v>
      </c>
      <c r="C335" s="36">
        <v>636</v>
      </c>
      <c r="D335" s="36">
        <v>72</v>
      </c>
      <c r="E335" s="36">
        <v>708</v>
      </c>
      <c r="F335" s="37">
        <v>29485</v>
      </c>
      <c r="G335" s="38">
        <f t="shared" si="25"/>
        <v>1.5026673173043723E-3</v>
      </c>
      <c r="H335" s="44"/>
      <c r="I335" s="42">
        <f t="shared" si="26"/>
        <v>29485</v>
      </c>
      <c r="J335" s="100">
        <f t="shared" si="27"/>
        <v>1.5046641526842448E-3</v>
      </c>
      <c r="K335" s="43">
        <f>D$441*Table1[[#This Row],[Column10]]</f>
        <v>6598.2841782459291</v>
      </c>
      <c r="L335" s="42">
        <f>Table1[[#This Row],[Column9]]+Table1[[#This Row],[Column11]]</f>
        <v>36083.284178245929</v>
      </c>
      <c r="M335" s="25">
        <f t="shared" si="28"/>
        <v>6598.2841782459291</v>
      </c>
      <c r="N335" s="25">
        <f t="shared" si="29"/>
        <v>6598.2841782459291</v>
      </c>
    </row>
    <row r="336" spans="1:14" x14ac:dyDescent="0.35">
      <c r="A336" s="34" t="s">
        <v>340</v>
      </c>
      <c r="B336" s="35">
        <v>5306</v>
      </c>
      <c r="C336" s="36">
        <v>351</v>
      </c>
      <c r="D336" s="36">
        <v>8</v>
      </c>
      <c r="E336" s="36">
        <v>359</v>
      </c>
      <c r="F336" s="37">
        <v>20490</v>
      </c>
      <c r="G336" s="38">
        <f t="shared" si="25"/>
        <v>1.0442480356644595E-3</v>
      </c>
      <c r="H336" s="44"/>
      <c r="I336" s="42">
        <f t="shared" si="26"/>
        <v>20490</v>
      </c>
      <c r="J336" s="100">
        <f t="shared" si="27"/>
        <v>1.0456356957266467E-3</v>
      </c>
      <c r="K336" s="43">
        <f>D$441*Table1[[#This Row],[Column10]]</f>
        <v>4585.3431511703948</v>
      </c>
      <c r="L336" s="42">
        <f>Table1[[#This Row],[Column9]]+Table1[[#This Row],[Column11]]</f>
        <v>25075.343151170397</v>
      </c>
      <c r="M336" s="25">
        <f t="shared" si="28"/>
        <v>4585.3431511703966</v>
      </c>
      <c r="N336" s="25">
        <f t="shared" si="29"/>
        <v>4585.3431511703966</v>
      </c>
    </row>
    <row r="337" spans="1:14" x14ac:dyDescent="0.35">
      <c r="A337" s="34" t="s">
        <v>341</v>
      </c>
      <c r="B337" s="35">
        <v>5348</v>
      </c>
      <c r="C337" s="36">
        <v>402</v>
      </c>
      <c r="D337" s="36"/>
      <c r="E337" s="36">
        <v>402</v>
      </c>
      <c r="F337" s="37">
        <v>25950</v>
      </c>
      <c r="G337" s="38">
        <f t="shared" si="25"/>
        <v>1.3225103233525E-3</v>
      </c>
      <c r="H337" s="44"/>
      <c r="I337" s="42">
        <f t="shared" si="26"/>
        <v>25950</v>
      </c>
      <c r="J337" s="100">
        <f t="shared" si="27"/>
        <v>1.3242677552028541E-3</v>
      </c>
      <c r="K337" s="43">
        <f>D$441*Table1[[#This Row],[Column10]]</f>
        <v>5807.2061870606021</v>
      </c>
      <c r="L337" s="42">
        <f>Table1[[#This Row],[Column9]]+Table1[[#This Row],[Column11]]</f>
        <v>31757.206187060601</v>
      </c>
      <c r="M337" s="25">
        <f t="shared" si="28"/>
        <v>5807.2061870606012</v>
      </c>
      <c r="N337" s="25">
        <f t="shared" si="29"/>
        <v>5807.2061870606012</v>
      </c>
    </row>
    <row r="338" spans="1:14" x14ac:dyDescent="0.35">
      <c r="A338" s="34" t="s">
        <v>342</v>
      </c>
      <c r="B338" s="35">
        <v>5362</v>
      </c>
      <c r="C338" s="36">
        <v>86</v>
      </c>
      <c r="D338" s="36"/>
      <c r="E338" s="36">
        <v>86</v>
      </c>
      <c r="F338" s="37">
        <v>4420</v>
      </c>
      <c r="G338" s="38">
        <f t="shared" si="25"/>
        <v>2.2525994717603276E-4</v>
      </c>
      <c r="H338" s="44"/>
      <c r="I338" s="42">
        <f t="shared" si="26"/>
        <v>4420</v>
      </c>
      <c r="J338" s="100">
        <f t="shared" si="27"/>
        <v>2.2555928624264413E-4</v>
      </c>
      <c r="K338" s="43">
        <f>D$441*Table1[[#This Row],[Column10]]</f>
        <v>989.12721953016808</v>
      </c>
      <c r="L338" s="42">
        <f>Table1[[#This Row],[Column9]]+Table1[[#This Row],[Column11]]</f>
        <v>5409.1272195301681</v>
      </c>
      <c r="M338" s="25">
        <f t="shared" si="28"/>
        <v>989.12721953016808</v>
      </c>
      <c r="N338" s="25">
        <f t="shared" si="29"/>
        <v>989.12721953016808</v>
      </c>
    </row>
    <row r="339" spans="1:14" x14ac:dyDescent="0.35">
      <c r="A339" s="34" t="s">
        <v>343</v>
      </c>
      <c r="B339" s="35">
        <v>5369</v>
      </c>
      <c r="C339" s="36">
        <v>233</v>
      </c>
      <c r="D339" s="36"/>
      <c r="E339" s="36">
        <v>233</v>
      </c>
      <c r="F339" s="37">
        <v>5915</v>
      </c>
      <c r="G339" s="38">
        <f t="shared" si="25"/>
        <v>3.0145081166204382E-4</v>
      </c>
      <c r="H339" s="44"/>
      <c r="I339" s="42">
        <f t="shared" si="26"/>
        <v>5915</v>
      </c>
      <c r="J339" s="100">
        <f t="shared" si="27"/>
        <v>3.0185139776589141E-4</v>
      </c>
      <c r="K339" s="43">
        <f>D$441*Table1[[#This Row],[Column10]]</f>
        <v>1323.6849555477249</v>
      </c>
      <c r="L339" s="42">
        <f>Table1[[#This Row],[Column9]]+Table1[[#This Row],[Column11]]</f>
        <v>7238.6849555477247</v>
      </c>
      <c r="M339" s="25">
        <f t="shared" si="28"/>
        <v>1323.6849555477247</v>
      </c>
      <c r="N339" s="25">
        <f t="shared" si="29"/>
        <v>1323.6849555477247</v>
      </c>
    </row>
    <row r="340" spans="1:14" x14ac:dyDescent="0.35">
      <c r="A340" s="34" t="s">
        <v>344</v>
      </c>
      <c r="B340" s="35">
        <v>5376</v>
      </c>
      <c r="C340" s="36">
        <v>614</v>
      </c>
      <c r="D340" s="36"/>
      <c r="E340" s="36">
        <v>614</v>
      </c>
      <c r="F340" s="37">
        <v>63300</v>
      </c>
      <c r="G340" s="38">
        <f t="shared" si="25"/>
        <v>3.2260078407789303E-3</v>
      </c>
      <c r="H340" s="44"/>
      <c r="I340" s="42">
        <f t="shared" si="26"/>
        <v>63300</v>
      </c>
      <c r="J340" s="100">
        <f t="shared" si="27"/>
        <v>3.2302947554659215E-3</v>
      </c>
      <c r="K340" s="43">
        <f>D$441*Table1[[#This Row],[Column10]]</f>
        <v>14165.554976529329</v>
      </c>
      <c r="L340" s="42">
        <f>Table1[[#This Row],[Column9]]+Table1[[#This Row],[Column11]]</f>
        <v>77465.554976529325</v>
      </c>
      <c r="M340" s="25">
        <f t="shared" si="28"/>
        <v>14165.554976529325</v>
      </c>
      <c r="N340" s="25">
        <f t="shared" si="29"/>
        <v>14165.554976529325</v>
      </c>
    </row>
    <row r="341" spans="1:14" x14ac:dyDescent="0.35">
      <c r="A341" s="34" t="s">
        <v>345</v>
      </c>
      <c r="B341" s="35">
        <v>5390</v>
      </c>
      <c r="C341" s="45">
        <v>1840</v>
      </c>
      <c r="D341" s="36">
        <v>28</v>
      </c>
      <c r="E341" s="45">
        <v>1868</v>
      </c>
      <c r="F341" s="37">
        <v>69480</v>
      </c>
      <c r="G341" s="38">
        <f t="shared" si="25"/>
        <v>3.5409640565137457E-3</v>
      </c>
      <c r="H341" s="44"/>
      <c r="I341" s="42">
        <f t="shared" si="26"/>
        <v>69480</v>
      </c>
      <c r="J341" s="100">
        <f t="shared" si="27"/>
        <v>3.5456695041038268E-3</v>
      </c>
      <c r="K341" s="43">
        <f>D$441*Table1[[#This Row],[Column10]]</f>
        <v>15548.542808361104</v>
      </c>
      <c r="L341" s="42">
        <f>Table1[[#This Row],[Column9]]+Table1[[#This Row],[Column11]]</f>
        <v>85028.542808361104</v>
      </c>
      <c r="M341" s="25">
        <f t="shared" si="28"/>
        <v>15548.542808361104</v>
      </c>
      <c r="N341" s="25">
        <f t="shared" si="29"/>
        <v>15548.542808361104</v>
      </c>
    </row>
    <row r="342" spans="1:14" x14ac:dyDescent="0.35">
      <c r="A342" s="34" t="s">
        <v>346</v>
      </c>
      <c r="B342" s="35">
        <v>5397</v>
      </c>
      <c r="C342" s="36">
        <v>230</v>
      </c>
      <c r="D342" s="36"/>
      <c r="E342" s="36">
        <v>230</v>
      </c>
      <c r="F342" s="37">
        <v>11005</v>
      </c>
      <c r="G342" s="38">
        <f t="shared" si="25"/>
        <v>5.6085649743715851E-4</v>
      </c>
      <c r="H342" s="44"/>
      <c r="I342" s="42">
        <f t="shared" si="26"/>
        <v>11005</v>
      </c>
      <c r="J342" s="100">
        <f t="shared" si="27"/>
        <v>5.6160179753400423E-4</v>
      </c>
      <c r="K342" s="43">
        <f>D$441*Table1[[#This Row],[Column10]]</f>
        <v>2462.7477490790725</v>
      </c>
      <c r="L342" s="42">
        <f>Table1[[#This Row],[Column9]]+Table1[[#This Row],[Column11]]</f>
        <v>13467.747749079073</v>
      </c>
      <c r="M342" s="25">
        <f t="shared" si="28"/>
        <v>2462.7477490790734</v>
      </c>
      <c r="N342" s="25">
        <f t="shared" si="29"/>
        <v>2462.7477490790734</v>
      </c>
    </row>
    <row r="343" spans="1:14" x14ac:dyDescent="0.35">
      <c r="A343" s="34" t="s">
        <v>347</v>
      </c>
      <c r="B343" s="35">
        <v>5432</v>
      </c>
      <c r="C343" s="36">
        <v>943</v>
      </c>
      <c r="D343" s="36">
        <v>48</v>
      </c>
      <c r="E343" s="36">
        <v>991</v>
      </c>
      <c r="F343" s="37">
        <v>36570</v>
      </c>
      <c r="G343" s="38">
        <f t="shared" si="25"/>
        <v>1.8637457620424248E-3</v>
      </c>
      <c r="H343" s="44"/>
      <c r="I343" s="42">
        <f t="shared" si="26"/>
        <v>36570</v>
      </c>
      <c r="J343" s="100">
        <f t="shared" si="27"/>
        <v>1.866222420337895E-3</v>
      </c>
      <c r="K343" s="43">
        <f>D$441*Table1[[#This Row],[Column10]]</f>
        <v>8183.7969271986985</v>
      </c>
      <c r="L343" s="42">
        <f>Table1[[#This Row],[Column9]]+Table1[[#This Row],[Column11]]</f>
        <v>44753.796927198695</v>
      </c>
      <c r="M343" s="25">
        <f t="shared" si="28"/>
        <v>8183.7969271986949</v>
      </c>
      <c r="N343" s="25">
        <f t="shared" si="29"/>
        <v>8183.7969271986949</v>
      </c>
    </row>
    <row r="344" spans="1:14" x14ac:dyDescent="0.35">
      <c r="A344" s="34" t="s">
        <v>348</v>
      </c>
      <c r="B344" s="35">
        <v>4522</v>
      </c>
      <c r="C344" s="36">
        <v>232</v>
      </c>
      <c r="D344" s="36">
        <v>14</v>
      </c>
      <c r="E344" s="36">
        <v>246</v>
      </c>
      <c r="F344" s="37">
        <v>48495</v>
      </c>
      <c r="G344" s="38">
        <f t="shared" si="25"/>
        <v>2.4714889453171284E-3</v>
      </c>
      <c r="H344" s="44"/>
      <c r="I344" s="42">
        <f t="shared" si="26"/>
        <v>48495</v>
      </c>
      <c r="J344" s="100">
        <f t="shared" si="27"/>
        <v>2.474773209578513E-3</v>
      </c>
      <c r="K344" s="43">
        <f>D$441*Table1[[#This Row],[Column10]]</f>
        <v>10852.426359980884</v>
      </c>
      <c r="L344" s="42">
        <f>Table1[[#This Row],[Column9]]+Table1[[#This Row],[Column11]]</f>
        <v>59347.426359980884</v>
      </c>
      <c r="M344" s="25">
        <f t="shared" si="28"/>
        <v>10852.426359980884</v>
      </c>
      <c r="N344" s="25">
        <f t="shared" si="29"/>
        <v>10852.426359980884</v>
      </c>
    </row>
    <row r="345" spans="1:14" x14ac:dyDescent="0.35">
      <c r="A345" s="34" t="s">
        <v>349</v>
      </c>
      <c r="B345" s="35">
        <v>5457</v>
      </c>
      <c r="C345" s="36">
        <v>733</v>
      </c>
      <c r="D345" s="36"/>
      <c r="E345" s="36">
        <v>733</v>
      </c>
      <c r="F345" s="37">
        <v>71135</v>
      </c>
      <c r="G345" s="38">
        <f t="shared" si="25"/>
        <v>3.6253091272323732E-3</v>
      </c>
      <c r="H345" s="44"/>
      <c r="I345" s="42">
        <f t="shared" si="26"/>
        <v>71135</v>
      </c>
      <c r="J345" s="100">
        <f t="shared" si="27"/>
        <v>3.630126657663007E-3</v>
      </c>
      <c r="K345" s="43">
        <f>D$441*Table1[[#This Row],[Column10]]</f>
        <v>15918.906054587898</v>
      </c>
      <c r="L345" s="42">
        <f>Table1[[#This Row],[Column9]]+Table1[[#This Row],[Column11]]</f>
        <v>87053.906054587904</v>
      </c>
      <c r="M345" s="25">
        <f t="shared" si="28"/>
        <v>15918.906054587904</v>
      </c>
      <c r="N345" s="25">
        <f t="shared" si="29"/>
        <v>15918.906054587904</v>
      </c>
    </row>
    <row r="346" spans="1:14" x14ac:dyDescent="0.35">
      <c r="A346" s="34" t="s">
        <v>350</v>
      </c>
      <c r="B346" s="35">
        <v>2485</v>
      </c>
      <c r="C346" s="36">
        <v>324</v>
      </c>
      <c r="D346" s="36">
        <v>103</v>
      </c>
      <c r="E346" s="36">
        <v>427</v>
      </c>
      <c r="F346" s="37">
        <v>53125</v>
      </c>
      <c r="G346" s="38">
        <f t="shared" si="25"/>
        <v>2.7074512881734704E-3</v>
      </c>
      <c r="H346" s="44"/>
      <c r="I346" s="42">
        <f t="shared" si="26"/>
        <v>53125</v>
      </c>
      <c r="J346" s="100">
        <f t="shared" si="27"/>
        <v>2.711049113493319E-3</v>
      </c>
      <c r="K346" s="43">
        <f>D$441*Table1[[#This Row],[Column10]]</f>
        <v>11888.548311660676</v>
      </c>
      <c r="L346" s="42">
        <f>Table1[[#This Row],[Column9]]+Table1[[#This Row],[Column11]]</f>
        <v>65013.548311660677</v>
      </c>
      <c r="M346" s="25">
        <f t="shared" si="28"/>
        <v>11888.548311660677</v>
      </c>
      <c r="N346" s="25">
        <f t="shared" si="29"/>
        <v>11888.548311660677</v>
      </c>
    </row>
    <row r="347" spans="1:14" x14ac:dyDescent="0.35">
      <c r="A347" s="34" t="s">
        <v>351</v>
      </c>
      <c r="B347" s="35">
        <v>5460</v>
      </c>
      <c r="C347" s="45">
        <v>1874</v>
      </c>
      <c r="D347" s="36">
        <v>47</v>
      </c>
      <c r="E347" s="45">
        <v>1921</v>
      </c>
      <c r="F347" s="37">
        <v>86925</v>
      </c>
      <c r="G347" s="38">
        <f t="shared" si="25"/>
        <v>4.4300273548137214E-3</v>
      </c>
      <c r="H347" s="44"/>
      <c r="I347" s="42">
        <f t="shared" si="26"/>
        <v>86925</v>
      </c>
      <c r="J347" s="100">
        <f t="shared" si="27"/>
        <v>4.4359142435841268E-3</v>
      </c>
      <c r="K347" s="43">
        <f>D$441*Table1[[#This Row],[Column10]]</f>
        <v>19452.46234336196</v>
      </c>
      <c r="L347" s="42">
        <f>Table1[[#This Row],[Column9]]+Table1[[#This Row],[Column11]]</f>
        <v>106377.46234336196</v>
      </c>
      <c r="M347" s="25">
        <f t="shared" si="28"/>
        <v>19452.462343361956</v>
      </c>
      <c r="N347" s="25">
        <f t="shared" si="29"/>
        <v>19452.462343361956</v>
      </c>
    </row>
    <row r="348" spans="1:14" x14ac:dyDescent="0.35">
      <c r="A348" s="34" t="s">
        <v>352</v>
      </c>
      <c r="B348" s="35">
        <v>5467</v>
      </c>
      <c r="C348" s="36">
        <v>241</v>
      </c>
      <c r="D348" s="36"/>
      <c r="E348" s="36">
        <v>241</v>
      </c>
      <c r="F348" s="37">
        <v>7745</v>
      </c>
      <c r="G348" s="38">
        <f t="shared" si="25"/>
        <v>3.9471454544759584E-4</v>
      </c>
      <c r="H348" s="44"/>
      <c r="I348" s="42">
        <f t="shared" si="26"/>
        <v>7745</v>
      </c>
      <c r="J348" s="100">
        <f t="shared" si="27"/>
        <v>3.9523906605187304E-4</v>
      </c>
      <c r="K348" s="43">
        <f>D$441*Table1[[#This Row],[Column10]]</f>
        <v>1733.2104785658714</v>
      </c>
      <c r="L348" s="42">
        <f>Table1[[#This Row],[Column9]]+Table1[[#This Row],[Column11]]</f>
        <v>9478.2104785658721</v>
      </c>
      <c r="M348" s="25">
        <f t="shared" si="28"/>
        <v>1733.2104785658721</v>
      </c>
      <c r="N348" s="25">
        <f t="shared" si="29"/>
        <v>1733.2104785658721</v>
      </c>
    </row>
    <row r="349" spans="1:14" x14ac:dyDescent="0.35">
      <c r="A349" s="34" t="s">
        <v>353</v>
      </c>
      <c r="B349" s="35">
        <v>5474</v>
      </c>
      <c r="C349" s="36">
        <v>801</v>
      </c>
      <c r="D349" s="36">
        <v>31</v>
      </c>
      <c r="E349" s="36">
        <v>832</v>
      </c>
      <c r="F349" s="37">
        <v>90675</v>
      </c>
      <c r="G349" s="38">
        <f t="shared" si="25"/>
        <v>4.6211415633906723E-3</v>
      </c>
      <c r="H349" s="44"/>
      <c r="I349" s="42">
        <f t="shared" si="26"/>
        <v>90675</v>
      </c>
      <c r="J349" s="100">
        <f t="shared" si="27"/>
        <v>4.6272824163013024E-3</v>
      </c>
      <c r="K349" s="43">
        <f>D$441*Table1[[#This Row],[Column10]]</f>
        <v>20291.65398889095</v>
      </c>
      <c r="L349" s="42">
        <f>Table1[[#This Row],[Column9]]+Table1[[#This Row],[Column11]]</f>
        <v>110966.65398889095</v>
      </c>
      <c r="M349" s="25">
        <f t="shared" si="28"/>
        <v>20291.653988890946</v>
      </c>
      <c r="N349" s="25">
        <f t="shared" si="29"/>
        <v>20291.653988890946</v>
      </c>
    </row>
    <row r="350" spans="1:14" x14ac:dyDescent="0.35">
      <c r="A350" s="34" t="s">
        <v>354</v>
      </c>
      <c r="B350" s="35">
        <v>5586</v>
      </c>
      <c r="C350" s="36">
        <v>593</v>
      </c>
      <c r="D350" s="36"/>
      <c r="E350" s="36">
        <v>593</v>
      </c>
      <c r="F350" s="37">
        <v>34130</v>
      </c>
      <c r="G350" s="38">
        <f t="shared" si="25"/>
        <v>1.7393941169950222E-3</v>
      </c>
      <c r="H350" s="44"/>
      <c r="I350" s="42">
        <f t="shared" si="26"/>
        <v>34130</v>
      </c>
      <c r="J350" s="100">
        <f t="shared" si="27"/>
        <v>1.7417055292899195E-3</v>
      </c>
      <c r="K350" s="43">
        <f>D$441*Table1[[#This Row],[Column10]]</f>
        <v>7637.7628965078366</v>
      </c>
      <c r="L350" s="42">
        <f>Table1[[#This Row],[Column9]]+Table1[[#This Row],[Column11]]</f>
        <v>41767.762896507833</v>
      </c>
      <c r="M350" s="25">
        <f t="shared" si="28"/>
        <v>7637.7628965078329</v>
      </c>
      <c r="N350" s="25">
        <f t="shared" si="29"/>
        <v>7637.7628965078329</v>
      </c>
    </row>
    <row r="351" spans="1:14" x14ac:dyDescent="0.35">
      <c r="A351" s="34" t="s">
        <v>355</v>
      </c>
      <c r="B351" s="35">
        <v>5593</v>
      </c>
      <c r="C351" s="36">
        <v>736</v>
      </c>
      <c r="D351" s="36">
        <v>7</v>
      </c>
      <c r="E351" s="36">
        <v>743</v>
      </c>
      <c r="F351" s="37">
        <v>47755</v>
      </c>
      <c r="G351" s="38">
        <f t="shared" si="25"/>
        <v>2.4337757414912768E-3</v>
      </c>
      <c r="H351" s="21">
        <v>-250</v>
      </c>
      <c r="I351" s="42">
        <f t="shared" si="26"/>
        <v>47505</v>
      </c>
      <c r="J351" s="100">
        <f t="shared" si="27"/>
        <v>2.4242520119811786E-3</v>
      </c>
      <c r="K351" s="43">
        <f>D$441*Table1[[#This Row],[Column10]]</f>
        <v>10630.879765561231</v>
      </c>
      <c r="L351" s="42">
        <f>Table1[[#This Row],[Column9]]+Table1[[#This Row],[Column11]]</f>
        <v>58135.879765561229</v>
      </c>
      <c r="M351" s="25">
        <f t="shared" si="28"/>
        <v>10630.879765561229</v>
      </c>
      <c r="N351" s="25">
        <f t="shared" si="29"/>
        <v>10380.879765561229</v>
      </c>
    </row>
    <row r="352" spans="1:14" x14ac:dyDescent="0.35">
      <c r="A352" s="34" t="s">
        <v>356</v>
      </c>
      <c r="B352" s="35">
        <v>5607</v>
      </c>
      <c r="C352" s="45">
        <v>7281</v>
      </c>
      <c r="D352" s="36">
        <v>406</v>
      </c>
      <c r="E352" s="45">
        <v>7687</v>
      </c>
      <c r="F352" s="37">
        <v>349210</v>
      </c>
      <c r="G352" s="38">
        <f t="shared" si="25"/>
        <v>1.7797064740575203E-2</v>
      </c>
      <c r="H352" s="44"/>
      <c r="I352" s="42">
        <f t="shared" si="26"/>
        <v>349210</v>
      </c>
      <c r="J352" s="100">
        <f t="shared" si="27"/>
        <v>1.7820714558550624E-2</v>
      </c>
      <c r="K352" s="43">
        <f>D$441*Table1[[#This Row],[Column10]]</f>
        <v>78147.763876047509</v>
      </c>
      <c r="L352" s="42">
        <f>Table1[[#This Row],[Column9]]+Table1[[#This Row],[Column11]]</f>
        <v>427357.76387604751</v>
      </c>
      <c r="M352" s="25">
        <f t="shared" si="28"/>
        <v>78147.763876047509</v>
      </c>
      <c r="N352" s="25">
        <f t="shared" si="29"/>
        <v>78147.763876047509</v>
      </c>
    </row>
    <row r="353" spans="1:14" x14ac:dyDescent="0.35">
      <c r="A353" s="34" t="s">
        <v>357</v>
      </c>
      <c r="B353" s="35">
        <v>5614</v>
      </c>
      <c r="C353" s="36">
        <v>61</v>
      </c>
      <c r="D353" s="36"/>
      <c r="E353" s="36">
        <v>61</v>
      </c>
      <c r="F353" s="37">
        <v>1695</v>
      </c>
      <c r="G353" s="38">
        <f t="shared" si="25"/>
        <v>8.6383622276781796E-5</v>
      </c>
      <c r="H353" s="44"/>
      <c r="I353" s="42">
        <f t="shared" si="26"/>
        <v>1695</v>
      </c>
      <c r="J353" s="100">
        <f t="shared" si="27"/>
        <v>8.6498414068163299E-5</v>
      </c>
      <c r="K353" s="43">
        <f>D$441*Table1[[#This Row],[Column10]]</f>
        <v>379.31462377910293</v>
      </c>
      <c r="L353" s="42">
        <f>Table1[[#This Row],[Column9]]+Table1[[#This Row],[Column11]]</f>
        <v>2074.3146237791029</v>
      </c>
      <c r="M353" s="25">
        <f t="shared" si="28"/>
        <v>379.31462377910293</v>
      </c>
      <c r="N353" s="25">
        <f t="shared" si="29"/>
        <v>379.31462377910293</v>
      </c>
    </row>
    <row r="354" spans="1:14" x14ac:dyDescent="0.35">
      <c r="A354" s="34" t="s">
        <v>358</v>
      </c>
      <c r="B354" s="35">
        <v>3542</v>
      </c>
      <c r="C354" s="36">
        <v>246</v>
      </c>
      <c r="D354" s="36"/>
      <c r="E354" s="36">
        <v>246</v>
      </c>
      <c r="F354" s="37">
        <v>4140</v>
      </c>
      <c r="G354" s="38">
        <f t="shared" si="25"/>
        <v>2.1099008626895374E-4</v>
      </c>
      <c r="H354" s="44"/>
      <c r="I354" s="42">
        <f t="shared" si="26"/>
        <v>4140</v>
      </c>
      <c r="J354" s="100">
        <f t="shared" si="27"/>
        <v>2.1127046267976169E-4</v>
      </c>
      <c r="K354" s="43">
        <f>D$441*Table1[[#This Row],[Column10]]</f>
        <v>926.46757666400356</v>
      </c>
      <c r="L354" s="42">
        <f>Table1[[#This Row],[Column9]]+Table1[[#This Row],[Column11]]</f>
        <v>5066.4675766640039</v>
      </c>
      <c r="M354" s="25">
        <f t="shared" si="28"/>
        <v>926.4675766640039</v>
      </c>
      <c r="N354" s="25">
        <f t="shared" si="29"/>
        <v>926.4675766640039</v>
      </c>
    </row>
    <row r="355" spans="1:14" x14ac:dyDescent="0.35">
      <c r="A355" s="34" t="s">
        <v>359</v>
      </c>
      <c r="B355" s="35">
        <v>5621</v>
      </c>
      <c r="C355" s="36">
        <v>748</v>
      </c>
      <c r="D355" s="36">
        <v>20</v>
      </c>
      <c r="E355" s="36">
        <v>768</v>
      </c>
      <c r="F355" s="37">
        <v>28640</v>
      </c>
      <c r="G355" s="38">
        <f t="shared" si="25"/>
        <v>1.4596029156383661E-3</v>
      </c>
      <c r="H355" s="44"/>
      <c r="I355" s="42">
        <f t="shared" si="26"/>
        <v>28640</v>
      </c>
      <c r="J355" s="100">
        <f t="shared" si="27"/>
        <v>1.4615425244319745E-3</v>
      </c>
      <c r="K355" s="43">
        <f>D$441*Table1[[#This Row],[Column10]]</f>
        <v>6409.1863274533962</v>
      </c>
      <c r="L355" s="42">
        <f>Table1[[#This Row],[Column9]]+Table1[[#This Row],[Column11]]</f>
        <v>35049.186327453397</v>
      </c>
      <c r="M355" s="25">
        <f t="shared" si="28"/>
        <v>6409.1863274533971</v>
      </c>
      <c r="N355" s="25">
        <f t="shared" si="29"/>
        <v>6409.1863274533971</v>
      </c>
    </row>
    <row r="356" spans="1:14" x14ac:dyDescent="0.35">
      <c r="A356" s="34" t="s">
        <v>360</v>
      </c>
      <c r="B356" s="35">
        <v>5628</v>
      </c>
      <c r="C356" s="36">
        <v>504</v>
      </c>
      <c r="D356" s="36">
        <v>24</v>
      </c>
      <c r="E356" s="36">
        <v>528</v>
      </c>
      <c r="F356" s="37">
        <v>23615</v>
      </c>
      <c r="G356" s="38">
        <f t="shared" si="25"/>
        <v>1.2035098761452518E-3</v>
      </c>
      <c r="H356" s="44"/>
      <c r="I356" s="42">
        <f t="shared" si="26"/>
        <v>23615</v>
      </c>
      <c r="J356" s="100">
        <f t="shared" si="27"/>
        <v>1.2051091729909594E-3</v>
      </c>
      <c r="K356" s="43">
        <f>D$441*Table1[[#This Row],[Column10]]</f>
        <v>5284.6695224445511</v>
      </c>
      <c r="L356" s="42">
        <f>Table1[[#This Row],[Column9]]+Table1[[#This Row],[Column11]]</f>
        <v>28899.66952244455</v>
      </c>
      <c r="M356" s="25">
        <f t="shared" si="28"/>
        <v>5284.6695224445502</v>
      </c>
      <c r="N356" s="25">
        <f t="shared" si="29"/>
        <v>5284.6695224445502</v>
      </c>
    </row>
    <row r="357" spans="1:14" x14ac:dyDescent="0.35">
      <c r="A357" s="34" t="s">
        <v>361</v>
      </c>
      <c r="B357" s="35">
        <v>5642</v>
      </c>
      <c r="C357" s="36">
        <v>836</v>
      </c>
      <c r="D357" s="36">
        <v>70</v>
      </c>
      <c r="E357" s="36">
        <v>906</v>
      </c>
      <c r="F357" s="37">
        <v>20930</v>
      </c>
      <c r="G357" s="38">
        <f t="shared" si="25"/>
        <v>1.066672102804155E-3</v>
      </c>
      <c r="H357" s="44"/>
      <c r="I357" s="42">
        <f t="shared" si="26"/>
        <v>20930</v>
      </c>
      <c r="J357" s="100">
        <f t="shared" si="27"/>
        <v>1.068089561325462E-3</v>
      </c>
      <c r="K357" s="43">
        <f>D$441*Table1[[#This Row],[Column10]]</f>
        <v>4683.8083042457965</v>
      </c>
      <c r="L357" s="42">
        <f>Table1[[#This Row],[Column9]]+Table1[[#This Row],[Column11]]</f>
        <v>25613.808304245795</v>
      </c>
      <c r="M357" s="25">
        <f t="shared" si="28"/>
        <v>4683.8083042457947</v>
      </c>
      <c r="N357" s="25">
        <f t="shared" si="29"/>
        <v>4683.8083042457947</v>
      </c>
    </row>
    <row r="358" spans="1:14" x14ac:dyDescent="0.35">
      <c r="A358" s="34" t="s">
        <v>362</v>
      </c>
      <c r="B358" s="35">
        <v>5656</v>
      </c>
      <c r="C358" s="45">
        <v>3449</v>
      </c>
      <c r="D358" s="36">
        <v>161</v>
      </c>
      <c r="E358" s="45">
        <v>3610</v>
      </c>
      <c r="F358" s="37">
        <v>105375</v>
      </c>
      <c r="G358" s="38">
        <f t="shared" si="25"/>
        <v>5.3703092610123196E-3</v>
      </c>
      <c r="H358" s="44"/>
      <c r="I358" s="42">
        <f t="shared" si="26"/>
        <v>105375</v>
      </c>
      <c r="J358" s="100">
        <f t="shared" si="27"/>
        <v>5.3774456533526305E-3</v>
      </c>
      <c r="K358" s="43">
        <f>D$441*Table1[[#This Row],[Column10]]</f>
        <v>23581.285239364584</v>
      </c>
      <c r="L358" s="42">
        <f>Table1[[#This Row],[Column9]]+Table1[[#This Row],[Column11]]</f>
        <v>128956.28523936459</v>
      </c>
      <c r="M358" s="25">
        <f t="shared" si="28"/>
        <v>23581.285239364588</v>
      </c>
      <c r="N358" s="25">
        <f t="shared" si="29"/>
        <v>23581.285239364588</v>
      </c>
    </row>
    <row r="359" spans="1:14" x14ac:dyDescent="0.35">
      <c r="A359" s="34" t="s">
        <v>363</v>
      </c>
      <c r="B359" s="35">
        <v>5663</v>
      </c>
      <c r="C359" s="45">
        <v>1401</v>
      </c>
      <c r="D359" s="36">
        <v>40</v>
      </c>
      <c r="E359" s="45">
        <v>1441</v>
      </c>
      <c r="F359" s="37">
        <v>115010</v>
      </c>
      <c r="G359" s="38">
        <f t="shared" si="25"/>
        <v>5.8613453675826982E-3</v>
      </c>
      <c r="H359" s="44"/>
      <c r="I359" s="42">
        <f t="shared" si="26"/>
        <v>115010</v>
      </c>
      <c r="J359" s="100">
        <f t="shared" si="27"/>
        <v>5.8691342784539594E-3</v>
      </c>
      <c r="K359" s="43">
        <f>D$441*Table1[[#This Row],[Column10]]</f>
        <v>25737.448307277064</v>
      </c>
      <c r="L359" s="42">
        <f>Table1[[#This Row],[Column9]]+Table1[[#This Row],[Column11]]</f>
        <v>140747.44830727705</v>
      </c>
      <c r="M359" s="25">
        <f t="shared" si="28"/>
        <v>25737.448307277053</v>
      </c>
      <c r="N359" s="25">
        <f t="shared" si="29"/>
        <v>25737.448307277053</v>
      </c>
    </row>
    <row r="360" spans="1:14" x14ac:dyDescent="0.35">
      <c r="A360" s="34" t="s">
        <v>364</v>
      </c>
      <c r="B360" s="35">
        <v>5670</v>
      </c>
      <c r="C360" s="36">
        <v>276</v>
      </c>
      <c r="D360" s="36">
        <v>19</v>
      </c>
      <c r="E360" s="36">
        <v>295</v>
      </c>
      <c r="F360" s="37">
        <v>39130</v>
      </c>
      <c r="G360" s="38">
        <f t="shared" si="25"/>
        <v>1.9942130617642898E-3</v>
      </c>
      <c r="H360" s="44"/>
      <c r="I360" s="42">
        <f t="shared" si="26"/>
        <v>39130</v>
      </c>
      <c r="J360" s="100">
        <f t="shared" si="27"/>
        <v>1.99686309291282E-3</v>
      </c>
      <c r="K360" s="43">
        <f>D$441*Table1[[#This Row],[Column10]]</f>
        <v>8756.6850905464871</v>
      </c>
      <c r="L360" s="42">
        <f>Table1[[#This Row],[Column9]]+Table1[[#This Row],[Column11]]</f>
        <v>47886.685090546489</v>
      </c>
      <c r="M360" s="25">
        <f t="shared" si="28"/>
        <v>8756.6850905464889</v>
      </c>
      <c r="N360" s="25">
        <f t="shared" si="29"/>
        <v>8756.6850905464889</v>
      </c>
    </row>
    <row r="361" spans="1:14" x14ac:dyDescent="0.35">
      <c r="A361" s="34" t="s">
        <v>365</v>
      </c>
      <c r="B361" s="35">
        <v>3510</v>
      </c>
      <c r="C361" s="36">
        <v>242</v>
      </c>
      <c r="D361" s="36"/>
      <c r="E361" s="36">
        <v>242</v>
      </c>
      <c r="F361" s="37">
        <v>4810</v>
      </c>
      <c r="G361" s="38">
        <f t="shared" si="25"/>
        <v>2.4513582486803564E-4</v>
      </c>
      <c r="H361" s="44"/>
      <c r="I361" s="42">
        <f t="shared" si="26"/>
        <v>4810</v>
      </c>
      <c r="J361" s="100">
        <f t="shared" si="27"/>
        <v>2.4546157620523038E-4</v>
      </c>
      <c r="K361" s="43">
        <f>D$441*Table1[[#This Row],[Column10]]</f>
        <v>1076.4031506651829</v>
      </c>
      <c r="L361" s="42">
        <f>Table1[[#This Row],[Column9]]+Table1[[#This Row],[Column11]]</f>
        <v>5886.4031506651827</v>
      </c>
      <c r="M361" s="25">
        <f t="shared" si="28"/>
        <v>1076.4031506651827</v>
      </c>
      <c r="N361" s="25">
        <f t="shared" si="29"/>
        <v>1076.4031506651827</v>
      </c>
    </row>
    <row r="362" spans="1:14" x14ac:dyDescent="0.35">
      <c r="A362" s="34" t="s">
        <v>367</v>
      </c>
      <c r="B362" s="35">
        <v>5726</v>
      </c>
      <c r="C362" s="36">
        <v>376</v>
      </c>
      <c r="D362" s="36">
        <v>25</v>
      </c>
      <c r="E362" s="36">
        <v>401</v>
      </c>
      <c r="F362" s="37">
        <v>14350</v>
      </c>
      <c r="G362" s="38">
        <f t="shared" si="25"/>
        <v>7.3133037148779862E-4</v>
      </c>
      <c r="H362" s="44"/>
      <c r="I362" s="42">
        <f t="shared" si="26"/>
        <v>14350</v>
      </c>
      <c r="J362" s="100">
        <f t="shared" si="27"/>
        <v>7.3230220759772471E-4</v>
      </c>
      <c r="K362" s="43">
        <f>D$441*Table1[[#This Row],[Column10]]</f>
        <v>3211.3066968909302</v>
      </c>
      <c r="L362" s="42">
        <f>Table1[[#This Row],[Column9]]+Table1[[#This Row],[Column11]]</f>
        <v>17561.30669689093</v>
      </c>
      <c r="M362" s="25">
        <f t="shared" si="28"/>
        <v>3211.3066968909297</v>
      </c>
      <c r="N362" s="25">
        <f t="shared" si="29"/>
        <v>3211.3066968909297</v>
      </c>
    </row>
    <row r="363" spans="1:14" x14ac:dyDescent="0.35">
      <c r="A363" s="34" t="s">
        <v>368</v>
      </c>
      <c r="B363" s="35">
        <v>5733</v>
      </c>
      <c r="C363" s="36">
        <v>281</v>
      </c>
      <c r="D363" s="36"/>
      <c r="E363" s="36">
        <v>281</v>
      </c>
      <c r="F363" s="37">
        <v>45005</v>
      </c>
      <c r="G363" s="38">
        <f t="shared" si="25"/>
        <v>2.2936253218681798E-3</v>
      </c>
      <c r="H363" s="44"/>
      <c r="I363" s="42">
        <f t="shared" si="26"/>
        <v>45005</v>
      </c>
      <c r="J363" s="100">
        <f t="shared" si="27"/>
        <v>2.2966732301697283E-3</v>
      </c>
      <c r="K363" s="43">
        <f>D$441*Table1[[#This Row],[Column10]]</f>
        <v>10071.418668541904</v>
      </c>
      <c r="L363" s="42">
        <f>Table1[[#This Row],[Column9]]+Table1[[#This Row],[Column11]]</f>
        <v>55076.418668541904</v>
      </c>
      <c r="M363" s="25">
        <f t="shared" si="28"/>
        <v>10071.418668541904</v>
      </c>
      <c r="N363" s="25">
        <f t="shared" si="29"/>
        <v>10071.418668541904</v>
      </c>
    </row>
    <row r="364" spans="1:14" x14ac:dyDescent="0.35">
      <c r="A364" s="34" t="s">
        <v>369</v>
      </c>
      <c r="B364" s="35">
        <v>5740</v>
      </c>
      <c r="C364" s="36">
        <v>128</v>
      </c>
      <c r="D364" s="36"/>
      <c r="E364" s="36">
        <v>128</v>
      </c>
      <c r="F364" s="37">
        <v>5090</v>
      </c>
      <c r="G364" s="38">
        <f t="shared" si="25"/>
        <v>2.5940568577511463E-4</v>
      </c>
      <c r="H364" s="44"/>
      <c r="I364" s="42">
        <f t="shared" si="26"/>
        <v>5090</v>
      </c>
      <c r="J364" s="100">
        <f t="shared" si="27"/>
        <v>2.5975039976811282E-4</v>
      </c>
      <c r="K364" s="43">
        <f>D$441*Table1[[#This Row],[Column10]]</f>
        <v>1139.0627935313476</v>
      </c>
      <c r="L364" s="42">
        <f>Table1[[#This Row],[Column9]]+Table1[[#This Row],[Column11]]</f>
        <v>6229.0627935313478</v>
      </c>
      <c r="M364" s="25">
        <f t="shared" si="28"/>
        <v>1139.0627935313478</v>
      </c>
      <c r="N364" s="25">
        <f t="shared" si="29"/>
        <v>1139.0627935313478</v>
      </c>
    </row>
    <row r="365" spans="1:14" x14ac:dyDescent="0.35">
      <c r="A365" s="34" t="s">
        <v>370</v>
      </c>
      <c r="B365" s="35">
        <v>5747</v>
      </c>
      <c r="C365" s="45">
        <v>1647</v>
      </c>
      <c r="D365" s="36">
        <v>55</v>
      </c>
      <c r="E365" s="45">
        <v>1702</v>
      </c>
      <c r="F365" s="37">
        <v>120445</v>
      </c>
      <c r="G365" s="38">
        <f t="shared" si="25"/>
        <v>6.138333560546892E-3</v>
      </c>
      <c r="H365" s="44"/>
      <c r="I365" s="42">
        <f t="shared" si="26"/>
        <v>120445</v>
      </c>
      <c r="J365" s="100">
        <f t="shared" si="27"/>
        <v>6.1464905501120524E-3</v>
      </c>
      <c r="K365" s="43">
        <f>D$441*Table1[[#This Row],[Column10]]</f>
        <v>26953.716732197081</v>
      </c>
      <c r="L365" s="42">
        <f>Table1[[#This Row],[Column9]]+Table1[[#This Row],[Column11]]</f>
        <v>147398.71673219709</v>
      </c>
      <c r="M365" s="25">
        <f t="shared" si="28"/>
        <v>26953.716732197092</v>
      </c>
      <c r="N365" s="25">
        <f t="shared" si="29"/>
        <v>26953.716732197092</v>
      </c>
    </row>
    <row r="366" spans="1:14" x14ac:dyDescent="0.35">
      <c r="A366" s="34" t="s">
        <v>371</v>
      </c>
      <c r="B366" s="35">
        <v>5754</v>
      </c>
      <c r="C366" s="36">
        <v>714</v>
      </c>
      <c r="D366" s="36">
        <v>28</v>
      </c>
      <c r="E366" s="36">
        <v>742</v>
      </c>
      <c r="F366" s="37">
        <v>52360</v>
      </c>
      <c r="G366" s="38">
        <f t="shared" si="25"/>
        <v>2.6684639896237725E-3</v>
      </c>
      <c r="H366" s="44"/>
      <c r="I366" s="42">
        <f t="shared" si="26"/>
        <v>52360</v>
      </c>
      <c r="J366" s="100">
        <f t="shared" si="27"/>
        <v>2.6720100062590148E-3</v>
      </c>
      <c r="K366" s="43">
        <f>D$441*Table1[[#This Row],[Column10]]</f>
        <v>11717.35321597276</v>
      </c>
      <c r="L366" s="42">
        <f>Table1[[#This Row],[Column9]]+Table1[[#This Row],[Column11]]</f>
        <v>64077.353215972762</v>
      </c>
      <c r="M366" s="25">
        <f t="shared" si="28"/>
        <v>11717.353215972762</v>
      </c>
      <c r="N366" s="25">
        <f t="shared" si="29"/>
        <v>11717.353215972762</v>
      </c>
    </row>
    <row r="367" spans="1:14" x14ac:dyDescent="0.35">
      <c r="A367" s="34" t="s">
        <v>372</v>
      </c>
      <c r="B367" s="35">
        <v>126</v>
      </c>
      <c r="C367" s="36">
        <v>688</v>
      </c>
      <c r="D367" s="36"/>
      <c r="E367" s="36">
        <v>688</v>
      </c>
      <c r="F367" s="37">
        <v>38890</v>
      </c>
      <c r="G367" s="38">
        <f t="shared" si="25"/>
        <v>1.9819817524153651E-3</v>
      </c>
      <c r="H367" s="44"/>
      <c r="I367" s="42">
        <f t="shared" si="26"/>
        <v>38890</v>
      </c>
      <c r="J367" s="100">
        <f t="shared" si="27"/>
        <v>1.984615529858921E-3</v>
      </c>
      <c r="K367" s="43">
        <f>D$441*Table1[[#This Row],[Column10]]</f>
        <v>8702.9768252326339</v>
      </c>
      <c r="L367" s="42">
        <f>Table1[[#This Row],[Column9]]+Table1[[#This Row],[Column11]]</f>
        <v>47592.976825232632</v>
      </c>
      <c r="M367" s="25">
        <f t="shared" si="28"/>
        <v>8702.9768252326321</v>
      </c>
      <c r="N367" s="25">
        <f t="shared" si="29"/>
        <v>8702.9768252326321</v>
      </c>
    </row>
    <row r="368" spans="1:14" x14ac:dyDescent="0.35">
      <c r="A368" s="34" t="s">
        <v>373</v>
      </c>
      <c r="B368" s="35">
        <v>5780</v>
      </c>
      <c r="C368" s="36">
        <v>355</v>
      </c>
      <c r="D368" s="36"/>
      <c r="E368" s="36">
        <v>355</v>
      </c>
      <c r="F368" s="37">
        <v>7545</v>
      </c>
      <c r="G368" s="38">
        <f t="shared" si="25"/>
        <v>3.8452178765682515E-4</v>
      </c>
      <c r="H368" s="44"/>
      <c r="I368" s="42">
        <f t="shared" si="26"/>
        <v>7545</v>
      </c>
      <c r="J368" s="100">
        <f t="shared" si="27"/>
        <v>3.8503276350695698E-4</v>
      </c>
      <c r="K368" s="43">
        <f>D$441*Table1[[#This Row],[Column10]]</f>
        <v>1688.4535908043254</v>
      </c>
      <c r="L368" s="42">
        <f>Table1[[#This Row],[Column9]]+Table1[[#This Row],[Column11]]</f>
        <v>9233.4535908043254</v>
      </c>
      <c r="M368" s="25">
        <f t="shared" si="28"/>
        <v>1688.4535908043254</v>
      </c>
      <c r="N368" s="25">
        <f t="shared" si="29"/>
        <v>1688.4535908043254</v>
      </c>
    </row>
    <row r="369" spans="1:14" x14ac:dyDescent="0.35">
      <c r="A369" s="34" t="s">
        <v>374</v>
      </c>
      <c r="B369" s="35">
        <v>4375</v>
      </c>
      <c r="C369" s="36">
        <v>315</v>
      </c>
      <c r="D369" s="36"/>
      <c r="E369" s="36">
        <v>315</v>
      </c>
      <c r="F369" s="37">
        <v>25380</v>
      </c>
      <c r="G369" s="38">
        <f t="shared" si="25"/>
        <v>1.2934609636488035E-3</v>
      </c>
      <c r="H369" s="44"/>
      <c r="I369" s="42">
        <f t="shared" si="26"/>
        <v>25380</v>
      </c>
      <c r="J369" s="100">
        <f t="shared" si="27"/>
        <v>1.2951797929498434E-3</v>
      </c>
      <c r="K369" s="43">
        <f>D$441*Table1[[#This Row],[Column10]]</f>
        <v>5679.6490569401958</v>
      </c>
      <c r="L369" s="42">
        <f>Table1[[#This Row],[Column9]]+Table1[[#This Row],[Column11]]</f>
        <v>31059.649056940194</v>
      </c>
      <c r="M369" s="25">
        <f t="shared" si="28"/>
        <v>5679.649056940194</v>
      </c>
      <c r="N369" s="25">
        <f t="shared" si="29"/>
        <v>5679.649056940194</v>
      </c>
    </row>
    <row r="370" spans="1:14" x14ac:dyDescent="0.35">
      <c r="A370" s="34" t="s">
        <v>375</v>
      </c>
      <c r="B370" s="35">
        <v>5810</v>
      </c>
      <c r="C370" s="36">
        <v>350</v>
      </c>
      <c r="D370" s="36"/>
      <c r="E370" s="36">
        <v>350</v>
      </c>
      <c r="F370" s="37">
        <v>13350</v>
      </c>
      <c r="G370" s="38">
        <f t="shared" si="25"/>
        <v>6.8036658253394508E-4</v>
      </c>
      <c r="H370" s="44"/>
      <c r="I370" s="42">
        <f t="shared" si="26"/>
        <v>13350</v>
      </c>
      <c r="J370" s="100">
        <f t="shared" si="27"/>
        <v>6.8127069487314458E-4</v>
      </c>
      <c r="K370" s="43">
        <f>D$441*Table1[[#This Row],[Column10]]</f>
        <v>2987.5222580832001</v>
      </c>
      <c r="L370" s="42">
        <f>Table1[[#This Row],[Column9]]+Table1[[#This Row],[Column11]]</f>
        <v>16337.5222580832</v>
      </c>
      <c r="M370" s="25">
        <f t="shared" si="28"/>
        <v>2987.5222580831996</v>
      </c>
      <c r="N370" s="25">
        <f t="shared" si="29"/>
        <v>2987.5222580831996</v>
      </c>
    </row>
    <row r="371" spans="1:14" x14ac:dyDescent="0.35">
      <c r="A371" s="34" t="s">
        <v>376</v>
      </c>
      <c r="B371" s="35">
        <v>5817</v>
      </c>
      <c r="C371" s="36">
        <v>215</v>
      </c>
      <c r="D371" s="36"/>
      <c r="E371" s="36">
        <v>215</v>
      </c>
      <c r="F371" s="37">
        <v>3420</v>
      </c>
      <c r="G371" s="38">
        <f t="shared" si="25"/>
        <v>1.7429615822217917E-4</v>
      </c>
      <c r="H371" s="44"/>
      <c r="I371" s="42">
        <f t="shared" si="26"/>
        <v>3420</v>
      </c>
      <c r="J371" s="100">
        <f t="shared" si="27"/>
        <v>1.74527773518064E-4</v>
      </c>
      <c r="K371" s="43">
        <f>D$441*Table1[[#This Row],[Column10]]</f>
        <v>765.34278072243774</v>
      </c>
      <c r="L371" s="42">
        <f>Table1[[#This Row],[Column9]]+Table1[[#This Row],[Column11]]</f>
        <v>4185.342780722438</v>
      </c>
      <c r="M371" s="25">
        <f t="shared" si="28"/>
        <v>765.34278072243796</v>
      </c>
      <c r="N371" s="25">
        <f t="shared" si="29"/>
        <v>765.34278072243796</v>
      </c>
    </row>
    <row r="372" spans="1:14" x14ac:dyDescent="0.35">
      <c r="A372" s="34" t="s">
        <v>377</v>
      </c>
      <c r="B372" s="35">
        <v>5824</v>
      </c>
      <c r="C372" s="36">
        <v>437</v>
      </c>
      <c r="D372" s="36">
        <v>13</v>
      </c>
      <c r="E372" s="36">
        <v>450</v>
      </c>
      <c r="F372" s="37">
        <v>16115</v>
      </c>
      <c r="G372" s="38">
        <f t="shared" si="25"/>
        <v>8.2128145899135012E-4</v>
      </c>
      <c r="H372" s="44"/>
      <c r="I372" s="42">
        <f t="shared" si="26"/>
        <v>16115</v>
      </c>
      <c r="J372" s="100">
        <f t="shared" si="27"/>
        <v>8.2237282755660867E-4</v>
      </c>
      <c r="K372" s="43">
        <f>D$441*Table1[[#This Row],[Column10]]</f>
        <v>3606.2862313865744</v>
      </c>
      <c r="L372" s="42">
        <f>Table1[[#This Row],[Column9]]+Table1[[#This Row],[Column11]]</f>
        <v>19721.286231386573</v>
      </c>
      <c r="M372" s="25">
        <f t="shared" si="28"/>
        <v>3606.2862313865735</v>
      </c>
      <c r="N372" s="25">
        <f t="shared" si="29"/>
        <v>3606.2862313865735</v>
      </c>
    </row>
    <row r="373" spans="1:14" x14ac:dyDescent="0.35">
      <c r="A373" s="34" t="s">
        <v>378</v>
      </c>
      <c r="B373" s="35">
        <v>5859</v>
      </c>
      <c r="C373" s="36">
        <v>211</v>
      </c>
      <c r="D373" s="36"/>
      <c r="E373" s="36">
        <v>211</v>
      </c>
      <c r="F373" s="37">
        <v>4805</v>
      </c>
      <c r="G373" s="38">
        <f t="shared" si="25"/>
        <v>2.448810059232664E-4</v>
      </c>
      <c r="H373" s="44"/>
      <c r="I373" s="42">
        <f t="shared" si="26"/>
        <v>4805</v>
      </c>
      <c r="J373" s="100">
        <f t="shared" si="27"/>
        <v>2.4520641864160747E-4</v>
      </c>
      <c r="K373" s="43">
        <f>D$441*Table1[[#This Row],[Column10]]</f>
        <v>1075.2842284711442</v>
      </c>
      <c r="L373" s="42">
        <f>Table1[[#This Row],[Column9]]+Table1[[#This Row],[Column11]]</f>
        <v>5880.2842284711442</v>
      </c>
      <c r="M373" s="25">
        <f t="shared" si="28"/>
        <v>1075.2842284711442</v>
      </c>
      <c r="N373" s="25">
        <f t="shared" si="29"/>
        <v>1075.2842284711442</v>
      </c>
    </row>
    <row r="374" spans="1:14" x14ac:dyDescent="0.35">
      <c r="A374" s="34" t="s">
        <v>379</v>
      </c>
      <c r="B374" s="35">
        <v>5852</v>
      </c>
      <c r="C374" s="36">
        <v>184</v>
      </c>
      <c r="D374" s="36"/>
      <c r="E374" s="36">
        <v>184</v>
      </c>
      <c r="F374" s="37">
        <v>16950</v>
      </c>
      <c r="G374" s="38">
        <f t="shared" si="25"/>
        <v>8.6383622276781785E-4</v>
      </c>
      <c r="H374" s="44"/>
      <c r="I374" s="42">
        <f t="shared" si="26"/>
        <v>16950</v>
      </c>
      <c r="J374" s="100">
        <f t="shared" si="27"/>
        <v>8.6498414068163297E-4</v>
      </c>
      <c r="K374" s="43">
        <f>D$441*Table1[[#This Row],[Column10]]</f>
        <v>3793.1462377910289</v>
      </c>
      <c r="L374" s="42">
        <f>Table1[[#This Row],[Column9]]+Table1[[#This Row],[Column11]]</f>
        <v>20743.146237791028</v>
      </c>
      <c r="M374" s="25">
        <f t="shared" si="28"/>
        <v>3793.1462377910284</v>
      </c>
      <c r="N374" s="25">
        <f t="shared" si="29"/>
        <v>3793.1462377910284</v>
      </c>
    </row>
    <row r="375" spans="1:14" x14ac:dyDescent="0.35">
      <c r="A375" s="34" t="s">
        <v>380</v>
      </c>
      <c r="B375" s="35">
        <v>238</v>
      </c>
      <c r="C375" s="45">
        <v>1085</v>
      </c>
      <c r="D375" s="36"/>
      <c r="E375" s="45">
        <v>1085</v>
      </c>
      <c r="F375" s="37">
        <v>62070</v>
      </c>
      <c r="G375" s="38">
        <f t="shared" si="25"/>
        <v>3.1633223803656909E-3</v>
      </c>
      <c r="H375" s="44"/>
      <c r="I375" s="42">
        <f t="shared" si="26"/>
        <v>62070</v>
      </c>
      <c r="J375" s="100">
        <f t="shared" si="27"/>
        <v>3.1675259948146881E-3</v>
      </c>
      <c r="K375" s="43">
        <f>D$441*Table1[[#This Row],[Column10]]</f>
        <v>13890.300116795823</v>
      </c>
      <c r="L375" s="42">
        <f>Table1[[#This Row],[Column9]]+Table1[[#This Row],[Column11]]</f>
        <v>75960.300116795828</v>
      </c>
      <c r="M375" s="25">
        <f t="shared" si="28"/>
        <v>13890.300116795828</v>
      </c>
      <c r="N375" s="25">
        <f t="shared" si="29"/>
        <v>13890.300116795828</v>
      </c>
    </row>
    <row r="376" spans="1:14" x14ac:dyDescent="0.35">
      <c r="A376" s="34" t="s">
        <v>381</v>
      </c>
      <c r="B376" s="35">
        <v>5866</v>
      </c>
      <c r="C376" s="36">
        <v>927</v>
      </c>
      <c r="D376" s="36">
        <v>66</v>
      </c>
      <c r="E376" s="36">
        <v>993</v>
      </c>
      <c r="F376" s="37">
        <v>53105</v>
      </c>
      <c r="G376" s="38">
        <f t="shared" si="25"/>
        <v>2.7064320123943936E-3</v>
      </c>
      <c r="H376" s="44"/>
      <c r="I376" s="42">
        <f t="shared" si="26"/>
        <v>53105</v>
      </c>
      <c r="J376" s="100">
        <f t="shared" si="27"/>
        <v>2.7100284832388272E-3</v>
      </c>
      <c r="K376" s="43">
        <f>D$441*Table1[[#This Row],[Column10]]</f>
        <v>11884.07262288452</v>
      </c>
      <c r="L376" s="42">
        <f>Table1[[#This Row],[Column9]]+Table1[[#This Row],[Column11]]</f>
        <v>64989.072622884516</v>
      </c>
      <c r="M376" s="25">
        <f t="shared" si="28"/>
        <v>11884.072622884516</v>
      </c>
      <c r="N376" s="25">
        <f t="shared" si="29"/>
        <v>11884.072622884516</v>
      </c>
    </row>
    <row r="377" spans="1:14" x14ac:dyDescent="0.35">
      <c r="A377" s="34" t="s">
        <v>382</v>
      </c>
      <c r="B377" s="35">
        <v>5901</v>
      </c>
      <c r="C377" s="45">
        <v>4090</v>
      </c>
      <c r="D377" s="36"/>
      <c r="E377" s="45">
        <v>4090</v>
      </c>
      <c r="F377" s="37">
        <v>152615</v>
      </c>
      <c r="G377" s="38">
        <f t="shared" si="25"/>
        <v>7.7778386511923618E-3</v>
      </c>
      <c r="H377" s="44"/>
      <c r="I377" s="42">
        <f t="shared" si="26"/>
        <v>152615</v>
      </c>
      <c r="J377" s="100">
        <f t="shared" si="27"/>
        <v>7.7881743144617953E-3</v>
      </c>
      <c r="K377" s="43">
        <f>D$441*Table1[[#This Row],[Column10]]</f>
        <v>34152.862128641769</v>
      </c>
      <c r="L377" s="42">
        <f>Table1[[#This Row],[Column9]]+Table1[[#This Row],[Column11]]</f>
        <v>186767.86212864178</v>
      </c>
      <c r="M377" s="25">
        <f t="shared" si="28"/>
        <v>34152.862128641777</v>
      </c>
      <c r="N377" s="25">
        <f t="shared" si="29"/>
        <v>34152.862128641777</v>
      </c>
    </row>
    <row r="378" spans="1:14" x14ac:dyDescent="0.35">
      <c r="A378" s="34" t="s">
        <v>383</v>
      </c>
      <c r="B378" s="35">
        <v>5985</v>
      </c>
      <c r="C378" s="36">
        <v>398</v>
      </c>
      <c r="D378" s="36">
        <v>13</v>
      </c>
      <c r="E378" s="36">
        <v>411</v>
      </c>
      <c r="F378" s="37">
        <v>31510</v>
      </c>
      <c r="G378" s="38">
        <f t="shared" si="25"/>
        <v>1.6058689899359259E-3</v>
      </c>
      <c r="H378" s="44"/>
      <c r="I378" s="42">
        <f t="shared" si="26"/>
        <v>31510</v>
      </c>
      <c r="J378" s="100">
        <f t="shared" si="27"/>
        <v>1.6080029659515196E-3</v>
      </c>
      <c r="K378" s="43">
        <f>D$441*Table1[[#This Row],[Column10]]</f>
        <v>7051.4476668315829</v>
      </c>
      <c r="L378" s="42">
        <f>Table1[[#This Row],[Column9]]+Table1[[#This Row],[Column11]]</f>
        <v>38561.447666831584</v>
      </c>
      <c r="M378" s="25">
        <f t="shared" si="28"/>
        <v>7051.4476668315838</v>
      </c>
      <c r="N378" s="25">
        <f t="shared" si="29"/>
        <v>7051.4476668315838</v>
      </c>
    </row>
    <row r="379" spans="1:14" x14ac:dyDescent="0.35">
      <c r="A379" s="34" t="s">
        <v>384</v>
      </c>
      <c r="B379" s="35">
        <v>5992</v>
      </c>
      <c r="C379" s="36">
        <v>412</v>
      </c>
      <c r="D379" s="36"/>
      <c r="E379" s="36">
        <v>412</v>
      </c>
      <c r="F379" s="37">
        <v>46895</v>
      </c>
      <c r="G379" s="38">
        <f t="shared" si="25"/>
        <v>2.3899468829909629E-3</v>
      </c>
      <c r="H379" s="44"/>
      <c r="I379" s="42">
        <f t="shared" si="26"/>
        <v>46895</v>
      </c>
      <c r="J379" s="100">
        <f t="shared" si="27"/>
        <v>2.3931227892191845E-3</v>
      </c>
      <c r="K379" s="43">
        <f>D$441*Table1[[#This Row],[Column10]]</f>
        <v>10494.371257888513</v>
      </c>
      <c r="L379" s="42">
        <f>Table1[[#This Row],[Column9]]+Table1[[#This Row],[Column11]]</f>
        <v>57389.371257888517</v>
      </c>
      <c r="M379" s="25">
        <f t="shared" si="28"/>
        <v>10494.371257888517</v>
      </c>
      <c r="N379" s="25">
        <f t="shared" si="29"/>
        <v>10494.371257888517</v>
      </c>
    </row>
    <row r="380" spans="1:14" x14ac:dyDescent="0.35">
      <c r="A380" s="34" t="s">
        <v>385</v>
      </c>
      <c r="B380" s="35">
        <v>6022</v>
      </c>
      <c r="C380" s="36">
        <v>164</v>
      </c>
      <c r="D380" s="36">
        <v>5</v>
      </c>
      <c r="E380" s="36">
        <v>169</v>
      </c>
      <c r="F380" s="37">
        <v>3930</v>
      </c>
      <c r="G380" s="38">
        <f t="shared" si="25"/>
        <v>2.0028769058864451E-4</v>
      </c>
      <c r="H380" s="44"/>
      <c r="I380" s="42">
        <f t="shared" si="26"/>
        <v>3930</v>
      </c>
      <c r="J380" s="100">
        <f t="shared" si="27"/>
        <v>2.0055384500759988E-4</v>
      </c>
      <c r="K380" s="43">
        <f>D$441*Table1[[#This Row],[Column10]]</f>
        <v>879.47284451438031</v>
      </c>
      <c r="L380" s="42">
        <f>Table1[[#This Row],[Column9]]+Table1[[#This Row],[Column11]]</f>
        <v>4809.4728445143801</v>
      </c>
      <c r="M380" s="25">
        <f t="shared" si="28"/>
        <v>879.47284451438009</v>
      </c>
      <c r="N380" s="25">
        <f t="shared" si="29"/>
        <v>879.47284451438009</v>
      </c>
    </row>
    <row r="381" spans="1:14" x14ac:dyDescent="0.35">
      <c r="A381" s="34" t="s">
        <v>386</v>
      </c>
      <c r="B381" s="35">
        <v>6027</v>
      </c>
      <c r="C381" s="36">
        <v>197</v>
      </c>
      <c r="D381" s="36"/>
      <c r="E381" s="36">
        <v>197</v>
      </c>
      <c r="F381" s="37">
        <v>9445</v>
      </c>
      <c r="G381" s="38">
        <f t="shared" si="25"/>
        <v>4.8135298666914688E-4</v>
      </c>
      <c r="H381" s="44"/>
      <c r="I381" s="42">
        <f t="shared" si="26"/>
        <v>9445</v>
      </c>
      <c r="J381" s="100">
        <f t="shared" si="27"/>
        <v>4.8199263768365923E-4</v>
      </c>
      <c r="K381" s="43">
        <f>D$441*Table1[[#This Row],[Column10]]</f>
        <v>2113.6440245390131</v>
      </c>
      <c r="L381" s="42">
        <f>Table1[[#This Row],[Column9]]+Table1[[#This Row],[Column11]]</f>
        <v>11558.644024539013</v>
      </c>
      <c r="M381" s="25">
        <f t="shared" si="28"/>
        <v>2113.6440245390131</v>
      </c>
      <c r="N381" s="25">
        <f t="shared" si="29"/>
        <v>2113.6440245390131</v>
      </c>
    </row>
    <row r="382" spans="1:14" x14ac:dyDescent="0.35">
      <c r="A382" s="34" t="s">
        <v>387</v>
      </c>
      <c r="B382" s="35">
        <v>6069</v>
      </c>
      <c r="C382" s="36">
        <v>27</v>
      </c>
      <c r="D382" s="36"/>
      <c r="E382" s="36">
        <v>27</v>
      </c>
      <c r="F382" s="37">
        <v>2045</v>
      </c>
      <c r="G382" s="38">
        <f t="shared" si="25"/>
        <v>1.0422094841063054E-4</v>
      </c>
      <c r="H382" s="44"/>
      <c r="I382" s="42">
        <f t="shared" si="26"/>
        <v>2045</v>
      </c>
      <c r="J382" s="100">
        <f t="shared" si="27"/>
        <v>1.0435944352176635E-4</v>
      </c>
      <c r="K382" s="43">
        <f>D$441*Table1[[#This Row],[Column10]]</f>
        <v>457.63917736180855</v>
      </c>
      <c r="L382" s="42">
        <f>Table1[[#This Row],[Column9]]+Table1[[#This Row],[Column11]]</f>
        <v>2502.6391773618084</v>
      </c>
      <c r="M382" s="25">
        <f t="shared" si="28"/>
        <v>457.63917736180838</v>
      </c>
      <c r="N382" s="25">
        <f t="shared" si="29"/>
        <v>457.63917736180838</v>
      </c>
    </row>
    <row r="383" spans="1:14" x14ac:dyDescent="0.35">
      <c r="A383" s="34" t="s">
        <v>388</v>
      </c>
      <c r="B383" s="35">
        <v>6104</v>
      </c>
      <c r="C383" s="36">
        <v>142</v>
      </c>
      <c r="D383" s="36"/>
      <c r="E383" s="36">
        <v>142</v>
      </c>
      <c r="F383" s="37">
        <v>3205</v>
      </c>
      <c r="G383" s="38">
        <f t="shared" si="25"/>
        <v>1.6333894359710067E-4</v>
      </c>
      <c r="H383" s="44"/>
      <c r="I383" s="42">
        <f t="shared" si="26"/>
        <v>3205</v>
      </c>
      <c r="J383" s="100">
        <f t="shared" si="27"/>
        <v>1.6355599828227928E-4</v>
      </c>
      <c r="K383" s="43">
        <f>D$441*Table1[[#This Row],[Column10]]</f>
        <v>717.22912637877573</v>
      </c>
      <c r="L383" s="42">
        <f>Table1[[#This Row],[Column9]]+Table1[[#This Row],[Column11]]</f>
        <v>3922.2291263787756</v>
      </c>
      <c r="M383" s="25">
        <f t="shared" si="28"/>
        <v>717.22912637877562</v>
      </c>
      <c r="N383" s="25">
        <f t="shared" si="29"/>
        <v>717.22912637877562</v>
      </c>
    </row>
    <row r="384" spans="1:14" x14ac:dyDescent="0.35">
      <c r="A384" s="34" t="s">
        <v>389</v>
      </c>
      <c r="B384" s="35">
        <v>6113</v>
      </c>
      <c r="C384" s="36">
        <v>450</v>
      </c>
      <c r="D384" s="36"/>
      <c r="E384" s="36">
        <v>450</v>
      </c>
      <c r="F384" s="37">
        <v>17080</v>
      </c>
      <c r="G384" s="38">
        <f t="shared" si="25"/>
        <v>8.7046151533181888E-4</v>
      </c>
      <c r="H384" s="44"/>
      <c r="I384" s="42">
        <f t="shared" si="26"/>
        <v>17080</v>
      </c>
      <c r="J384" s="100">
        <f t="shared" si="27"/>
        <v>8.716182373358284E-4</v>
      </c>
      <c r="K384" s="43">
        <f>D$441*Table1[[#This Row],[Column10]]</f>
        <v>3822.2382148360339</v>
      </c>
      <c r="L384" s="42">
        <f>Table1[[#This Row],[Column9]]+Table1[[#This Row],[Column11]]</f>
        <v>20902.238214836034</v>
      </c>
      <c r="M384" s="25">
        <f t="shared" si="28"/>
        <v>3822.2382148360339</v>
      </c>
      <c r="N384" s="25">
        <f t="shared" si="29"/>
        <v>3822.2382148360339</v>
      </c>
    </row>
    <row r="385" spans="1:14" x14ac:dyDescent="0.35">
      <c r="A385" s="34" t="s">
        <v>390</v>
      </c>
      <c r="B385" s="35">
        <v>6083</v>
      </c>
      <c r="C385" s="36">
        <v>397</v>
      </c>
      <c r="D385" s="36"/>
      <c r="E385" s="36">
        <v>397</v>
      </c>
      <c r="F385" s="37">
        <v>14420</v>
      </c>
      <c r="G385" s="38">
        <f t="shared" si="25"/>
        <v>7.3489783671456838E-4</v>
      </c>
      <c r="H385" s="44"/>
      <c r="I385" s="42">
        <f t="shared" si="26"/>
        <v>14420</v>
      </c>
      <c r="J385" s="100">
        <f t="shared" si="27"/>
        <v>7.3587441348844527E-4</v>
      </c>
      <c r="K385" s="43">
        <f>D$441*Table1[[#This Row],[Column10]]</f>
        <v>3226.971607607471</v>
      </c>
      <c r="L385" s="42">
        <f>Table1[[#This Row],[Column9]]+Table1[[#This Row],[Column11]]</f>
        <v>17646.971607607469</v>
      </c>
      <c r="M385" s="25">
        <f t="shared" si="28"/>
        <v>3226.9716076074692</v>
      </c>
      <c r="N385" s="25">
        <f t="shared" si="29"/>
        <v>3226.9716076074692</v>
      </c>
    </row>
    <row r="386" spans="1:14" x14ac:dyDescent="0.35">
      <c r="A386" s="34" t="s">
        <v>391</v>
      </c>
      <c r="B386" s="35">
        <v>6118</v>
      </c>
      <c r="C386" s="36">
        <v>199</v>
      </c>
      <c r="D386" s="36">
        <v>16</v>
      </c>
      <c r="E386" s="36">
        <v>215</v>
      </c>
      <c r="F386" s="37">
        <v>9610</v>
      </c>
      <c r="G386" s="38">
        <f t="shared" si="25"/>
        <v>4.8976201184653279E-4</v>
      </c>
      <c r="H386" s="44"/>
      <c r="I386" s="42">
        <f t="shared" si="26"/>
        <v>9610</v>
      </c>
      <c r="J386" s="100">
        <f t="shared" si="27"/>
        <v>4.9041283728321495E-4</v>
      </c>
      <c r="K386" s="43">
        <f>D$441*Table1[[#This Row],[Column10]]</f>
        <v>2150.5684569422883</v>
      </c>
      <c r="L386" s="42">
        <f>Table1[[#This Row],[Column9]]+Table1[[#This Row],[Column11]]</f>
        <v>11760.568456942288</v>
      </c>
      <c r="M386" s="25">
        <f t="shared" si="28"/>
        <v>2150.5684569422883</v>
      </c>
      <c r="N386" s="25">
        <f t="shared" si="29"/>
        <v>2150.5684569422883</v>
      </c>
    </row>
    <row r="387" spans="1:14" x14ac:dyDescent="0.35">
      <c r="A387" s="34" t="s">
        <v>392</v>
      </c>
      <c r="B387" s="35">
        <v>6125</v>
      </c>
      <c r="C387" s="36">
        <v>487</v>
      </c>
      <c r="D387" s="36">
        <v>71</v>
      </c>
      <c r="E387" s="36">
        <v>558</v>
      </c>
      <c r="F387" s="37">
        <v>27640</v>
      </c>
      <c r="G387" s="38">
        <f t="shared" si="25"/>
        <v>1.4086391266845124E-3</v>
      </c>
      <c r="H387" s="44"/>
      <c r="I387" s="42">
        <f t="shared" si="26"/>
        <v>27640</v>
      </c>
      <c r="J387" s="100">
        <f t="shared" si="27"/>
        <v>1.4105110117073945E-3</v>
      </c>
      <c r="K387" s="43">
        <f>D$441*Table1[[#This Row],[Column10]]</f>
        <v>6185.401888645667</v>
      </c>
      <c r="L387" s="42">
        <f>Table1[[#This Row],[Column9]]+Table1[[#This Row],[Column11]]</f>
        <v>33825.401888645669</v>
      </c>
      <c r="M387" s="25">
        <f t="shared" si="28"/>
        <v>6185.4018886456688</v>
      </c>
      <c r="N387" s="25">
        <f t="shared" si="29"/>
        <v>6185.4018886456688</v>
      </c>
    </row>
    <row r="388" spans="1:14" x14ac:dyDescent="0.35">
      <c r="A388" s="34" t="s">
        <v>393</v>
      </c>
      <c r="B388" s="35">
        <v>6174</v>
      </c>
      <c r="C388" s="45">
        <v>2817</v>
      </c>
      <c r="D388" s="36">
        <v>431</v>
      </c>
      <c r="E388" s="45">
        <v>3248</v>
      </c>
      <c r="F388" s="37">
        <v>109505</v>
      </c>
      <c r="G388" s="38">
        <f t="shared" si="25"/>
        <v>5.5807897093917347E-3</v>
      </c>
      <c r="H388" s="44"/>
      <c r="I388" s="42">
        <f t="shared" si="26"/>
        <v>109505</v>
      </c>
      <c r="J388" s="100">
        <f t="shared" si="27"/>
        <v>5.5882058009051458E-3</v>
      </c>
      <c r="K388" s="43">
        <f>D$441*Table1[[#This Row],[Column10]]</f>
        <v>24505.51497164051</v>
      </c>
      <c r="L388" s="42">
        <f>Table1[[#This Row],[Column9]]+Table1[[#This Row],[Column11]]</f>
        <v>134010.51497164051</v>
      </c>
      <c r="M388" s="25">
        <f t="shared" si="28"/>
        <v>24505.514971640514</v>
      </c>
      <c r="N388" s="25">
        <f t="shared" si="29"/>
        <v>24505.514971640514</v>
      </c>
    </row>
    <row r="389" spans="1:14" x14ac:dyDescent="0.35">
      <c r="A389" s="34" t="s">
        <v>394</v>
      </c>
      <c r="B389" s="35">
        <v>6181</v>
      </c>
      <c r="C389" s="45">
        <v>2855</v>
      </c>
      <c r="D389" s="36">
        <v>107</v>
      </c>
      <c r="E389" s="45">
        <v>2962</v>
      </c>
      <c r="F389" s="37">
        <v>79985</v>
      </c>
      <c r="G389" s="38">
        <f t="shared" si="25"/>
        <v>4.0763386594739768E-3</v>
      </c>
      <c r="H389" s="44"/>
      <c r="I389" s="42">
        <f t="shared" si="26"/>
        <v>79985</v>
      </c>
      <c r="J389" s="100">
        <f t="shared" si="27"/>
        <v>4.0817555452755411E-3</v>
      </c>
      <c r="K389" s="43">
        <f>D$441*Table1[[#This Row],[Column10]]</f>
        <v>17899.398338036313</v>
      </c>
      <c r="L389" s="42">
        <f>Table1[[#This Row],[Column9]]+Table1[[#This Row],[Column11]]</f>
        <v>97884.398338036321</v>
      </c>
      <c r="M389" s="25">
        <f t="shared" si="28"/>
        <v>17899.398338036321</v>
      </c>
      <c r="N389" s="25">
        <f t="shared" si="29"/>
        <v>17899.398338036321</v>
      </c>
    </row>
    <row r="390" spans="1:14" x14ac:dyDescent="0.35">
      <c r="A390" s="34" t="s">
        <v>395</v>
      </c>
      <c r="B390" s="35">
        <v>6195</v>
      </c>
      <c r="C390" s="45">
        <v>1178</v>
      </c>
      <c r="D390" s="36">
        <v>47</v>
      </c>
      <c r="E390" s="45">
        <v>1225</v>
      </c>
      <c r="F390" s="37">
        <v>59150</v>
      </c>
      <c r="G390" s="38">
        <f t="shared" si="25"/>
        <v>3.0145081166204381E-3</v>
      </c>
      <c r="H390" s="44"/>
      <c r="I390" s="42">
        <f t="shared" si="26"/>
        <v>59150</v>
      </c>
      <c r="J390" s="100">
        <f t="shared" si="27"/>
        <v>3.0185139776589139E-3</v>
      </c>
      <c r="K390" s="43">
        <f>D$441*Table1[[#This Row],[Column10]]</f>
        <v>13236.849555477249</v>
      </c>
      <c r="L390" s="42">
        <f>Table1[[#This Row],[Column9]]+Table1[[#This Row],[Column11]]</f>
        <v>72386.849555477253</v>
      </c>
      <c r="M390" s="25">
        <f t="shared" si="28"/>
        <v>13236.849555477253</v>
      </c>
      <c r="N390" s="25">
        <f t="shared" si="29"/>
        <v>13236.849555477253</v>
      </c>
    </row>
    <row r="391" spans="1:14" x14ac:dyDescent="0.35">
      <c r="A391" s="34" t="s">
        <v>396</v>
      </c>
      <c r="B391" s="35">
        <v>6216</v>
      </c>
      <c r="C391" s="36">
        <v>712</v>
      </c>
      <c r="D391" s="36">
        <v>73</v>
      </c>
      <c r="E391" s="36">
        <v>785</v>
      </c>
      <c r="F391" s="37">
        <v>47155</v>
      </c>
      <c r="G391" s="38">
        <f t="shared" si="25"/>
        <v>2.4031974681189647E-3</v>
      </c>
      <c r="H391" s="44"/>
      <c r="I391" s="42">
        <f t="shared" si="26"/>
        <v>47155</v>
      </c>
      <c r="J391" s="100">
        <f t="shared" si="27"/>
        <v>2.4063909825275754E-3</v>
      </c>
      <c r="K391" s="43">
        <f>D$441*Table1[[#This Row],[Column10]]</f>
        <v>10552.555211978522</v>
      </c>
      <c r="L391" s="42">
        <f>Table1[[#This Row],[Column9]]+Table1[[#This Row],[Column11]]</f>
        <v>57707.555211978521</v>
      </c>
      <c r="M391" s="25">
        <f t="shared" si="28"/>
        <v>10552.555211978521</v>
      </c>
      <c r="N391" s="25">
        <f t="shared" si="29"/>
        <v>10552.555211978521</v>
      </c>
    </row>
    <row r="392" spans="1:14" x14ac:dyDescent="0.35">
      <c r="A392" s="34" t="s">
        <v>397</v>
      </c>
      <c r="B392" s="35">
        <v>6223</v>
      </c>
      <c r="C392" s="45">
        <v>3281</v>
      </c>
      <c r="D392" s="36">
        <v>71</v>
      </c>
      <c r="E392" s="45">
        <v>3352</v>
      </c>
      <c r="F392" s="37">
        <v>143920</v>
      </c>
      <c r="G392" s="38">
        <f t="shared" si="25"/>
        <v>7.3347085062386045E-3</v>
      </c>
      <c r="H392" s="44"/>
      <c r="I392" s="42">
        <f t="shared" si="26"/>
        <v>143920</v>
      </c>
      <c r="J392" s="100">
        <f t="shared" si="27"/>
        <v>7.3444553113215707E-3</v>
      </c>
      <c r="K392" s="43">
        <f>D$441*Table1[[#This Row],[Column10]]</f>
        <v>32207.056433208549</v>
      </c>
      <c r="L392" s="42">
        <f>Table1[[#This Row],[Column9]]+Table1[[#This Row],[Column11]]</f>
        <v>176127.05643320855</v>
      </c>
      <c r="M392" s="25">
        <f t="shared" si="28"/>
        <v>32207.056433208549</v>
      </c>
      <c r="N392" s="25">
        <f t="shared" si="29"/>
        <v>32207.056433208549</v>
      </c>
    </row>
    <row r="393" spans="1:14" x14ac:dyDescent="0.35">
      <c r="A393" s="34" t="s">
        <v>398</v>
      </c>
      <c r="B393" s="35">
        <v>6230</v>
      </c>
      <c r="C393" s="36">
        <v>261</v>
      </c>
      <c r="D393" s="36"/>
      <c r="E393" s="36">
        <v>261</v>
      </c>
      <c r="F393" s="37">
        <v>39885</v>
      </c>
      <c r="G393" s="38">
        <f t="shared" ref="G393:G423" si="30">F393/F$432</f>
        <v>2.0326907224244494E-3</v>
      </c>
      <c r="H393" s="44"/>
      <c r="I393" s="42">
        <f t="shared" ref="I393:I423" si="31">SUM(F393+H393)</f>
        <v>39885</v>
      </c>
      <c r="J393" s="100">
        <f t="shared" ref="J393:J423" si="32">I393/I$432</f>
        <v>2.0353918850198782E-3</v>
      </c>
      <c r="K393" s="43">
        <f>D$441*Table1[[#This Row],[Column10]]</f>
        <v>8925.6423418463255</v>
      </c>
      <c r="L393" s="42">
        <f>Table1[[#This Row],[Column9]]+Table1[[#This Row],[Column11]]</f>
        <v>48810.642341846324</v>
      </c>
      <c r="M393" s="25">
        <f t="shared" ref="M393:M428" si="33">+SUM(L393-I393)</f>
        <v>8925.6423418463237</v>
      </c>
      <c r="N393" s="25">
        <f t="shared" ref="N393:N428" si="34">SUM(L393-F393)</f>
        <v>8925.6423418463237</v>
      </c>
    </row>
    <row r="394" spans="1:14" x14ac:dyDescent="0.35">
      <c r="A394" s="34" t="s">
        <v>399</v>
      </c>
      <c r="B394" s="35">
        <v>6237</v>
      </c>
      <c r="C394" s="36">
        <v>770</v>
      </c>
      <c r="D394" s="36"/>
      <c r="E394" s="36">
        <v>770</v>
      </c>
      <c r="F394" s="37">
        <v>50885</v>
      </c>
      <c r="G394" s="38">
        <f t="shared" si="30"/>
        <v>2.5932924009168384E-3</v>
      </c>
      <c r="H394" s="44"/>
      <c r="I394" s="42">
        <f t="shared" si="31"/>
        <v>50885</v>
      </c>
      <c r="J394" s="100">
        <f t="shared" si="32"/>
        <v>2.5967385249902595E-3</v>
      </c>
      <c r="K394" s="43">
        <f>D$441*Table1[[#This Row],[Column10]]</f>
        <v>11387.271168731359</v>
      </c>
      <c r="L394" s="42">
        <f>Table1[[#This Row],[Column9]]+Table1[[#This Row],[Column11]]</f>
        <v>62272.271168731357</v>
      </c>
      <c r="M394" s="25">
        <f t="shared" si="33"/>
        <v>11387.271168731357</v>
      </c>
      <c r="N394" s="25">
        <f t="shared" si="34"/>
        <v>11387.271168731357</v>
      </c>
    </row>
    <row r="395" spans="1:14" x14ac:dyDescent="0.35">
      <c r="A395" s="34" t="s">
        <v>400</v>
      </c>
      <c r="B395" s="35">
        <v>6251</v>
      </c>
      <c r="C395" s="36">
        <v>162</v>
      </c>
      <c r="D395" s="36"/>
      <c r="E395" s="36">
        <v>162</v>
      </c>
      <c r="F395" s="37">
        <v>8775</v>
      </c>
      <c r="G395" s="38">
        <f t="shared" si="30"/>
        <v>4.4720724807006501E-4</v>
      </c>
      <c r="H395" s="44"/>
      <c r="I395" s="42">
        <f t="shared" si="31"/>
        <v>8775</v>
      </c>
      <c r="J395" s="100">
        <f t="shared" si="32"/>
        <v>4.4780152415819054E-4</v>
      </c>
      <c r="K395" s="43">
        <f>D$441*Table1[[#This Row],[Column10]]</f>
        <v>1963.7084505378336</v>
      </c>
      <c r="L395" s="42">
        <f>Table1[[#This Row],[Column9]]+Table1[[#This Row],[Column11]]</f>
        <v>10738.708450537833</v>
      </c>
      <c r="M395" s="25">
        <f t="shared" si="33"/>
        <v>1963.7084505378334</v>
      </c>
      <c r="N395" s="25">
        <f t="shared" si="34"/>
        <v>1963.7084505378334</v>
      </c>
    </row>
    <row r="396" spans="1:14" x14ac:dyDescent="0.35">
      <c r="A396" s="34" t="s">
        <v>401</v>
      </c>
      <c r="B396" s="35">
        <v>6293</v>
      </c>
      <c r="C396" s="36">
        <v>493</v>
      </c>
      <c r="D396" s="36"/>
      <c r="E396" s="36">
        <v>493</v>
      </c>
      <c r="F396" s="37">
        <v>56815</v>
      </c>
      <c r="G396" s="38">
        <f t="shared" si="30"/>
        <v>2.8955076694131901E-3</v>
      </c>
      <c r="H396" s="44"/>
      <c r="I396" s="42">
        <f t="shared" si="31"/>
        <v>56815</v>
      </c>
      <c r="J396" s="100">
        <f t="shared" si="32"/>
        <v>2.8993553954470195E-3</v>
      </c>
      <c r="K396" s="43">
        <f>D$441*Table1[[#This Row],[Column10]]</f>
        <v>12714.3128908612</v>
      </c>
      <c r="L396" s="42">
        <f>Table1[[#This Row],[Column9]]+Table1[[#This Row],[Column11]]</f>
        <v>69529.312890861198</v>
      </c>
      <c r="M396" s="25">
        <f t="shared" si="33"/>
        <v>12714.312890861198</v>
      </c>
      <c r="N396" s="25">
        <f t="shared" si="34"/>
        <v>12714.312890861198</v>
      </c>
    </row>
    <row r="397" spans="1:14" x14ac:dyDescent="0.35">
      <c r="A397" s="34" t="s">
        <v>402</v>
      </c>
      <c r="B397" s="35">
        <v>6300</v>
      </c>
      <c r="C397" s="45">
        <v>1344</v>
      </c>
      <c r="D397" s="36"/>
      <c r="E397" s="45">
        <v>1344</v>
      </c>
      <c r="F397" s="37">
        <v>31195</v>
      </c>
      <c r="G397" s="38">
        <f t="shared" si="30"/>
        <v>1.5898153964154619E-3</v>
      </c>
      <c r="H397" s="44"/>
      <c r="I397" s="42">
        <f t="shared" si="31"/>
        <v>31195</v>
      </c>
      <c r="J397" s="100">
        <f t="shared" si="32"/>
        <v>1.5919280394432768E-3</v>
      </c>
      <c r="K397" s="43">
        <f>D$441*Table1[[#This Row],[Column10]]</f>
        <v>6980.9555686071481</v>
      </c>
      <c r="L397" s="42">
        <f>Table1[[#This Row],[Column9]]+Table1[[#This Row],[Column11]]</f>
        <v>38175.955568607147</v>
      </c>
      <c r="M397" s="25">
        <f t="shared" si="33"/>
        <v>6980.9555686071471</v>
      </c>
      <c r="N397" s="25">
        <f t="shared" si="34"/>
        <v>6980.9555686071471</v>
      </c>
    </row>
    <row r="398" spans="1:14" x14ac:dyDescent="0.35">
      <c r="A398" s="34" t="s">
        <v>403</v>
      </c>
      <c r="B398" s="35">
        <v>6307</v>
      </c>
      <c r="C398" s="45">
        <v>2061</v>
      </c>
      <c r="D398" s="36">
        <v>126</v>
      </c>
      <c r="E398" s="45">
        <v>2187</v>
      </c>
      <c r="F398" s="37">
        <v>87820</v>
      </c>
      <c r="G398" s="38">
        <f t="shared" si="30"/>
        <v>4.4756399459274197E-3</v>
      </c>
      <c r="H398" s="44"/>
      <c r="I398" s="42">
        <f t="shared" si="31"/>
        <v>87820</v>
      </c>
      <c r="J398" s="100">
        <f t="shared" si="32"/>
        <v>4.4815874474726262E-3</v>
      </c>
      <c r="K398" s="43">
        <f>D$441*Table1[[#This Row],[Column10]]</f>
        <v>19652.749416094877</v>
      </c>
      <c r="L398" s="42">
        <f>Table1[[#This Row],[Column9]]+Table1[[#This Row],[Column11]]</f>
        <v>107472.74941609488</v>
      </c>
      <c r="M398" s="25">
        <f t="shared" si="33"/>
        <v>19652.749416094885</v>
      </c>
      <c r="N398" s="25">
        <f t="shared" si="34"/>
        <v>19652.749416094885</v>
      </c>
    </row>
    <row r="399" spans="1:14" x14ac:dyDescent="0.35">
      <c r="A399" s="34" t="s">
        <v>404</v>
      </c>
      <c r="B399" s="35">
        <v>6328</v>
      </c>
      <c r="C399" s="45">
        <v>1998</v>
      </c>
      <c r="D399" s="36">
        <v>107</v>
      </c>
      <c r="E399" s="45">
        <v>2105</v>
      </c>
      <c r="F399" s="37">
        <v>82270</v>
      </c>
      <c r="G399" s="38">
        <f t="shared" si="30"/>
        <v>4.1927909172335322E-3</v>
      </c>
      <c r="H399" s="44"/>
      <c r="I399" s="42">
        <f t="shared" si="31"/>
        <v>82270</v>
      </c>
      <c r="J399" s="100">
        <f t="shared" si="32"/>
        <v>4.198362551851206E-3</v>
      </c>
      <c r="K399" s="43">
        <f>D$441*Table1[[#This Row],[Column10]]</f>
        <v>18410.745780711972</v>
      </c>
      <c r="L399" s="42">
        <f>Table1[[#This Row],[Column9]]+Table1[[#This Row],[Column11]]</f>
        <v>100680.74578071196</v>
      </c>
      <c r="M399" s="25">
        <f t="shared" si="33"/>
        <v>18410.745780711964</v>
      </c>
      <c r="N399" s="25">
        <f t="shared" si="34"/>
        <v>18410.745780711964</v>
      </c>
    </row>
    <row r="400" spans="1:14" x14ac:dyDescent="0.35">
      <c r="A400" s="34" t="s">
        <v>405</v>
      </c>
      <c r="B400" s="35">
        <v>6370</v>
      </c>
      <c r="C400" s="45">
        <v>1021</v>
      </c>
      <c r="D400" s="36">
        <v>49</v>
      </c>
      <c r="E400" s="45">
        <v>1070</v>
      </c>
      <c r="F400" s="37">
        <v>64810</v>
      </c>
      <c r="G400" s="38">
        <f t="shared" si="30"/>
        <v>3.3029631620992493E-3</v>
      </c>
      <c r="H400" s="44"/>
      <c r="I400" s="42">
        <f t="shared" si="31"/>
        <v>64810</v>
      </c>
      <c r="J400" s="100">
        <f t="shared" si="32"/>
        <v>3.3073523396800375E-3</v>
      </c>
      <c r="K400" s="43">
        <f>D$441*Table1[[#This Row],[Column10]]</f>
        <v>14503.469479129002</v>
      </c>
      <c r="L400" s="42">
        <f>Table1[[#This Row],[Column9]]+Table1[[#This Row],[Column11]]</f>
        <v>79313.469479129009</v>
      </c>
      <c r="M400" s="25">
        <f t="shared" si="33"/>
        <v>14503.469479129009</v>
      </c>
      <c r="N400" s="25">
        <f t="shared" si="34"/>
        <v>14503.469479129009</v>
      </c>
    </row>
    <row r="401" spans="1:14" x14ac:dyDescent="0.35">
      <c r="A401" s="34" t="s">
        <v>406</v>
      </c>
      <c r="B401" s="35">
        <v>6321</v>
      </c>
      <c r="C401" s="36">
        <v>489</v>
      </c>
      <c r="D401" s="36">
        <v>32</v>
      </c>
      <c r="E401" s="36">
        <v>521</v>
      </c>
      <c r="F401" s="37">
        <v>54815</v>
      </c>
      <c r="G401" s="38">
        <f t="shared" si="30"/>
        <v>2.7935800915054832E-3</v>
      </c>
      <c r="H401" s="44"/>
      <c r="I401" s="42">
        <f t="shared" si="31"/>
        <v>54815</v>
      </c>
      <c r="J401" s="100">
        <f t="shared" si="32"/>
        <v>2.7972923699978594E-3</v>
      </c>
      <c r="K401" s="43">
        <f>D$441*Table1[[#This Row],[Column10]]</f>
        <v>12266.74401324574</v>
      </c>
      <c r="L401" s="42">
        <f>Table1[[#This Row],[Column9]]+Table1[[#This Row],[Column11]]</f>
        <v>67081.744013245741</v>
      </c>
      <c r="M401" s="25">
        <f t="shared" si="33"/>
        <v>12266.744013245741</v>
      </c>
      <c r="N401" s="25">
        <f t="shared" si="34"/>
        <v>12266.744013245741</v>
      </c>
    </row>
    <row r="402" spans="1:14" x14ac:dyDescent="0.35">
      <c r="A402" s="34" t="s">
        <v>407</v>
      </c>
      <c r="B402" s="35">
        <v>6335</v>
      </c>
      <c r="C402" s="36">
        <v>623</v>
      </c>
      <c r="D402" s="36"/>
      <c r="E402" s="36">
        <v>623</v>
      </c>
      <c r="F402" s="37">
        <v>69285</v>
      </c>
      <c r="G402" s="38">
        <f t="shared" si="30"/>
        <v>3.5310261176677441E-3</v>
      </c>
      <c r="H402" s="44"/>
      <c r="I402" s="42">
        <f t="shared" si="31"/>
        <v>69285</v>
      </c>
      <c r="J402" s="100">
        <f t="shared" si="32"/>
        <v>3.5357183591225336E-3</v>
      </c>
      <c r="K402" s="43">
        <f>D$441*Table1[[#This Row],[Column10]]</f>
        <v>15504.904842793596</v>
      </c>
      <c r="L402" s="42">
        <f>Table1[[#This Row],[Column9]]+Table1[[#This Row],[Column11]]</f>
        <v>84789.904842793592</v>
      </c>
      <c r="M402" s="25">
        <f t="shared" si="33"/>
        <v>15504.904842793592</v>
      </c>
      <c r="N402" s="25">
        <f t="shared" si="34"/>
        <v>15504.904842793592</v>
      </c>
    </row>
    <row r="403" spans="1:14" x14ac:dyDescent="0.35">
      <c r="A403" s="34" t="s">
        <v>408</v>
      </c>
      <c r="B403" s="35">
        <v>6354</v>
      </c>
      <c r="C403" s="36">
        <v>242</v>
      </c>
      <c r="D403" s="36"/>
      <c r="E403" s="36">
        <v>242</v>
      </c>
      <c r="F403" s="37">
        <v>10600</v>
      </c>
      <c r="G403" s="38">
        <f t="shared" si="30"/>
        <v>5.4021616291084773E-4</v>
      </c>
      <c r="H403" s="44"/>
      <c r="I403" s="42">
        <f t="shared" si="31"/>
        <v>10600</v>
      </c>
      <c r="J403" s="100">
        <f t="shared" si="32"/>
        <v>5.4093403488054926E-4</v>
      </c>
      <c r="K403" s="43">
        <f>D$441*Table1[[#This Row],[Column10]]</f>
        <v>2372.1150513619414</v>
      </c>
      <c r="L403" s="42">
        <f>Table1[[#This Row],[Column9]]+Table1[[#This Row],[Column11]]</f>
        <v>12972.115051361941</v>
      </c>
      <c r="M403" s="25">
        <f t="shared" si="33"/>
        <v>2372.1150513619414</v>
      </c>
      <c r="N403" s="25">
        <f t="shared" si="34"/>
        <v>2372.1150513619414</v>
      </c>
    </row>
    <row r="404" spans="1:14" x14ac:dyDescent="0.35">
      <c r="A404" s="34" t="s">
        <v>409</v>
      </c>
      <c r="B404" s="35">
        <v>6384</v>
      </c>
      <c r="C404" s="36">
        <v>294</v>
      </c>
      <c r="D404" s="36">
        <v>29</v>
      </c>
      <c r="E404" s="36">
        <v>323</v>
      </c>
      <c r="F404" s="37">
        <v>25570</v>
      </c>
      <c r="G404" s="38">
        <f t="shared" si="30"/>
        <v>1.3031440835500356E-3</v>
      </c>
      <c r="H404" s="44"/>
      <c r="I404" s="42">
        <f t="shared" si="31"/>
        <v>25570</v>
      </c>
      <c r="J404" s="100">
        <f t="shared" si="32"/>
        <v>1.3048757803675137E-3</v>
      </c>
      <c r="K404" s="43">
        <f>D$441*Table1[[#This Row],[Column10]]</f>
        <v>5722.1681003136646</v>
      </c>
      <c r="L404" s="42">
        <f>Table1[[#This Row],[Column9]]+Table1[[#This Row],[Column11]]</f>
        <v>31292.168100313665</v>
      </c>
      <c r="M404" s="25">
        <f t="shared" si="33"/>
        <v>5722.1681003136655</v>
      </c>
      <c r="N404" s="25">
        <f t="shared" si="34"/>
        <v>5722.1681003136655</v>
      </c>
    </row>
    <row r="405" spans="1:14" x14ac:dyDescent="0.35">
      <c r="A405" s="34" t="s">
        <v>410</v>
      </c>
      <c r="B405" s="35">
        <v>6412</v>
      </c>
      <c r="C405" s="36">
        <v>422</v>
      </c>
      <c r="D405" s="36"/>
      <c r="E405" s="36">
        <v>422</v>
      </c>
      <c r="F405" s="37">
        <v>13000</v>
      </c>
      <c r="G405" s="38">
        <f t="shared" si="30"/>
        <v>6.6252925640009628E-4</v>
      </c>
      <c r="H405" s="44"/>
      <c r="I405" s="42">
        <f t="shared" si="31"/>
        <v>13000</v>
      </c>
      <c r="J405" s="100">
        <f t="shared" si="32"/>
        <v>6.6340966541954152E-4</v>
      </c>
      <c r="K405" s="43">
        <f>D$441*Table1[[#This Row],[Column10]]</f>
        <v>2909.1977045004942</v>
      </c>
      <c r="L405" s="42">
        <f>Table1[[#This Row],[Column9]]+Table1[[#This Row],[Column11]]</f>
        <v>15909.197704500493</v>
      </c>
      <c r="M405" s="25">
        <f t="shared" si="33"/>
        <v>2909.1977045004933</v>
      </c>
      <c r="N405" s="25">
        <f t="shared" si="34"/>
        <v>2909.1977045004933</v>
      </c>
    </row>
    <row r="406" spans="1:14" x14ac:dyDescent="0.35">
      <c r="A406" s="34" t="s">
        <v>411</v>
      </c>
      <c r="B406" s="35">
        <v>6440</v>
      </c>
      <c r="C406" s="36">
        <v>86</v>
      </c>
      <c r="D406" s="36"/>
      <c r="E406" s="36">
        <v>86</v>
      </c>
      <c r="F406" s="37">
        <v>5975</v>
      </c>
      <c r="G406" s="38">
        <f t="shared" si="30"/>
        <v>3.0450863899927503E-4</v>
      </c>
      <c r="H406" s="44"/>
      <c r="I406" s="42">
        <f t="shared" si="31"/>
        <v>5975</v>
      </c>
      <c r="J406" s="100">
        <f t="shared" si="32"/>
        <v>3.0491328852936622E-4</v>
      </c>
      <c r="K406" s="43">
        <f>D$441*Table1[[#This Row],[Column10]]</f>
        <v>1337.1120218761887</v>
      </c>
      <c r="L406" s="42">
        <f>Table1[[#This Row],[Column9]]+Table1[[#This Row],[Column11]]</f>
        <v>7312.1120218761889</v>
      </c>
      <c r="M406" s="25">
        <f t="shared" si="33"/>
        <v>1337.1120218761889</v>
      </c>
      <c r="N406" s="25">
        <f t="shared" si="34"/>
        <v>1337.1120218761889</v>
      </c>
    </row>
    <row r="407" spans="1:14" x14ac:dyDescent="0.35">
      <c r="A407" s="34" t="s">
        <v>412</v>
      </c>
      <c r="B407" s="35">
        <v>6419</v>
      </c>
      <c r="C407" s="36"/>
      <c r="D407" s="36">
        <v>9</v>
      </c>
      <c r="E407" s="36">
        <v>9</v>
      </c>
      <c r="F407" s="37">
        <v>315</v>
      </c>
      <c r="G407" s="38">
        <f t="shared" si="30"/>
        <v>1.6053593520463873E-5</v>
      </c>
      <c r="H407" s="44"/>
      <c r="I407" s="42">
        <f t="shared" si="31"/>
        <v>315</v>
      </c>
      <c r="J407" s="100">
        <f t="shared" si="32"/>
        <v>1.6074926508242739E-5</v>
      </c>
      <c r="K407" s="43">
        <f>D$441*Table1[[#This Row],[Column10]]</f>
        <v>70.492098224435054</v>
      </c>
      <c r="L407" s="42">
        <f>Table1[[#This Row],[Column9]]+Table1[[#This Row],[Column11]]</f>
        <v>385.49209822443504</v>
      </c>
      <c r="M407" s="25">
        <f t="shared" si="33"/>
        <v>70.49209822443504</v>
      </c>
      <c r="N407" s="25">
        <f t="shared" si="34"/>
        <v>70.49209822443504</v>
      </c>
    </row>
    <row r="408" spans="1:14" x14ac:dyDescent="0.35">
      <c r="A408" s="34" t="s">
        <v>413</v>
      </c>
      <c r="B408" s="35">
        <v>6426</v>
      </c>
      <c r="C408" s="36">
        <v>856</v>
      </c>
      <c r="D408" s="36">
        <v>16</v>
      </c>
      <c r="E408" s="36">
        <v>872</v>
      </c>
      <c r="F408" s="37">
        <v>54115</v>
      </c>
      <c r="G408" s="38">
        <f t="shared" si="30"/>
        <v>2.7579054392377856E-3</v>
      </c>
      <c r="H408" s="44"/>
      <c r="I408" s="42">
        <f t="shared" si="31"/>
        <v>54115</v>
      </c>
      <c r="J408" s="100">
        <f t="shared" si="32"/>
        <v>2.7615703110906533E-3</v>
      </c>
      <c r="K408" s="43">
        <f>D$441*Table1[[#This Row],[Column10]]</f>
        <v>12110.094906080329</v>
      </c>
      <c r="L408" s="42">
        <f>Table1[[#This Row],[Column9]]+Table1[[#This Row],[Column11]]</f>
        <v>66225.094906080325</v>
      </c>
      <c r="M408" s="25">
        <f t="shared" si="33"/>
        <v>12110.094906080325</v>
      </c>
      <c r="N408" s="25">
        <f t="shared" si="34"/>
        <v>12110.094906080325</v>
      </c>
    </row>
    <row r="409" spans="1:14" x14ac:dyDescent="0.35">
      <c r="A409" s="34" t="s">
        <v>414</v>
      </c>
      <c r="B409" s="35">
        <v>6461</v>
      </c>
      <c r="C409" s="36">
        <v>849</v>
      </c>
      <c r="D409" s="36"/>
      <c r="E409" s="36">
        <v>849</v>
      </c>
      <c r="F409" s="37">
        <v>40410</v>
      </c>
      <c r="G409" s="38">
        <f t="shared" si="30"/>
        <v>2.0594467116252227E-3</v>
      </c>
      <c r="H409" s="44"/>
      <c r="I409" s="42">
        <f t="shared" si="31"/>
        <v>40410</v>
      </c>
      <c r="J409" s="100">
        <f t="shared" si="32"/>
        <v>2.0621834292002825E-3</v>
      </c>
      <c r="K409" s="43">
        <f>D$441*Table1[[#This Row],[Column10]]</f>
        <v>9043.1291722203823</v>
      </c>
      <c r="L409" s="42">
        <f>Table1[[#This Row],[Column9]]+Table1[[#This Row],[Column11]]</f>
        <v>49453.129172220382</v>
      </c>
      <c r="M409" s="25">
        <f t="shared" si="33"/>
        <v>9043.1291722203823</v>
      </c>
      <c r="N409" s="25">
        <f t="shared" si="34"/>
        <v>9043.1291722203823</v>
      </c>
    </row>
    <row r="410" spans="1:14" x14ac:dyDescent="0.35">
      <c r="A410" s="34" t="s">
        <v>415</v>
      </c>
      <c r="B410" s="35">
        <v>6470</v>
      </c>
      <c r="C410" s="36">
        <v>773</v>
      </c>
      <c r="D410" s="36">
        <v>29</v>
      </c>
      <c r="E410" s="36">
        <v>802</v>
      </c>
      <c r="F410" s="37">
        <v>17990</v>
      </c>
      <c r="G410" s="38">
        <f t="shared" si="30"/>
        <v>9.1683856327982557E-4</v>
      </c>
      <c r="H410" s="44"/>
      <c r="I410" s="42">
        <f t="shared" si="31"/>
        <v>17990</v>
      </c>
      <c r="J410" s="100">
        <f t="shared" si="32"/>
        <v>9.1805691391519634E-4</v>
      </c>
      <c r="K410" s="43">
        <f>D$441*Table1[[#This Row],[Column10]]</f>
        <v>4025.8820541510686</v>
      </c>
      <c r="L410" s="42">
        <f>Table1[[#This Row],[Column9]]+Table1[[#This Row],[Column11]]</f>
        <v>22015.882054151069</v>
      </c>
      <c r="M410" s="25">
        <f t="shared" si="33"/>
        <v>4025.8820541510686</v>
      </c>
      <c r="N410" s="25">
        <f t="shared" si="34"/>
        <v>4025.8820541510686</v>
      </c>
    </row>
    <row r="411" spans="1:14" x14ac:dyDescent="0.35">
      <c r="A411" s="34" t="s">
        <v>416</v>
      </c>
      <c r="B411" s="35">
        <v>6475</v>
      </c>
      <c r="C411" s="36">
        <v>384</v>
      </c>
      <c r="D411" s="36"/>
      <c r="E411" s="36">
        <v>384</v>
      </c>
      <c r="F411" s="37">
        <v>39465</v>
      </c>
      <c r="G411" s="38">
        <f t="shared" si="30"/>
        <v>2.0112859310638309E-3</v>
      </c>
      <c r="H411" s="44"/>
      <c r="I411" s="42">
        <f t="shared" si="31"/>
        <v>39465</v>
      </c>
      <c r="J411" s="100">
        <f t="shared" si="32"/>
        <v>2.0139586496755544E-3</v>
      </c>
      <c r="K411" s="43">
        <f>D$441*Table1[[#This Row],[Column10]]</f>
        <v>8831.6528775470779</v>
      </c>
      <c r="L411" s="42">
        <f>Table1[[#This Row],[Column9]]+Table1[[#This Row],[Column11]]</f>
        <v>48296.65287754708</v>
      </c>
      <c r="M411" s="25">
        <f t="shared" si="33"/>
        <v>8831.6528775470797</v>
      </c>
      <c r="N411" s="25">
        <f t="shared" si="34"/>
        <v>8831.6528775470797</v>
      </c>
    </row>
    <row r="412" spans="1:14" x14ac:dyDescent="0.35">
      <c r="A412" s="34" t="s">
        <v>417</v>
      </c>
      <c r="B412" s="35">
        <v>6482</v>
      </c>
      <c r="C412" s="36">
        <v>237</v>
      </c>
      <c r="D412" s="36"/>
      <c r="E412" s="36">
        <v>237</v>
      </c>
      <c r="F412" s="37">
        <v>5725</v>
      </c>
      <c r="G412" s="38">
        <f t="shared" si="30"/>
        <v>2.9176769176081162E-4</v>
      </c>
      <c r="H412" s="44"/>
      <c r="I412" s="42">
        <f t="shared" si="31"/>
        <v>5725</v>
      </c>
      <c r="J412" s="100">
        <f t="shared" si="32"/>
        <v>2.9215541034822117E-4</v>
      </c>
      <c r="K412" s="43">
        <f>D$441*Table1[[#This Row],[Column10]]</f>
        <v>1281.1659121742562</v>
      </c>
      <c r="L412" s="42">
        <f>Table1[[#This Row],[Column9]]+Table1[[#This Row],[Column11]]</f>
        <v>7006.1659121742559</v>
      </c>
      <c r="M412" s="25">
        <f t="shared" si="33"/>
        <v>1281.1659121742559</v>
      </c>
      <c r="N412" s="25">
        <f t="shared" si="34"/>
        <v>1281.1659121742559</v>
      </c>
    </row>
    <row r="413" spans="1:14" x14ac:dyDescent="0.35">
      <c r="A413" s="34" t="s">
        <v>418</v>
      </c>
      <c r="B413" s="35">
        <v>6545</v>
      </c>
      <c r="C413" s="36">
        <v>541</v>
      </c>
      <c r="D413" s="36"/>
      <c r="E413" s="36">
        <v>541</v>
      </c>
      <c r="F413" s="37">
        <v>22010</v>
      </c>
      <c r="G413" s="38">
        <f t="shared" si="30"/>
        <v>1.121712994874317E-3</v>
      </c>
      <c r="H413" s="44"/>
      <c r="I413" s="42">
        <f t="shared" si="31"/>
        <v>22010</v>
      </c>
      <c r="J413" s="100">
        <f t="shared" si="32"/>
        <v>1.1232035950680085E-3</v>
      </c>
      <c r="K413" s="43">
        <f>D$441*Table1[[#This Row],[Column10]]</f>
        <v>4925.495498158145</v>
      </c>
      <c r="L413" s="42">
        <f>Table1[[#This Row],[Column9]]+Table1[[#This Row],[Column11]]</f>
        <v>26935.495498158147</v>
      </c>
      <c r="M413" s="25">
        <f t="shared" si="33"/>
        <v>4925.4954981581468</v>
      </c>
      <c r="N413" s="25">
        <f t="shared" si="34"/>
        <v>4925.4954981581468</v>
      </c>
    </row>
    <row r="414" spans="1:14" x14ac:dyDescent="0.35">
      <c r="A414" s="34" t="s">
        <v>419</v>
      </c>
      <c r="B414" s="35">
        <v>6608</v>
      </c>
      <c r="C414" s="45">
        <v>1004</v>
      </c>
      <c r="D414" s="36"/>
      <c r="E414" s="45">
        <v>1004</v>
      </c>
      <c r="F414" s="37">
        <v>61105</v>
      </c>
      <c r="G414" s="38">
        <f t="shared" si="30"/>
        <v>3.1141423240252219E-3</v>
      </c>
      <c r="H414" s="44"/>
      <c r="I414" s="42">
        <f t="shared" si="31"/>
        <v>61105</v>
      </c>
      <c r="J414" s="100">
        <f t="shared" si="32"/>
        <v>3.1182805850354682E-3</v>
      </c>
      <c r="K414" s="43">
        <f>D$441*Table1[[#This Row],[Column10]]</f>
        <v>13674.348133346362</v>
      </c>
      <c r="L414" s="42">
        <f>Table1[[#This Row],[Column9]]+Table1[[#This Row],[Column11]]</f>
        <v>74779.348133346357</v>
      </c>
      <c r="M414" s="25">
        <f t="shared" si="33"/>
        <v>13674.348133346357</v>
      </c>
      <c r="N414" s="25">
        <f t="shared" si="34"/>
        <v>13674.348133346357</v>
      </c>
    </row>
    <row r="415" spans="1:14" x14ac:dyDescent="0.35">
      <c r="A415" s="34" t="s">
        <v>420</v>
      </c>
      <c r="B415" s="35">
        <v>6615</v>
      </c>
      <c r="C415" s="36">
        <v>264</v>
      </c>
      <c r="D415" s="36"/>
      <c r="E415" s="36">
        <v>264</v>
      </c>
      <c r="F415" s="37">
        <v>28425</v>
      </c>
      <c r="G415" s="38">
        <f t="shared" si="30"/>
        <v>1.4486457010132875E-3</v>
      </c>
      <c r="H415" s="44"/>
      <c r="I415" s="42">
        <f t="shared" si="31"/>
        <v>28425</v>
      </c>
      <c r="J415" s="100">
        <f t="shared" si="32"/>
        <v>1.4505707491961899E-3</v>
      </c>
      <c r="K415" s="43">
        <f>D$441*Table1[[#This Row],[Column10]]</f>
        <v>6361.0726731097348</v>
      </c>
      <c r="L415" s="42">
        <f>Table1[[#This Row],[Column9]]+Table1[[#This Row],[Column11]]</f>
        <v>34786.072673109738</v>
      </c>
      <c r="M415" s="25">
        <f t="shared" si="33"/>
        <v>6361.0726731097384</v>
      </c>
      <c r="N415" s="25">
        <f t="shared" si="34"/>
        <v>6361.0726731097384</v>
      </c>
    </row>
    <row r="416" spans="1:14" x14ac:dyDescent="0.35">
      <c r="A416" s="34" t="s">
        <v>421</v>
      </c>
      <c r="B416" s="35">
        <v>6678</v>
      </c>
      <c r="C416" s="36">
        <v>957</v>
      </c>
      <c r="D416" s="36">
        <v>14</v>
      </c>
      <c r="E416" s="36">
        <v>971</v>
      </c>
      <c r="F416" s="37">
        <v>57400</v>
      </c>
      <c r="G416" s="38">
        <f t="shared" si="30"/>
        <v>2.9253214859511945E-3</v>
      </c>
      <c r="H416" s="44"/>
      <c r="I416" s="42">
        <f t="shared" si="31"/>
        <v>57400</v>
      </c>
      <c r="J416" s="100">
        <f t="shared" si="32"/>
        <v>2.9292088303908988E-3</v>
      </c>
      <c r="K416" s="43">
        <f>D$441*Table1[[#This Row],[Column10]]</f>
        <v>12845.226787563721</v>
      </c>
      <c r="L416" s="42">
        <f>Table1[[#This Row],[Column9]]+Table1[[#This Row],[Column11]]</f>
        <v>70245.226787563719</v>
      </c>
      <c r="M416" s="25">
        <f t="shared" si="33"/>
        <v>12845.226787563719</v>
      </c>
      <c r="N416" s="25">
        <f t="shared" si="34"/>
        <v>12845.226787563719</v>
      </c>
    </row>
    <row r="417" spans="1:14" x14ac:dyDescent="0.35">
      <c r="A417" s="34" t="s">
        <v>422</v>
      </c>
      <c r="B417" s="35">
        <v>469</v>
      </c>
      <c r="C417" s="36">
        <v>554</v>
      </c>
      <c r="D417" s="36">
        <v>10</v>
      </c>
      <c r="E417" s="36">
        <v>564</v>
      </c>
      <c r="F417" s="37">
        <v>22180</v>
      </c>
      <c r="G417" s="38">
        <f t="shared" si="30"/>
        <v>1.1303768389964721E-3</v>
      </c>
      <c r="H417" s="44"/>
      <c r="I417" s="42">
        <f t="shared" si="31"/>
        <v>22180</v>
      </c>
      <c r="J417" s="100">
        <f t="shared" si="32"/>
        <v>1.1318789522311871E-3</v>
      </c>
      <c r="K417" s="43">
        <f>D$441*Table1[[#This Row],[Column10]]</f>
        <v>4963.5388527554596</v>
      </c>
      <c r="L417" s="42">
        <f>Table1[[#This Row],[Column9]]+Table1[[#This Row],[Column11]]</f>
        <v>27143.538852755461</v>
      </c>
      <c r="M417" s="25">
        <f t="shared" si="33"/>
        <v>4963.5388527554605</v>
      </c>
      <c r="N417" s="25">
        <f t="shared" si="34"/>
        <v>4963.5388527554605</v>
      </c>
    </row>
    <row r="418" spans="1:14" x14ac:dyDescent="0.35">
      <c r="A418" s="34" t="s">
        <v>423</v>
      </c>
      <c r="B418" s="35">
        <v>6685</v>
      </c>
      <c r="C418" s="45">
        <v>2481</v>
      </c>
      <c r="D418" s="36">
        <v>243</v>
      </c>
      <c r="E418" s="45">
        <v>2724</v>
      </c>
      <c r="F418" s="37">
        <v>149705</v>
      </c>
      <c r="G418" s="38">
        <f t="shared" si="30"/>
        <v>7.629534025336648E-3</v>
      </c>
      <c r="H418" s="44"/>
      <c r="I418" s="42">
        <f t="shared" si="31"/>
        <v>149705</v>
      </c>
      <c r="J418" s="100">
        <f t="shared" si="32"/>
        <v>7.6396726124332666E-3</v>
      </c>
      <c r="K418" s="43">
        <f>D$441*Table1[[#This Row],[Column10]]</f>
        <v>33501.649411711267</v>
      </c>
      <c r="L418" s="42">
        <f>Table1[[#This Row],[Column9]]+Table1[[#This Row],[Column11]]</f>
        <v>183206.64941171126</v>
      </c>
      <c r="M418" s="25">
        <f t="shared" si="33"/>
        <v>33501.64941171126</v>
      </c>
      <c r="N418" s="25">
        <f t="shared" si="34"/>
        <v>33501.64941171126</v>
      </c>
    </row>
    <row r="419" spans="1:14" x14ac:dyDescent="0.35">
      <c r="A419" s="34" t="s">
        <v>424</v>
      </c>
      <c r="B419" s="35">
        <v>6692</v>
      </c>
      <c r="C419" s="36">
        <v>655</v>
      </c>
      <c r="D419" s="36"/>
      <c r="E419" s="36">
        <v>655</v>
      </c>
      <c r="F419" s="37">
        <v>60535</v>
      </c>
      <c r="G419" s="38">
        <f t="shared" si="30"/>
        <v>3.0850929643215256E-3</v>
      </c>
      <c r="H419" s="44"/>
      <c r="I419" s="42">
        <f t="shared" si="31"/>
        <v>60535</v>
      </c>
      <c r="J419" s="100">
        <f t="shared" si="32"/>
        <v>3.0891926227824577E-3</v>
      </c>
      <c r="K419" s="43">
        <f>D$441*Table1[[#This Row],[Column10]]</f>
        <v>13546.791003225957</v>
      </c>
      <c r="L419" s="42">
        <f>Table1[[#This Row],[Column9]]+Table1[[#This Row],[Column11]]</f>
        <v>74081.791003225953</v>
      </c>
      <c r="M419" s="25">
        <f t="shared" si="33"/>
        <v>13546.791003225953</v>
      </c>
      <c r="N419" s="25">
        <f t="shared" si="34"/>
        <v>13546.791003225953</v>
      </c>
    </row>
    <row r="420" spans="1:14" x14ac:dyDescent="0.35">
      <c r="A420" s="34" t="s">
        <v>425</v>
      </c>
      <c r="B420" s="35">
        <v>6713</v>
      </c>
      <c r="C420" s="36">
        <v>237</v>
      </c>
      <c r="D420" s="36">
        <v>24</v>
      </c>
      <c r="E420" s="36">
        <v>261</v>
      </c>
      <c r="F420" s="37">
        <v>13090</v>
      </c>
      <c r="G420" s="38">
        <f t="shared" si="30"/>
        <v>6.6711599740594313E-4</v>
      </c>
      <c r="H420" s="44"/>
      <c r="I420" s="42">
        <f t="shared" si="31"/>
        <v>13090</v>
      </c>
      <c r="J420" s="100">
        <f t="shared" si="32"/>
        <v>6.6800250156475371E-4</v>
      </c>
      <c r="K420" s="43">
        <f>D$441*Table1[[#This Row],[Column10]]</f>
        <v>2929.33830399319</v>
      </c>
      <c r="L420" s="42">
        <f>Table1[[#This Row],[Column9]]+Table1[[#This Row],[Column11]]</f>
        <v>16019.33830399319</v>
      </c>
      <c r="M420" s="25">
        <f t="shared" si="33"/>
        <v>2929.3383039931905</v>
      </c>
      <c r="N420" s="25">
        <f t="shared" si="34"/>
        <v>2929.3383039931905</v>
      </c>
    </row>
    <row r="421" spans="1:14" x14ac:dyDescent="0.35">
      <c r="A421" s="34" t="s">
        <v>426</v>
      </c>
      <c r="B421" s="35">
        <v>6720</v>
      </c>
      <c r="C421" s="36">
        <v>420</v>
      </c>
      <c r="D421" s="36"/>
      <c r="E421" s="36">
        <v>420</v>
      </c>
      <c r="F421" s="37">
        <v>25555</v>
      </c>
      <c r="G421" s="38">
        <f t="shared" si="30"/>
        <v>1.3023796267157277E-3</v>
      </c>
      <c r="H421" s="44"/>
      <c r="I421" s="42">
        <f t="shared" si="31"/>
        <v>25555</v>
      </c>
      <c r="J421" s="100">
        <f t="shared" si="32"/>
        <v>1.304110307676645E-3</v>
      </c>
      <c r="K421" s="43">
        <f>D$441*Table1[[#This Row],[Column10]]</f>
        <v>5718.811333731549</v>
      </c>
      <c r="L421" s="42">
        <f>Table1[[#This Row],[Column9]]+Table1[[#This Row],[Column11]]</f>
        <v>31273.811333731548</v>
      </c>
      <c r="M421" s="25">
        <f t="shared" si="33"/>
        <v>5718.8113337315481</v>
      </c>
      <c r="N421" s="25">
        <f t="shared" si="34"/>
        <v>5718.8113337315481</v>
      </c>
    </row>
    <row r="422" spans="1:14" x14ac:dyDescent="0.35">
      <c r="A422" s="34" t="s">
        <v>427</v>
      </c>
      <c r="B422" s="35">
        <v>6734</v>
      </c>
      <c r="C422" s="36">
        <v>907</v>
      </c>
      <c r="D422" s="36">
        <v>79</v>
      </c>
      <c r="E422" s="36">
        <v>986</v>
      </c>
      <c r="F422" s="37">
        <v>32115</v>
      </c>
      <c r="G422" s="38">
        <f t="shared" si="30"/>
        <v>1.6367020822530072E-3</v>
      </c>
      <c r="H422" s="44"/>
      <c r="I422" s="42">
        <f t="shared" si="31"/>
        <v>32115</v>
      </c>
      <c r="J422" s="100">
        <f t="shared" si="32"/>
        <v>1.6388770311498906E-3</v>
      </c>
      <c r="K422" s="43">
        <f>D$441*Table1[[#This Row],[Column10]]</f>
        <v>7186.8372523102598</v>
      </c>
      <c r="L422" s="42">
        <f>Table1[[#This Row],[Column9]]+Table1[[#This Row],[Column11]]</f>
        <v>39301.837252310259</v>
      </c>
      <c r="M422" s="25">
        <f t="shared" si="33"/>
        <v>7186.8372523102589</v>
      </c>
      <c r="N422" s="25">
        <f t="shared" si="34"/>
        <v>7186.8372523102589</v>
      </c>
    </row>
    <row r="423" spans="1:14" x14ac:dyDescent="0.35">
      <c r="A423" s="34" t="s">
        <v>428</v>
      </c>
      <c r="B423" s="35">
        <v>6748</v>
      </c>
      <c r="C423" s="36">
        <v>272</v>
      </c>
      <c r="D423" s="36"/>
      <c r="E423" s="36">
        <v>272</v>
      </c>
      <c r="F423" s="37">
        <v>9550</v>
      </c>
      <c r="G423" s="38">
        <f t="shared" si="30"/>
        <v>4.8670418450930152E-4</v>
      </c>
      <c r="H423" s="64"/>
      <c r="I423" s="42">
        <f t="shared" si="31"/>
        <v>9550</v>
      </c>
      <c r="J423" s="100">
        <f t="shared" si="32"/>
        <v>4.8735094651974014E-4</v>
      </c>
      <c r="K423" s="43">
        <f>D$441*Table1[[#This Row],[Column10]]</f>
        <v>2137.1413906138246</v>
      </c>
      <c r="L423" s="42">
        <f>Table1[[#This Row],[Column9]]+Table1[[#This Row],[Column11]]</f>
        <v>11687.141390613824</v>
      </c>
      <c r="M423" s="25">
        <f t="shared" si="33"/>
        <v>2137.1413906138241</v>
      </c>
      <c r="N423" s="25">
        <f t="shared" si="34"/>
        <v>2137.1413906138241</v>
      </c>
    </row>
    <row r="424" spans="1:14" x14ac:dyDescent="0.35">
      <c r="A424" s="34"/>
      <c r="B424" s="35"/>
      <c r="C424" s="36"/>
      <c r="D424" s="36"/>
      <c r="E424" s="36"/>
      <c r="F424" s="37"/>
      <c r="G424" s="38"/>
      <c r="H424" s="64"/>
      <c r="I424" s="42"/>
      <c r="J424" s="100"/>
      <c r="K424" s="43"/>
      <c r="L424" s="42"/>
      <c r="M424" s="25">
        <f t="shared" si="33"/>
        <v>0</v>
      </c>
      <c r="N424" s="25">
        <f t="shared" si="34"/>
        <v>0</v>
      </c>
    </row>
    <row r="425" spans="1:14" x14ac:dyDescent="0.35">
      <c r="A425" s="34" t="s">
        <v>464</v>
      </c>
      <c r="B425" s="35">
        <v>8127</v>
      </c>
      <c r="C425" s="36">
        <v>213</v>
      </c>
      <c r="D425" s="36"/>
      <c r="E425" s="36">
        <v>213</v>
      </c>
      <c r="F425" s="37">
        <v>7465</v>
      </c>
      <c r="G425" s="38">
        <f>F425/F$432</f>
        <v>3.8044468454051685E-4</v>
      </c>
      <c r="H425" s="64"/>
      <c r="I425" s="42">
        <f>SUM(F425+H425)</f>
        <v>7465</v>
      </c>
      <c r="J425" s="100">
        <f>I425/I$432</f>
        <v>3.809502424889906E-4</v>
      </c>
      <c r="K425" s="43">
        <f>D$441*Table1[[#This Row],[Column10]]</f>
        <v>1670.550835699707</v>
      </c>
      <c r="L425" s="42">
        <f>Table1[[#This Row],[Column9]]+Table1[[#This Row],[Column11]]</f>
        <v>9135.550835699707</v>
      </c>
      <c r="M425" s="25">
        <f t="shared" si="33"/>
        <v>1670.550835699707</v>
      </c>
      <c r="N425" s="25">
        <f t="shared" si="34"/>
        <v>1670.550835699707</v>
      </c>
    </row>
    <row r="426" spans="1:14" x14ac:dyDescent="0.35">
      <c r="A426" s="34" t="s">
        <v>233</v>
      </c>
      <c r="B426" s="35">
        <v>8106</v>
      </c>
      <c r="C426" s="36">
        <v>869</v>
      </c>
      <c r="D426" s="36"/>
      <c r="E426" s="36">
        <v>869</v>
      </c>
      <c r="F426" s="37">
        <v>49945</v>
      </c>
      <c r="G426" s="38">
        <f>F426/F$432</f>
        <v>2.5453864393002162E-3</v>
      </c>
      <c r="H426" s="64"/>
      <c r="I426" s="42">
        <f>SUM(F426+H426)</f>
        <v>49945</v>
      </c>
      <c r="J426" s="100">
        <f>I426/I$432</f>
        <v>2.5487689030291539E-3</v>
      </c>
      <c r="K426" s="43">
        <f>D$441*Table1[[#This Row],[Column10]]</f>
        <v>11176.913796252091</v>
      </c>
      <c r="L426" s="42">
        <f>Table1[[#This Row],[Column9]]+Table1[[#This Row],[Column11]]</f>
        <v>61121.913796252091</v>
      </c>
      <c r="M426" s="25">
        <f t="shared" si="33"/>
        <v>11176.913796252091</v>
      </c>
      <c r="N426" s="25">
        <f t="shared" si="34"/>
        <v>11176.913796252091</v>
      </c>
    </row>
    <row r="427" spans="1:14" x14ac:dyDescent="0.35">
      <c r="A427" s="34" t="s">
        <v>332</v>
      </c>
      <c r="B427" s="35">
        <v>8001</v>
      </c>
      <c r="C427" s="36">
        <v>181</v>
      </c>
      <c r="D427" s="36"/>
      <c r="E427" s="36">
        <v>181</v>
      </c>
      <c r="F427" s="37">
        <v>8520</v>
      </c>
      <c r="G427" s="38">
        <f>F427/F$432</f>
        <v>4.3421148188683235E-4</v>
      </c>
      <c r="H427" s="64"/>
      <c r="I427" s="42">
        <f>SUM(F427+H427)</f>
        <v>8520</v>
      </c>
      <c r="J427" s="100">
        <f>I427/I$432</f>
        <v>4.3478848841342263E-4</v>
      </c>
      <c r="K427" s="43">
        <f>D$441*Table1[[#This Row],[Column10]]</f>
        <v>1906.6434186418626</v>
      </c>
      <c r="L427" s="42">
        <f>Table1[[#This Row],[Column9]]+Table1[[#This Row],[Column11]]</f>
        <v>10426.643418641863</v>
      </c>
      <c r="M427" s="25">
        <f t="shared" si="33"/>
        <v>1906.6434186418628</v>
      </c>
      <c r="N427" s="25">
        <f t="shared" si="34"/>
        <v>1906.6434186418628</v>
      </c>
    </row>
    <row r="428" spans="1:14" x14ac:dyDescent="0.35">
      <c r="A428" s="46" t="s">
        <v>366</v>
      </c>
      <c r="B428" s="47">
        <v>8149</v>
      </c>
      <c r="C428" s="48">
        <v>98</v>
      </c>
      <c r="D428" s="48"/>
      <c r="E428" s="48">
        <v>98</v>
      </c>
      <c r="F428" s="49">
        <v>3510</v>
      </c>
      <c r="G428" s="50">
        <f>F428/F$432</f>
        <v>1.78882899228026E-4</v>
      </c>
      <c r="H428" s="65"/>
      <c r="I428" s="66">
        <f>SUM(F428+H428)</f>
        <v>3510</v>
      </c>
      <c r="J428" s="100">
        <f>I428/I$432</f>
        <v>1.7912060966327622E-4</v>
      </c>
      <c r="K428" s="43">
        <f>D$441*Table1[[#This Row],[Column10]]</f>
        <v>785.48338021513348</v>
      </c>
      <c r="L428" s="42">
        <f>Table1[[#This Row],[Column9]]+Table1[[#This Row],[Column11]]</f>
        <v>4295.4833802151334</v>
      </c>
      <c r="M428" s="25">
        <f t="shared" si="33"/>
        <v>785.48338021513337</v>
      </c>
      <c r="N428" s="25">
        <f t="shared" si="34"/>
        <v>785.48338021513337</v>
      </c>
    </row>
    <row r="429" spans="1:14" hidden="1" x14ac:dyDescent="0.35">
      <c r="A429" s="67"/>
      <c r="B429" s="68"/>
      <c r="C429" s="32"/>
      <c r="D429" s="32"/>
      <c r="E429" s="69"/>
      <c r="F429" s="32"/>
      <c r="G429" s="32"/>
      <c r="H429" s="32"/>
      <c r="I429" s="32"/>
      <c r="J429" s="71"/>
      <c r="K429" s="32"/>
      <c r="L429" s="32"/>
    </row>
    <row r="430" spans="1:14" x14ac:dyDescent="0.35">
      <c r="A430" s="32"/>
      <c r="B430" s="32"/>
      <c r="C430" s="32"/>
      <c r="D430" s="32"/>
      <c r="E430" s="32"/>
      <c r="F430" s="32"/>
      <c r="G430" s="32"/>
      <c r="H430" s="32"/>
      <c r="I430" s="32"/>
      <c r="J430" s="71"/>
      <c r="K430" s="32"/>
      <c r="L430" s="32"/>
    </row>
    <row r="431" spans="1:14" x14ac:dyDescent="0.35">
      <c r="A431" s="31" t="s">
        <v>455</v>
      </c>
      <c r="B431" s="70"/>
      <c r="C431" s="70"/>
      <c r="D431" s="70"/>
      <c r="E431" s="70"/>
      <c r="F431" s="70"/>
      <c r="G431" s="32"/>
      <c r="H431" s="33"/>
      <c r="I431" s="33"/>
      <c r="J431" s="71"/>
      <c r="K431" s="32"/>
      <c r="L431" s="32"/>
    </row>
    <row r="432" spans="1:14" x14ac:dyDescent="0.35">
      <c r="A432" s="31"/>
      <c r="B432" s="26"/>
      <c r="C432" s="27">
        <f>SUM(C9:C428)</f>
        <v>374794</v>
      </c>
      <c r="D432" s="27">
        <f>SUM(D9:D428)</f>
        <v>28779</v>
      </c>
      <c r="E432" s="27">
        <f>SUM(E9:E428)</f>
        <v>403573</v>
      </c>
      <c r="F432" s="28">
        <f>SUM(F9:F428)</f>
        <v>19621775</v>
      </c>
      <c r="G432" s="71">
        <f>SUM(G9:G428)</f>
        <v>1.0000000000000002</v>
      </c>
      <c r="H432" s="30">
        <f>SUM(H9:H429)</f>
        <v>-26040</v>
      </c>
      <c r="I432" s="33">
        <f>SUM(I9:I429)</f>
        <v>19595735</v>
      </c>
      <c r="J432" s="71">
        <f>SUM(J9:J429)</f>
        <v>1.0000000000000007</v>
      </c>
      <c r="K432" s="33">
        <f>SUM(K9:K429)</f>
        <v>4385220.5599999996</v>
      </c>
      <c r="L432" s="33">
        <f>SUM(L9:L429)</f>
        <v>23980955.560000028</v>
      </c>
    </row>
    <row r="433" spans="1:13" x14ac:dyDescent="0.35">
      <c r="A433" s="31"/>
      <c r="B433" s="32"/>
      <c r="C433" s="32"/>
      <c r="D433" s="32"/>
      <c r="E433" s="32"/>
      <c r="F433" s="32"/>
      <c r="G433" s="32"/>
      <c r="H433" s="33"/>
      <c r="I433" s="33"/>
      <c r="J433" s="71"/>
      <c r="K433" s="32"/>
      <c r="L433" s="32"/>
    </row>
    <row r="434" spans="1:13" ht="15" thickBot="1" x14ac:dyDescent="0.4">
      <c r="A434" s="32"/>
      <c r="B434" s="32"/>
      <c r="C434" s="32"/>
      <c r="D434" s="32"/>
      <c r="E434" s="32"/>
      <c r="F434" s="32"/>
      <c r="G434" s="32"/>
      <c r="H434" s="33"/>
      <c r="I434" s="33"/>
      <c r="J434" s="71"/>
      <c r="K434" s="32"/>
      <c r="L434" s="32"/>
    </row>
    <row r="435" spans="1:13" ht="15" thickBot="1" x14ac:dyDescent="0.4">
      <c r="A435" s="79" t="s">
        <v>442</v>
      </c>
      <c r="B435" s="80"/>
      <c r="C435" s="79"/>
      <c r="D435" s="81">
        <v>24000000</v>
      </c>
      <c r="E435" s="72"/>
      <c r="F435" s="73"/>
      <c r="G435" s="73"/>
      <c r="H435" s="33"/>
      <c r="I435" s="74">
        <v>24000000</v>
      </c>
      <c r="J435" s="101"/>
      <c r="K435" s="32"/>
      <c r="L435" s="32"/>
    </row>
    <row r="436" spans="1:13" ht="15" thickBot="1" x14ac:dyDescent="0.4">
      <c r="A436" s="82" t="s">
        <v>431</v>
      </c>
      <c r="B436" s="83"/>
      <c r="C436" s="84"/>
      <c r="D436" s="85">
        <f>F432</f>
        <v>19621775</v>
      </c>
      <c r="E436" s="72"/>
      <c r="F436" s="73"/>
      <c r="G436" s="73"/>
      <c r="H436" s="33"/>
      <c r="I436" s="75">
        <f>I432</f>
        <v>19595735</v>
      </c>
      <c r="J436" s="101"/>
      <c r="K436" s="32"/>
      <c r="L436" s="32"/>
      <c r="M436" t="s">
        <v>468</v>
      </c>
    </row>
    <row r="437" spans="1:13" ht="15" thickBot="1" x14ac:dyDescent="0.4">
      <c r="A437" s="86" t="s">
        <v>432</v>
      </c>
      <c r="B437" s="87"/>
      <c r="C437" s="86"/>
      <c r="D437" s="88">
        <f>D435-D436</f>
        <v>4378225</v>
      </c>
      <c r="E437" s="103">
        <f>D437/D435</f>
        <v>0.18242604166666668</v>
      </c>
      <c r="F437" s="106"/>
      <c r="G437" s="107"/>
      <c r="H437" s="33"/>
      <c r="I437" s="76">
        <f>I435-I436</f>
        <v>4404265</v>
      </c>
      <c r="J437" s="102">
        <f>I437/I435</f>
        <v>0.18351104166666668</v>
      </c>
      <c r="K437" s="32"/>
      <c r="L437" s="32"/>
    </row>
    <row r="438" spans="1:13" ht="15" thickBot="1" x14ac:dyDescent="0.4">
      <c r="A438" s="89" t="s">
        <v>433</v>
      </c>
      <c r="B438" s="89"/>
      <c r="C438" s="89"/>
      <c r="D438" s="90">
        <v>19044.439999999999</v>
      </c>
      <c r="E438" s="104">
        <f>D438/D437</f>
        <v>4.3498084269310046E-3</v>
      </c>
      <c r="F438" s="106"/>
      <c r="G438" s="107"/>
      <c r="H438" s="33"/>
      <c r="I438" s="77">
        <v>19044</v>
      </c>
      <c r="J438" s="102">
        <f>I438/I435</f>
        <v>7.9350000000000004E-4</v>
      </c>
      <c r="K438" s="32"/>
      <c r="L438" s="32"/>
    </row>
    <row r="439" spans="1:13" ht="15" thickBot="1" x14ac:dyDescent="0.4">
      <c r="A439" s="91" t="s">
        <v>450</v>
      </c>
      <c r="B439" s="92"/>
      <c r="C439" s="91"/>
      <c r="D439" s="93">
        <f>D437-D438</f>
        <v>4359180.5599999996</v>
      </c>
      <c r="E439" s="105">
        <f>D439/D435</f>
        <v>0.18163252333333332</v>
      </c>
      <c r="F439" s="108"/>
      <c r="G439" s="107"/>
      <c r="H439" s="33"/>
      <c r="I439" s="78">
        <f>I437-I438</f>
        <v>4385221</v>
      </c>
      <c r="J439" s="102">
        <f>I439/I435</f>
        <v>0.18271754166666668</v>
      </c>
      <c r="K439" s="32"/>
      <c r="L439" s="32"/>
    </row>
    <row r="440" spans="1:13" ht="15" thickBot="1" x14ac:dyDescent="0.4">
      <c r="A440" s="94" t="s">
        <v>463</v>
      </c>
      <c r="B440" s="94"/>
      <c r="C440" s="94"/>
      <c r="D440" s="95">
        <f>-H432</f>
        <v>26040</v>
      </c>
      <c r="E440" s="109">
        <f>D440/D436</f>
        <v>1.3270970643583467E-3</v>
      </c>
      <c r="F440" s="33"/>
      <c r="G440" s="32"/>
      <c r="H440" s="32"/>
      <c r="I440" s="32"/>
      <c r="J440" s="71"/>
      <c r="K440" s="32"/>
      <c r="L440" s="32"/>
    </row>
    <row r="441" spans="1:13" s="24" customFormat="1" ht="15" thickBot="1" x14ac:dyDescent="0.4">
      <c r="A441" s="94" t="s">
        <v>451</v>
      </c>
      <c r="B441" s="94"/>
      <c r="C441" s="94"/>
      <c r="D441" s="95">
        <f>SUM(D439+D440)</f>
        <v>4385220.5599999996</v>
      </c>
      <c r="E441" s="23"/>
      <c r="F441" s="23"/>
      <c r="J441" s="101"/>
    </row>
  </sheetData>
  <sortState xmlns:xlrd2="http://schemas.microsoft.com/office/spreadsheetml/2017/richdata2" ref="A9:G428">
    <sortCondition ref="A9:A428"/>
  </sortState>
  <mergeCells count="3">
    <mergeCell ref="A440:C440"/>
    <mergeCell ref="A441:C441"/>
    <mergeCell ref="A431:A433"/>
  </mergeCells>
  <phoneticPr fontId="20" type="noConversion"/>
  <pageMargins left="0.75" right="0.75" top="1" bottom="1" header="0.5" footer="0.5"/>
  <pageSetup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23 Pupil Transportation 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Elworthy, Mark A. DPI</dc:creator>
  <cp:lastModifiedBy>Fry, Kathleen L. DPI</cp:lastModifiedBy>
  <dcterms:created xsi:type="dcterms:W3CDTF">2022-12-08T21:43:49Z</dcterms:created>
  <dcterms:modified xsi:type="dcterms:W3CDTF">2023-06-14T13:31:40Z</dcterms:modified>
</cp:coreProperties>
</file>