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Accounting\Fiscal Year 2018-19\High Poverty\"/>
    </mc:Choice>
  </mc:AlternateContent>
  <bookViews>
    <workbookView xWindow="0" yWindow="0" windowWidth="20490" windowHeight="7755" tabRatio="839"/>
  </bookViews>
  <sheets>
    <sheet name="High Poverty District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3" l="1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74" i="3" s="1"/>
  <c r="H6" i="3"/>
  <c r="E74" i="3" l="1"/>
  <c r="E78" i="3" s="1"/>
  <c r="I74" i="3" l="1"/>
  <c r="G74" i="3"/>
</calcChain>
</file>

<file path=xl/sharedStrings.xml><?xml version="1.0" encoding="utf-8"?>
<sst xmlns="http://schemas.openxmlformats.org/spreadsheetml/2006/main" count="83" uniqueCount="83">
  <si>
    <t>School District</t>
  </si>
  <si>
    <t>High Poverty Aid Appropriation</t>
  </si>
  <si>
    <t>High Poverty Aid Per Pupil</t>
  </si>
  <si>
    <t>2016-17 3rd Friday Enrollment</t>
  </si>
  <si>
    <t>CHEQUAMEGON</t>
  </si>
  <si>
    <t>GRESHAM</t>
  </si>
  <si>
    <t>LADYSMITH</t>
  </si>
  <si>
    <t>High Poverty Eligible Districts</t>
  </si>
  <si>
    <t>2016-17 Aid Membership</t>
  </si>
  <si>
    <t>2016-17 Economically Disadvantaged Pupils</t>
  </si>
  <si>
    <t>% Economically Disadvantaged</t>
  </si>
  <si>
    <t>FY18 and FY19 High Poverty Aid Eligibility</t>
  </si>
  <si>
    <t>Per Statutes s.121.136 and 121.90(2), Wis. Stats., districts receive the same amount for both years of the biennium.</t>
  </si>
  <si>
    <t>HIGH POVERTY AID FOR 2017-18 and 2018-19 FISCAL YEARS</t>
  </si>
  <si>
    <t>Based on 2016-17 3rd Friday Enrollment , 2016-17 Economically Disadvantaged Pupils,  and 2016-17 Membership (for 2017-18 General Aid)</t>
  </si>
  <si>
    <t>STATEWIDE TOTALS</t>
  </si>
  <si>
    <t>ABBOTSFORD</t>
  </si>
  <si>
    <t>ADAMS-FRIENDSHIP AREA</t>
  </si>
  <si>
    <t>ALMA CENTER</t>
  </si>
  <si>
    <t>ANTIGO</t>
  </si>
  <si>
    <t>ARCADIA</t>
  </si>
  <si>
    <t>ASHLAND</t>
  </si>
  <si>
    <t>BARRON AREA</t>
  </si>
  <si>
    <t>BAYFIELD</t>
  </si>
  <si>
    <t>BEECHER-DUNBAR-PEMBINE</t>
  </si>
  <si>
    <t>BELOIT</t>
  </si>
  <si>
    <t>BIRCHWOOD</t>
  </si>
  <si>
    <t>BOSCOBEL AREA SCHOOLS</t>
  </si>
  <si>
    <t>BRUCE</t>
  </si>
  <si>
    <t>BUTTERNUT</t>
  </si>
  <si>
    <t>CASSVILLE</t>
  </si>
  <si>
    <t>CLAYTON</t>
  </si>
  <si>
    <t>CLINTONVILLE</t>
  </si>
  <si>
    <t>COLBY</t>
  </si>
  <si>
    <t>CORNELL</t>
  </si>
  <si>
    <t>CUDAHY</t>
  </si>
  <si>
    <t>DELAVAN-DARIEN</t>
  </si>
  <si>
    <t>DRUMMOND</t>
  </si>
  <si>
    <t>FLAMBEAU</t>
  </si>
  <si>
    <t>FREDERIC</t>
  </si>
  <si>
    <t>GILLETT</t>
  </si>
  <si>
    <t>GILMAN</t>
  </si>
  <si>
    <t>GRANTON AREA</t>
  </si>
  <si>
    <t>GREEN BAY AREA</t>
  </si>
  <si>
    <t>INDEPENDENCE</t>
  </si>
  <si>
    <t>KENOSHA</t>
  </si>
  <si>
    <t>LAC DU FLAMBEAU #1</t>
  </si>
  <si>
    <t>LAFARGE</t>
  </si>
  <si>
    <t>MARION</t>
  </si>
  <si>
    <t>MAUSTON</t>
  </si>
  <si>
    <t>MELLEN</t>
  </si>
  <si>
    <t>MENASHA</t>
  </si>
  <si>
    <t>MENOMINEE INDIAN</t>
  </si>
  <si>
    <t>MERCER</t>
  </si>
  <si>
    <t>MILWAUKEE</t>
  </si>
  <si>
    <t>NECEDAH AREA</t>
  </si>
  <si>
    <t>NORRIS</t>
  </si>
  <si>
    <t>NORTH CRAWFORD</t>
  </si>
  <si>
    <t>NORTH FOND DU LAC</t>
  </si>
  <si>
    <t>NORWALK-ONTARIO-WILTON</t>
  </si>
  <si>
    <t>OWEN-WITHEE</t>
  </si>
  <si>
    <t>PHELPS</t>
  </si>
  <si>
    <t>PRAIRIE DU CHIEN AREA</t>
  </si>
  <si>
    <t>RACINE</t>
  </si>
  <si>
    <t>RICHLAND</t>
  </si>
  <si>
    <t>SENECA</t>
  </si>
  <si>
    <t>SHARON J11</t>
  </si>
  <si>
    <t>SIREN</t>
  </si>
  <si>
    <t>TIGERTON</t>
  </si>
  <si>
    <t>TRI-COUNTY AREA</t>
  </si>
  <si>
    <t>UNITY</t>
  </si>
  <si>
    <t>WABENO AREA</t>
  </si>
  <si>
    <t>WALWORTH J1</t>
  </si>
  <si>
    <t>WAUSAUKEE</t>
  </si>
  <si>
    <t>WAUTOMA AREA</t>
  </si>
  <si>
    <t>WEBSTER</t>
  </si>
  <si>
    <t>WEST ALLIS</t>
  </si>
  <si>
    <t>WESTON</t>
  </si>
  <si>
    <t>WHITE LAKE</t>
  </si>
  <si>
    <t>WINTER</t>
  </si>
  <si>
    <t>WISCONSIN DELLS</t>
  </si>
  <si>
    <t>LEA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</si>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</sst>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164" fontId="3" fillId="0" borderId="0" xfId="1" applyNumberFormat="1" applyFont="1" applyFill="1"/>
    <xf numFmtId="3" fontId="3" fillId="0" borderId="0" xfId="0" applyNumberFormat="1" applyFont="1" applyFill="1"/>
    <xf numFmtId="165" fontId="3" fillId="0" borderId="0" xfId="2" applyNumberFormat="1" applyFont="1"/>
    <xf numFmtId="164" fontId="2" fillId="0" borderId="0" xfId="1" applyNumberFormat="1" applyFont="1"/>
    <xf numFmtId="3" fontId="2" fillId="0" borderId="0" xfId="0" applyNumberFormat="1" applyFont="1"/>
    <xf numFmtId="165" fontId="2" fillId="0" borderId="0" xfId="2" applyNumberFormat="1" applyFont="1"/>
    <xf numFmtId="164" fontId="3" fillId="0" borderId="0" xfId="1" applyNumberFormat="1" applyFont="1"/>
    <xf numFmtId="44" fontId="3" fillId="0" borderId="0" xfId="2" applyNumberFormat="1" applyFont="1"/>
    <xf numFmtId="0" fontId="4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indent="3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indent="3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5" fontId="0" fillId="0" borderId="0" xfId="0" applyNumberFormat="1"/>
    <xf numFmtId="166" fontId="3" fillId="0" borderId="0" xfId="3" applyNumberFormat="1" applyFont="1" applyFill="1"/>
    <xf numFmtId="165" fontId="3" fillId="0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5" topLeftCell="A6" activePane="bottomLeft" state="frozen"/>
      <selection pane="bottomLeft"/>
    </sheetView>
  </sheetViews>
  <sheetFormatPr defaultRowHeight="15.75" x14ac:dyDescent="0.25"/>
  <cols>
    <col min="1" max="1" width="6.42578125" style="3" bestFit="1" customWidth="1"/>
    <col min="2" max="2" width="34" style="3" customWidth="1"/>
    <col min="3" max="3" width="14.5703125" style="13" customWidth="1"/>
    <col min="4" max="4" width="18.42578125" style="13" customWidth="1"/>
    <col min="5" max="5" width="15.85546875" style="3" customWidth="1"/>
    <col min="6" max="6" width="18.28515625" style="3" customWidth="1"/>
    <col min="7" max="8" width="16.42578125" style="9" customWidth="1"/>
    <col min="9" max="9" width="10.5703125" style="3" customWidth="1"/>
  </cols>
  <sheetData>
    <row r="1" spans="1:10" s="16" customFormat="1" x14ac:dyDescent="0.25">
      <c r="A1" s="15"/>
      <c r="B1" s="15" t="s">
        <v>13</v>
      </c>
      <c r="D1" s="17"/>
      <c r="E1" s="18"/>
      <c r="F1" s="19"/>
      <c r="I1" s="20"/>
    </row>
    <row r="2" spans="1:10" s="22" customFormat="1" ht="15" x14ac:dyDescent="0.25">
      <c r="A2" s="21"/>
      <c r="B2" s="21" t="s">
        <v>14</v>
      </c>
      <c r="D2" s="23"/>
      <c r="E2" s="24"/>
      <c r="F2" s="25"/>
      <c r="I2" s="26"/>
    </row>
    <row r="3" spans="1:10" s="22" customFormat="1" ht="15" x14ac:dyDescent="0.25">
      <c r="A3" s="27"/>
      <c r="B3" s="27" t="s">
        <v>12</v>
      </c>
      <c r="D3" s="23"/>
      <c r="E3" s="24"/>
      <c r="F3" s="25"/>
      <c r="I3" s="26"/>
    </row>
    <row r="5" spans="1:10" ht="68.25" customHeight="1" x14ac:dyDescent="0.25">
      <c r="A5" s="4" t="s">
        <v>81</v>
      </c>
      <c r="B5" s="4" t="s">
        <v>0</v>
      </c>
      <c r="C5" s="5" t="s">
        <v>3</v>
      </c>
      <c r="D5" s="5" t="s">
        <v>9</v>
      </c>
      <c r="E5" s="4" t="s">
        <v>8</v>
      </c>
      <c r="F5" s="4" t="s">
        <v>10</v>
      </c>
      <c r="G5" s="6" t="s">
        <v>11</v>
      </c>
      <c r="H5" s="6" t="s">
        <v>82</v>
      </c>
      <c r="I5" s="4" t="s">
        <v>7</v>
      </c>
    </row>
    <row r="6" spans="1:10" x14ac:dyDescent="0.25">
      <c r="A6" s="2">
        <v>7</v>
      </c>
      <c r="B6" s="2" t="s">
        <v>16</v>
      </c>
      <c r="C6" s="7">
        <v>723</v>
      </c>
      <c r="D6" s="7">
        <v>419</v>
      </c>
      <c r="E6" s="8">
        <v>741</v>
      </c>
      <c r="F6" s="29">
        <v>0.5795297372060858</v>
      </c>
      <c r="G6" s="9">
        <v>59365.785853354348</v>
      </c>
      <c r="H6" s="9">
        <f>ROUND(G6,0)</f>
        <v>59366</v>
      </c>
      <c r="I6" s="2">
        <v>1</v>
      </c>
      <c r="J6" s="28"/>
    </row>
    <row r="7" spans="1:10" x14ac:dyDescent="0.25">
      <c r="A7" s="2">
        <v>14</v>
      </c>
      <c r="B7" s="2" t="s">
        <v>17</v>
      </c>
      <c r="C7" s="7">
        <v>1554</v>
      </c>
      <c r="D7" s="7">
        <v>1057</v>
      </c>
      <c r="E7" s="8">
        <v>1689</v>
      </c>
      <c r="F7" s="29">
        <v>0.68018018018018023</v>
      </c>
      <c r="G7" s="9">
        <v>135315.53617586437</v>
      </c>
      <c r="H7" s="9">
        <f t="shared" ref="H7:H70" si="0">ROUND(G7,0)</f>
        <v>135316</v>
      </c>
      <c r="I7" s="2">
        <v>1</v>
      </c>
      <c r="J7" s="28"/>
    </row>
    <row r="8" spans="1:10" x14ac:dyDescent="0.25">
      <c r="A8" s="2">
        <v>91</v>
      </c>
      <c r="B8" s="2" t="s">
        <v>18</v>
      </c>
      <c r="C8" s="7">
        <v>606</v>
      </c>
      <c r="D8" s="7">
        <v>345</v>
      </c>
      <c r="E8" s="8">
        <v>569</v>
      </c>
      <c r="F8" s="29">
        <v>0.56930693069306926</v>
      </c>
      <c r="G8" s="9">
        <v>45585.873347582485</v>
      </c>
      <c r="H8" s="9">
        <f t="shared" si="0"/>
        <v>45586</v>
      </c>
      <c r="I8" s="2">
        <v>1</v>
      </c>
      <c r="J8" s="28"/>
    </row>
    <row r="9" spans="1:10" x14ac:dyDescent="0.25">
      <c r="A9" s="2">
        <v>140</v>
      </c>
      <c r="B9" s="2" t="s">
        <v>19</v>
      </c>
      <c r="C9" s="7">
        <v>2364</v>
      </c>
      <c r="D9" s="7">
        <v>1201</v>
      </c>
      <c r="E9" s="8">
        <v>2427</v>
      </c>
      <c r="F9" s="29">
        <v>0.5080372250423012</v>
      </c>
      <c r="G9" s="9">
        <v>194440.97471807152</v>
      </c>
      <c r="H9" s="9">
        <f t="shared" si="0"/>
        <v>194441</v>
      </c>
      <c r="I9" s="2">
        <v>1</v>
      </c>
      <c r="J9" s="28"/>
    </row>
    <row r="10" spans="1:10" x14ac:dyDescent="0.25">
      <c r="A10" s="2">
        <v>154</v>
      </c>
      <c r="B10" s="2" t="s">
        <v>20</v>
      </c>
      <c r="C10" s="7">
        <v>1247</v>
      </c>
      <c r="D10" s="7">
        <v>802</v>
      </c>
      <c r="E10" s="8">
        <v>1249</v>
      </c>
      <c r="F10" s="29">
        <v>0.64314354450681632</v>
      </c>
      <c r="G10" s="9">
        <v>100064.59720761077</v>
      </c>
      <c r="H10" s="9">
        <f t="shared" si="0"/>
        <v>100065</v>
      </c>
      <c r="I10" s="2">
        <v>1</v>
      </c>
      <c r="J10" s="28"/>
    </row>
    <row r="11" spans="1:10" x14ac:dyDescent="0.25">
      <c r="A11" s="2">
        <v>170</v>
      </c>
      <c r="B11" s="2" t="s">
        <v>21</v>
      </c>
      <c r="C11" s="7">
        <v>2062</v>
      </c>
      <c r="D11" s="7">
        <v>1179</v>
      </c>
      <c r="E11" s="8">
        <v>2123</v>
      </c>
      <c r="F11" s="29">
        <v>0.57177497575169733</v>
      </c>
      <c r="G11" s="9">
        <v>170085.78052182359</v>
      </c>
      <c r="H11" s="9">
        <f t="shared" si="0"/>
        <v>170086</v>
      </c>
      <c r="I11" s="2">
        <v>1</v>
      </c>
      <c r="J11" s="28"/>
    </row>
    <row r="12" spans="1:10" x14ac:dyDescent="0.25">
      <c r="A12" s="2">
        <v>308</v>
      </c>
      <c r="B12" s="2" t="s">
        <v>22</v>
      </c>
      <c r="C12" s="7">
        <v>1335</v>
      </c>
      <c r="D12" s="7">
        <v>719</v>
      </c>
      <c r="E12" s="8">
        <v>1437</v>
      </c>
      <c r="F12" s="29">
        <v>0.53857677902621726</v>
      </c>
      <c r="G12" s="9">
        <v>115126.36203950093</v>
      </c>
      <c r="H12" s="9">
        <f t="shared" si="0"/>
        <v>115126</v>
      </c>
      <c r="I12" s="2">
        <v>1</v>
      </c>
      <c r="J12" s="28"/>
    </row>
    <row r="13" spans="1:10" x14ac:dyDescent="0.25">
      <c r="A13" s="2">
        <v>315</v>
      </c>
      <c r="B13" s="2" t="s">
        <v>23</v>
      </c>
      <c r="C13" s="7">
        <v>369</v>
      </c>
      <c r="D13" s="7">
        <v>258</v>
      </c>
      <c r="E13" s="8">
        <v>403</v>
      </c>
      <c r="F13" s="29">
        <v>0.69918699186991873</v>
      </c>
      <c r="G13" s="9">
        <v>32286.655464104995</v>
      </c>
      <c r="H13" s="9">
        <f t="shared" si="0"/>
        <v>32287</v>
      </c>
      <c r="I13" s="2">
        <v>1</v>
      </c>
      <c r="J13" s="28"/>
    </row>
    <row r="14" spans="1:10" x14ac:dyDescent="0.25">
      <c r="A14" s="2">
        <v>4263</v>
      </c>
      <c r="B14" s="2" t="s">
        <v>24</v>
      </c>
      <c r="C14" s="7">
        <v>256</v>
      </c>
      <c r="D14" s="7">
        <v>152</v>
      </c>
      <c r="E14" s="8">
        <v>265</v>
      </c>
      <c r="F14" s="29">
        <v>0.59375</v>
      </c>
      <c r="G14" s="9">
        <v>21230.679151334549</v>
      </c>
      <c r="H14" s="9">
        <f t="shared" si="0"/>
        <v>21231</v>
      </c>
      <c r="I14" s="2">
        <v>1</v>
      </c>
      <c r="J14" s="28"/>
    </row>
    <row r="15" spans="1:10" x14ac:dyDescent="0.25">
      <c r="A15" s="2">
        <v>413</v>
      </c>
      <c r="B15" s="2" t="s">
        <v>25</v>
      </c>
      <c r="C15" s="7">
        <v>6937</v>
      </c>
      <c r="D15" s="7">
        <v>5156</v>
      </c>
      <c r="E15" s="8">
        <v>7428</v>
      </c>
      <c r="F15" s="29">
        <v>0.74326077555139114</v>
      </c>
      <c r="G15" s="9">
        <v>595099.9424004266</v>
      </c>
      <c r="H15" s="9">
        <f t="shared" si="0"/>
        <v>595100</v>
      </c>
      <c r="I15" s="2">
        <v>1</v>
      </c>
      <c r="J15" s="28"/>
    </row>
    <row r="16" spans="1:10" x14ac:dyDescent="0.25">
      <c r="A16" s="2">
        <v>441</v>
      </c>
      <c r="B16" s="2" t="s">
        <v>26</v>
      </c>
      <c r="C16" s="7">
        <v>314</v>
      </c>
      <c r="D16" s="7">
        <v>178</v>
      </c>
      <c r="E16" s="8">
        <v>227</v>
      </c>
      <c r="F16" s="29">
        <v>0.56687898089171973</v>
      </c>
      <c r="G16" s="9">
        <v>18186.279876803557</v>
      </c>
      <c r="H16" s="9">
        <f t="shared" si="0"/>
        <v>18186</v>
      </c>
      <c r="I16" s="2">
        <v>1</v>
      </c>
      <c r="J16" s="28"/>
    </row>
    <row r="17" spans="1:10" x14ac:dyDescent="0.25">
      <c r="A17" s="2">
        <v>609</v>
      </c>
      <c r="B17" s="2" t="s">
        <v>27</v>
      </c>
      <c r="C17" s="7">
        <v>828</v>
      </c>
      <c r="D17" s="7">
        <v>422</v>
      </c>
      <c r="E17" s="8">
        <v>842</v>
      </c>
      <c r="F17" s="29">
        <v>0.50966183574879231</v>
      </c>
      <c r="G17" s="9">
        <v>67457.478661976187</v>
      </c>
      <c r="H17" s="9">
        <f t="shared" si="0"/>
        <v>67457</v>
      </c>
      <c r="I17" s="2">
        <v>1</v>
      </c>
      <c r="J17" s="28"/>
    </row>
    <row r="18" spans="1:10" x14ac:dyDescent="0.25">
      <c r="A18" s="2">
        <v>735</v>
      </c>
      <c r="B18" s="2" t="s">
        <v>28</v>
      </c>
      <c r="C18" s="7">
        <v>413</v>
      </c>
      <c r="D18" s="7">
        <v>325</v>
      </c>
      <c r="E18" s="8">
        <v>500</v>
      </c>
      <c r="F18" s="29">
        <v>0.78692493946731235</v>
      </c>
      <c r="G18" s="9">
        <v>40057.885191197267</v>
      </c>
      <c r="H18" s="9">
        <f t="shared" si="0"/>
        <v>40058</v>
      </c>
      <c r="I18" s="2">
        <v>1</v>
      </c>
      <c r="J18" s="28"/>
    </row>
    <row r="19" spans="1:10" x14ac:dyDescent="0.25">
      <c r="A19" s="2">
        <v>840</v>
      </c>
      <c r="B19" s="2" t="s">
        <v>29</v>
      </c>
      <c r="C19" s="7">
        <v>180</v>
      </c>
      <c r="D19" s="7">
        <v>100</v>
      </c>
      <c r="E19" s="8">
        <v>196</v>
      </c>
      <c r="F19" s="29">
        <v>0.55555555555555558</v>
      </c>
      <c r="G19" s="9">
        <v>15702.690994949327</v>
      </c>
      <c r="H19" s="9">
        <f t="shared" si="0"/>
        <v>15703</v>
      </c>
      <c r="I19" s="2">
        <v>1</v>
      </c>
      <c r="J19" s="28"/>
    </row>
    <row r="20" spans="1:10" x14ac:dyDescent="0.25">
      <c r="A20" s="2">
        <v>994</v>
      </c>
      <c r="B20" s="2" t="s">
        <v>30</v>
      </c>
      <c r="C20" s="7">
        <v>189</v>
      </c>
      <c r="D20" s="7">
        <v>94</v>
      </c>
      <c r="E20" s="8">
        <v>213</v>
      </c>
      <c r="F20" s="29">
        <v>0.49735449735449733</v>
      </c>
      <c r="G20" s="9">
        <v>17064.659091450034</v>
      </c>
      <c r="H20" s="9">
        <f t="shared" si="0"/>
        <v>17065</v>
      </c>
      <c r="I20" s="2">
        <v>1</v>
      </c>
      <c r="J20" s="28"/>
    </row>
    <row r="21" spans="1:10" x14ac:dyDescent="0.25">
      <c r="A21" s="2">
        <v>1071</v>
      </c>
      <c r="B21" s="2" t="s">
        <v>4</v>
      </c>
      <c r="C21" s="7">
        <v>696</v>
      </c>
      <c r="D21" s="7">
        <v>357</v>
      </c>
      <c r="E21" s="8">
        <v>702</v>
      </c>
      <c r="F21" s="29">
        <v>0.51293103448275867</v>
      </c>
      <c r="G21" s="9">
        <v>56241.270808440961</v>
      </c>
      <c r="H21" s="9">
        <f t="shared" si="0"/>
        <v>56241</v>
      </c>
      <c r="I21" s="2">
        <v>1</v>
      </c>
      <c r="J21" s="28"/>
    </row>
    <row r="22" spans="1:10" x14ac:dyDescent="0.25">
      <c r="A22" s="2">
        <v>1120</v>
      </c>
      <c r="B22" s="2" t="s">
        <v>31</v>
      </c>
      <c r="C22" s="7">
        <v>366</v>
      </c>
      <c r="D22" s="7">
        <v>182</v>
      </c>
      <c r="E22" s="8">
        <v>338</v>
      </c>
      <c r="F22" s="29">
        <v>0.49726775956284153</v>
      </c>
      <c r="G22" s="9">
        <v>27079.130389249352</v>
      </c>
      <c r="H22" s="9">
        <f t="shared" si="0"/>
        <v>27079</v>
      </c>
      <c r="I22" s="2">
        <v>1</v>
      </c>
      <c r="J22" s="28"/>
    </row>
    <row r="23" spans="1:10" x14ac:dyDescent="0.25">
      <c r="A23" s="2">
        <v>1141</v>
      </c>
      <c r="B23" s="2" t="s">
        <v>32</v>
      </c>
      <c r="C23" s="7">
        <v>1345</v>
      </c>
      <c r="D23" s="7">
        <v>705</v>
      </c>
      <c r="E23" s="8">
        <v>1399</v>
      </c>
      <c r="F23" s="29">
        <v>0.52416356877323422</v>
      </c>
      <c r="G23" s="9">
        <v>112081.96276496995</v>
      </c>
      <c r="H23" s="9">
        <f t="shared" si="0"/>
        <v>112082</v>
      </c>
      <c r="I23" s="2">
        <v>1</v>
      </c>
      <c r="J23" s="28"/>
    </row>
    <row r="24" spans="1:10" x14ac:dyDescent="0.25">
      <c r="A24" s="2">
        <v>1162</v>
      </c>
      <c r="B24" s="2" t="s">
        <v>33</v>
      </c>
      <c r="C24" s="7">
        <v>951</v>
      </c>
      <c r="D24" s="7">
        <v>483</v>
      </c>
      <c r="E24" s="8">
        <v>960</v>
      </c>
      <c r="F24" s="29">
        <v>0.50788643533123023</v>
      </c>
      <c r="G24" s="9">
        <v>76911.139567098755</v>
      </c>
      <c r="H24" s="9">
        <f t="shared" si="0"/>
        <v>76911</v>
      </c>
      <c r="I24" s="2">
        <v>1</v>
      </c>
      <c r="J24" s="28"/>
    </row>
    <row r="25" spans="1:10" x14ac:dyDescent="0.25">
      <c r="A25" s="2">
        <v>1204</v>
      </c>
      <c r="B25" s="2" t="s">
        <v>34</v>
      </c>
      <c r="C25" s="7">
        <v>393</v>
      </c>
      <c r="D25" s="7">
        <v>230</v>
      </c>
      <c r="E25" s="8">
        <v>432</v>
      </c>
      <c r="F25" s="29">
        <v>0.58524173027989823</v>
      </c>
      <c r="G25" s="9">
        <v>34610.012805194434</v>
      </c>
      <c r="H25" s="9">
        <f t="shared" si="0"/>
        <v>34610</v>
      </c>
      <c r="I25" s="2">
        <v>1</v>
      </c>
      <c r="J25" s="28"/>
    </row>
    <row r="26" spans="1:10" x14ac:dyDescent="0.25">
      <c r="A26" s="2">
        <v>1253</v>
      </c>
      <c r="B26" s="2" t="s">
        <v>35</v>
      </c>
      <c r="C26" s="7">
        <v>2446</v>
      </c>
      <c r="D26" s="7">
        <v>1371</v>
      </c>
      <c r="E26" s="8">
        <v>2517</v>
      </c>
      <c r="F26" s="29">
        <v>0.56050695012264917</v>
      </c>
      <c r="G26" s="9">
        <v>201651.39405248704</v>
      </c>
      <c r="H26" s="9">
        <f t="shared" si="0"/>
        <v>201651</v>
      </c>
      <c r="I26" s="2">
        <v>1</v>
      </c>
      <c r="J26" s="28"/>
    </row>
    <row r="27" spans="1:10" x14ac:dyDescent="0.25">
      <c r="A27" s="2">
        <v>1380</v>
      </c>
      <c r="B27" s="2" t="s">
        <v>36</v>
      </c>
      <c r="C27" s="7">
        <v>2240</v>
      </c>
      <c r="D27" s="7">
        <v>1521</v>
      </c>
      <c r="E27" s="8">
        <v>2664</v>
      </c>
      <c r="F27" s="29">
        <v>0.67901785714285712</v>
      </c>
      <c r="G27" s="9">
        <v>213428.41229869903</v>
      </c>
      <c r="H27" s="9">
        <f t="shared" si="0"/>
        <v>213428</v>
      </c>
      <c r="I27" s="2">
        <v>1</v>
      </c>
      <c r="J27" s="28"/>
    </row>
    <row r="28" spans="1:10" x14ac:dyDescent="0.25">
      <c r="A28" s="2">
        <v>1491</v>
      </c>
      <c r="B28" s="2" t="s">
        <v>37</v>
      </c>
      <c r="C28" s="7">
        <v>380</v>
      </c>
      <c r="D28" s="7">
        <v>215</v>
      </c>
      <c r="E28" s="8">
        <v>417</v>
      </c>
      <c r="F28" s="29">
        <v>0.56578947368421051</v>
      </c>
      <c r="G28" s="9">
        <v>33408.276249458519</v>
      </c>
      <c r="H28" s="9">
        <f t="shared" si="0"/>
        <v>33408</v>
      </c>
      <c r="I28" s="2">
        <v>1</v>
      </c>
      <c r="J28" s="28"/>
    </row>
    <row r="29" spans="1:10" x14ac:dyDescent="0.25">
      <c r="A29" s="2">
        <v>5757</v>
      </c>
      <c r="B29" s="2" t="s">
        <v>38</v>
      </c>
      <c r="C29" s="7">
        <v>582</v>
      </c>
      <c r="D29" s="7">
        <v>291</v>
      </c>
      <c r="E29" s="8">
        <v>619</v>
      </c>
      <c r="F29" s="29">
        <v>0.5</v>
      </c>
      <c r="G29" s="9">
        <v>49591.661866702212</v>
      </c>
      <c r="H29" s="9">
        <f t="shared" si="0"/>
        <v>49592</v>
      </c>
      <c r="I29" s="2">
        <v>1</v>
      </c>
      <c r="J29" s="28"/>
    </row>
    <row r="30" spans="1:10" x14ac:dyDescent="0.25">
      <c r="A30" s="2">
        <v>1939</v>
      </c>
      <c r="B30" s="2" t="s">
        <v>39</v>
      </c>
      <c r="C30" s="7">
        <v>452</v>
      </c>
      <c r="D30" s="7">
        <v>242</v>
      </c>
      <c r="E30" s="8">
        <v>548</v>
      </c>
      <c r="F30" s="29">
        <v>0.53539823008849563</v>
      </c>
      <c r="G30" s="9">
        <v>43903.442169552203</v>
      </c>
      <c r="H30" s="9">
        <f t="shared" si="0"/>
        <v>43903</v>
      </c>
      <c r="I30" s="2">
        <v>1</v>
      </c>
      <c r="J30" s="28"/>
    </row>
    <row r="31" spans="1:10" x14ac:dyDescent="0.25">
      <c r="A31" s="2">
        <v>2128</v>
      </c>
      <c r="B31" s="2" t="s">
        <v>40</v>
      </c>
      <c r="C31" s="7">
        <v>524</v>
      </c>
      <c r="D31" s="7">
        <v>270</v>
      </c>
      <c r="E31" s="8">
        <v>591</v>
      </c>
      <c r="F31" s="29">
        <v>0.51526717557251911</v>
      </c>
      <c r="G31" s="9">
        <v>47348.420295995165</v>
      </c>
      <c r="H31" s="9">
        <f t="shared" si="0"/>
        <v>47348</v>
      </c>
      <c r="I31" s="2">
        <v>1</v>
      </c>
      <c r="J31" s="28"/>
    </row>
    <row r="32" spans="1:10" x14ac:dyDescent="0.25">
      <c r="A32" s="2">
        <v>2135</v>
      </c>
      <c r="B32" s="2" t="s">
        <v>41</v>
      </c>
      <c r="C32" s="7">
        <v>349</v>
      </c>
      <c r="D32" s="7">
        <v>182</v>
      </c>
      <c r="E32" s="8">
        <v>405</v>
      </c>
      <c r="F32" s="29">
        <v>0.52148997134670483</v>
      </c>
      <c r="G32" s="9">
        <v>32446.887004869786</v>
      </c>
      <c r="H32" s="9">
        <f t="shared" si="0"/>
        <v>32447</v>
      </c>
      <c r="I32" s="2">
        <v>1</v>
      </c>
      <c r="J32" s="28"/>
    </row>
    <row r="33" spans="1:10" x14ac:dyDescent="0.25">
      <c r="A33" s="2">
        <v>2226</v>
      </c>
      <c r="B33" s="2" t="s">
        <v>42</v>
      </c>
      <c r="C33" s="7">
        <v>234</v>
      </c>
      <c r="D33" s="7">
        <v>146</v>
      </c>
      <c r="E33" s="8">
        <v>244</v>
      </c>
      <c r="F33" s="29">
        <v>0.62393162393162394</v>
      </c>
      <c r="G33" s="9">
        <v>19548.247973304264</v>
      </c>
      <c r="H33" s="9">
        <f t="shared" si="0"/>
        <v>19548</v>
      </c>
      <c r="I33" s="2">
        <v>1</v>
      </c>
      <c r="J33" s="28"/>
    </row>
    <row r="34" spans="1:10" x14ac:dyDescent="0.25">
      <c r="A34" s="2">
        <v>2289</v>
      </c>
      <c r="B34" s="2" t="s">
        <v>43</v>
      </c>
      <c r="C34" s="7">
        <v>21150</v>
      </c>
      <c r="D34" s="7">
        <v>12205</v>
      </c>
      <c r="E34" s="8">
        <v>22574</v>
      </c>
      <c r="F34" s="29">
        <v>0.57706855791962175</v>
      </c>
      <c r="G34" s="9">
        <v>1808533.4006121741</v>
      </c>
      <c r="H34" s="9">
        <f t="shared" si="0"/>
        <v>1808533</v>
      </c>
      <c r="I34" s="2">
        <v>1</v>
      </c>
      <c r="J34" s="28"/>
    </row>
    <row r="35" spans="1:10" x14ac:dyDescent="0.25">
      <c r="A35" s="2">
        <v>2415</v>
      </c>
      <c r="B35" s="2" t="s">
        <v>5</v>
      </c>
      <c r="C35" s="7">
        <v>342</v>
      </c>
      <c r="D35" s="7">
        <v>200</v>
      </c>
      <c r="E35" s="8">
        <v>312</v>
      </c>
      <c r="F35" s="29">
        <v>0.58479532163742687</v>
      </c>
      <c r="G35" s="9">
        <v>24996.120359307093</v>
      </c>
      <c r="H35" s="9">
        <f t="shared" si="0"/>
        <v>24996</v>
      </c>
      <c r="I35" s="2">
        <v>1</v>
      </c>
      <c r="J35" s="28"/>
    </row>
    <row r="36" spans="1:10" x14ac:dyDescent="0.25">
      <c r="A36" s="2">
        <v>2632</v>
      </c>
      <c r="B36" s="2" t="s">
        <v>44</v>
      </c>
      <c r="C36" s="7">
        <v>389</v>
      </c>
      <c r="D36" s="7">
        <v>219</v>
      </c>
      <c r="E36" s="8">
        <v>401</v>
      </c>
      <c r="F36" s="29">
        <v>0.56298200514138819</v>
      </c>
      <c r="G36" s="9">
        <v>32126.423923340208</v>
      </c>
      <c r="H36" s="9">
        <f t="shared" si="0"/>
        <v>32126</v>
      </c>
      <c r="I36" s="2">
        <v>1</v>
      </c>
      <c r="J36" s="28"/>
    </row>
    <row r="37" spans="1:10" x14ac:dyDescent="0.25">
      <c r="A37" s="2">
        <v>2793</v>
      </c>
      <c r="B37" s="2" t="s">
        <v>45</v>
      </c>
      <c r="C37" s="7">
        <v>21805</v>
      </c>
      <c r="D37" s="7">
        <v>11246</v>
      </c>
      <c r="E37" s="8">
        <v>22115</v>
      </c>
      <c r="F37" s="29">
        <v>0.5157532675991745</v>
      </c>
      <c r="G37" s="9">
        <v>1771760.2620066551</v>
      </c>
      <c r="H37" s="9">
        <f t="shared" si="0"/>
        <v>1771760</v>
      </c>
      <c r="I37" s="2">
        <v>1</v>
      </c>
      <c r="J37" s="28"/>
    </row>
    <row r="38" spans="1:10" x14ac:dyDescent="0.25">
      <c r="A38" s="2">
        <v>1848</v>
      </c>
      <c r="B38" s="2" t="s">
        <v>46</v>
      </c>
      <c r="C38" s="7">
        <v>498</v>
      </c>
      <c r="D38" s="7">
        <v>451</v>
      </c>
      <c r="E38" s="8">
        <v>539</v>
      </c>
      <c r="F38" s="29">
        <v>0.90562248995983941</v>
      </c>
      <c r="G38" s="9">
        <v>43182.400236110654</v>
      </c>
      <c r="H38" s="9">
        <f t="shared" si="0"/>
        <v>43182</v>
      </c>
      <c r="I38" s="2">
        <v>1</v>
      </c>
      <c r="J38" s="28"/>
    </row>
    <row r="39" spans="1:10" x14ac:dyDescent="0.25">
      <c r="A39" s="2">
        <v>2856</v>
      </c>
      <c r="B39" s="2" t="s">
        <v>6</v>
      </c>
      <c r="C39" s="7">
        <v>822</v>
      </c>
      <c r="D39" s="7">
        <v>482</v>
      </c>
      <c r="E39" s="8">
        <v>784</v>
      </c>
      <c r="F39" s="29">
        <v>0.58637469586374691</v>
      </c>
      <c r="G39" s="9">
        <v>62810.76397979731</v>
      </c>
      <c r="H39" s="9">
        <f t="shared" si="0"/>
        <v>62811</v>
      </c>
      <c r="I39" s="2">
        <v>1</v>
      </c>
      <c r="J39" s="28"/>
    </row>
    <row r="40" spans="1:10" x14ac:dyDescent="0.25">
      <c r="A40" s="2">
        <v>2863</v>
      </c>
      <c r="B40" s="2" t="s">
        <v>47</v>
      </c>
      <c r="C40" s="7">
        <v>230</v>
      </c>
      <c r="D40" s="7">
        <v>122</v>
      </c>
      <c r="E40" s="8">
        <v>246</v>
      </c>
      <c r="F40" s="29">
        <v>0.5304347826086957</v>
      </c>
      <c r="G40" s="9">
        <v>19708.479514069055</v>
      </c>
      <c r="H40" s="9">
        <f t="shared" si="0"/>
        <v>19708</v>
      </c>
      <c r="I40" s="2">
        <v>1</v>
      </c>
      <c r="J40" s="28"/>
    </row>
    <row r="41" spans="1:10" x14ac:dyDescent="0.25">
      <c r="A41" s="2">
        <v>3318</v>
      </c>
      <c r="B41" s="2" t="s">
        <v>48</v>
      </c>
      <c r="C41" s="7">
        <v>459</v>
      </c>
      <c r="D41" s="7">
        <v>233</v>
      </c>
      <c r="E41" s="8">
        <v>507</v>
      </c>
      <c r="F41" s="29">
        <v>0.50762527233115473</v>
      </c>
      <c r="G41" s="9">
        <v>40618.695583874025</v>
      </c>
      <c r="H41" s="9">
        <f t="shared" si="0"/>
        <v>40619</v>
      </c>
      <c r="I41" s="2">
        <v>1</v>
      </c>
      <c r="J41" s="28"/>
    </row>
    <row r="42" spans="1:10" x14ac:dyDescent="0.25">
      <c r="A42" s="2">
        <v>3360</v>
      </c>
      <c r="B42" s="2" t="s">
        <v>49</v>
      </c>
      <c r="C42" s="7">
        <v>1485</v>
      </c>
      <c r="D42" s="7">
        <v>819</v>
      </c>
      <c r="E42" s="8">
        <v>1477</v>
      </c>
      <c r="F42" s="29">
        <v>0.55151515151515151</v>
      </c>
      <c r="G42" s="9">
        <v>118330.99285479671</v>
      </c>
      <c r="H42" s="9">
        <f t="shared" si="0"/>
        <v>118331</v>
      </c>
      <c r="I42" s="2">
        <v>1</v>
      </c>
      <c r="J42" s="28"/>
    </row>
    <row r="43" spans="1:10" x14ac:dyDescent="0.25">
      <c r="A43" s="2">
        <v>3427</v>
      </c>
      <c r="B43" s="2" t="s">
        <v>50</v>
      </c>
      <c r="C43" s="7">
        <v>278</v>
      </c>
      <c r="D43" s="7">
        <v>158</v>
      </c>
      <c r="E43" s="8">
        <v>295</v>
      </c>
      <c r="F43" s="29">
        <v>0.56834532374100721</v>
      </c>
      <c r="G43" s="9">
        <v>23634.152262806387</v>
      </c>
      <c r="H43" s="9">
        <f t="shared" si="0"/>
        <v>23634</v>
      </c>
      <c r="I43" s="2">
        <v>1</v>
      </c>
      <c r="J43" s="28"/>
    </row>
    <row r="44" spans="1:10" x14ac:dyDescent="0.25">
      <c r="A44" s="2">
        <v>3430</v>
      </c>
      <c r="B44" s="2" t="s">
        <v>51</v>
      </c>
      <c r="C44" s="7">
        <v>3516</v>
      </c>
      <c r="D44" s="7">
        <v>2038</v>
      </c>
      <c r="E44" s="8">
        <v>3711</v>
      </c>
      <c r="F44" s="29">
        <v>0.57963594994311718</v>
      </c>
      <c r="G44" s="9">
        <v>297309.6238890661</v>
      </c>
      <c r="H44" s="9">
        <f t="shared" si="0"/>
        <v>297310</v>
      </c>
      <c r="I44" s="2">
        <v>1</v>
      </c>
      <c r="J44" s="28"/>
    </row>
    <row r="45" spans="1:10" x14ac:dyDescent="0.25">
      <c r="A45" s="2">
        <v>3434</v>
      </c>
      <c r="B45" s="2" t="s">
        <v>52</v>
      </c>
      <c r="C45" s="7">
        <v>839</v>
      </c>
      <c r="D45" s="7">
        <v>735</v>
      </c>
      <c r="E45" s="8">
        <v>915</v>
      </c>
      <c r="F45" s="29">
        <v>0.87604290822407627</v>
      </c>
      <c r="G45" s="9">
        <v>73305.929899890994</v>
      </c>
      <c r="H45" s="9">
        <f t="shared" si="0"/>
        <v>73306</v>
      </c>
      <c r="I45" s="2">
        <v>1</v>
      </c>
      <c r="J45" s="28"/>
    </row>
    <row r="46" spans="1:10" x14ac:dyDescent="0.25">
      <c r="A46" s="2">
        <v>3484</v>
      </c>
      <c r="B46" s="2" t="s">
        <v>53</v>
      </c>
      <c r="C46" s="7">
        <v>146</v>
      </c>
      <c r="D46" s="7">
        <v>79</v>
      </c>
      <c r="E46" s="8">
        <v>147</v>
      </c>
      <c r="F46" s="29">
        <v>0.54109589041095896</v>
      </c>
      <c r="G46" s="9">
        <v>11777.018246211996</v>
      </c>
      <c r="H46" s="9">
        <f t="shared" si="0"/>
        <v>11777</v>
      </c>
      <c r="I46" s="2">
        <v>1</v>
      </c>
      <c r="J46" s="28"/>
    </row>
    <row r="47" spans="1:10" x14ac:dyDescent="0.25">
      <c r="A47" s="2">
        <v>3619</v>
      </c>
      <c r="B47" s="2" t="s">
        <v>54</v>
      </c>
      <c r="C47" s="7">
        <v>76222</v>
      </c>
      <c r="D47" s="7">
        <v>62055</v>
      </c>
      <c r="E47" s="8">
        <v>78656</v>
      </c>
      <c r="F47" s="29">
        <v>0.81413502663273074</v>
      </c>
      <c r="G47" s="9">
        <v>6301586.035197624</v>
      </c>
      <c r="H47" s="30">
        <f>ROUND(G47,0)+3</f>
        <v>6301589</v>
      </c>
      <c r="I47" s="2">
        <v>1</v>
      </c>
      <c r="J47" s="28"/>
    </row>
    <row r="48" spans="1:10" x14ac:dyDescent="0.25">
      <c r="A48" s="2">
        <v>3871</v>
      </c>
      <c r="B48" s="2" t="s">
        <v>55</v>
      </c>
      <c r="C48" s="7">
        <v>659</v>
      </c>
      <c r="D48" s="7">
        <v>362</v>
      </c>
      <c r="E48" s="8">
        <v>712</v>
      </c>
      <c r="F48" s="29">
        <v>0.54931714719271618</v>
      </c>
      <c r="G48" s="9">
        <v>57042.428512264902</v>
      </c>
      <c r="H48" s="9">
        <f t="shared" si="0"/>
        <v>57042</v>
      </c>
      <c r="I48" s="2">
        <v>1</v>
      </c>
      <c r="J48" s="28"/>
    </row>
    <row r="49" spans="1:10" x14ac:dyDescent="0.25">
      <c r="A49" s="2">
        <v>3976</v>
      </c>
      <c r="B49" s="2" t="s">
        <v>56</v>
      </c>
      <c r="C49" s="7">
        <v>18</v>
      </c>
      <c r="D49" s="7">
        <v>11</v>
      </c>
      <c r="E49" s="8">
        <v>22</v>
      </c>
      <c r="F49" s="29">
        <v>0.61111111111111116</v>
      </c>
      <c r="G49" s="9">
        <v>1762.5469484126797</v>
      </c>
      <c r="H49" s="9">
        <f t="shared" si="0"/>
        <v>1763</v>
      </c>
      <c r="I49" s="2">
        <v>1</v>
      </c>
      <c r="J49" s="28"/>
    </row>
    <row r="50" spans="1:10" x14ac:dyDescent="0.25">
      <c r="A50" s="2">
        <v>2016</v>
      </c>
      <c r="B50" s="2" t="s">
        <v>57</v>
      </c>
      <c r="C50" s="7">
        <v>455</v>
      </c>
      <c r="D50" s="7">
        <v>234</v>
      </c>
      <c r="E50" s="8">
        <v>466</v>
      </c>
      <c r="F50" s="29">
        <v>0.51428571428571423</v>
      </c>
      <c r="G50" s="9">
        <v>37333.948998195854</v>
      </c>
      <c r="H50" s="9">
        <f t="shared" si="0"/>
        <v>37334</v>
      </c>
      <c r="I50" s="2">
        <v>1</v>
      </c>
      <c r="J50" s="28"/>
    </row>
    <row r="51" spans="1:10" x14ac:dyDescent="0.25">
      <c r="A51" s="2">
        <v>3983</v>
      </c>
      <c r="B51" s="2" t="s">
        <v>58</v>
      </c>
      <c r="C51" s="7">
        <v>1354</v>
      </c>
      <c r="D51" s="7">
        <v>679</v>
      </c>
      <c r="E51" s="8">
        <v>1321</v>
      </c>
      <c r="F51" s="29">
        <v>0.50147710487444608</v>
      </c>
      <c r="G51" s="9">
        <v>105832.93267514318</v>
      </c>
      <c r="H51" s="9">
        <f t="shared" si="0"/>
        <v>105833</v>
      </c>
      <c r="I51" s="2">
        <v>1</v>
      </c>
      <c r="J51" s="28"/>
    </row>
    <row r="52" spans="1:10" x14ac:dyDescent="0.25">
      <c r="A52" s="2">
        <v>3990</v>
      </c>
      <c r="B52" s="2" t="s">
        <v>59</v>
      </c>
      <c r="C52" s="7">
        <v>685</v>
      </c>
      <c r="D52" s="7">
        <v>373</v>
      </c>
      <c r="E52" s="8">
        <v>680</v>
      </c>
      <c r="F52" s="29">
        <v>0.5445255474452555</v>
      </c>
      <c r="G52" s="9">
        <v>54478.72386002828</v>
      </c>
      <c r="H52" s="9">
        <f t="shared" si="0"/>
        <v>54479</v>
      </c>
      <c r="I52" s="2">
        <v>1</v>
      </c>
      <c r="J52" s="28"/>
    </row>
    <row r="53" spans="1:10" x14ac:dyDescent="0.25">
      <c r="A53" s="2">
        <v>4207</v>
      </c>
      <c r="B53" s="2" t="s">
        <v>60</v>
      </c>
      <c r="C53" s="7">
        <v>494</v>
      </c>
      <c r="D53" s="7">
        <v>257</v>
      </c>
      <c r="E53" s="8">
        <v>495</v>
      </c>
      <c r="F53" s="29">
        <v>0.52024291497975705</v>
      </c>
      <c r="G53" s="9">
        <v>39657.306339285293</v>
      </c>
      <c r="H53" s="9">
        <f t="shared" si="0"/>
        <v>39657</v>
      </c>
      <c r="I53" s="2">
        <v>1</v>
      </c>
      <c r="J53" s="28"/>
    </row>
    <row r="54" spans="1:10" x14ac:dyDescent="0.25">
      <c r="A54" s="2">
        <v>4330</v>
      </c>
      <c r="B54" s="2" t="s">
        <v>61</v>
      </c>
      <c r="C54" s="7">
        <v>145</v>
      </c>
      <c r="D54" s="7">
        <v>89</v>
      </c>
      <c r="E54" s="8">
        <v>153</v>
      </c>
      <c r="F54" s="29">
        <v>0.61379310344827587</v>
      </c>
      <c r="G54" s="9">
        <v>12257.712868506364</v>
      </c>
      <c r="H54" s="9">
        <f t="shared" si="0"/>
        <v>12258</v>
      </c>
      <c r="I54" s="2">
        <v>1</v>
      </c>
      <c r="J54" s="28"/>
    </row>
    <row r="55" spans="1:10" x14ac:dyDescent="0.25">
      <c r="A55" s="2">
        <v>4543</v>
      </c>
      <c r="B55" s="2" t="s">
        <v>62</v>
      </c>
      <c r="C55" s="7">
        <v>1104</v>
      </c>
      <c r="D55" s="7">
        <v>606</v>
      </c>
      <c r="E55" s="8">
        <v>1088</v>
      </c>
      <c r="F55" s="29">
        <v>0.54891304347826086</v>
      </c>
      <c r="G55" s="9">
        <v>87165.958176045242</v>
      </c>
      <c r="H55" s="9">
        <f t="shared" si="0"/>
        <v>87166</v>
      </c>
      <c r="I55" s="2">
        <v>1</v>
      </c>
      <c r="J55" s="28"/>
    </row>
    <row r="56" spans="1:10" x14ac:dyDescent="0.25">
      <c r="A56" s="2">
        <v>4620</v>
      </c>
      <c r="B56" s="2" t="s">
        <v>63</v>
      </c>
      <c r="C56" s="7">
        <v>19095</v>
      </c>
      <c r="D56" s="7">
        <v>11990</v>
      </c>
      <c r="E56" s="8">
        <v>21249</v>
      </c>
      <c r="F56" s="29">
        <v>0.62791306624770882</v>
      </c>
      <c r="G56" s="9">
        <v>1702380.0048555015</v>
      </c>
      <c r="H56" s="9">
        <f t="shared" si="0"/>
        <v>1702380</v>
      </c>
      <c r="I56" s="2">
        <v>1</v>
      </c>
      <c r="J56" s="28"/>
    </row>
    <row r="57" spans="1:10" x14ac:dyDescent="0.25">
      <c r="A57" s="2">
        <v>4851</v>
      </c>
      <c r="B57" s="2" t="s">
        <v>64</v>
      </c>
      <c r="C57" s="7">
        <v>1398</v>
      </c>
      <c r="D57" s="7">
        <v>781</v>
      </c>
      <c r="E57" s="8">
        <v>1459</v>
      </c>
      <c r="F57" s="29">
        <v>0.55865522174535054</v>
      </c>
      <c r="G57" s="9">
        <v>116888.90898791362</v>
      </c>
      <c r="H57" s="9">
        <f t="shared" si="0"/>
        <v>116889</v>
      </c>
      <c r="I57" s="2">
        <v>1</v>
      </c>
      <c r="J57" s="28"/>
    </row>
    <row r="58" spans="1:10" x14ac:dyDescent="0.25">
      <c r="A58" s="2">
        <v>5124</v>
      </c>
      <c r="B58" s="2" t="s">
        <v>65</v>
      </c>
      <c r="C58" s="7">
        <v>306</v>
      </c>
      <c r="D58" s="7">
        <v>173</v>
      </c>
      <c r="E58" s="8">
        <v>298</v>
      </c>
      <c r="F58" s="29">
        <v>0.565359477124183</v>
      </c>
      <c r="G58" s="9">
        <v>23874.49957395357</v>
      </c>
      <c r="H58" s="9">
        <f t="shared" si="0"/>
        <v>23874</v>
      </c>
      <c r="I58" s="2">
        <v>1</v>
      </c>
      <c r="J58" s="28"/>
    </row>
    <row r="59" spans="1:10" x14ac:dyDescent="0.25">
      <c r="A59" s="2">
        <v>5258</v>
      </c>
      <c r="B59" s="2" t="s">
        <v>66</v>
      </c>
      <c r="C59" s="7">
        <v>278</v>
      </c>
      <c r="D59" s="7">
        <v>149</v>
      </c>
      <c r="E59" s="8">
        <v>267</v>
      </c>
      <c r="F59" s="29">
        <v>0.53597122302158273</v>
      </c>
      <c r="G59" s="9">
        <v>21390.91069209934</v>
      </c>
      <c r="H59" s="9">
        <f t="shared" si="0"/>
        <v>21391</v>
      </c>
      <c r="I59" s="2">
        <v>1</v>
      </c>
      <c r="J59" s="28"/>
    </row>
    <row r="60" spans="1:10" x14ac:dyDescent="0.25">
      <c r="A60" s="2">
        <v>5376</v>
      </c>
      <c r="B60" s="2" t="s">
        <v>67</v>
      </c>
      <c r="C60" s="7">
        <v>489</v>
      </c>
      <c r="D60" s="7">
        <v>291</v>
      </c>
      <c r="E60" s="8">
        <v>482</v>
      </c>
      <c r="F60" s="29">
        <v>0.59509202453987731</v>
      </c>
      <c r="G60" s="9">
        <v>38615.801324314161</v>
      </c>
      <c r="H60" s="9">
        <f t="shared" si="0"/>
        <v>38616</v>
      </c>
      <c r="I60" s="2">
        <v>1</v>
      </c>
      <c r="J60" s="28"/>
    </row>
    <row r="61" spans="1:10" x14ac:dyDescent="0.25">
      <c r="A61" s="2">
        <v>5740</v>
      </c>
      <c r="B61" s="2" t="s">
        <v>68</v>
      </c>
      <c r="C61" s="7">
        <v>225</v>
      </c>
      <c r="D61" s="7">
        <v>121</v>
      </c>
      <c r="E61" s="8">
        <v>237</v>
      </c>
      <c r="F61" s="29">
        <v>0.5377777777777778</v>
      </c>
      <c r="G61" s="9">
        <v>18987.437580627502</v>
      </c>
      <c r="H61" s="9">
        <f t="shared" si="0"/>
        <v>18987</v>
      </c>
      <c r="I61" s="2">
        <v>1</v>
      </c>
      <c r="J61" s="28"/>
    </row>
    <row r="62" spans="1:10" x14ac:dyDescent="0.25">
      <c r="A62" s="2">
        <v>4375</v>
      </c>
      <c r="B62" s="2" t="s">
        <v>69</v>
      </c>
      <c r="C62" s="7">
        <v>636</v>
      </c>
      <c r="D62" s="7">
        <v>379</v>
      </c>
      <c r="E62" s="8">
        <v>637</v>
      </c>
      <c r="F62" s="29">
        <v>0.59591194968553463</v>
      </c>
      <c r="G62" s="9">
        <v>51033.745733585318</v>
      </c>
      <c r="H62" s="9">
        <f t="shared" si="0"/>
        <v>51034</v>
      </c>
      <c r="I62" s="2">
        <v>1</v>
      </c>
      <c r="J62" s="28"/>
    </row>
    <row r="63" spans="1:10" x14ac:dyDescent="0.25">
      <c r="A63" s="2">
        <v>238</v>
      </c>
      <c r="B63" s="2" t="s">
        <v>70</v>
      </c>
      <c r="C63" s="7">
        <v>955</v>
      </c>
      <c r="D63" s="7">
        <v>482</v>
      </c>
      <c r="E63" s="8">
        <v>1083</v>
      </c>
      <c r="F63" s="29">
        <v>0.50471204188481678</v>
      </c>
      <c r="G63" s="9">
        <v>86765.379324133275</v>
      </c>
      <c r="H63" s="9">
        <f t="shared" si="0"/>
        <v>86765</v>
      </c>
      <c r="I63" s="2">
        <v>1</v>
      </c>
      <c r="J63" s="28"/>
    </row>
    <row r="64" spans="1:10" x14ac:dyDescent="0.25">
      <c r="A64" s="2">
        <v>5992</v>
      </c>
      <c r="B64" s="2" t="s">
        <v>71</v>
      </c>
      <c r="C64" s="7">
        <v>403</v>
      </c>
      <c r="D64" s="7">
        <v>217</v>
      </c>
      <c r="E64" s="8">
        <v>403</v>
      </c>
      <c r="F64" s="29">
        <v>0.53846153846153844</v>
      </c>
      <c r="G64" s="9">
        <v>32286.655464104995</v>
      </c>
      <c r="H64" s="9">
        <f t="shared" si="0"/>
        <v>32287</v>
      </c>
      <c r="I64" s="2">
        <v>1</v>
      </c>
      <c r="J64" s="28"/>
    </row>
    <row r="65" spans="1:10" x14ac:dyDescent="0.25">
      <c r="A65" s="2">
        <v>6022</v>
      </c>
      <c r="B65" s="2" t="s">
        <v>72</v>
      </c>
      <c r="C65" s="7">
        <v>492</v>
      </c>
      <c r="D65" s="7">
        <v>275</v>
      </c>
      <c r="E65" s="8">
        <v>501</v>
      </c>
      <c r="F65" s="29">
        <v>0.55894308943089432</v>
      </c>
      <c r="G65" s="9">
        <v>40138.000961579659</v>
      </c>
      <c r="H65" s="9">
        <f t="shared" si="0"/>
        <v>40138</v>
      </c>
      <c r="I65" s="2">
        <v>1</v>
      </c>
      <c r="J65" s="28"/>
    </row>
    <row r="66" spans="1:10" x14ac:dyDescent="0.25">
      <c r="A66" s="2">
        <v>6230</v>
      </c>
      <c r="B66" s="2" t="s">
        <v>73</v>
      </c>
      <c r="C66" s="7">
        <v>456</v>
      </c>
      <c r="D66" s="7">
        <v>241</v>
      </c>
      <c r="E66" s="8">
        <v>469</v>
      </c>
      <c r="F66" s="29">
        <v>0.52850877192982459</v>
      </c>
      <c r="G66" s="9">
        <v>37574.296309343037</v>
      </c>
      <c r="H66" s="9">
        <f t="shared" si="0"/>
        <v>37574</v>
      </c>
      <c r="I66" s="2">
        <v>1</v>
      </c>
      <c r="J66" s="28"/>
    </row>
    <row r="67" spans="1:10" x14ac:dyDescent="0.25">
      <c r="A67" s="2">
        <v>6237</v>
      </c>
      <c r="B67" s="2" t="s">
        <v>74</v>
      </c>
      <c r="C67" s="7">
        <v>1377</v>
      </c>
      <c r="D67" s="7">
        <v>800</v>
      </c>
      <c r="E67" s="8">
        <v>1408</v>
      </c>
      <c r="F67" s="29">
        <v>0.58097312999273787</v>
      </c>
      <c r="G67" s="9">
        <v>112803.0046984115</v>
      </c>
      <c r="H67" s="9">
        <f t="shared" si="0"/>
        <v>112803</v>
      </c>
      <c r="I67" s="2">
        <v>1</v>
      </c>
      <c r="J67" s="28"/>
    </row>
    <row r="68" spans="1:10" x14ac:dyDescent="0.25">
      <c r="A68" s="2">
        <v>6293</v>
      </c>
      <c r="B68" s="2" t="s">
        <v>75</v>
      </c>
      <c r="C68" s="7">
        <v>686</v>
      </c>
      <c r="D68" s="7">
        <v>440</v>
      </c>
      <c r="E68" s="8">
        <v>680</v>
      </c>
      <c r="F68" s="29">
        <v>0.64139941690962099</v>
      </c>
      <c r="G68" s="9">
        <v>54478.72386002828</v>
      </c>
      <c r="H68" s="9">
        <f t="shared" si="0"/>
        <v>54479</v>
      </c>
      <c r="I68" s="2">
        <v>1</v>
      </c>
      <c r="J68" s="28"/>
    </row>
    <row r="69" spans="1:10" x14ac:dyDescent="0.25">
      <c r="A69" s="2">
        <v>6300</v>
      </c>
      <c r="B69" s="2" t="s">
        <v>76</v>
      </c>
      <c r="C69" s="7">
        <v>9174</v>
      </c>
      <c r="D69" s="7">
        <v>5164</v>
      </c>
      <c r="E69" s="8">
        <v>8633</v>
      </c>
      <c r="F69" s="29">
        <v>0.56289513843470673</v>
      </c>
      <c r="G69" s="9">
        <v>691639.445711212</v>
      </c>
      <c r="H69" s="9">
        <f t="shared" si="0"/>
        <v>691639</v>
      </c>
      <c r="I69" s="2">
        <v>1</v>
      </c>
      <c r="J69" s="28"/>
    </row>
    <row r="70" spans="1:10" x14ac:dyDescent="0.25">
      <c r="A70" s="2">
        <v>6354</v>
      </c>
      <c r="B70" s="2" t="s">
        <v>77</v>
      </c>
      <c r="C70" s="7">
        <v>295</v>
      </c>
      <c r="D70" s="7">
        <v>153</v>
      </c>
      <c r="E70" s="8">
        <v>316</v>
      </c>
      <c r="F70" s="29">
        <v>0.51864406779661021</v>
      </c>
      <c r="G70" s="9">
        <v>25316.583440836672</v>
      </c>
      <c r="H70" s="9">
        <f t="shared" si="0"/>
        <v>25317</v>
      </c>
      <c r="I70" s="2">
        <v>1</v>
      </c>
      <c r="J70" s="28"/>
    </row>
    <row r="71" spans="1:10" x14ac:dyDescent="0.25">
      <c r="A71" s="2">
        <v>6440</v>
      </c>
      <c r="B71" s="2" t="s">
        <v>78</v>
      </c>
      <c r="C71" s="7">
        <v>161</v>
      </c>
      <c r="D71" s="7">
        <v>102</v>
      </c>
      <c r="E71" s="8">
        <v>168</v>
      </c>
      <c r="F71" s="29">
        <v>0.63354037267080743</v>
      </c>
      <c r="G71" s="9">
        <v>13459.449424242281</v>
      </c>
      <c r="H71" s="9">
        <f t="shared" ref="H71:H73" si="1">ROUND(G71,0)</f>
        <v>13459</v>
      </c>
      <c r="I71" s="2">
        <v>1</v>
      </c>
      <c r="J71" s="28"/>
    </row>
    <row r="72" spans="1:10" x14ac:dyDescent="0.25">
      <c r="A72" s="2">
        <v>6615</v>
      </c>
      <c r="B72" s="2" t="s">
        <v>79</v>
      </c>
      <c r="C72" s="7">
        <v>246</v>
      </c>
      <c r="D72" s="7">
        <v>147</v>
      </c>
      <c r="E72" s="8">
        <v>298</v>
      </c>
      <c r="F72" s="29">
        <v>0.59756097560975607</v>
      </c>
      <c r="G72" s="9">
        <v>23874.49957395357</v>
      </c>
      <c r="H72" s="9">
        <f t="shared" si="1"/>
        <v>23874</v>
      </c>
      <c r="I72" s="2">
        <v>1</v>
      </c>
      <c r="J72" s="28"/>
    </row>
    <row r="73" spans="1:10" x14ac:dyDescent="0.25">
      <c r="A73" s="2">
        <v>6678</v>
      </c>
      <c r="B73" s="2" t="s">
        <v>80</v>
      </c>
      <c r="C73" s="7">
        <v>1695</v>
      </c>
      <c r="D73" s="7">
        <v>845</v>
      </c>
      <c r="E73" s="8">
        <v>1722</v>
      </c>
      <c r="F73" s="29">
        <v>0.49852507374631266</v>
      </c>
      <c r="G73" s="9">
        <v>137959.35659848337</v>
      </c>
      <c r="H73" s="9">
        <f t="shared" si="1"/>
        <v>137959</v>
      </c>
      <c r="I73" s="2">
        <v>1</v>
      </c>
      <c r="J73" s="28"/>
    </row>
    <row r="74" spans="1:10" x14ac:dyDescent="0.25">
      <c r="A74" s="1"/>
      <c r="B74" s="1" t="s">
        <v>15</v>
      </c>
      <c r="C74" s="10"/>
      <c r="D74" s="10"/>
      <c r="E74" s="11">
        <f>SUM(E6:E73)</f>
        <v>210071</v>
      </c>
      <c r="F74" s="1"/>
      <c r="G74" s="12">
        <f>SUM(G6:G73)</f>
        <v>16829999.999999996</v>
      </c>
      <c r="H74" s="12">
        <f>SUM(H6:H73)</f>
        <v>16830000</v>
      </c>
      <c r="I74" s="1">
        <f>SUM(I6:I73)</f>
        <v>68</v>
      </c>
    </row>
    <row r="75" spans="1:10" x14ac:dyDescent="0.25">
      <c r="A75" s="1"/>
      <c r="B75" s="1"/>
      <c r="C75" s="10"/>
      <c r="D75" s="10"/>
      <c r="E75" s="11"/>
      <c r="F75" s="1"/>
      <c r="G75" s="12"/>
      <c r="H75" s="12"/>
      <c r="I75" s="1"/>
    </row>
    <row r="76" spans="1:10" x14ac:dyDescent="0.25">
      <c r="A76" s="1"/>
      <c r="B76" s="1"/>
      <c r="C76" s="10"/>
      <c r="D76" s="10"/>
      <c r="E76" s="11"/>
      <c r="F76" s="1"/>
      <c r="G76" s="12"/>
      <c r="H76" s="12"/>
      <c r="I76" s="1"/>
    </row>
    <row r="77" spans="1:10" x14ac:dyDescent="0.25">
      <c r="B77" s="3" t="s">
        <v>1</v>
      </c>
      <c r="E77" s="9">
        <v>16830000</v>
      </c>
    </row>
    <row r="78" spans="1:10" x14ac:dyDescent="0.25">
      <c r="B78" s="3" t="s">
        <v>2</v>
      </c>
      <c r="E78" s="14">
        <f>E77/E74</f>
        <v>80.11577038239453</v>
      </c>
    </row>
  </sheetData>
  <sortState ref="B2:I69">
    <sortCondition ref="B2:B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Poverty Districts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Pahnke, Brian D.   DPI</dc:creator>
  <cp:lastModifiedBy>DPI</cp:lastModifiedBy>
  <cp:lastPrinted>2017-09-01T19:28:57Z</cp:lastPrinted>
  <dcterms:created xsi:type="dcterms:W3CDTF">2017-03-24T16:10:57Z</dcterms:created>
  <dcterms:modified xsi:type="dcterms:W3CDTF">2019-02-18T20:53:05Z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731139850</vt:i4>
  </property>
  <property fmtid="{D5CDD505-2E9C-101B-9397-08002B2CF9AE}" pid="3" name="_NewReviewCycle">
    <vt:lpwstr/>
  </property>
  <property fmtid="{D5CDD505-2E9C-101B-9397-08002B2CF9AE}" pid="4" name="_EmailSubject">
    <vt:lpwstr>High Poverty Aid -- Load to Web</vt:lpwstr>
  </property>
  <property fmtid="{D5CDD505-2E9C-101B-9397-08002B2CF9AE}" pid="5" name="_AuthorEmail">
    <vt:lpwstr>Robert.Soldner@dpi.wi.gov</vt:lpwstr>
  </property>
  <property fmtid="{D5CDD505-2E9C-101B-9397-08002B2CF9AE}" pid="6" name="_AuthorEmailDisplayName">
    <vt:lpwstr>Soldner, Robert  DPI</vt:lpwstr>
  </property>
  <property fmtid="{D5CDD505-2E9C-101B-9397-08002B2CF9AE}" pid="7" name="_PreviousAdHocReviewCycleID">
    <vt:i4>-278270355</vt:i4>
  </property>
  <property fmtid="{D5CDD505-2E9C-101B-9397-08002B2CF9AE}" pid="8" name="_ReviewingToolsShownOnce">
    <vt:lpwstr/>
  </property>
</Properties>
</file>