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<sst xmlns="http://schemas.openxmlformats.org/spreadsheetml/2006/main" count="91" uniqueCount="39">
  <si>
    <t>3rd Friday in September</t>
  </si>
  <si>
    <t>School Name</t>
  </si>
  <si>
    <t>Headcount</t>
  </si>
  <si>
    <t>FTE</t>
  </si>
  <si>
    <t>2nd Friday in January</t>
  </si>
  <si>
    <t>Central City Cyberschool</t>
  </si>
  <si>
    <t>Downtown Montessori</t>
  </si>
  <si>
    <t>School for Early Development &amp; Achievement</t>
  </si>
  <si>
    <t>Academy of Learning &amp; Leadership</t>
  </si>
  <si>
    <t>Milwaukee Academy of Science</t>
  </si>
  <si>
    <t>21st Century Preparatory School</t>
  </si>
  <si>
    <t>Darrell Lynn Hines Academy</t>
  </si>
  <si>
    <t>Wisconsin 2R Charter Schools - Headcount and FTE</t>
  </si>
  <si>
    <t>Totals</t>
  </si>
  <si>
    <t>Authorizer</t>
  </si>
  <si>
    <t>UW-Parkside</t>
  </si>
  <si>
    <t>City of Milwaukee</t>
  </si>
  <si>
    <t>UW-Milwaukee</t>
  </si>
  <si>
    <t>Average Headcount</t>
  </si>
  <si>
    <t>Average FTE</t>
  </si>
  <si>
    <t>September Payment</t>
  </si>
  <si>
    <t>December Payment</t>
  </si>
  <si>
    <t>February Payment</t>
  </si>
  <si>
    <t>June Payment</t>
  </si>
  <si>
    <t>Total Aid Payment</t>
  </si>
  <si>
    <t>Total Paid</t>
  </si>
  <si>
    <t xml:space="preserve"> </t>
  </si>
  <si>
    <t>Audit/Other Adjustments</t>
  </si>
  <si>
    <t>Woodlands School</t>
  </si>
  <si>
    <t>Capitol West Academy</t>
  </si>
  <si>
    <t>Milwaukee College Preparatory School</t>
  </si>
  <si>
    <t>Tenor High School</t>
  </si>
  <si>
    <t>YMCA Young Leaders Academy</t>
  </si>
  <si>
    <t>Inland Seas School of Expeditionary Learning</t>
  </si>
  <si>
    <t>Milwaukee Renaissance Academy</t>
  </si>
  <si>
    <t>Seeds of Health Elementary Program</t>
  </si>
  <si>
    <r>
      <t>Business and Economics Academ</t>
    </r>
    <r>
      <rPr>
        <b/>
        <sz val="11"/>
        <rFont val="Arial"/>
        <family val="2"/>
      </rPr>
      <t xml:space="preserve">y of </t>
    </r>
    <r>
      <rPr>
        <b/>
        <sz val="11"/>
        <color indexed="8"/>
        <rFont val="Arial"/>
        <family val="2"/>
      </rPr>
      <t>Milwaukee (BEAM)</t>
    </r>
  </si>
  <si>
    <t>2008-09 School Year</t>
  </si>
  <si>
    <t>(Note: Payment per FTE = $7,775.00)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</si>
</sst>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"/>
  </numFmts>
  <fonts count="46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sz val="10"/>
      <color indexed="9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8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44" fontId="0" fillId="0" borderId="10" xfId="44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44" fontId="0" fillId="0" borderId="10" xfId="44" applyFont="1" applyBorder="1" applyAlignment="1">
      <alignment/>
    </xf>
    <xf numFmtId="44" fontId="10" fillId="0" borderId="10" xfId="44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6" fontId="0" fillId="0" borderId="10" xfId="44" applyNumberFormat="1" applyFont="1" applyBorder="1" applyAlignment="1">
      <alignment/>
    </xf>
    <xf numFmtId="6" fontId="0" fillId="0" borderId="10" xfId="44" applyNumberFormat="1" applyFont="1" applyBorder="1" applyAlignment="1">
      <alignment/>
    </xf>
    <xf numFmtId="2" fontId="2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9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4" sqref="I24"/>
    </sheetView>
  </sheetViews>
  <sheetFormatPr defaultColWidth="9.140625" defaultRowHeight="12.75"/>
  <cols>
    <col min="1" max="1" width="3.140625" style="0" customWidth="1"/>
    <col min="2" max="2" width="58.28125" style="0" customWidth="1"/>
    <col min="3" max="3" width="17.7109375" style="0" customWidth="1"/>
    <col min="4" max="4" width="16.140625" style="0" customWidth="1"/>
    <col min="5" max="5" width="16.28125" style="0" customWidth="1"/>
    <col min="6" max="7" width="16.28125" style="0" bestFit="1" customWidth="1"/>
    <col min="8" max="8" width="15.140625" style="0" customWidth="1"/>
    <col min="9" max="9" width="15.7109375" style="0" customWidth="1"/>
    <col min="10" max="10" width="15.00390625" style="0" bestFit="1" customWidth="1"/>
    <col min="11" max="11" width="14.00390625" style="0" customWidth="1"/>
    <col min="12" max="12" width="14.00390625" style="0" bestFit="1" customWidth="1"/>
    <col min="13" max="13" width="14.00390625" style="0" customWidth="1"/>
    <col min="14" max="14" width="14.57421875" style="0" customWidth="1"/>
    <col min="15" max="15" width="13.421875" style="0" customWidth="1"/>
    <col min="16" max="16" width="15.28125" style="0" customWidth="1"/>
    <col min="17" max="17" width="15.140625" style="0" customWidth="1"/>
  </cols>
  <sheetData>
    <row r="1" spans="2:8" ht="18.75">
      <c r="B1" s="33" t="s">
        <v>12</v>
      </c>
      <c r="C1" s="33"/>
      <c r="D1" s="33"/>
      <c r="E1" s="33"/>
      <c r="F1" s="33"/>
      <c r="G1" s="33"/>
      <c r="H1" s="33"/>
    </row>
    <row r="2" spans="2:8" ht="18.75">
      <c r="B2" s="33" t="s">
        <v>37</v>
      </c>
      <c r="C2" s="33"/>
      <c r="D2" s="33"/>
      <c r="E2" s="33"/>
      <c r="F2" s="33"/>
      <c r="G2" s="33"/>
      <c r="H2" s="33"/>
    </row>
    <row r="3" spans="2:8" ht="29.25" customHeight="1">
      <c r="B3" s="32" t="s">
        <v>26</v>
      </c>
      <c r="C3" s="32"/>
      <c r="D3" s="32"/>
      <c r="E3" s="32"/>
      <c r="F3" s="32"/>
      <c r="G3" s="32"/>
      <c r="H3" s="32"/>
    </row>
    <row r="4" spans="2:8" ht="15">
      <c r="B4" s="1"/>
      <c r="C4" s="1"/>
      <c r="D4" s="1"/>
      <c r="E4" s="1"/>
      <c r="F4" s="2"/>
      <c r="G4" s="1"/>
      <c r="H4" s="3"/>
    </row>
    <row r="5" spans="1:9" ht="12.75">
      <c r="A5" s="5"/>
      <c r="B5" s="11"/>
      <c r="C5" s="11"/>
      <c r="D5" s="34" t="s">
        <v>0</v>
      </c>
      <c r="E5" s="34"/>
      <c r="F5" s="34" t="s">
        <v>4</v>
      </c>
      <c r="G5" s="34"/>
      <c r="H5" s="12"/>
      <c r="I5" s="5"/>
    </row>
    <row r="6" spans="1:76" s="6" customFormat="1" ht="25.5">
      <c r="A6" s="13"/>
      <c r="B6" s="7" t="s">
        <v>1</v>
      </c>
      <c r="C6" s="7" t="s">
        <v>14</v>
      </c>
      <c r="D6" s="8" t="s">
        <v>2</v>
      </c>
      <c r="E6" s="9" t="s">
        <v>3</v>
      </c>
      <c r="F6" s="10" t="s">
        <v>2</v>
      </c>
      <c r="G6" s="9" t="s">
        <v>3</v>
      </c>
      <c r="H6" s="14" t="s">
        <v>18</v>
      </c>
      <c r="I6" s="14" t="s">
        <v>19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10" ht="15">
      <c r="A7" s="5">
        <v>1</v>
      </c>
      <c r="B7" s="4" t="s">
        <v>10</v>
      </c>
      <c r="C7" s="16" t="s">
        <v>15</v>
      </c>
      <c r="D7" s="5">
        <v>493</v>
      </c>
      <c r="E7" s="5">
        <v>480</v>
      </c>
      <c r="F7" s="5">
        <v>491</v>
      </c>
      <c r="G7" s="5">
        <v>478</v>
      </c>
      <c r="H7" s="5">
        <f>ROUND(((D7+F7)/2),0)</f>
        <v>492</v>
      </c>
      <c r="I7" s="25">
        <f>ROUND(((E7+G7)/2),0)</f>
        <v>479</v>
      </c>
      <c r="J7" t="s">
        <v>26</v>
      </c>
    </row>
    <row r="8" spans="1:10" ht="15">
      <c r="A8" s="5">
        <v>2</v>
      </c>
      <c r="B8" s="4" t="s">
        <v>8</v>
      </c>
      <c r="C8" s="16" t="s">
        <v>16</v>
      </c>
      <c r="D8" s="5">
        <v>432</v>
      </c>
      <c r="E8" s="5">
        <v>416</v>
      </c>
      <c r="F8" s="5">
        <v>403</v>
      </c>
      <c r="G8" s="5">
        <v>387</v>
      </c>
      <c r="H8" s="5">
        <f>ROUND(((D8+F8)/2),0)</f>
        <v>418</v>
      </c>
      <c r="I8" s="25">
        <f aca="true" t="shared" si="0" ref="I8:I22">ROUND(((E8+G8)/2),0)</f>
        <v>402</v>
      </c>
      <c r="J8" t="s">
        <v>26</v>
      </c>
    </row>
    <row r="9" spans="1:10" ht="15">
      <c r="A9" s="5">
        <v>3</v>
      </c>
      <c r="B9" s="4" t="s">
        <v>36</v>
      </c>
      <c r="C9" s="16" t="s">
        <v>17</v>
      </c>
      <c r="D9" s="5">
        <v>571</v>
      </c>
      <c r="E9" s="5">
        <v>553</v>
      </c>
      <c r="F9" s="5">
        <v>609</v>
      </c>
      <c r="G9" s="5">
        <v>589</v>
      </c>
      <c r="H9" s="5">
        <f>ROUND(((D9+F9)/2),0)</f>
        <v>590</v>
      </c>
      <c r="I9" s="25">
        <f t="shared" si="0"/>
        <v>571</v>
      </c>
      <c r="J9" t="s">
        <v>26</v>
      </c>
    </row>
    <row r="10" spans="1:10" ht="15">
      <c r="A10" s="5">
        <v>4</v>
      </c>
      <c r="B10" s="4" t="s">
        <v>29</v>
      </c>
      <c r="C10" s="16" t="s">
        <v>17</v>
      </c>
      <c r="D10" s="5">
        <v>173</v>
      </c>
      <c r="E10" s="5">
        <v>168</v>
      </c>
      <c r="F10" s="5">
        <v>174</v>
      </c>
      <c r="G10" s="5">
        <v>168</v>
      </c>
      <c r="H10" s="5">
        <f aca="true" t="shared" si="1" ref="H10:H21">ROUND(((D10+F10)/2),0)</f>
        <v>174</v>
      </c>
      <c r="I10" s="25">
        <f t="shared" si="0"/>
        <v>168</v>
      </c>
      <c r="J10" t="s">
        <v>26</v>
      </c>
    </row>
    <row r="11" spans="1:10" ht="15">
      <c r="A11" s="5">
        <v>5</v>
      </c>
      <c r="B11" s="4" t="s">
        <v>5</v>
      </c>
      <c r="C11" s="16" t="s">
        <v>16</v>
      </c>
      <c r="D11" s="5">
        <v>328</v>
      </c>
      <c r="E11" s="5">
        <v>316</v>
      </c>
      <c r="F11" s="5">
        <v>329</v>
      </c>
      <c r="G11" s="5">
        <v>318</v>
      </c>
      <c r="H11" s="5">
        <f t="shared" si="1"/>
        <v>329</v>
      </c>
      <c r="I11" s="25">
        <f t="shared" si="0"/>
        <v>317</v>
      </c>
      <c r="J11" t="s">
        <v>26</v>
      </c>
    </row>
    <row r="12" spans="1:10" ht="15">
      <c r="A12" s="5">
        <v>6</v>
      </c>
      <c r="B12" s="4" t="s">
        <v>11</v>
      </c>
      <c r="C12" s="16" t="s">
        <v>16</v>
      </c>
      <c r="D12" s="5">
        <v>281</v>
      </c>
      <c r="E12" s="5">
        <v>271</v>
      </c>
      <c r="F12" s="5">
        <v>286</v>
      </c>
      <c r="G12" s="5">
        <v>276</v>
      </c>
      <c r="H12" s="5">
        <f t="shared" si="1"/>
        <v>284</v>
      </c>
      <c r="I12" s="25">
        <f t="shared" si="0"/>
        <v>274</v>
      </c>
      <c r="J12" t="s">
        <v>26</v>
      </c>
    </row>
    <row r="13" spans="1:10" ht="15">
      <c r="A13" s="5">
        <v>7</v>
      </c>
      <c r="B13" s="4" t="s">
        <v>6</v>
      </c>
      <c r="C13" s="16" t="s">
        <v>16</v>
      </c>
      <c r="D13" s="5">
        <v>98</v>
      </c>
      <c r="E13" s="5">
        <v>91</v>
      </c>
      <c r="F13" s="5">
        <v>98</v>
      </c>
      <c r="G13" s="5">
        <v>91</v>
      </c>
      <c r="H13" s="5">
        <f t="shared" si="1"/>
        <v>98</v>
      </c>
      <c r="I13" s="25">
        <f t="shared" si="0"/>
        <v>91</v>
      </c>
      <c r="J13" t="s">
        <v>26</v>
      </c>
    </row>
    <row r="14" spans="1:10" ht="15">
      <c r="A14" s="5">
        <v>8</v>
      </c>
      <c r="B14" s="4" t="s">
        <v>33</v>
      </c>
      <c r="C14" s="16" t="s">
        <v>17</v>
      </c>
      <c r="D14" s="5">
        <v>97</v>
      </c>
      <c r="E14" s="5">
        <v>97</v>
      </c>
      <c r="F14" s="5">
        <v>93</v>
      </c>
      <c r="G14" s="5">
        <v>93</v>
      </c>
      <c r="H14" s="5">
        <f t="shared" si="1"/>
        <v>95</v>
      </c>
      <c r="I14" s="25">
        <f t="shared" si="0"/>
        <v>95</v>
      </c>
      <c r="J14" s="28" t="s">
        <v>26</v>
      </c>
    </row>
    <row r="15" spans="1:10" ht="15">
      <c r="A15" s="5">
        <v>10</v>
      </c>
      <c r="B15" s="4" t="s">
        <v>9</v>
      </c>
      <c r="C15" s="16" t="s">
        <v>16</v>
      </c>
      <c r="D15" s="5">
        <v>953</v>
      </c>
      <c r="E15" s="5">
        <v>925</v>
      </c>
      <c r="F15" s="5">
        <v>927</v>
      </c>
      <c r="G15" s="5">
        <v>899</v>
      </c>
      <c r="H15" s="5">
        <f>ROUND(((D15+F15)/2),0)</f>
        <v>940</v>
      </c>
      <c r="I15" s="25">
        <f t="shared" si="0"/>
        <v>912</v>
      </c>
      <c r="J15" t="s">
        <v>26</v>
      </c>
    </row>
    <row r="16" spans="1:10" ht="15">
      <c r="A16" s="5">
        <v>11</v>
      </c>
      <c r="B16" s="4" t="s">
        <v>30</v>
      </c>
      <c r="C16" s="16" t="s">
        <v>17</v>
      </c>
      <c r="D16" s="5">
        <v>486</v>
      </c>
      <c r="E16" s="5">
        <v>468</v>
      </c>
      <c r="F16" s="5">
        <v>483</v>
      </c>
      <c r="G16" s="5">
        <v>465</v>
      </c>
      <c r="H16" s="5">
        <f t="shared" si="1"/>
        <v>485</v>
      </c>
      <c r="I16" s="25">
        <f t="shared" si="0"/>
        <v>467</v>
      </c>
      <c r="J16" t="s">
        <v>26</v>
      </c>
    </row>
    <row r="17" spans="1:10" ht="15">
      <c r="A17" s="5">
        <v>12</v>
      </c>
      <c r="B17" s="4" t="s">
        <v>34</v>
      </c>
      <c r="C17" s="16" t="s">
        <v>17</v>
      </c>
      <c r="D17" s="5">
        <v>92</v>
      </c>
      <c r="E17" s="5">
        <v>92</v>
      </c>
      <c r="F17" s="5">
        <v>85</v>
      </c>
      <c r="G17" s="5">
        <v>85</v>
      </c>
      <c r="H17" s="5">
        <f t="shared" si="1"/>
        <v>89</v>
      </c>
      <c r="I17" s="25">
        <f t="shared" si="0"/>
        <v>89</v>
      </c>
      <c r="J17" t="s">
        <v>26</v>
      </c>
    </row>
    <row r="18" spans="1:10" ht="15">
      <c r="A18" s="5">
        <v>13</v>
      </c>
      <c r="B18" s="4" t="s">
        <v>7</v>
      </c>
      <c r="C18" s="16" t="s">
        <v>17</v>
      </c>
      <c r="D18" s="5">
        <v>66</v>
      </c>
      <c r="E18" s="5">
        <v>55</v>
      </c>
      <c r="F18" s="5">
        <v>79</v>
      </c>
      <c r="G18" s="5">
        <v>64</v>
      </c>
      <c r="H18" s="5">
        <f t="shared" si="1"/>
        <v>73</v>
      </c>
      <c r="I18" s="25">
        <f t="shared" si="0"/>
        <v>60</v>
      </c>
      <c r="J18" t="s">
        <v>26</v>
      </c>
    </row>
    <row r="19" spans="1:10" ht="15">
      <c r="A19" s="5">
        <v>14</v>
      </c>
      <c r="B19" s="4" t="s">
        <v>35</v>
      </c>
      <c r="C19" s="16" t="s">
        <v>17</v>
      </c>
      <c r="D19" s="5">
        <v>332</v>
      </c>
      <c r="E19" s="5">
        <v>316</v>
      </c>
      <c r="F19" s="5">
        <v>333</v>
      </c>
      <c r="G19" s="5">
        <v>317</v>
      </c>
      <c r="H19" s="5">
        <f t="shared" si="1"/>
        <v>333</v>
      </c>
      <c r="I19" s="25">
        <f t="shared" si="0"/>
        <v>317</v>
      </c>
      <c r="J19" s="29" t="s">
        <v>26</v>
      </c>
    </row>
    <row r="20" spans="1:10" ht="15">
      <c r="A20" s="5">
        <v>15</v>
      </c>
      <c r="B20" s="4" t="s">
        <v>31</v>
      </c>
      <c r="C20" s="16" t="s">
        <v>17</v>
      </c>
      <c r="D20" s="5">
        <v>206</v>
      </c>
      <c r="E20" s="5">
        <v>206</v>
      </c>
      <c r="F20" s="5">
        <v>201</v>
      </c>
      <c r="G20" s="5">
        <v>201</v>
      </c>
      <c r="H20" s="5">
        <f t="shared" si="1"/>
        <v>204</v>
      </c>
      <c r="I20" s="25">
        <f t="shared" si="0"/>
        <v>204</v>
      </c>
      <c r="J20" t="s">
        <v>26</v>
      </c>
    </row>
    <row r="21" spans="1:10" ht="15">
      <c r="A21" s="5">
        <v>16</v>
      </c>
      <c r="B21" s="4" t="s">
        <v>28</v>
      </c>
      <c r="C21" s="16" t="s">
        <v>17</v>
      </c>
      <c r="D21" s="5">
        <v>302</v>
      </c>
      <c r="E21" s="5">
        <v>282</v>
      </c>
      <c r="F21" s="5">
        <v>300</v>
      </c>
      <c r="G21" s="5">
        <v>280</v>
      </c>
      <c r="H21" s="5">
        <f t="shared" si="1"/>
        <v>301</v>
      </c>
      <c r="I21" s="25">
        <f t="shared" si="0"/>
        <v>281</v>
      </c>
      <c r="J21" t="s">
        <v>26</v>
      </c>
    </row>
    <row r="22" spans="1:9" ht="15">
      <c r="A22" s="5">
        <v>17</v>
      </c>
      <c r="B22" s="4" t="s">
        <v>32</v>
      </c>
      <c r="C22" s="16" t="s">
        <v>17</v>
      </c>
      <c r="D22" s="5">
        <v>598</v>
      </c>
      <c r="E22" s="5">
        <v>580</v>
      </c>
      <c r="F22" s="5">
        <v>576</v>
      </c>
      <c r="G22" s="5">
        <v>558</v>
      </c>
      <c r="H22" s="5">
        <f>ROUND(((D22+F22)/2),0)</f>
        <v>587</v>
      </c>
      <c r="I22" s="25">
        <f t="shared" si="0"/>
        <v>569</v>
      </c>
    </row>
    <row r="23" spans="1:9" ht="12.75">
      <c r="A23" s="5"/>
      <c r="B23" s="5"/>
      <c r="C23" s="5"/>
      <c r="D23" s="23"/>
      <c r="E23" s="23"/>
      <c r="F23" s="25" t="s">
        <v>26</v>
      </c>
      <c r="G23" s="25" t="s">
        <v>26</v>
      </c>
      <c r="H23" s="25"/>
      <c r="I23" s="25"/>
    </row>
    <row r="24" spans="1:9" ht="15">
      <c r="A24" s="5"/>
      <c r="B24" s="15" t="s">
        <v>13</v>
      </c>
      <c r="C24" s="15"/>
      <c r="D24" s="24">
        <f>SUM(D7:D22)</f>
        <v>5508</v>
      </c>
      <c r="E24" s="24">
        <f>SUM(E7:E22)</f>
        <v>5316</v>
      </c>
      <c r="F24" s="26">
        <f>SUM(F7:F22)</f>
        <v>5467</v>
      </c>
      <c r="G24" s="26">
        <f>SUM(G7:G22)</f>
        <v>5269</v>
      </c>
      <c r="H24" s="26">
        <f>SUM(H7:H22)</f>
        <v>5492</v>
      </c>
      <c r="I24" s="27">
        <f>SUM(I7:I22)</f>
        <v>5296</v>
      </c>
    </row>
    <row r="25" spans="1:9" ht="15">
      <c r="A25" s="18"/>
      <c r="B25" s="19"/>
      <c r="C25" s="19"/>
      <c r="D25" s="20"/>
      <c r="E25" s="20"/>
      <c r="F25" s="20"/>
      <c r="G25" s="20"/>
      <c r="H25" s="20"/>
      <c r="I25" s="20"/>
    </row>
    <row r="26" spans="1:9" ht="15" customHeight="1">
      <c r="A26" s="32" t="s">
        <v>38</v>
      </c>
      <c r="B26" s="32"/>
      <c r="C26" s="32"/>
      <c r="D26" s="32"/>
      <c r="E26" s="32"/>
      <c r="F26" s="32"/>
      <c r="G26" s="32"/>
      <c r="H26" s="32"/>
      <c r="I26" s="32"/>
    </row>
    <row r="28" spans="1:9" ht="25.5">
      <c r="A28" s="13"/>
      <c r="B28" s="7" t="s">
        <v>1</v>
      </c>
      <c r="C28" s="14" t="s">
        <v>20</v>
      </c>
      <c r="D28" s="14" t="s">
        <v>21</v>
      </c>
      <c r="E28" s="14" t="s">
        <v>22</v>
      </c>
      <c r="F28" s="14" t="s">
        <v>23</v>
      </c>
      <c r="G28" s="14" t="s">
        <v>24</v>
      </c>
      <c r="H28" s="14" t="s">
        <v>27</v>
      </c>
      <c r="I28" s="14" t="s">
        <v>25</v>
      </c>
    </row>
    <row r="29" spans="1:9" ht="15">
      <c r="A29" s="5">
        <v>1</v>
      </c>
      <c r="B29" s="4" t="s">
        <v>10</v>
      </c>
      <c r="C29" s="30">
        <v>911619</v>
      </c>
      <c r="D29" s="31">
        <v>954381</v>
      </c>
      <c r="E29" s="31">
        <v>927169</v>
      </c>
      <c r="F29" s="21">
        <v>931056</v>
      </c>
      <c r="G29" s="21">
        <f>SUM(C29:F29)</f>
        <v>3724225</v>
      </c>
      <c r="H29" s="21"/>
      <c r="I29" s="21">
        <f>ROUND(G29+H29,0)</f>
        <v>3724225</v>
      </c>
    </row>
    <row r="30" spans="1:9" ht="15">
      <c r="A30" s="5">
        <v>2</v>
      </c>
      <c r="B30" s="4" t="s">
        <v>8</v>
      </c>
      <c r="C30" s="30">
        <v>552025</v>
      </c>
      <c r="D30" s="31">
        <v>1065175</v>
      </c>
      <c r="E30" s="31">
        <v>726963</v>
      </c>
      <c r="F30" s="21">
        <v>781387</v>
      </c>
      <c r="G30" s="21">
        <f aca="true" t="shared" si="2" ref="G30:G44">SUM(C30:F30)</f>
        <v>3125550</v>
      </c>
      <c r="H30" s="21">
        <v>-15550</v>
      </c>
      <c r="I30" s="21">
        <f aca="true" t="shared" si="3" ref="I30:I44">ROUND(G30+H30,0)</f>
        <v>3110000</v>
      </c>
    </row>
    <row r="31" spans="1:9" ht="15">
      <c r="A31" s="5">
        <v>3</v>
      </c>
      <c r="B31" s="4" t="s">
        <v>36</v>
      </c>
      <c r="C31" s="30">
        <v>1335356</v>
      </c>
      <c r="D31" s="31">
        <v>814432</v>
      </c>
      <c r="E31" s="31">
        <v>1179856</v>
      </c>
      <c r="F31" s="21">
        <v>1109881</v>
      </c>
      <c r="G31" s="21">
        <f t="shared" si="2"/>
        <v>4439525</v>
      </c>
      <c r="H31" s="21">
        <v>-31100</v>
      </c>
      <c r="I31" s="21">
        <f t="shared" si="3"/>
        <v>4408425</v>
      </c>
    </row>
    <row r="32" spans="1:9" ht="15">
      <c r="A32" s="5">
        <v>4</v>
      </c>
      <c r="B32" s="4" t="s">
        <v>29</v>
      </c>
      <c r="C32" s="30">
        <v>338213</v>
      </c>
      <c r="D32" s="31">
        <v>314887</v>
      </c>
      <c r="E32" s="31">
        <v>326550</v>
      </c>
      <c r="F32" s="21">
        <v>326550</v>
      </c>
      <c r="G32" s="21">
        <f t="shared" si="2"/>
        <v>1306200</v>
      </c>
      <c r="H32" s="21"/>
      <c r="I32" s="21">
        <f t="shared" si="3"/>
        <v>1306200</v>
      </c>
    </row>
    <row r="33" spans="1:9" ht="15">
      <c r="A33" s="5">
        <v>5</v>
      </c>
      <c r="B33" s="4" t="s">
        <v>5</v>
      </c>
      <c r="C33" s="30">
        <v>604506</v>
      </c>
      <c r="D33" s="31">
        <v>623944</v>
      </c>
      <c r="E33" s="31">
        <v>620056</v>
      </c>
      <c r="F33" s="21">
        <v>616169</v>
      </c>
      <c r="G33" s="21">
        <f t="shared" si="2"/>
        <v>2464675</v>
      </c>
      <c r="H33" s="21"/>
      <c r="I33" s="21">
        <f t="shared" si="3"/>
        <v>2464675</v>
      </c>
    </row>
    <row r="34" spans="1:9" ht="15">
      <c r="A34" s="5">
        <v>6</v>
      </c>
      <c r="B34" s="4" t="s">
        <v>11</v>
      </c>
      <c r="C34" s="30">
        <v>526756</v>
      </c>
      <c r="D34" s="31">
        <v>526757</v>
      </c>
      <c r="E34" s="31">
        <v>544250</v>
      </c>
      <c r="F34" s="21">
        <v>532587</v>
      </c>
      <c r="G34" s="21">
        <f t="shared" si="2"/>
        <v>2130350</v>
      </c>
      <c r="H34" s="21"/>
      <c r="I34" s="21">
        <f t="shared" si="3"/>
        <v>2130350</v>
      </c>
    </row>
    <row r="35" spans="1:9" ht="15">
      <c r="A35" s="5">
        <v>7</v>
      </c>
      <c r="B35" s="4" t="s">
        <v>6</v>
      </c>
      <c r="C35" s="30">
        <v>176881</v>
      </c>
      <c r="D35" s="31">
        <v>176882</v>
      </c>
      <c r="E35" s="31">
        <v>176881</v>
      </c>
      <c r="F35" s="21">
        <v>176881</v>
      </c>
      <c r="G35" s="21">
        <f t="shared" si="2"/>
        <v>707525</v>
      </c>
      <c r="H35" s="21">
        <v>-7775</v>
      </c>
      <c r="I35" s="21">
        <f t="shared" si="3"/>
        <v>699750</v>
      </c>
    </row>
    <row r="36" spans="1:9" ht="15">
      <c r="A36" s="5">
        <v>8</v>
      </c>
      <c r="B36" s="4" t="s">
        <v>33</v>
      </c>
      <c r="C36" s="30">
        <v>209925</v>
      </c>
      <c r="D36" s="31">
        <v>167163</v>
      </c>
      <c r="E36" s="31">
        <v>176881</v>
      </c>
      <c r="F36" s="21">
        <v>184656</v>
      </c>
      <c r="G36" s="21">
        <f t="shared" si="2"/>
        <v>738625</v>
      </c>
      <c r="H36" s="21"/>
      <c r="I36" s="21">
        <f t="shared" si="3"/>
        <v>738625</v>
      </c>
    </row>
    <row r="37" spans="1:9" ht="15">
      <c r="A37" s="5">
        <v>10</v>
      </c>
      <c r="B37" s="4" t="s">
        <v>9</v>
      </c>
      <c r="C37" s="30">
        <v>1790194</v>
      </c>
      <c r="D37" s="31">
        <v>1805744</v>
      </c>
      <c r="E37" s="31">
        <v>1722162</v>
      </c>
      <c r="F37" s="21">
        <v>1772700</v>
      </c>
      <c r="G37" s="21">
        <f t="shared" si="2"/>
        <v>7090800</v>
      </c>
      <c r="H37" s="21">
        <v>-7775</v>
      </c>
      <c r="I37" s="21">
        <f t="shared" si="3"/>
        <v>7083025</v>
      </c>
    </row>
    <row r="38" spans="1:9" ht="15">
      <c r="A38" s="5">
        <v>11</v>
      </c>
      <c r="B38" s="4" t="s">
        <v>30</v>
      </c>
      <c r="C38" s="30">
        <v>907731</v>
      </c>
      <c r="D38" s="31">
        <v>911619</v>
      </c>
      <c r="E38" s="31">
        <v>903844</v>
      </c>
      <c r="F38" s="21">
        <v>907731</v>
      </c>
      <c r="G38" s="21">
        <f t="shared" si="2"/>
        <v>3630925</v>
      </c>
      <c r="H38" s="21"/>
      <c r="I38" s="21">
        <f t="shared" si="3"/>
        <v>3630925</v>
      </c>
    </row>
    <row r="39" spans="1:9" ht="15">
      <c r="A39" s="5">
        <v>12</v>
      </c>
      <c r="B39" s="4" t="s">
        <v>34</v>
      </c>
      <c r="C39" s="30">
        <v>211869</v>
      </c>
      <c r="D39" s="31">
        <v>145781</v>
      </c>
      <c r="E39" s="31">
        <v>161331</v>
      </c>
      <c r="F39" s="21">
        <v>172994</v>
      </c>
      <c r="G39" s="21">
        <f t="shared" si="2"/>
        <v>691975</v>
      </c>
      <c r="H39" s="21"/>
      <c r="I39" s="21">
        <f t="shared" si="3"/>
        <v>691975</v>
      </c>
    </row>
    <row r="40" spans="1:9" ht="15">
      <c r="A40" s="5">
        <v>13</v>
      </c>
      <c r="B40" s="4" t="s">
        <v>7</v>
      </c>
      <c r="C40" s="30">
        <v>108850</v>
      </c>
      <c r="D40" s="31">
        <v>104963</v>
      </c>
      <c r="E40" s="31">
        <v>136062</v>
      </c>
      <c r="F40" s="21">
        <v>116625</v>
      </c>
      <c r="G40" s="21">
        <f t="shared" si="2"/>
        <v>466500</v>
      </c>
      <c r="H40" s="21"/>
      <c r="I40" s="21">
        <f t="shared" si="3"/>
        <v>466500</v>
      </c>
    </row>
    <row r="41" spans="1:9" ht="15">
      <c r="A41" s="5">
        <v>14</v>
      </c>
      <c r="B41" s="4" t="s">
        <v>35</v>
      </c>
      <c r="C41" s="30">
        <v>600619</v>
      </c>
      <c r="D41" s="31">
        <v>627831</v>
      </c>
      <c r="E41" s="31">
        <v>620056</v>
      </c>
      <c r="F41" s="21">
        <v>616169</v>
      </c>
      <c r="G41" s="21">
        <f t="shared" si="2"/>
        <v>2464675</v>
      </c>
      <c r="H41" s="21"/>
      <c r="I41" s="21">
        <f t="shared" si="3"/>
        <v>2464675</v>
      </c>
    </row>
    <row r="42" spans="1:9" ht="15">
      <c r="A42" s="5">
        <v>15</v>
      </c>
      <c r="B42" s="4" t="s">
        <v>31</v>
      </c>
      <c r="C42" s="30">
        <v>404300</v>
      </c>
      <c r="D42" s="31">
        <v>396525</v>
      </c>
      <c r="E42" s="31">
        <v>388750</v>
      </c>
      <c r="F42" s="21">
        <v>396525</v>
      </c>
      <c r="G42" s="21">
        <f t="shared" si="2"/>
        <v>1586100</v>
      </c>
      <c r="H42" s="21"/>
      <c r="I42" s="21">
        <f t="shared" si="3"/>
        <v>1586100</v>
      </c>
    </row>
    <row r="43" spans="1:9" ht="15">
      <c r="A43" s="5">
        <v>16</v>
      </c>
      <c r="B43" s="4" t="s">
        <v>28</v>
      </c>
      <c r="C43" s="30">
        <v>548138</v>
      </c>
      <c r="D43" s="31">
        <v>548137</v>
      </c>
      <c r="E43" s="31">
        <v>542306</v>
      </c>
      <c r="F43" s="21">
        <v>546194</v>
      </c>
      <c r="G43" s="21">
        <f t="shared" si="2"/>
        <v>2184775</v>
      </c>
      <c r="H43" s="21"/>
      <c r="I43" s="21">
        <f t="shared" si="3"/>
        <v>2184775</v>
      </c>
    </row>
    <row r="44" spans="1:9" ht="15">
      <c r="A44" s="5">
        <v>17</v>
      </c>
      <c r="B44" s="4" t="s">
        <v>32</v>
      </c>
      <c r="C44" s="30">
        <v>1115713</v>
      </c>
      <c r="D44" s="31">
        <v>1139037</v>
      </c>
      <c r="E44" s="31">
        <v>1063231</v>
      </c>
      <c r="F44" s="21">
        <v>1105994</v>
      </c>
      <c r="G44" s="21">
        <f t="shared" si="2"/>
        <v>4423975</v>
      </c>
      <c r="H44" s="21">
        <v>7775</v>
      </c>
      <c r="I44" s="21">
        <f t="shared" si="3"/>
        <v>4431750</v>
      </c>
    </row>
    <row r="45" spans="1:9" ht="12.75">
      <c r="A45" s="5"/>
      <c r="B45" s="5"/>
      <c r="C45" s="17"/>
      <c r="D45" s="21"/>
      <c r="E45" s="21"/>
      <c r="F45" s="22"/>
      <c r="G45" s="21"/>
      <c r="H45" s="21"/>
      <c r="I45" s="21" t="s">
        <v>26</v>
      </c>
    </row>
    <row r="46" spans="1:9" ht="15">
      <c r="A46" s="5"/>
      <c r="B46" s="15" t="s">
        <v>13</v>
      </c>
      <c r="C46" s="17">
        <f aca="true" t="shared" si="4" ref="C46:I46">SUM(C29:C45)</f>
        <v>10342695</v>
      </c>
      <c r="D46" s="21">
        <f t="shared" si="4"/>
        <v>10323258</v>
      </c>
      <c r="E46" s="21">
        <f t="shared" si="4"/>
        <v>10216348</v>
      </c>
      <c r="F46" s="21">
        <f t="shared" si="4"/>
        <v>10294099</v>
      </c>
      <c r="G46" s="21">
        <f t="shared" si="4"/>
        <v>41176400</v>
      </c>
      <c r="H46" s="21">
        <f t="shared" si="4"/>
        <v>-54425</v>
      </c>
      <c r="I46" s="21">
        <f t="shared" si="4"/>
        <v>41121975</v>
      </c>
    </row>
    <row r="49" ht="12.75">
      <c r="E49" t="s">
        <v>26</v>
      </c>
    </row>
  </sheetData>
  <sheetProtection/>
  <mergeCells count="6">
    <mergeCell ref="A26:I26"/>
    <mergeCell ref="B1:H1"/>
    <mergeCell ref="B2:H2"/>
    <mergeCell ref="B3:H3"/>
    <mergeCell ref="D5:E5"/>
    <mergeCell ref="F5:G5"/>
  </mergeCells>
  <printOptions/>
  <pageMargins left="0.5" right="0.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Geraghty</dc:creator>
  <cp:keywords/>
  <dc:description/>
  <cp:lastModifiedBy>Chanell E. Crawford</cp:lastModifiedBy>
  <cp:lastPrinted>2009-05-22T19:39:59Z</cp:lastPrinted>
  <dcterms:created xsi:type="dcterms:W3CDTF">2004-04-30T14:35:33Z</dcterms:created>
  <dcterms:modified xsi:type="dcterms:W3CDTF">2018-10-24T18:16:13Z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-2117229525</vt:i4>
  </property>
  <property fmtid="{D5CDD505-2E9C-101B-9397-08002B2CF9AE}" pid="3" name="_EmailSubject">
    <vt:lpwstr/>
  </property>
  <property fmtid="{D5CDD505-2E9C-101B-9397-08002B2CF9AE}" pid="4" name="_AuthorEmail">
    <vt:lpwstr>Robert.Sainsbury@dpi.wi.gov</vt:lpwstr>
  </property>
  <property fmtid="{D5CDD505-2E9C-101B-9397-08002B2CF9AE}" pid="5" name="_AuthorEmailDisplayName">
    <vt:lpwstr>Sainsbury, Robert  E.    DPI</vt:lpwstr>
  </property>
  <property fmtid="{D5CDD505-2E9C-101B-9397-08002B2CF9AE}" pid="6" name="_PreviousAdHocReviewCycleID">
    <vt:i4>1410029878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