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ICS Membership" sheetId="1" r:id="rId1"/>
  </sheets>
  <definedNames/>
  <calcPr fullCalcOnLoad="1"/>
</workbook>
</file>

<file path=xl/sharedStrings.xml><?xml version="1.0" encoding="utf-8"?>
<sst xmlns="http://schemas.openxmlformats.org/spreadsheetml/2006/main" count="133" uniqueCount="84">
  <si>
    <t>Darrell Lynn Hines (DLH) Academy</t>
  </si>
  <si>
    <t>Central City Cyberschool of Milwaukee</t>
  </si>
  <si>
    <t xml:space="preserve"> </t>
  </si>
  <si>
    <t>Downtown Montessori</t>
  </si>
  <si>
    <t>Milwaukee Math &amp; Science Academy</t>
  </si>
  <si>
    <t>Authorizer</t>
  </si>
  <si>
    <t>Totals</t>
  </si>
  <si>
    <t>Milwaukee Scholars Charter School</t>
  </si>
  <si>
    <t>La Casa de Esperanza Charter School</t>
  </si>
  <si>
    <t xml:space="preserve">Penfield Montessori Academy </t>
  </si>
  <si>
    <t>Headcount</t>
  </si>
  <si>
    <t>FTE</t>
  </si>
  <si>
    <t>Average Headcount</t>
  </si>
  <si>
    <t>Average FTE</t>
  </si>
  <si>
    <t xml:space="preserve">Total Paid </t>
  </si>
  <si>
    <t>Grade Levels</t>
  </si>
  <si>
    <t>4K-8</t>
  </si>
  <si>
    <t>PK-8</t>
  </si>
  <si>
    <t>4K-12</t>
  </si>
  <si>
    <t>9-12</t>
  </si>
  <si>
    <t>4K-5</t>
  </si>
  <si>
    <t>6-8</t>
  </si>
  <si>
    <t>Pathways High</t>
  </si>
  <si>
    <t>Isthmus Montessori Academy Public</t>
  </si>
  <si>
    <t>School/LEA Name</t>
  </si>
  <si>
    <t>Dr. Howard Fuller Collegiate Acad</t>
  </si>
  <si>
    <t>Akii-gikinoo'amaading</t>
  </si>
  <si>
    <t>Milestone Democratic School</t>
  </si>
  <si>
    <r>
      <t>3</t>
    </r>
    <r>
      <rPr>
        <b/>
        <vertAlign val="superscript"/>
        <sz val="11"/>
        <rFont val="Lato"/>
        <family val="2"/>
      </rPr>
      <t>rd</t>
    </r>
    <r>
      <rPr>
        <b/>
        <sz val="11"/>
        <rFont val="Lato"/>
        <family val="2"/>
      </rPr>
      <t xml:space="preserve"> Friday in September</t>
    </r>
  </si>
  <si>
    <r>
      <t>2</t>
    </r>
    <r>
      <rPr>
        <b/>
        <vertAlign val="superscript"/>
        <sz val="11"/>
        <rFont val="Lato"/>
        <family val="2"/>
      </rPr>
      <t>nd</t>
    </r>
    <r>
      <rPr>
        <b/>
        <sz val="11"/>
        <rFont val="Lato"/>
        <family val="2"/>
      </rPr>
      <t xml:space="preserve"> Friday in January</t>
    </r>
  </si>
  <si>
    <t>Lake Country Classical Academy</t>
  </si>
  <si>
    <t>Adeline Montessori</t>
  </si>
  <si>
    <t>The Lincoln Academy</t>
  </si>
  <si>
    <t>New Leaf Prep Academy</t>
  </si>
  <si>
    <t>Upgrade Media Arts</t>
  </si>
  <si>
    <t>6-12</t>
  </si>
  <si>
    <t>K-9</t>
  </si>
  <si>
    <t>University of Wisconsin-Milwaukee</t>
  </si>
  <si>
    <t>UW System Office of Educational Opportunity</t>
  </si>
  <si>
    <t>University of Wisconsin-Parkside</t>
  </si>
  <si>
    <r>
      <t>Wisconsin Independent Charter Schools - Headcount and FTE</t>
    </r>
    <r>
      <rPr>
        <b/>
        <vertAlign val="superscript"/>
        <sz val="14"/>
        <rFont val="Lato"/>
        <family val="2"/>
      </rPr>
      <t>1</t>
    </r>
  </si>
  <si>
    <t>2022-23 School Year</t>
  </si>
  <si>
    <r>
      <t>Summer School Headcount</t>
    </r>
    <r>
      <rPr>
        <b/>
        <u val="single"/>
        <vertAlign val="superscript"/>
        <sz val="11"/>
        <rFont val="Lato"/>
        <family val="2"/>
      </rPr>
      <t>2</t>
    </r>
  </si>
  <si>
    <r>
      <rPr>
        <vertAlign val="superscript"/>
        <sz val="11"/>
        <rFont val="Lato"/>
        <family val="2"/>
      </rPr>
      <t>2</t>
    </r>
    <r>
      <rPr>
        <sz val="11"/>
        <rFont val="Lato"/>
        <family val="2"/>
      </rPr>
      <t>Beginning in the 2018-19 school year, schools are eligible to receive summer school funding.  The</t>
    </r>
    <r>
      <rPr>
        <vertAlign val="superscript"/>
        <sz val="11"/>
        <rFont val="Lato"/>
        <family val="2"/>
      </rPr>
      <t xml:space="preserve"> </t>
    </r>
    <r>
      <rPr>
        <sz val="11"/>
        <rFont val="Lato"/>
        <family val="2"/>
      </rPr>
      <t>summer school payment is per pupil and is up to 5% of the maximum per student state aid amount from the prior year for the grade in which the pupil attended summer school.</t>
    </r>
  </si>
  <si>
    <t>Central Sands Community High School</t>
  </si>
  <si>
    <t>KTEC High</t>
  </si>
  <si>
    <r>
      <t xml:space="preserve">Trans Center for Youth, Inc. </t>
    </r>
    <r>
      <rPr>
        <b/>
        <i/>
        <sz val="11"/>
        <color indexed="8"/>
        <rFont val="Lato"/>
        <family val="2"/>
      </rPr>
      <t>(Escuela Verde)</t>
    </r>
  </si>
  <si>
    <r>
      <t>Milwaukee Edu. Consort.</t>
    </r>
    <r>
      <rPr>
        <b/>
        <i/>
        <sz val="11"/>
        <color indexed="8"/>
        <rFont val="Lato"/>
        <family val="2"/>
      </rPr>
      <t xml:space="preserve"> (Milw. Acad. Sci.)</t>
    </r>
  </si>
  <si>
    <r>
      <t>Carmen Schools</t>
    </r>
    <r>
      <rPr>
        <b/>
        <sz val="11"/>
        <color indexed="8"/>
        <rFont val="Calibri"/>
        <family val="2"/>
      </rPr>
      <t>³</t>
    </r>
  </si>
  <si>
    <r>
      <t>One City Schools</t>
    </r>
    <r>
      <rPr>
        <b/>
        <sz val="11"/>
        <rFont val="Calibri"/>
        <family val="2"/>
      </rPr>
      <t>⁴</t>
    </r>
  </si>
  <si>
    <r>
      <t>Rocketship Education, Inc.</t>
    </r>
    <r>
      <rPr>
        <b/>
        <sz val="11"/>
        <rFont val="Calibri"/>
        <family val="2"/>
      </rPr>
      <t>⁵</t>
    </r>
  </si>
  <si>
    <r>
      <t>Seeds of Health, Inc.</t>
    </r>
    <r>
      <rPr>
        <b/>
        <sz val="11"/>
        <rFont val="Calibri"/>
        <family val="2"/>
      </rPr>
      <t>⁶</t>
    </r>
  </si>
  <si>
    <r>
      <t>United Community Center</t>
    </r>
    <r>
      <rPr>
        <b/>
        <sz val="11"/>
        <rFont val="Calibri"/>
        <family val="2"/>
      </rPr>
      <t>⁷</t>
    </r>
  </si>
  <si>
    <r>
      <t>Woodlands Schools</t>
    </r>
    <r>
      <rPr>
        <b/>
        <sz val="11"/>
        <rFont val="Calibri"/>
        <family val="2"/>
      </rPr>
      <t>⁸</t>
    </r>
  </si>
  <si>
    <t>See Below</t>
  </si>
  <si>
    <t>Lac Courte Oreilles Ojibwe University</t>
  </si>
  <si>
    <t>Payment Per FTE = $9264</t>
  </si>
  <si>
    <t>Carmen South Middle School (8152)</t>
  </si>
  <si>
    <t>Steller Collegiate Elem. (8136)</t>
  </si>
  <si>
    <t>Southside Community Prep (8133)</t>
  </si>
  <si>
    <t>Transformation Prep (8140)</t>
  </si>
  <si>
    <t>Seeds of Health El (8121)</t>
  </si>
  <si>
    <t>Tenor High School (8115)</t>
  </si>
  <si>
    <t>Veritas Hi (8124)</t>
  </si>
  <si>
    <t>Bruce Guadalupe (8123)</t>
  </si>
  <si>
    <t>UCC Acosta (8137)</t>
  </si>
  <si>
    <t>Woodlands East-State Street (8132)</t>
  </si>
  <si>
    <t>Woodlands Bluemound (8113)</t>
  </si>
  <si>
    <t>One City Elementary (8142)</t>
  </si>
  <si>
    <t>One City Academy (8180)</t>
  </si>
  <si>
    <r>
      <rPr>
        <b/>
        <sz val="11"/>
        <color indexed="8"/>
        <rFont val="Lato"/>
        <family val="2"/>
      </rPr>
      <t xml:space="preserve">Note: </t>
    </r>
    <r>
      <rPr>
        <sz val="11"/>
        <color indexed="8"/>
        <rFont val="Lato"/>
        <family val="2"/>
      </rPr>
      <t xml:space="preserve">FTE for ICS authorized by a new authorizer are not rounded to the nearest whole number due to their funding being different from ICS authorized by a legacy authorizer.  A new authorizer is an entity given the authority to authorize in 2015 Wisconsin Act 55 or 2017 Wisconsin Act 59, and a legacy authorizer is an entity given the authority to authorize prior to 2015 Wisconsin Act 55. </t>
    </r>
  </si>
  <si>
    <r>
      <t>Racine Charter One, Inc.</t>
    </r>
    <r>
      <rPr>
        <b/>
        <i/>
        <sz val="11"/>
        <rFont val="Lato"/>
        <family val="2"/>
      </rPr>
      <t xml:space="preserve"> (21st Cent. Prep)</t>
    </r>
  </si>
  <si>
    <t>Governing Board/Legal Entity Code</t>
  </si>
  <si>
    <t>School Level LEA Code</t>
  </si>
  <si>
    <r>
      <rPr>
        <b/>
        <sz val="11"/>
        <rFont val="Calibri"/>
        <family val="2"/>
      </rPr>
      <t>³</t>
    </r>
    <r>
      <rPr>
        <b/>
        <sz val="11"/>
        <rFont val="Lato"/>
        <family val="2"/>
      </rPr>
      <t>Carmen Schools (8027)</t>
    </r>
  </si>
  <si>
    <r>
      <rPr>
        <b/>
        <sz val="11"/>
        <rFont val="Calibri"/>
        <family val="2"/>
      </rPr>
      <t>⁴</t>
    </r>
    <r>
      <rPr>
        <b/>
        <sz val="11"/>
        <rFont val="Lato"/>
        <family val="2"/>
      </rPr>
      <t>One City Schools, Inc. (8005)</t>
    </r>
  </si>
  <si>
    <r>
      <rPr>
        <b/>
        <sz val="11"/>
        <rFont val="Calibri"/>
        <family val="2"/>
      </rPr>
      <t>⁵</t>
    </r>
    <r>
      <rPr>
        <b/>
        <sz val="11"/>
        <rFont val="Lato"/>
        <family val="2"/>
      </rPr>
      <t>Rocketship Education, Inc. (8002)</t>
    </r>
  </si>
  <si>
    <r>
      <rPr>
        <b/>
        <sz val="11"/>
        <rFont val="Calibri"/>
        <family val="2"/>
      </rPr>
      <t>⁶</t>
    </r>
    <r>
      <rPr>
        <b/>
        <sz val="11"/>
        <rFont val="Lato"/>
        <family val="2"/>
      </rPr>
      <t>Seeds of Health, Inc. (8001)</t>
    </r>
  </si>
  <si>
    <r>
      <rPr>
        <b/>
        <sz val="11"/>
        <rFont val="Calibri"/>
        <family val="2"/>
      </rPr>
      <t>⁷</t>
    </r>
    <r>
      <rPr>
        <b/>
        <sz val="11"/>
        <rFont val="Lato"/>
        <family val="2"/>
      </rPr>
      <t>United Community Center (8003)</t>
    </r>
  </si>
  <si>
    <r>
      <rPr>
        <b/>
        <sz val="11"/>
        <rFont val="Calibri"/>
        <family val="2"/>
      </rPr>
      <t>⁸</t>
    </r>
    <r>
      <rPr>
        <b/>
        <sz val="11"/>
        <rFont val="Lato"/>
        <family val="2"/>
      </rPr>
      <t>Woodlands Schools, Inc. (8004)</t>
    </r>
  </si>
  <si>
    <t>Common Council of the City of Milwaukee</t>
  </si>
  <si>
    <t>4K-10</t>
  </si>
  <si>
    <r>
      <rPr>
        <vertAlign val="superscript"/>
        <sz val="11"/>
        <rFont val="Lato"/>
        <family val="2"/>
      </rPr>
      <t>1</t>
    </r>
    <r>
      <rPr>
        <sz val="11"/>
        <rFont val="Lato"/>
        <family val="2"/>
      </rPr>
      <t xml:space="preserve">Information </t>
    </r>
    <r>
      <rPr>
        <b/>
        <sz val="11"/>
        <rFont val="Lato"/>
        <family val="2"/>
      </rPr>
      <t xml:space="preserve">is </t>
    </r>
    <r>
      <rPr>
        <sz val="11"/>
        <rFont val="Lato"/>
        <family val="2"/>
      </rPr>
      <t>audited.</t>
    </r>
  </si>
  <si>
    <t>Last Updated June 2023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</si>
</sst>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#,##0.0"/>
    <numFmt numFmtId="167" formatCode="0.000"/>
    <numFmt numFmtId="168" formatCode="&quot;$&quot;#,##0.0_);\(&quot;$&quot;#,##0.0\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[$-409]dddd\,\ mmmm\ dd\,\ yyyy"/>
    <numFmt numFmtId="172" formatCode="[$-409]h:mm:ss\ AM/PM"/>
    <numFmt numFmtId="173" formatCode="&quot;$&quot;#,##0.00"/>
    <numFmt numFmtId="174" formatCode="&quot;$&quot;#,##0.0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0"/>
      <name val="Arial"/>
      <family val="0"/>
    </font>
    <font>
      <sz val="11"/>
      <name val="Lato"/>
      <family val="2"/>
    </font>
    <font>
      <b/>
      <sz val="11"/>
      <name val="Lato"/>
      <family val="2"/>
    </font>
    <font>
      <b/>
      <vertAlign val="superscript"/>
      <sz val="11"/>
      <name val="Lato"/>
      <family val="2"/>
    </font>
    <font>
      <b/>
      <u val="single"/>
      <sz val="11"/>
      <name val="Lato"/>
      <family val="2"/>
    </font>
    <font>
      <b/>
      <u val="single"/>
      <vertAlign val="superscript"/>
      <sz val="11"/>
      <name val="Lato"/>
      <family val="2"/>
    </font>
    <font>
      <sz val="11"/>
      <color indexed="8"/>
      <name val="Lato"/>
      <family val="2"/>
    </font>
    <font>
      <vertAlign val="superscript"/>
      <sz val="11"/>
      <name val="Lato"/>
      <family val="2"/>
    </font>
    <font>
      <b/>
      <sz val="14"/>
      <name val="Lato"/>
      <family val="2"/>
    </font>
    <font>
      <b/>
      <vertAlign val="superscript"/>
      <sz val="14"/>
      <name val="Lato"/>
      <family val="2"/>
    </font>
    <font>
      <b/>
      <sz val="11"/>
      <color indexed="8"/>
      <name val="Lato"/>
      <family val="2"/>
    </font>
    <font>
      <b/>
      <sz val="11"/>
      <color indexed="8"/>
      <name val="Calibri"/>
      <family val="2"/>
    </font>
    <font>
      <b/>
      <i/>
      <sz val="11"/>
      <color indexed="8"/>
      <name val="Lato"/>
      <family val="2"/>
    </font>
    <font>
      <b/>
      <sz val="11"/>
      <name val="Calibri"/>
      <family val="2"/>
    </font>
    <font>
      <b/>
      <i/>
      <sz val="11"/>
      <name val="Lato"/>
      <family val="2"/>
    </font>
    <font>
      <i/>
      <sz val="11"/>
      <name val="Lat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Lat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Lato"/>
      <family val="2"/>
    </font>
    <font>
      <b/>
      <sz val="11"/>
      <color theme="1"/>
      <name val="Lato"/>
      <family val="2"/>
    </font>
    <font>
      <sz val="11"/>
      <color theme="1"/>
      <name val="Lato"/>
      <family val="2"/>
    </font>
    <font>
      <i/>
      <sz val="11"/>
      <color theme="1"/>
      <name val="Lato"/>
      <family val="2"/>
    </font>
    <font>
      <b/>
      <i/>
      <sz val="11"/>
      <color theme="1"/>
      <name val="Lat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5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3" fontId="2" fillId="33" borderId="10" xfId="42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173" fontId="2" fillId="33" borderId="10" xfId="0" applyNumberFormat="1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1" fontId="4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 applyProtection="1">
      <alignment horizontal="left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173" fontId="2" fillId="1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54" fillId="0" borderId="0" xfId="0" applyFont="1" applyFill="1" applyAlignment="1">
      <alignment/>
    </xf>
    <xf numFmtId="1" fontId="1" fillId="35" borderId="10" xfId="0" applyNumberFormat="1" applyFont="1" applyFill="1" applyBorder="1" applyAlignment="1">
      <alignment/>
    </xf>
    <xf numFmtId="0" fontId="6" fillId="35" borderId="11" xfId="0" applyFont="1" applyFill="1" applyBorder="1" applyAlignment="1">
      <alignment wrapText="1"/>
    </xf>
    <xf numFmtId="0" fontId="2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indent="2"/>
    </xf>
    <xf numFmtId="0" fontId="2" fillId="0" borderId="0" xfId="0" applyFont="1" applyAlignment="1" quotePrefix="1">
      <alignment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55" fillId="0" borderId="12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left"/>
      <protection locked="0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53" applyFont="1" applyFill="1" applyBorder="1" applyAlignment="1" applyProtection="1">
      <alignment/>
      <protection/>
    </xf>
    <xf numFmtId="0" fontId="56" fillId="0" borderId="0" xfId="0" applyFont="1" applyAlignment="1">
      <alignment horizontal="left" vertical="center" wrapText="1"/>
    </xf>
    <xf numFmtId="0" fontId="55" fillId="35" borderId="12" xfId="0" applyFont="1" applyFill="1" applyBorder="1" applyAlignment="1">
      <alignment/>
    </xf>
    <xf numFmtId="0" fontId="55" fillId="0" borderId="10" xfId="0" applyFont="1" applyBorder="1" applyAlignment="1">
      <alignment/>
    </xf>
    <xf numFmtId="0" fontId="1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5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5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56" fillId="0" borderId="0" xfId="0" applyFont="1" applyAlignment="1">
      <alignment horizontal="left" vertical="center" wrapText="1"/>
    </xf>
    <xf numFmtId="2" fontId="8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0" fontId="2" fillId="36" borderId="13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wrapText="1"/>
    </xf>
    <xf numFmtId="0" fontId="4" fillId="34" borderId="15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Note 2" xfId="60"/>
    <cellStyle name="Output" xfId="61"/>
    <cellStyle name="Percent" xfId="62"/>
    <cellStyle name="Title" xfId="63"/>
    <cellStyle name="Title 2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57421875" style="7" customWidth="1"/>
    <col min="2" max="2" width="10.140625" style="7" bestFit="1" customWidth="1"/>
    <col min="3" max="3" width="39.421875" style="7" bestFit="1" customWidth="1"/>
    <col min="4" max="4" width="42.00390625" style="7" customWidth="1"/>
    <col min="5" max="5" width="13.140625" style="7" bestFit="1" customWidth="1"/>
    <col min="6" max="6" width="12.7109375" style="7" customWidth="1"/>
    <col min="7" max="7" width="15.140625" style="7" customWidth="1"/>
    <col min="8" max="8" width="9.28125" style="7" bestFit="1" customWidth="1"/>
    <col min="9" max="9" width="12.7109375" style="7" customWidth="1"/>
    <col min="10" max="10" width="9.8515625" style="7" customWidth="1"/>
    <col min="11" max="12" width="12.7109375" style="7" customWidth="1"/>
    <col min="13" max="13" width="18.57421875" style="7" customWidth="1"/>
    <col min="14" max="16384" width="8.7109375" style="7" customWidth="1"/>
  </cols>
  <sheetData>
    <row r="1" spans="2:13" ht="19.5">
      <c r="B1" s="57" t="s">
        <v>40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2:13" ht="17.25">
      <c r="B2" s="57" t="s">
        <v>41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2:13" ht="17.25">
      <c r="B3" s="57" t="s">
        <v>56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3:6" ht="13.5">
      <c r="C4" s="58" t="s">
        <v>2</v>
      </c>
      <c r="D4" s="58"/>
      <c r="E4" s="58"/>
      <c r="F4" s="58"/>
    </row>
    <row r="5" spans="1:13" ht="16.5" customHeight="1">
      <c r="A5" s="53" t="s">
        <v>72</v>
      </c>
      <c r="B5" s="61" t="s">
        <v>73</v>
      </c>
      <c r="C5" s="64" t="s">
        <v>24</v>
      </c>
      <c r="D5" s="64" t="s">
        <v>5</v>
      </c>
      <c r="E5" s="64" t="s">
        <v>15</v>
      </c>
      <c r="F5" s="61" t="s">
        <v>42</v>
      </c>
      <c r="G5" s="59" t="s">
        <v>28</v>
      </c>
      <c r="H5" s="60"/>
      <c r="I5" s="59" t="s">
        <v>29</v>
      </c>
      <c r="J5" s="60"/>
      <c r="K5" s="61" t="s">
        <v>12</v>
      </c>
      <c r="L5" s="61" t="s">
        <v>13</v>
      </c>
      <c r="M5" s="66" t="s">
        <v>14</v>
      </c>
    </row>
    <row r="6" spans="1:13" ht="29.25" customHeight="1">
      <c r="A6" s="53"/>
      <c r="B6" s="63"/>
      <c r="C6" s="65"/>
      <c r="D6" s="65"/>
      <c r="E6" s="65"/>
      <c r="F6" s="63"/>
      <c r="G6" s="8" t="s">
        <v>10</v>
      </c>
      <c r="H6" s="9" t="s">
        <v>11</v>
      </c>
      <c r="I6" s="8" t="s">
        <v>10</v>
      </c>
      <c r="J6" s="9" t="s">
        <v>11</v>
      </c>
      <c r="K6" s="62"/>
      <c r="L6" s="62"/>
      <c r="M6" s="67"/>
    </row>
    <row r="7" spans="1:13" ht="13.5">
      <c r="A7" s="48">
        <v>8010</v>
      </c>
      <c r="B7" s="10">
        <v>8110</v>
      </c>
      <c r="C7" s="11" t="s">
        <v>71</v>
      </c>
      <c r="D7" s="12" t="s">
        <v>39</v>
      </c>
      <c r="E7" s="13" t="s">
        <v>16</v>
      </c>
      <c r="F7" s="14">
        <v>190</v>
      </c>
      <c r="G7" s="16">
        <v>517</v>
      </c>
      <c r="H7" s="15">
        <v>495</v>
      </c>
      <c r="I7" s="16">
        <v>518</v>
      </c>
      <c r="J7" s="15">
        <v>494</v>
      </c>
      <c r="K7" s="16">
        <f>ROUND((G7+I7)/2,0)</f>
        <v>518</v>
      </c>
      <c r="L7" s="16">
        <f>ROUND((H7+J7)/2,0)</f>
        <v>495</v>
      </c>
      <c r="M7" s="17">
        <v>4661036.19</v>
      </c>
    </row>
    <row r="8" spans="1:13" ht="13.5">
      <c r="A8" s="7">
        <v>8022</v>
      </c>
      <c r="B8" s="10">
        <v>8148</v>
      </c>
      <c r="C8" s="33" t="s">
        <v>31</v>
      </c>
      <c r="D8" s="34" t="s">
        <v>38</v>
      </c>
      <c r="E8" s="35" t="s">
        <v>17</v>
      </c>
      <c r="F8" s="14">
        <v>0</v>
      </c>
      <c r="G8" s="16">
        <v>109</v>
      </c>
      <c r="H8" s="15">
        <v>101</v>
      </c>
      <c r="I8" s="16">
        <v>106</v>
      </c>
      <c r="J8" s="15">
        <v>98</v>
      </c>
      <c r="K8" s="16">
        <f aca="true" t="shared" si="0" ref="K8:K34">ROUND((G8+I8)/2,0)</f>
        <v>108</v>
      </c>
      <c r="L8" s="16">
        <f>ROUND((H8+J8)/2,2)</f>
        <v>99.5</v>
      </c>
      <c r="M8" s="17">
        <v>921768</v>
      </c>
    </row>
    <row r="9" spans="1:13" ht="13.5">
      <c r="A9" s="48">
        <v>8020</v>
      </c>
      <c r="B9" s="18">
        <v>8146</v>
      </c>
      <c r="C9" s="19" t="s">
        <v>26</v>
      </c>
      <c r="D9" s="34" t="s">
        <v>55</v>
      </c>
      <c r="E9" s="35" t="s">
        <v>35</v>
      </c>
      <c r="F9" s="14">
        <v>0</v>
      </c>
      <c r="G9" s="15">
        <v>13</v>
      </c>
      <c r="H9" s="15">
        <v>13</v>
      </c>
      <c r="I9" s="16">
        <v>16</v>
      </c>
      <c r="J9" s="15">
        <v>16</v>
      </c>
      <c r="K9" s="16">
        <f t="shared" si="0"/>
        <v>15</v>
      </c>
      <c r="L9" s="16">
        <f>ROUND((H9+J9)/2,2)</f>
        <v>14.5</v>
      </c>
      <c r="M9" s="17">
        <v>134328</v>
      </c>
    </row>
    <row r="10" spans="1:13" ht="14.25">
      <c r="A10" s="48">
        <v>8027</v>
      </c>
      <c r="B10" s="10" t="s">
        <v>54</v>
      </c>
      <c r="C10" s="42" t="s">
        <v>48</v>
      </c>
      <c r="D10" s="34" t="s">
        <v>37</v>
      </c>
      <c r="E10" s="35" t="s">
        <v>16</v>
      </c>
      <c r="F10" s="14">
        <v>0</v>
      </c>
      <c r="G10" s="15">
        <v>409</v>
      </c>
      <c r="H10" s="15">
        <v>400</v>
      </c>
      <c r="I10" s="16">
        <v>414</v>
      </c>
      <c r="J10" s="15">
        <v>404</v>
      </c>
      <c r="K10" s="16">
        <f t="shared" si="0"/>
        <v>412</v>
      </c>
      <c r="L10" s="16">
        <f aca="true" t="shared" si="1" ref="L10:L34">ROUND((H10+J10)/2,0)</f>
        <v>402</v>
      </c>
      <c r="M10" s="17">
        <v>3724128</v>
      </c>
    </row>
    <row r="11" spans="1:13" ht="13.5">
      <c r="A11" s="48">
        <v>8007</v>
      </c>
      <c r="B11" s="31">
        <v>8105</v>
      </c>
      <c r="C11" s="36" t="s">
        <v>1</v>
      </c>
      <c r="D11" s="34" t="s">
        <v>80</v>
      </c>
      <c r="E11" s="35" t="s">
        <v>18</v>
      </c>
      <c r="F11" s="14">
        <v>0</v>
      </c>
      <c r="G11" s="15">
        <v>391</v>
      </c>
      <c r="H11" s="15">
        <v>383</v>
      </c>
      <c r="I11" s="16">
        <v>395</v>
      </c>
      <c r="J11" s="15">
        <v>387</v>
      </c>
      <c r="K11" s="16">
        <f t="shared" si="0"/>
        <v>393</v>
      </c>
      <c r="L11" s="16">
        <f t="shared" si="1"/>
        <v>385</v>
      </c>
      <c r="M11" s="17">
        <v>3566640</v>
      </c>
    </row>
    <row r="12" spans="1:13" ht="13.5">
      <c r="A12" s="48">
        <v>8028</v>
      </c>
      <c r="B12" s="31">
        <v>8153</v>
      </c>
      <c r="C12" s="36" t="s">
        <v>44</v>
      </c>
      <c r="D12" s="34" t="s">
        <v>38</v>
      </c>
      <c r="E12" s="35" t="s">
        <v>19</v>
      </c>
      <c r="F12" s="14">
        <v>0</v>
      </c>
      <c r="G12" s="15">
        <v>21</v>
      </c>
      <c r="H12" s="15">
        <v>21</v>
      </c>
      <c r="I12" s="16">
        <v>24</v>
      </c>
      <c r="J12" s="15">
        <v>24</v>
      </c>
      <c r="K12" s="16">
        <f t="shared" si="0"/>
        <v>23</v>
      </c>
      <c r="L12" s="16">
        <f>ROUND((H12+J12)/2,2)</f>
        <v>22.5</v>
      </c>
      <c r="M12" s="17">
        <v>208440</v>
      </c>
    </row>
    <row r="13" spans="1:13" ht="13.5">
      <c r="A13" s="48">
        <v>8009</v>
      </c>
      <c r="B13" s="31">
        <v>8109</v>
      </c>
      <c r="C13" s="36" t="s">
        <v>0</v>
      </c>
      <c r="D13" s="34" t="s">
        <v>80</v>
      </c>
      <c r="E13" s="35" t="s">
        <v>16</v>
      </c>
      <c r="F13" s="14">
        <v>208</v>
      </c>
      <c r="G13" s="15">
        <v>192</v>
      </c>
      <c r="H13" s="15">
        <v>181</v>
      </c>
      <c r="I13" s="16">
        <v>182</v>
      </c>
      <c r="J13" s="15">
        <v>172</v>
      </c>
      <c r="K13" s="16">
        <f t="shared" si="0"/>
        <v>187</v>
      </c>
      <c r="L13" s="16">
        <f t="shared" si="1"/>
        <v>177</v>
      </c>
      <c r="M13" s="17">
        <v>1673342.32</v>
      </c>
    </row>
    <row r="14" spans="1:13" ht="13.5">
      <c r="A14" s="48">
        <v>8006</v>
      </c>
      <c r="B14" s="31">
        <v>8101</v>
      </c>
      <c r="C14" s="36" t="s">
        <v>3</v>
      </c>
      <c r="D14" s="34" t="s">
        <v>80</v>
      </c>
      <c r="E14" s="35" t="s">
        <v>17</v>
      </c>
      <c r="F14" s="14">
        <v>0</v>
      </c>
      <c r="G14" s="15">
        <v>234</v>
      </c>
      <c r="H14" s="15">
        <v>223</v>
      </c>
      <c r="I14" s="16">
        <v>229</v>
      </c>
      <c r="J14" s="15">
        <v>219</v>
      </c>
      <c r="K14" s="16">
        <f t="shared" si="0"/>
        <v>232</v>
      </c>
      <c r="L14" s="16">
        <f t="shared" si="1"/>
        <v>221</v>
      </c>
      <c r="M14" s="17">
        <v>2047344</v>
      </c>
    </row>
    <row r="15" spans="1:13" ht="13.5">
      <c r="A15" s="48">
        <v>8011</v>
      </c>
      <c r="B15" s="31">
        <v>8127</v>
      </c>
      <c r="C15" s="36" t="s">
        <v>25</v>
      </c>
      <c r="D15" s="34" t="s">
        <v>80</v>
      </c>
      <c r="E15" s="35" t="s">
        <v>19</v>
      </c>
      <c r="F15" s="14">
        <v>62</v>
      </c>
      <c r="G15" s="15">
        <v>331</v>
      </c>
      <c r="H15" s="15">
        <v>331</v>
      </c>
      <c r="I15" s="16">
        <v>315</v>
      </c>
      <c r="J15" s="15">
        <v>315</v>
      </c>
      <c r="K15" s="16">
        <f t="shared" si="0"/>
        <v>323</v>
      </c>
      <c r="L15" s="16">
        <f t="shared" si="1"/>
        <v>323</v>
      </c>
      <c r="M15" s="17">
        <v>3019138.92</v>
      </c>
    </row>
    <row r="16" spans="1:13" ht="13.5">
      <c r="A16" s="48">
        <v>8026</v>
      </c>
      <c r="B16" s="31">
        <v>8131</v>
      </c>
      <c r="C16" s="42" t="s">
        <v>46</v>
      </c>
      <c r="D16" s="34" t="s">
        <v>80</v>
      </c>
      <c r="E16" s="35" t="s">
        <v>19</v>
      </c>
      <c r="F16" s="14">
        <v>0</v>
      </c>
      <c r="G16" s="16">
        <v>121</v>
      </c>
      <c r="H16" s="15">
        <v>121</v>
      </c>
      <c r="I16" s="16">
        <v>124</v>
      </c>
      <c r="J16" s="15">
        <v>124</v>
      </c>
      <c r="K16" s="16">
        <f t="shared" si="0"/>
        <v>123</v>
      </c>
      <c r="L16" s="16">
        <f t="shared" si="1"/>
        <v>123</v>
      </c>
      <c r="M16" s="17">
        <v>1139472</v>
      </c>
    </row>
    <row r="17" spans="1:13" ht="13.5">
      <c r="A17" s="48">
        <v>8018</v>
      </c>
      <c r="B17" s="20">
        <v>8141</v>
      </c>
      <c r="C17" s="36" t="s">
        <v>23</v>
      </c>
      <c r="D17" s="34" t="s">
        <v>38</v>
      </c>
      <c r="E17" s="35" t="s">
        <v>18</v>
      </c>
      <c r="F17" s="14">
        <v>0</v>
      </c>
      <c r="G17" s="16">
        <v>213</v>
      </c>
      <c r="H17" s="15">
        <v>205</v>
      </c>
      <c r="I17" s="16">
        <v>211</v>
      </c>
      <c r="J17" s="15">
        <v>203</v>
      </c>
      <c r="K17" s="16">
        <f t="shared" si="0"/>
        <v>212</v>
      </c>
      <c r="L17" s="16">
        <f>ROUND((H17+J17)/2,2)</f>
        <v>204</v>
      </c>
      <c r="M17" s="17">
        <v>1889856</v>
      </c>
    </row>
    <row r="18" spans="1:13" ht="13.5">
      <c r="A18" s="48">
        <v>8029</v>
      </c>
      <c r="B18" s="20">
        <v>8154</v>
      </c>
      <c r="C18" s="41" t="s">
        <v>45</v>
      </c>
      <c r="D18" s="34" t="s">
        <v>38</v>
      </c>
      <c r="E18" s="35" t="s">
        <v>19</v>
      </c>
      <c r="F18" s="14">
        <v>0</v>
      </c>
      <c r="G18" s="16">
        <v>41</v>
      </c>
      <c r="H18" s="15">
        <v>41</v>
      </c>
      <c r="I18" s="16">
        <v>47</v>
      </c>
      <c r="J18" s="15">
        <v>47</v>
      </c>
      <c r="K18" s="16">
        <f t="shared" si="0"/>
        <v>44</v>
      </c>
      <c r="L18" s="16">
        <f>ROUND((H18+J18)/2,2)</f>
        <v>44</v>
      </c>
      <c r="M18" s="17">
        <v>407616</v>
      </c>
    </row>
    <row r="19" spans="1:13" ht="13.5">
      <c r="A19" s="48">
        <v>8014</v>
      </c>
      <c r="B19" s="20">
        <v>8135</v>
      </c>
      <c r="C19" s="36" t="s">
        <v>8</v>
      </c>
      <c r="D19" s="34" t="s">
        <v>37</v>
      </c>
      <c r="E19" s="35" t="s">
        <v>16</v>
      </c>
      <c r="F19" s="14">
        <v>100</v>
      </c>
      <c r="G19" s="16">
        <v>226</v>
      </c>
      <c r="H19" s="15">
        <v>212</v>
      </c>
      <c r="I19" s="16">
        <v>231</v>
      </c>
      <c r="J19" s="15">
        <v>215</v>
      </c>
      <c r="K19" s="16">
        <f t="shared" si="0"/>
        <v>229</v>
      </c>
      <c r="L19" s="16">
        <f t="shared" si="1"/>
        <v>214</v>
      </c>
      <c r="M19" s="17">
        <v>2020220.1</v>
      </c>
    </row>
    <row r="20" spans="1:13" ht="13.5">
      <c r="A20" s="48">
        <v>8021</v>
      </c>
      <c r="B20" s="20">
        <v>8147</v>
      </c>
      <c r="C20" s="37" t="s">
        <v>30</v>
      </c>
      <c r="D20" s="34" t="s">
        <v>55</v>
      </c>
      <c r="E20" s="35" t="s">
        <v>36</v>
      </c>
      <c r="F20" s="14">
        <v>0</v>
      </c>
      <c r="G20" s="16">
        <v>508</v>
      </c>
      <c r="H20" s="15">
        <v>508</v>
      </c>
      <c r="I20" s="16">
        <v>501</v>
      </c>
      <c r="J20" s="15">
        <v>501</v>
      </c>
      <c r="K20" s="16">
        <f t="shared" si="0"/>
        <v>505</v>
      </c>
      <c r="L20" s="16">
        <f>ROUND((H20+J20)/2,2)</f>
        <v>504.5</v>
      </c>
      <c r="M20" s="17">
        <v>4673688</v>
      </c>
    </row>
    <row r="21" spans="1:13" ht="13.5">
      <c r="A21" s="48">
        <v>8023</v>
      </c>
      <c r="B21" s="31">
        <v>8149</v>
      </c>
      <c r="C21" s="33" t="s">
        <v>32</v>
      </c>
      <c r="D21" s="34" t="s">
        <v>38</v>
      </c>
      <c r="E21" s="35" t="s">
        <v>18</v>
      </c>
      <c r="F21" s="14">
        <v>17</v>
      </c>
      <c r="G21" s="16">
        <v>524</v>
      </c>
      <c r="H21" s="15">
        <v>498</v>
      </c>
      <c r="I21" s="16">
        <v>521</v>
      </c>
      <c r="J21" s="15">
        <v>495</v>
      </c>
      <c r="K21" s="16">
        <f t="shared" si="0"/>
        <v>523</v>
      </c>
      <c r="L21" s="16">
        <f>ROUND((H21+J21)/2,2)</f>
        <v>496.5</v>
      </c>
      <c r="M21" s="17">
        <v>4607396.85</v>
      </c>
    </row>
    <row r="22" spans="1:13" ht="13.5">
      <c r="A22" s="48">
        <v>8019</v>
      </c>
      <c r="B22" s="32">
        <v>8145</v>
      </c>
      <c r="C22" s="36" t="s">
        <v>27</v>
      </c>
      <c r="D22" s="34" t="s">
        <v>38</v>
      </c>
      <c r="E22" s="35" t="s">
        <v>35</v>
      </c>
      <c r="F22" s="14">
        <v>0</v>
      </c>
      <c r="G22" s="16">
        <v>44</v>
      </c>
      <c r="H22" s="15">
        <v>44</v>
      </c>
      <c r="I22" s="16">
        <v>60</v>
      </c>
      <c r="J22" s="15">
        <v>60</v>
      </c>
      <c r="K22" s="16">
        <f t="shared" si="0"/>
        <v>52</v>
      </c>
      <c r="L22" s="16">
        <f>ROUND((H22+J22)/2,2)</f>
        <v>52</v>
      </c>
      <c r="M22" s="17">
        <v>481728</v>
      </c>
    </row>
    <row r="23" spans="1:13" ht="13.5">
      <c r="A23" s="48">
        <v>8008</v>
      </c>
      <c r="B23" s="21">
        <v>8016</v>
      </c>
      <c r="C23" s="42" t="s">
        <v>47</v>
      </c>
      <c r="D23" s="34" t="s">
        <v>80</v>
      </c>
      <c r="E23" s="35" t="s">
        <v>18</v>
      </c>
      <c r="F23" s="14">
        <v>175</v>
      </c>
      <c r="G23" s="16">
        <v>1401</v>
      </c>
      <c r="H23" s="15">
        <v>1369</v>
      </c>
      <c r="I23" s="16">
        <v>1321</v>
      </c>
      <c r="J23" s="15">
        <v>1290</v>
      </c>
      <c r="K23" s="16">
        <f t="shared" si="0"/>
        <v>1361</v>
      </c>
      <c r="L23" s="16">
        <f t="shared" si="1"/>
        <v>1330</v>
      </c>
      <c r="M23" s="17">
        <v>12390250.18</v>
      </c>
    </row>
    <row r="24" spans="1:13" ht="13.5">
      <c r="A24" s="48">
        <v>8012</v>
      </c>
      <c r="B24" s="20">
        <v>8128</v>
      </c>
      <c r="C24" s="36" t="s">
        <v>4</v>
      </c>
      <c r="D24" s="34" t="s">
        <v>80</v>
      </c>
      <c r="E24" s="35" t="s">
        <v>16</v>
      </c>
      <c r="F24" s="14">
        <v>44</v>
      </c>
      <c r="G24" s="16">
        <v>231</v>
      </c>
      <c r="H24" s="15">
        <v>221</v>
      </c>
      <c r="I24" s="16">
        <v>225</v>
      </c>
      <c r="J24" s="15">
        <v>216</v>
      </c>
      <c r="K24" s="16">
        <f t="shared" si="0"/>
        <v>228</v>
      </c>
      <c r="L24" s="16">
        <f t="shared" si="1"/>
        <v>219</v>
      </c>
      <c r="M24" s="17">
        <v>2042188.12</v>
      </c>
    </row>
    <row r="25" spans="1:13" ht="13.5">
      <c r="A25" s="48">
        <v>8013</v>
      </c>
      <c r="B25" s="20">
        <v>8129</v>
      </c>
      <c r="C25" s="36" t="s">
        <v>7</v>
      </c>
      <c r="D25" s="34" t="s">
        <v>37</v>
      </c>
      <c r="E25" s="35" t="s">
        <v>16</v>
      </c>
      <c r="F25" s="14">
        <v>0</v>
      </c>
      <c r="G25" s="16">
        <v>671</v>
      </c>
      <c r="H25" s="15">
        <v>642</v>
      </c>
      <c r="I25" s="16">
        <v>666</v>
      </c>
      <c r="J25" s="15">
        <v>639</v>
      </c>
      <c r="K25" s="16">
        <f t="shared" si="0"/>
        <v>669</v>
      </c>
      <c r="L25" s="16">
        <f t="shared" si="1"/>
        <v>641</v>
      </c>
      <c r="M25" s="17">
        <v>5938224</v>
      </c>
    </row>
    <row r="26" spans="1:13" ht="13.5">
      <c r="A26" s="48">
        <v>8024</v>
      </c>
      <c r="B26" s="20">
        <v>8150</v>
      </c>
      <c r="C26" s="33" t="s">
        <v>33</v>
      </c>
      <c r="D26" s="34" t="s">
        <v>38</v>
      </c>
      <c r="E26" s="35" t="s">
        <v>16</v>
      </c>
      <c r="F26" s="14">
        <v>0</v>
      </c>
      <c r="G26" s="16">
        <v>155</v>
      </c>
      <c r="H26" s="15">
        <v>155</v>
      </c>
      <c r="I26" s="16">
        <v>155</v>
      </c>
      <c r="J26" s="15">
        <v>155</v>
      </c>
      <c r="K26" s="16">
        <f t="shared" si="0"/>
        <v>155</v>
      </c>
      <c r="L26" s="16">
        <f>ROUND((H26+J26)/2,2)</f>
        <v>155</v>
      </c>
      <c r="M26" s="17">
        <v>1435920</v>
      </c>
    </row>
    <row r="27" spans="1:13" ht="14.25">
      <c r="A27" s="48">
        <v>8005</v>
      </c>
      <c r="B27" s="10" t="s">
        <v>54</v>
      </c>
      <c r="C27" s="36" t="s">
        <v>49</v>
      </c>
      <c r="D27" s="34" t="s">
        <v>38</v>
      </c>
      <c r="E27" s="35" t="s">
        <v>81</v>
      </c>
      <c r="F27" s="14">
        <v>0</v>
      </c>
      <c r="G27" s="16">
        <v>452</v>
      </c>
      <c r="H27" s="15">
        <v>437.2</v>
      </c>
      <c r="I27" s="16">
        <v>311</v>
      </c>
      <c r="J27" s="15">
        <v>295.8</v>
      </c>
      <c r="K27" s="16">
        <f t="shared" si="0"/>
        <v>382</v>
      </c>
      <c r="L27" s="16">
        <f>ROUND((H27+J27)/2,2)</f>
        <v>366.5</v>
      </c>
      <c r="M27" s="17">
        <v>3395256</v>
      </c>
    </row>
    <row r="28" spans="1:13" ht="13.5">
      <c r="A28" s="48">
        <v>8017</v>
      </c>
      <c r="B28" s="20">
        <v>8139</v>
      </c>
      <c r="C28" s="36" t="s">
        <v>22</v>
      </c>
      <c r="D28" s="34" t="s">
        <v>37</v>
      </c>
      <c r="E28" s="35" t="s">
        <v>19</v>
      </c>
      <c r="F28" s="14">
        <v>0</v>
      </c>
      <c r="G28" s="16">
        <v>144</v>
      </c>
      <c r="H28" s="15">
        <v>144</v>
      </c>
      <c r="I28" s="16">
        <v>141</v>
      </c>
      <c r="J28" s="15">
        <v>141</v>
      </c>
      <c r="K28" s="16">
        <f t="shared" si="0"/>
        <v>143</v>
      </c>
      <c r="L28" s="16">
        <f t="shared" si="1"/>
        <v>143</v>
      </c>
      <c r="M28" s="17">
        <v>1324752</v>
      </c>
    </row>
    <row r="29" spans="1:13" ht="13.5">
      <c r="A29" s="48">
        <v>8016</v>
      </c>
      <c r="B29" s="20">
        <v>8138</v>
      </c>
      <c r="C29" s="36" t="s">
        <v>9</v>
      </c>
      <c r="D29" s="34" t="s">
        <v>37</v>
      </c>
      <c r="E29" s="35" t="s">
        <v>17</v>
      </c>
      <c r="F29" s="14">
        <v>0</v>
      </c>
      <c r="G29" s="16">
        <v>114</v>
      </c>
      <c r="H29" s="15">
        <v>103</v>
      </c>
      <c r="I29" s="16">
        <v>120</v>
      </c>
      <c r="J29" s="15">
        <v>109</v>
      </c>
      <c r="K29" s="16">
        <f t="shared" si="0"/>
        <v>117</v>
      </c>
      <c r="L29" s="16">
        <f t="shared" si="1"/>
        <v>106</v>
      </c>
      <c r="M29" s="17">
        <v>981984</v>
      </c>
    </row>
    <row r="30" spans="1:13" ht="14.25">
      <c r="A30" s="48">
        <v>8002</v>
      </c>
      <c r="B30" s="10" t="s">
        <v>54</v>
      </c>
      <c r="C30" s="36" t="s">
        <v>50</v>
      </c>
      <c r="D30" s="34" t="s">
        <v>37</v>
      </c>
      <c r="E30" s="35" t="s">
        <v>20</v>
      </c>
      <c r="F30" s="14">
        <v>0</v>
      </c>
      <c r="G30" s="16">
        <v>713</v>
      </c>
      <c r="H30" s="15">
        <v>675</v>
      </c>
      <c r="I30" s="16">
        <v>695</v>
      </c>
      <c r="J30" s="15">
        <v>657</v>
      </c>
      <c r="K30" s="16">
        <f t="shared" si="0"/>
        <v>704</v>
      </c>
      <c r="L30" s="16">
        <f t="shared" si="1"/>
        <v>666</v>
      </c>
      <c r="M30" s="17">
        <v>6169824</v>
      </c>
    </row>
    <row r="31" spans="1:13" ht="14.25">
      <c r="A31" s="48">
        <v>8001</v>
      </c>
      <c r="B31" s="10" t="s">
        <v>54</v>
      </c>
      <c r="C31" s="38" t="s">
        <v>51</v>
      </c>
      <c r="D31" s="34" t="s">
        <v>37</v>
      </c>
      <c r="E31" s="35" t="s">
        <v>18</v>
      </c>
      <c r="F31" s="14">
        <v>0</v>
      </c>
      <c r="G31" s="16">
        <v>1178</v>
      </c>
      <c r="H31" s="15">
        <v>1166</v>
      </c>
      <c r="I31" s="16">
        <v>1164</v>
      </c>
      <c r="J31" s="15">
        <v>1151</v>
      </c>
      <c r="K31" s="16">
        <f t="shared" si="0"/>
        <v>1171</v>
      </c>
      <c r="L31" s="16">
        <f t="shared" si="1"/>
        <v>1159</v>
      </c>
      <c r="M31" s="17">
        <v>10736976</v>
      </c>
    </row>
    <row r="32" spans="1:13" ht="14.25">
      <c r="A32" s="48">
        <v>8003</v>
      </c>
      <c r="B32" s="10" t="s">
        <v>54</v>
      </c>
      <c r="C32" s="39" t="s">
        <v>52</v>
      </c>
      <c r="D32" s="34" t="s">
        <v>37</v>
      </c>
      <c r="E32" s="35" t="s">
        <v>21</v>
      </c>
      <c r="F32" s="14">
        <v>1190</v>
      </c>
      <c r="G32" s="16">
        <v>1547</v>
      </c>
      <c r="H32" s="15">
        <v>1482</v>
      </c>
      <c r="I32" s="16">
        <v>1536</v>
      </c>
      <c r="J32" s="15">
        <v>1470</v>
      </c>
      <c r="K32" s="16">
        <f t="shared" si="0"/>
        <v>1542</v>
      </c>
      <c r="L32" s="16">
        <f t="shared" si="1"/>
        <v>1476</v>
      </c>
      <c r="M32" s="17">
        <v>14153802.85</v>
      </c>
    </row>
    <row r="33" spans="1:13" ht="13.5">
      <c r="A33" s="48">
        <v>8025</v>
      </c>
      <c r="B33" s="23">
        <v>8151</v>
      </c>
      <c r="C33" s="39" t="s">
        <v>34</v>
      </c>
      <c r="D33" s="34" t="s">
        <v>38</v>
      </c>
      <c r="E33" s="35" t="s">
        <v>35</v>
      </c>
      <c r="F33" s="14">
        <v>0</v>
      </c>
      <c r="G33" s="16">
        <v>7</v>
      </c>
      <c r="H33" s="15">
        <v>7</v>
      </c>
      <c r="I33" s="16">
        <v>11</v>
      </c>
      <c r="J33" s="15">
        <v>11</v>
      </c>
      <c r="K33" s="16">
        <f t="shared" si="0"/>
        <v>9</v>
      </c>
      <c r="L33" s="16">
        <f>ROUND((H33+J33)/2,2)</f>
        <v>9</v>
      </c>
      <c r="M33" s="17">
        <v>83376</v>
      </c>
    </row>
    <row r="34" spans="1:13" ht="14.25">
      <c r="A34" s="48">
        <v>8004</v>
      </c>
      <c r="B34" s="10" t="s">
        <v>54</v>
      </c>
      <c r="C34" s="36" t="s">
        <v>53</v>
      </c>
      <c r="D34" s="34" t="s">
        <v>37</v>
      </c>
      <c r="E34" s="35" t="s">
        <v>16</v>
      </c>
      <c r="F34" s="14">
        <v>0</v>
      </c>
      <c r="G34" s="16">
        <v>631</v>
      </c>
      <c r="H34" s="15">
        <v>610</v>
      </c>
      <c r="I34" s="16">
        <v>607</v>
      </c>
      <c r="J34" s="15">
        <v>588</v>
      </c>
      <c r="K34" s="16">
        <f t="shared" si="0"/>
        <v>619</v>
      </c>
      <c r="L34" s="16">
        <f t="shared" si="1"/>
        <v>599</v>
      </c>
      <c r="M34" s="17">
        <v>5549136</v>
      </c>
    </row>
    <row r="35" spans="1:13" ht="13.5">
      <c r="A35" s="24"/>
      <c r="B35" s="24"/>
      <c r="C35" s="1" t="s">
        <v>6</v>
      </c>
      <c r="D35" s="1"/>
      <c r="E35" s="1"/>
      <c r="F35" s="2">
        <f aca="true" t="shared" si="2" ref="F35:M35">SUM(F7:F34)</f>
        <v>1986</v>
      </c>
      <c r="G35" s="2">
        <f t="shared" si="2"/>
        <v>11138</v>
      </c>
      <c r="H35" s="3">
        <f t="shared" si="2"/>
        <v>10788.2</v>
      </c>
      <c r="I35" s="4">
        <f t="shared" si="2"/>
        <v>10846</v>
      </c>
      <c r="J35" s="3">
        <f t="shared" si="2"/>
        <v>10496.8</v>
      </c>
      <c r="K35" s="4">
        <f t="shared" si="2"/>
        <v>10999</v>
      </c>
      <c r="L35" s="3">
        <f t="shared" si="2"/>
        <v>10647</v>
      </c>
      <c r="M35" s="5">
        <f t="shared" si="2"/>
        <v>99377831.53</v>
      </c>
    </row>
    <row r="36" spans="2:6" ht="15" customHeight="1">
      <c r="B36" s="25"/>
      <c r="C36" s="6"/>
      <c r="D36" s="6"/>
      <c r="E36" s="6"/>
      <c r="F36" s="26"/>
    </row>
    <row r="37" spans="1:3" ht="15.75">
      <c r="A37" s="7" t="s">
        <v>82</v>
      </c>
      <c r="C37" s="27"/>
    </row>
    <row r="38" ht="13.5">
      <c r="C38" s="27"/>
    </row>
    <row r="39" spans="1:10" ht="48" customHeight="1">
      <c r="A39" s="54" t="s">
        <v>43</v>
      </c>
      <c r="B39" s="55"/>
      <c r="C39" s="55"/>
      <c r="D39" s="55"/>
      <c r="E39" s="47"/>
      <c r="F39" s="47"/>
      <c r="G39" s="47"/>
      <c r="H39" s="47"/>
      <c r="I39" s="47"/>
      <c r="J39" s="47"/>
    </row>
    <row r="40" spans="1:10" ht="17.25" customHeight="1">
      <c r="A40" s="47"/>
      <c r="B40" s="51"/>
      <c r="C40" s="51"/>
      <c r="D40" s="50"/>
      <c r="E40" s="47"/>
      <c r="F40" s="47"/>
      <c r="G40" s="47"/>
      <c r="H40" s="47"/>
      <c r="I40" s="47"/>
      <c r="J40" s="47"/>
    </row>
    <row r="41" spans="1:3" ht="22.5" customHeight="1">
      <c r="A41" s="22" t="s">
        <v>74</v>
      </c>
      <c r="C41" s="22"/>
    </row>
    <row r="42" spans="1:3" ht="13.5">
      <c r="A42" s="52" t="s">
        <v>57</v>
      </c>
      <c r="B42" s="28"/>
      <c r="C42" s="52"/>
    </row>
    <row r="43" spans="1:4" ht="13.5">
      <c r="A43" s="52" t="s">
        <v>58</v>
      </c>
      <c r="B43" s="22"/>
      <c r="C43" s="52"/>
      <c r="D43" s="29"/>
    </row>
    <row r="44" spans="1:4" ht="13.5">
      <c r="A44" s="52"/>
      <c r="B44" s="22"/>
      <c r="C44" s="52"/>
      <c r="D44" s="29"/>
    </row>
    <row r="45" spans="1:4" ht="14.25">
      <c r="A45" s="22" t="s">
        <v>75</v>
      </c>
      <c r="B45" s="22"/>
      <c r="C45" s="22"/>
      <c r="D45" s="29"/>
    </row>
    <row r="46" spans="1:4" ht="13.5">
      <c r="A46" s="52" t="s">
        <v>68</v>
      </c>
      <c r="B46" s="22"/>
      <c r="C46" s="52"/>
      <c r="D46" s="29"/>
    </row>
    <row r="47" spans="1:4" ht="13.5">
      <c r="A47" s="52" t="s">
        <v>69</v>
      </c>
      <c r="B47" s="22"/>
      <c r="C47" s="52"/>
      <c r="D47" s="29"/>
    </row>
    <row r="48" ht="13.5">
      <c r="B48" s="22"/>
    </row>
    <row r="49" spans="1:3" ht="15" customHeight="1">
      <c r="A49" s="22" t="s">
        <v>76</v>
      </c>
      <c r="C49" s="22"/>
    </row>
    <row r="50" spans="1:3" ht="13.5">
      <c r="A50" s="52" t="s">
        <v>59</v>
      </c>
      <c r="B50" s="30"/>
      <c r="C50" s="52"/>
    </row>
    <row r="51" spans="1:3" ht="13.5">
      <c r="A51" s="52" t="s">
        <v>60</v>
      </c>
      <c r="C51" s="52"/>
    </row>
    <row r="52" spans="1:3" ht="13.5">
      <c r="A52" s="52"/>
      <c r="C52" s="52"/>
    </row>
    <row r="53" spans="1:3" ht="14.25">
      <c r="A53" s="22" t="s">
        <v>77</v>
      </c>
      <c r="C53" s="22"/>
    </row>
    <row r="54" spans="1:3" ht="13.5">
      <c r="A54" s="52" t="s">
        <v>61</v>
      </c>
      <c r="C54" s="52"/>
    </row>
    <row r="55" spans="1:3" s="43" customFormat="1" ht="16.5" customHeight="1">
      <c r="A55" s="52" t="s">
        <v>62</v>
      </c>
      <c r="C55" s="52"/>
    </row>
    <row r="56" spans="1:3" ht="18" customHeight="1">
      <c r="A56" s="52" t="s">
        <v>63</v>
      </c>
      <c r="C56" s="52"/>
    </row>
    <row r="58" spans="1:3" ht="14.25">
      <c r="A58" s="22" t="s">
        <v>78</v>
      </c>
      <c r="C58" s="22"/>
    </row>
    <row r="59" spans="1:3" ht="13.5">
      <c r="A59" s="52" t="s">
        <v>64</v>
      </c>
      <c r="C59" s="52"/>
    </row>
    <row r="60" spans="1:3" ht="13.5">
      <c r="A60" s="52" t="s">
        <v>65</v>
      </c>
      <c r="C60" s="52"/>
    </row>
    <row r="62" spans="1:3" ht="14.25">
      <c r="A62" s="22" t="s">
        <v>79</v>
      </c>
      <c r="C62" s="22"/>
    </row>
    <row r="63" spans="1:3" ht="13.5">
      <c r="A63" s="52" t="s">
        <v>66</v>
      </c>
      <c r="C63" s="52"/>
    </row>
    <row r="64" spans="1:3" ht="13.5">
      <c r="A64" s="52" t="s">
        <v>67</v>
      </c>
      <c r="C64" s="52"/>
    </row>
    <row r="65" ht="13.5">
      <c r="C65" s="44"/>
    </row>
    <row r="66" spans="1:13" ht="57" customHeight="1">
      <c r="A66" s="56" t="s">
        <v>70</v>
      </c>
      <c r="B66" s="56"/>
      <c r="C66" s="56"/>
      <c r="D66" s="56"/>
      <c r="E66" s="49"/>
      <c r="F66" s="49"/>
      <c r="G66" s="49"/>
      <c r="H66" s="40"/>
      <c r="I66" s="40"/>
      <c r="J66" s="40"/>
      <c r="K66" s="40"/>
      <c r="L66" s="40"/>
      <c r="M66" s="40"/>
    </row>
    <row r="67" ht="13.5">
      <c r="C67" s="45"/>
    </row>
    <row r="68" spans="1:3" ht="13.5">
      <c r="A68" s="46" t="s">
        <v>83</v>
      </c>
      <c r="C68" s="46"/>
    </row>
    <row r="72" spans="3:13" ht="13.5"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</row>
  </sheetData>
  <sheetProtection/>
  <mergeCells count="17">
    <mergeCell ref="G5:H5"/>
    <mergeCell ref="B3:M3"/>
    <mergeCell ref="D5:D6"/>
    <mergeCell ref="E5:E6"/>
    <mergeCell ref="B5:B6"/>
    <mergeCell ref="C5:C6"/>
    <mergeCell ref="M5:M6"/>
    <mergeCell ref="A5:A6"/>
    <mergeCell ref="A39:D39"/>
    <mergeCell ref="A66:D66"/>
    <mergeCell ref="B1:M1"/>
    <mergeCell ref="B2:M2"/>
    <mergeCell ref="C4:F4"/>
    <mergeCell ref="I5:J5"/>
    <mergeCell ref="K5:K6"/>
    <mergeCell ref="L5:L6"/>
    <mergeCell ref="F5:F6"/>
  </mergeCells>
  <printOptions/>
  <pageMargins left="0.25" right="0.25" top="0.75" bottom="0.75" header="0.3" footer="0.3"/>
  <pageSetup fitToHeight="0" fitToWidth="1" horizontalDpi="600" verticalDpi="600" orientation="landscape" scale="6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NTSETUP</dc:creator>
  <cp:keywords/>
  <dc:description/>
  <cp:lastModifiedBy>Roberson, Alexander B. DPI</cp:lastModifiedBy>
  <cp:lastPrinted>2018-10-15T13:46:09Z</cp:lastPrinted>
  <dcterms:created xsi:type="dcterms:W3CDTF">2004-02-09T19:48:54Z</dcterms:created>
  <dcterms:modified xsi:type="dcterms:W3CDTF">2023-07-07T20:20:15Z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