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heet1" sheetId="1" r:id="rId1"/>
  </sheets>
  <definedNames>
    <definedName name="_xlnm.Print_Area" localSheetId="0">'Sheet1'!$A$1:$J$30</definedName>
  </definedNames>
  <calcPr fullCalcOnLoad="1"/>
</workbook>
</file>

<file path=xl/sharedStrings.xml><?xml version="1.0" encoding="utf-8"?>
<sst xmlns="http://schemas.openxmlformats.org/spreadsheetml/2006/main" count="63" uniqueCount="31">
  <si>
    <t>3rd Friday in September</t>
  </si>
  <si>
    <t>School Name</t>
  </si>
  <si>
    <t>Headcount</t>
  </si>
  <si>
    <t>FTE</t>
  </si>
  <si>
    <t>2nd Friday in January</t>
  </si>
  <si>
    <t>Central City Cyberschool</t>
  </si>
  <si>
    <t>Downtown Montessori</t>
  </si>
  <si>
    <t>Khamit Institute</t>
  </si>
  <si>
    <t>Urban League Academy</t>
  </si>
  <si>
    <t>School for Early Development &amp; Achievement</t>
  </si>
  <si>
    <t>Milwaukee Academy of Science</t>
  </si>
  <si>
    <t>Totals</t>
  </si>
  <si>
    <t>Authorizer</t>
  </si>
  <si>
    <t>City of Milwaukee</t>
  </si>
  <si>
    <t>UW-Milwaukee</t>
  </si>
  <si>
    <t>Average Headcount</t>
  </si>
  <si>
    <t>Average FTE</t>
  </si>
  <si>
    <t>September Payment</t>
  </si>
  <si>
    <t>December Payment</t>
  </si>
  <si>
    <t>February Payment</t>
  </si>
  <si>
    <t>June Payment</t>
  </si>
  <si>
    <t>Total Aid Payment</t>
  </si>
  <si>
    <t>Total Paid</t>
  </si>
  <si>
    <t xml:space="preserve"> </t>
  </si>
  <si>
    <t>YW Global Career Academy</t>
  </si>
  <si>
    <t>(Note: Payment per FTE = $6,721.40)</t>
  </si>
  <si>
    <t xml:space="preserve">  </t>
  </si>
  <si>
    <t>Audit/Other Adjustments</t>
  </si>
  <si>
    <t>Wisconsin Independent Public Charter Schools - [Sec. 118.40(2r), Wis. Stats.]</t>
  </si>
  <si>
    <t>Headcount and Full-Time Equivalent (FTE)</t>
  </si>
  <si>
    <t>2001-2002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</si>
</sst>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0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2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8" fillId="0" borderId="1" xfId="0" applyFont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/>
      <protection locked="0"/>
    </xf>
    <xf numFmtId="165" fontId="0" fillId="0" borderId="1" xfId="0" applyNumberFormat="1" applyBorder="1" applyAlignment="1">
      <alignment/>
    </xf>
    <xf numFmtId="44" fontId="0" fillId="0" borderId="1" xfId="17" applyBorder="1" applyAlignment="1">
      <alignment/>
    </xf>
    <xf numFmtId="44" fontId="0" fillId="0" borderId="1" xfId="17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165" fontId="0" fillId="0" borderId="0" xfId="0" applyNumberFormat="1" applyBorder="1" applyAlignment="1">
      <alignment/>
    </xf>
    <xf numFmtId="44" fontId="0" fillId="0" borderId="1" xfId="17" applyFill="1" applyBorder="1" applyAlignment="1">
      <alignment/>
    </xf>
    <xf numFmtId="44" fontId="0" fillId="0" borderId="1" xfId="17" applyFont="1" applyFill="1" applyBorder="1" applyAlignment="1">
      <alignment/>
    </xf>
    <xf numFmtId="0" fontId="9" fillId="0" borderId="1" xfId="0" applyFont="1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0" fontId="9" fillId="0" borderId="1" xfId="0" applyFont="1" applyFill="1" applyBorder="1" applyAlignment="1" applyProtection="1">
      <alignment/>
      <protection locked="0"/>
    </xf>
    <xf numFmtId="0" fontId="9" fillId="0" borderId="1" xfId="0" applyFont="1" applyBorder="1" applyAlignment="1">
      <alignment/>
    </xf>
    <xf numFmtId="0" fontId="0" fillId="0" borderId="2" xfId="0" applyBorder="1" applyAlignment="1">
      <alignment/>
    </xf>
    <xf numFmtId="2" fontId="1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29"/>
  <sheetViews>
    <sheetView tabSelected="1" workbookViewId="0" topLeftCell="B1">
      <selection activeCell="B1" sqref="B1:H1"/>
    </sheetView>
  </sheetViews>
  <sheetFormatPr defaultColWidth="9.140625" defaultRowHeight="12.75"/>
  <cols>
    <col min="1" max="1" width="17.421875" style="0" bestFit="1" customWidth="1"/>
    <col min="2" max="2" width="43.57421875" style="0" customWidth="1"/>
    <col min="3" max="3" width="17.7109375" style="0" customWidth="1"/>
    <col min="4" max="6" width="14.00390625" style="0" bestFit="1" customWidth="1"/>
    <col min="7" max="7" width="15.00390625" style="0" bestFit="1" customWidth="1"/>
    <col min="8" max="8" width="11.8515625" style="0" bestFit="1" customWidth="1"/>
    <col min="9" max="9" width="15.00390625" style="0" bestFit="1" customWidth="1"/>
    <col min="10" max="10" width="16.140625" style="0" customWidth="1"/>
    <col min="11" max="11" width="14.00390625" style="0" customWidth="1"/>
    <col min="12" max="12" width="14.00390625" style="0" bestFit="1" customWidth="1"/>
    <col min="13" max="13" width="14.00390625" style="0" customWidth="1"/>
    <col min="14" max="14" width="14.57421875" style="0" customWidth="1"/>
    <col min="15" max="15" width="13.421875" style="0" customWidth="1"/>
    <col min="16" max="16" width="15.28125" style="0" customWidth="1"/>
    <col min="17" max="17" width="15.140625" style="0" customWidth="1"/>
  </cols>
  <sheetData>
    <row r="1" spans="2:8" ht="18.75">
      <c r="B1" s="30" t="s">
        <v>28</v>
      </c>
      <c r="C1" s="30"/>
      <c r="D1" s="30"/>
      <c r="E1" s="30"/>
      <c r="F1" s="30"/>
      <c r="G1" s="30"/>
      <c r="H1" s="30"/>
    </row>
    <row r="2" spans="2:8" ht="18.75">
      <c r="B2" s="30" t="s">
        <v>29</v>
      </c>
      <c r="C2" s="30"/>
      <c r="D2" s="30"/>
      <c r="E2" s="30"/>
      <c r="F2" s="30"/>
      <c r="G2" s="30"/>
      <c r="H2" s="30"/>
    </row>
    <row r="3" spans="2:8" ht="18.75" customHeight="1">
      <c r="B3" s="31" t="s">
        <v>30</v>
      </c>
      <c r="C3" s="31"/>
      <c r="D3" s="31"/>
      <c r="E3" s="31"/>
      <c r="F3" s="31"/>
      <c r="G3" s="31"/>
      <c r="H3" s="31"/>
    </row>
    <row r="4" spans="2:8" ht="18.75" customHeight="1">
      <c r="B4" s="28"/>
      <c r="C4" s="28"/>
      <c r="D4" s="28"/>
      <c r="E4" s="28"/>
      <c r="F4" s="28"/>
      <c r="G4" s="28"/>
      <c r="H4" s="28"/>
    </row>
    <row r="5" spans="2:8" ht="15">
      <c r="B5" s="1"/>
      <c r="C5" s="1"/>
      <c r="D5" s="1"/>
      <c r="E5" s="1"/>
      <c r="F5" s="2"/>
      <c r="G5" s="1"/>
      <c r="H5" s="3"/>
    </row>
    <row r="6" spans="1:9" ht="12.75">
      <c r="A6" s="5"/>
      <c r="B6" s="11"/>
      <c r="C6" s="32" t="s">
        <v>0</v>
      </c>
      <c r="D6" s="33"/>
      <c r="E6" s="32" t="s">
        <v>4</v>
      </c>
      <c r="F6" s="34"/>
      <c r="G6" s="12"/>
      <c r="H6" s="12"/>
      <c r="I6" s="27"/>
    </row>
    <row r="7" spans="1:75" s="6" customFormat="1" ht="25.5">
      <c r="A7" s="7" t="s">
        <v>12</v>
      </c>
      <c r="B7" s="7" t="s">
        <v>1</v>
      </c>
      <c r="C7" s="8" t="s">
        <v>2</v>
      </c>
      <c r="D7" s="9" t="s">
        <v>3</v>
      </c>
      <c r="E7" s="10" t="s">
        <v>2</v>
      </c>
      <c r="F7" s="9" t="s">
        <v>3</v>
      </c>
      <c r="G7" s="13" t="s">
        <v>15</v>
      </c>
      <c r="H7" s="13" t="s">
        <v>16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</row>
    <row r="8" spans="1:9" ht="12.75">
      <c r="A8" s="26" t="s">
        <v>13</v>
      </c>
      <c r="B8" s="23" t="s">
        <v>5</v>
      </c>
      <c r="C8" s="5">
        <v>331</v>
      </c>
      <c r="D8" s="5">
        <v>331</v>
      </c>
      <c r="E8" s="5">
        <v>314</v>
      </c>
      <c r="F8" s="5">
        <v>314</v>
      </c>
      <c r="G8" s="5">
        <f>(C8+E8)/2</f>
        <v>322.5</v>
      </c>
      <c r="H8" s="5">
        <f>ROUND(((D8+F8)/2),0)</f>
        <v>323</v>
      </c>
      <c r="I8" t="s">
        <v>23</v>
      </c>
    </row>
    <row r="9" spans="1:9" ht="12.75">
      <c r="A9" s="26" t="s">
        <v>13</v>
      </c>
      <c r="B9" s="23" t="s">
        <v>6</v>
      </c>
      <c r="C9" s="5">
        <v>59</v>
      </c>
      <c r="D9" s="5">
        <v>47</v>
      </c>
      <c r="E9" s="5">
        <v>61</v>
      </c>
      <c r="F9" s="5">
        <v>49</v>
      </c>
      <c r="G9" s="5">
        <f aca="true" t="shared" si="0" ref="G9:G14">(C9+E9)/2</f>
        <v>60</v>
      </c>
      <c r="H9" s="5">
        <f aca="true" t="shared" si="1" ref="H9:H14">ROUND(((D9+F9)/2),0)</f>
        <v>48</v>
      </c>
      <c r="I9" t="s">
        <v>23</v>
      </c>
    </row>
    <row r="10" spans="1:9" ht="12.75">
      <c r="A10" s="26" t="s">
        <v>13</v>
      </c>
      <c r="B10" s="23" t="s">
        <v>7</v>
      </c>
      <c r="C10" s="5">
        <v>81</v>
      </c>
      <c r="D10" s="5">
        <v>75</v>
      </c>
      <c r="E10" s="5">
        <v>90</v>
      </c>
      <c r="F10" s="5">
        <v>83</v>
      </c>
      <c r="G10" s="5">
        <f t="shared" si="0"/>
        <v>85.5</v>
      </c>
      <c r="H10" s="5">
        <f t="shared" si="1"/>
        <v>79</v>
      </c>
      <c r="I10" t="s">
        <v>23</v>
      </c>
    </row>
    <row r="11" spans="1:9" ht="12.75">
      <c r="A11" s="26" t="s">
        <v>14</v>
      </c>
      <c r="B11" s="23" t="s">
        <v>10</v>
      </c>
      <c r="C11" s="5">
        <v>982</v>
      </c>
      <c r="D11" s="5">
        <v>959</v>
      </c>
      <c r="E11" s="5">
        <v>905</v>
      </c>
      <c r="F11" s="5">
        <v>889</v>
      </c>
      <c r="G11" s="5">
        <f t="shared" si="0"/>
        <v>943.5</v>
      </c>
      <c r="H11" s="5">
        <f t="shared" si="1"/>
        <v>924</v>
      </c>
      <c r="I11" t="s">
        <v>26</v>
      </c>
    </row>
    <row r="12" spans="1:9" ht="12.75">
      <c r="A12" s="26" t="s">
        <v>14</v>
      </c>
      <c r="B12" s="23" t="s">
        <v>9</v>
      </c>
      <c r="C12" s="5">
        <v>16</v>
      </c>
      <c r="D12" s="5">
        <v>12</v>
      </c>
      <c r="E12" s="5">
        <v>19</v>
      </c>
      <c r="F12" s="5">
        <v>13</v>
      </c>
      <c r="G12" s="5">
        <f>(C12+E12)/2</f>
        <v>17.5</v>
      </c>
      <c r="H12" s="5">
        <f>ROUND(((D12+F12)/2),0)</f>
        <v>13</v>
      </c>
      <c r="I12" t="s">
        <v>26</v>
      </c>
    </row>
    <row r="13" spans="1:9" ht="12.75">
      <c r="A13" s="26" t="s">
        <v>14</v>
      </c>
      <c r="B13" s="23" t="s">
        <v>8</v>
      </c>
      <c r="C13" s="5">
        <v>566</v>
      </c>
      <c r="D13" s="5">
        <v>566</v>
      </c>
      <c r="E13" s="5">
        <v>541</v>
      </c>
      <c r="F13" s="5">
        <v>541</v>
      </c>
      <c r="G13" s="5">
        <f>(C13+E13)/2</f>
        <v>553.5</v>
      </c>
      <c r="H13" s="5">
        <f>ROUND(((D13+F13)/2),0)</f>
        <v>554</v>
      </c>
      <c r="I13" t="s">
        <v>23</v>
      </c>
    </row>
    <row r="14" spans="1:9" ht="12.75">
      <c r="A14" s="26" t="s">
        <v>13</v>
      </c>
      <c r="B14" s="23" t="s">
        <v>24</v>
      </c>
      <c r="C14" s="5">
        <v>109</v>
      </c>
      <c r="D14" s="5">
        <v>103</v>
      </c>
      <c r="E14" s="5">
        <v>114</v>
      </c>
      <c r="F14" s="5">
        <v>107</v>
      </c>
      <c r="G14" s="5">
        <f t="shared" si="0"/>
        <v>111.5</v>
      </c>
      <c r="H14" s="5">
        <f t="shared" si="1"/>
        <v>105</v>
      </c>
      <c r="I14" t="s">
        <v>23</v>
      </c>
    </row>
    <row r="15" spans="1:8" ht="12.75">
      <c r="A15" s="24"/>
      <c r="B15" s="24"/>
      <c r="C15" s="5"/>
      <c r="D15" s="5"/>
      <c r="E15" s="5"/>
      <c r="F15" s="5"/>
      <c r="G15" s="5"/>
      <c r="H15" s="5"/>
    </row>
    <row r="16" spans="1:8" ht="12.75">
      <c r="A16" s="24"/>
      <c r="B16" s="25" t="s">
        <v>11</v>
      </c>
      <c r="C16" s="15">
        <f aca="true" t="shared" si="2" ref="C16:H16">SUM(C8:C14)</f>
        <v>2144</v>
      </c>
      <c r="D16" s="15">
        <f t="shared" si="2"/>
        <v>2093</v>
      </c>
      <c r="E16" s="15">
        <f t="shared" si="2"/>
        <v>2044</v>
      </c>
      <c r="F16" s="15">
        <f t="shared" si="2"/>
        <v>1996</v>
      </c>
      <c r="G16" s="15">
        <f t="shared" si="2"/>
        <v>2094</v>
      </c>
      <c r="H16" s="15">
        <f t="shared" si="2"/>
        <v>2046</v>
      </c>
    </row>
    <row r="17" spans="1:9" ht="15">
      <c r="A17" s="18"/>
      <c r="B17" s="19"/>
      <c r="C17" s="19"/>
      <c r="D17" s="20"/>
      <c r="E17" s="20"/>
      <c r="F17" s="20"/>
      <c r="G17" s="20"/>
      <c r="H17" s="20"/>
      <c r="I17" s="20"/>
    </row>
    <row r="18" spans="1:9" ht="15">
      <c r="A18" s="18"/>
      <c r="B18" s="29" t="s">
        <v>25</v>
      </c>
      <c r="C18" s="29"/>
      <c r="D18" s="29"/>
      <c r="E18" s="29"/>
      <c r="F18" s="29"/>
      <c r="G18" s="29"/>
      <c r="H18" s="29"/>
      <c r="I18" s="20"/>
    </row>
    <row r="20" spans="1:9" ht="25.5">
      <c r="A20" s="7" t="s">
        <v>12</v>
      </c>
      <c r="B20" s="7" t="s">
        <v>1</v>
      </c>
      <c r="C20" s="13" t="s">
        <v>17</v>
      </c>
      <c r="D20" s="13" t="s">
        <v>18</v>
      </c>
      <c r="E20" s="13" t="s">
        <v>19</v>
      </c>
      <c r="F20" s="13" t="s">
        <v>20</v>
      </c>
      <c r="G20" s="13" t="s">
        <v>21</v>
      </c>
      <c r="H20" s="13" t="s">
        <v>27</v>
      </c>
      <c r="I20" s="13" t="s">
        <v>22</v>
      </c>
    </row>
    <row r="21" spans="1:9" ht="15">
      <c r="A21" s="26" t="s">
        <v>13</v>
      </c>
      <c r="B21" s="4" t="s">
        <v>5</v>
      </c>
      <c r="C21" s="16">
        <v>633492</v>
      </c>
      <c r="D21" s="16">
        <v>478899.7</v>
      </c>
      <c r="E21" s="16">
        <v>515867.45</v>
      </c>
      <c r="F21" s="16">
        <v>542753.05</v>
      </c>
      <c r="G21" s="16">
        <f aca="true" t="shared" si="3" ref="G21:G27">SUM(C21:F21)</f>
        <v>2171012.2</v>
      </c>
      <c r="H21" s="16">
        <v>0</v>
      </c>
      <c r="I21" s="16">
        <f>G21+H21</f>
        <v>2171012.2</v>
      </c>
    </row>
    <row r="22" spans="1:9" ht="15">
      <c r="A22" s="26" t="s">
        <v>13</v>
      </c>
      <c r="B22" s="4" t="s">
        <v>6</v>
      </c>
      <c r="C22" s="16">
        <v>82326</v>
      </c>
      <c r="D22" s="16">
        <v>70574.7</v>
      </c>
      <c r="E22" s="16">
        <v>84017.5</v>
      </c>
      <c r="F22" s="16">
        <v>85709</v>
      </c>
      <c r="G22" s="16">
        <f t="shared" si="3"/>
        <v>322627.2</v>
      </c>
      <c r="H22" s="16">
        <v>-12989.44</v>
      </c>
      <c r="I22" s="16">
        <f aca="true" t="shared" si="4" ref="I22:I27">G22+H22</f>
        <v>309637.76</v>
      </c>
    </row>
    <row r="23" spans="1:9" ht="15">
      <c r="A23" s="26" t="s">
        <v>13</v>
      </c>
      <c r="B23" s="4" t="s">
        <v>7</v>
      </c>
      <c r="C23" s="16">
        <f>99141+23524.9</f>
        <v>122665.9</v>
      </c>
      <c r="D23" s="16">
        <v>129386.95</v>
      </c>
      <c r="E23" s="16">
        <v>146190.45</v>
      </c>
      <c r="F23" s="16">
        <v>132747.3</v>
      </c>
      <c r="G23" s="16">
        <f t="shared" si="3"/>
        <v>530990.6</v>
      </c>
      <c r="H23" s="16">
        <v>0</v>
      </c>
      <c r="I23" s="16">
        <f t="shared" si="4"/>
        <v>530990.6</v>
      </c>
    </row>
    <row r="24" spans="1:9" ht="15">
      <c r="A24" s="26" t="s">
        <v>14</v>
      </c>
      <c r="B24" s="4" t="s">
        <v>10</v>
      </c>
      <c r="C24" s="16">
        <v>1645063</v>
      </c>
      <c r="D24" s="16">
        <v>1577848.65</v>
      </c>
      <c r="E24" s="16">
        <v>1435018.9</v>
      </c>
      <c r="F24" s="16">
        <v>1552643.05</v>
      </c>
      <c r="G24" s="21">
        <f t="shared" si="3"/>
        <v>6210573.6</v>
      </c>
      <c r="H24" s="16">
        <v>12989.44</v>
      </c>
      <c r="I24" s="16">
        <f t="shared" si="4"/>
        <v>6223563.04</v>
      </c>
    </row>
    <row r="25" spans="1:9" ht="15">
      <c r="A25" s="26" t="s">
        <v>14</v>
      </c>
      <c r="B25" s="4" t="s">
        <v>9</v>
      </c>
      <c r="C25" s="16">
        <v>18484</v>
      </c>
      <c r="D25" s="16">
        <v>21844.55</v>
      </c>
      <c r="E25" s="16">
        <v>25205.25</v>
      </c>
      <c r="F25" s="16">
        <v>21844.4</v>
      </c>
      <c r="G25" s="16">
        <f t="shared" si="3"/>
        <v>87378.20000000001</v>
      </c>
      <c r="H25" s="16">
        <v>0</v>
      </c>
      <c r="I25" s="16">
        <f t="shared" si="4"/>
        <v>87378.20000000001</v>
      </c>
    </row>
    <row r="26" spans="1:9" ht="15">
      <c r="A26" s="26" t="s">
        <v>14</v>
      </c>
      <c r="B26" s="4" t="s">
        <v>8</v>
      </c>
      <c r="C26" s="16">
        <v>996448</v>
      </c>
      <c r="D26" s="16">
        <v>905708.65</v>
      </c>
      <c r="E26" s="16">
        <v>890585.5</v>
      </c>
      <c r="F26" s="16">
        <v>930913.45</v>
      </c>
      <c r="G26" s="16">
        <f t="shared" si="3"/>
        <v>3723655.5999999996</v>
      </c>
      <c r="H26" s="16">
        <v>0</v>
      </c>
      <c r="I26" s="16">
        <f t="shared" si="4"/>
        <v>3723655.5999999996</v>
      </c>
    </row>
    <row r="27" spans="1:10" ht="15">
      <c r="A27" s="26" t="s">
        <v>13</v>
      </c>
      <c r="B27" s="4" t="s">
        <v>24</v>
      </c>
      <c r="C27" s="16">
        <v>174756</v>
      </c>
      <c r="D27" s="16">
        <v>171395.7</v>
      </c>
      <c r="E27" s="16">
        <v>183158.15</v>
      </c>
      <c r="F27" s="16">
        <v>176436.75</v>
      </c>
      <c r="G27" s="21">
        <f t="shared" si="3"/>
        <v>705746.6</v>
      </c>
      <c r="H27" s="22">
        <v>-12989.44</v>
      </c>
      <c r="I27" s="16">
        <f t="shared" si="4"/>
        <v>692757.16</v>
      </c>
      <c r="J27" t="s">
        <v>23</v>
      </c>
    </row>
    <row r="28" spans="1:10" ht="12.75">
      <c r="A28" s="5"/>
      <c r="B28" s="5"/>
      <c r="C28" s="16"/>
      <c r="D28" s="16"/>
      <c r="E28" s="16"/>
      <c r="F28" s="16"/>
      <c r="G28" s="16"/>
      <c r="H28" s="16"/>
      <c r="I28" s="17" t="s">
        <v>23</v>
      </c>
      <c r="J28" t="s">
        <v>23</v>
      </c>
    </row>
    <row r="29" spans="1:9" ht="15">
      <c r="A29" s="5"/>
      <c r="B29" s="14" t="s">
        <v>11</v>
      </c>
      <c r="C29" s="16">
        <f aca="true" t="shared" si="5" ref="C29:I29">SUM(C21:C28)</f>
        <v>3673234.9</v>
      </c>
      <c r="D29" s="16">
        <f t="shared" si="5"/>
        <v>3355658.9</v>
      </c>
      <c r="E29" s="16">
        <f t="shared" si="5"/>
        <v>3280043.1999999997</v>
      </c>
      <c r="F29" s="16">
        <f t="shared" si="5"/>
        <v>3443047</v>
      </c>
      <c r="G29" s="16">
        <f t="shared" si="5"/>
        <v>13751983.999999998</v>
      </c>
      <c r="H29" s="16">
        <f t="shared" si="5"/>
        <v>-12989.44</v>
      </c>
      <c r="I29" s="16">
        <f t="shared" si="5"/>
        <v>13738994.559999999</v>
      </c>
    </row>
  </sheetData>
  <sheetProtection sheet="1" objects="1" scenarios="1"/>
  <mergeCells count="6">
    <mergeCell ref="B18:H18"/>
    <mergeCell ref="B1:H1"/>
    <mergeCell ref="B2:H2"/>
    <mergeCell ref="B3:H3"/>
    <mergeCell ref="C6:D6"/>
    <mergeCell ref="E6:F6"/>
  </mergeCells>
  <printOptions/>
  <pageMargins left="0.5" right="0.5" top="1" bottom="1" header="0.5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Geraghty</dc:creator>
  <cp:keywords/>
  <dc:description/>
  <cp:lastModifiedBy>Scott Eagleburger</cp:lastModifiedBy>
  <cp:lastPrinted>2004-06-30T12:55:37Z</cp:lastPrinted>
  <dcterms:created xsi:type="dcterms:W3CDTF">2004-04-30T14:35:33Z</dcterms:created>
  <dcterms:modified xsi:type="dcterms:W3CDTF">2004-08-09T14:37:16Z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468065969</vt:i4>
  </property>
  <property fmtid="{D5CDD505-2E9C-101B-9397-08002B2CF9AE}" pid="3" name="_EmailSubject">
    <vt:lpwstr>Tables with merged field</vt:lpwstr>
  </property>
  <property fmtid="{D5CDD505-2E9C-101B-9397-08002B2CF9AE}" pid="4" name="_AuthorEmail">
    <vt:lpwstr>James.Reeves@dpi.state.wi.us</vt:lpwstr>
  </property>
  <property fmtid="{D5CDD505-2E9C-101B-9397-08002B2CF9AE}" pid="5" name="_AuthorEmailDisplayName">
    <vt:lpwstr>Reeves, James  DPI</vt:lpwstr>
  </property>
  <property fmtid="{D5CDD505-2E9C-101B-9397-08002B2CF9AE}" pid="6" name="_PreviousAdHocReviewCycleID">
    <vt:i4>-1381968126</vt:i4>
  </property>
  <property fmtid="{D5CDD505-2E9C-101B-9397-08002B2CF9AE}" pid="7" name="_ReviewingToolsShownOnce">
    <vt:lpwstr/>
  </property>
</Properties>
</file>