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FNS\SFSP\2023\Training\Training Binder\11_Program Reimbursement\"/>
    </mc:Choice>
  </mc:AlternateContent>
  <xr:revisionPtr revIDLastSave="0" documentId="13_ncr:1_{1E80D618-1FEB-4D74-9067-A89F77BF678F}" xr6:coauthVersionLast="47" xr6:coauthVersionMax="47" xr10:uidLastSave="{00000000-0000-0000-0000-000000000000}"/>
  <bookViews>
    <workbookView xWindow="-120" yWindow="-120" windowWidth="20730" windowHeight="11160" xr2:uid="{E8A9A2A5-AB73-44FD-8B99-994E415E7831}"/>
  </bookViews>
  <sheets>
    <sheet name="Instructions" sheetId="11" r:id="rId1"/>
    <sheet name="SFSP Budget" sheetId="7" r:id="rId2"/>
    <sheet name="Admin Labor Expenses" sheetId="5" r:id="rId3"/>
    <sheet name="Operational Labor Expenses" sheetId="6" r:id="rId4"/>
    <sheet name="Noncamp Reimb Self Prep_Rural " sheetId="8" r:id="rId5"/>
    <sheet name="Noncamp Reimb Vended_Nonrural" sheetId="9" r:id="rId6"/>
    <sheet name="Camp Reimb Self Prep_Rural" sheetId="2" r:id="rId7"/>
    <sheet name="Camp Reimb Vended_Nonrural"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0" l="1"/>
  <c r="P6" i="10"/>
  <c r="P7" i="10"/>
  <c r="P8" i="10"/>
  <c r="P9" i="10"/>
  <c r="P10" i="10"/>
  <c r="P11" i="10"/>
  <c r="P12" i="10"/>
  <c r="P13" i="10"/>
  <c r="P14" i="10"/>
  <c r="P15" i="10"/>
  <c r="P16" i="10"/>
  <c r="P17" i="10"/>
  <c r="P18" i="10"/>
  <c r="P19" i="10"/>
  <c r="P20" i="10"/>
  <c r="P21" i="10"/>
  <c r="P22" i="10"/>
  <c r="P23" i="10"/>
  <c r="P3" i="10"/>
  <c r="M5" i="10"/>
  <c r="M6" i="10"/>
  <c r="M7" i="10"/>
  <c r="M8" i="10"/>
  <c r="M9" i="10"/>
  <c r="M10" i="10"/>
  <c r="M11" i="10"/>
  <c r="M12" i="10"/>
  <c r="M13" i="10"/>
  <c r="M14" i="10"/>
  <c r="M15" i="10"/>
  <c r="M16" i="10"/>
  <c r="M17" i="10"/>
  <c r="M18" i="10"/>
  <c r="M19" i="10"/>
  <c r="M20" i="10"/>
  <c r="M21" i="10"/>
  <c r="M22" i="10"/>
  <c r="M23" i="10"/>
  <c r="M3" i="10"/>
  <c r="J5" i="10"/>
  <c r="J6" i="10"/>
  <c r="J7" i="10"/>
  <c r="J8" i="10"/>
  <c r="J9" i="10"/>
  <c r="J10" i="10"/>
  <c r="J11" i="10"/>
  <c r="J12" i="10"/>
  <c r="J13" i="10"/>
  <c r="J14" i="10"/>
  <c r="J15" i="10"/>
  <c r="J16" i="10"/>
  <c r="J17" i="10"/>
  <c r="J18" i="10"/>
  <c r="J19" i="10"/>
  <c r="J20" i="10"/>
  <c r="J21" i="10"/>
  <c r="J22" i="10"/>
  <c r="J23" i="10"/>
  <c r="J3" i="10"/>
  <c r="G5" i="10"/>
  <c r="G6" i="10"/>
  <c r="G7" i="10"/>
  <c r="G8" i="10"/>
  <c r="G9" i="10"/>
  <c r="G10" i="10"/>
  <c r="G11" i="10"/>
  <c r="G12" i="10"/>
  <c r="G13" i="10"/>
  <c r="G14" i="10"/>
  <c r="G15" i="10"/>
  <c r="G16" i="10"/>
  <c r="G17" i="10"/>
  <c r="G18" i="10"/>
  <c r="G19" i="10"/>
  <c r="G20" i="10"/>
  <c r="G21" i="10"/>
  <c r="G22" i="10"/>
  <c r="G23" i="10"/>
  <c r="G3" i="10"/>
  <c r="P5" i="2"/>
  <c r="P6" i="2"/>
  <c r="P7" i="2"/>
  <c r="P8" i="2"/>
  <c r="P9" i="2"/>
  <c r="P10" i="2"/>
  <c r="P11" i="2"/>
  <c r="P12" i="2"/>
  <c r="P13" i="2"/>
  <c r="P14" i="2"/>
  <c r="P15" i="2"/>
  <c r="P16" i="2"/>
  <c r="P17" i="2"/>
  <c r="P18" i="2"/>
  <c r="P19" i="2"/>
  <c r="P20" i="2"/>
  <c r="P21" i="2"/>
  <c r="P22" i="2"/>
  <c r="P23" i="2"/>
  <c r="P3" i="2"/>
  <c r="M5" i="2"/>
  <c r="M6" i="2"/>
  <c r="M7" i="2"/>
  <c r="M8" i="2"/>
  <c r="M9" i="2"/>
  <c r="M10" i="2"/>
  <c r="M11" i="2"/>
  <c r="M12" i="2"/>
  <c r="M13" i="2"/>
  <c r="M14" i="2"/>
  <c r="M15" i="2"/>
  <c r="M16" i="2"/>
  <c r="M17" i="2"/>
  <c r="M18" i="2"/>
  <c r="M19" i="2"/>
  <c r="M20" i="2"/>
  <c r="M21" i="2"/>
  <c r="M22" i="2"/>
  <c r="M23" i="2"/>
  <c r="M3" i="2"/>
  <c r="J5" i="2"/>
  <c r="J6" i="2"/>
  <c r="J7" i="2"/>
  <c r="J8" i="2"/>
  <c r="J9" i="2"/>
  <c r="J10" i="2"/>
  <c r="J11" i="2"/>
  <c r="J12" i="2"/>
  <c r="J13" i="2"/>
  <c r="J14" i="2"/>
  <c r="J15" i="2"/>
  <c r="J16" i="2"/>
  <c r="J17" i="2"/>
  <c r="J18" i="2"/>
  <c r="J19" i="2"/>
  <c r="J20" i="2"/>
  <c r="J21" i="2"/>
  <c r="J22" i="2"/>
  <c r="J23" i="2"/>
  <c r="J3" i="2"/>
  <c r="G5" i="2"/>
  <c r="G6" i="2"/>
  <c r="G7" i="2"/>
  <c r="G8" i="2"/>
  <c r="G9" i="2"/>
  <c r="G10" i="2"/>
  <c r="G11" i="2"/>
  <c r="G12" i="2"/>
  <c r="G13" i="2"/>
  <c r="G14" i="2"/>
  <c r="G15" i="2"/>
  <c r="G16" i="2"/>
  <c r="G17" i="2"/>
  <c r="G18" i="2"/>
  <c r="G19" i="2"/>
  <c r="G20" i="2"/>
  <c r="G21" i="2"/>
  <c r="G22" i="2"/>
  <c r="G23" i="2"/>
  <c r="G3" i="2"/>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4" i="9"/>
  <c r="G3" i="9"/>
  <c r="D3" i="9"/>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4" i="8"/>
  <c r="G3"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4" i="8"/>
  <c r="D34" i="8" s="1"/>
  <c r="D3" i="8"/>
  <c r="D3" i="10"/>
  <c r="D3" i="2"/>
  <c r="N3" i="8"/>
  <c r="D5" i="2"/>
  <c r="D6" i="2"/>
  <c r="D7" i="2"/>
  <c r="D8" i="2"/>
  <c r="D9" i="2"/>
  <c r="D10" i="2"/>
  <c r="D11" i="2"/>
  <c r="D12" i="2"/>
  <c r="D13" i="2"/>
  <c r="D14" i="2"/>
  <c r="D15" i="2"/>
  <c r="D16" i="2"/>
  <c r="D17" i="2"/>
  <c r="D18" i="2"/>
  <c r="D19" i="2"/>
  <c r="D20" i="2"/>
  <c r="D21" i="2"/>
  <c r="D22" i="2"/>
  <c r="D23" i="2"/>
  <c r="D4" i="2"/>
  <c r="M4" i="2" s="1"/>
  <c r="D5" i="10"/>
  <c r="D6" i="10"/>
  <c r="D7" i="10"/>
  <c r="D8" i="10"/>
  <c r="D9" i="10"/>
  <c r="D10" i="10"/>
  <c r="D11" i="10"/>
  <c r="D12" i="10"/>
  <c r="D13" i="10"/>
  <c r="D14" i="10"/>
  <c r="D15" i="10"/>
  <c r="D16" i="10"/>
  <c r="D17" i="10"/>
  <c r="D18" i="10"/>
  <c r="D19" i="10"/>
  <c r="D20" i="10"/>
  <c r="D21" i="10"/>
  <c r="D22" i="10"/>
  <c r="D23" i="10"/>
  <c r="D4" i="10"/>
  <c r="M4" i="10" s="1"/>
  <c r="G7" i="6"/>
  <c r="H21" i="5"/>
  <c r="H5" i="5"/>
  <c r="H22" i="5" s="1"/>
  <c r="E11" i="7" s="1"/>
  <c r="H6" i="5"/>
  <c r="H7" i="5"/>
  <c r="H8" i="5"/>
  <c r="H9" i="5"/>
  <c r="H10" i="5"/>
  <c r="H11" i="5"/>
  <c r="H12" i="5"/>
  <c r="H13" i="5"/>
  <c r="H14" i="5"/>
  <c r="H15" i="5"/>
  <c r="H16" i="5"/>
  <c r="H17" i="5"/>
  <c r="H18" i="5"/>
  <c r="H19" i="5"/>
  <c r="H20" i="5"/>
  <c r="H4" i="5"/>
  <c r="N7" i="9"/>
  <c r="N11" i="9"/>
  <c r="N15" i="9"/>
  <c r="N19" i="9"/>
  <c r="N23" i="9"/>
  <c r="N27" i="9"/>
  <c r="N31" i="9"/>
  <c r="N33" i="9"/>
  <c r="G4" i="10" l="1"/>
  <c r="J4" i="10"/>
  <c r="P4" i="10"/>
  <c r="P24" i="10" s="1"/>
  <c r="P4" i="2"/>
  <c r="G4" i="2"/>
  <c r="J4" i="2"/>
  <c r="J24" i="2" s="1"/>
  <c r="Q3" i="2"/>
  <c r="N3" i="9"/>
  <c r="N29" i="9"/>
  <c r="N25" i="9"/>
  <c r="N21" i="9"/>
  <c r="N17" i="9"/>
  <c r="N13" i="9"/>
  <c r="N9" i="9"/>
  <c r="N29" i="8"/>
  <c r="N21" i="8"/>
  <c r="N13" i="8"/>
  <c r="N24" i="8"/>
  <c r="N20" i="8"/>
  <c r="N12" i="8"/>
  <c r="N8" i="8"/>
  <c r="N33" i="8"/>
  <c r="N25" i="8"/>
  <c r="N17" i="8"/>
  <c r="N9" i="8"/>
  <c r="N32" i="8"/>
  <c r="N28" i="8"/>
  <c r="N16" i="8"/>
  <c r="N30" i="8"/>
  <c r="N26" i="8"/>
  <c r="N22" i="8"/>
  <c r="N18" i="8"/>
  <c r="N14" i="8"/>
  <c r="N10" i="8"/>
  <c r="N6" i="8"/>
  <c r="N31" i="8"/>
  <c r="N27" i="8"/>
  <c r="N23" i="8"/>
  <c r="N19" i="8"/>
  <c r="N15" i="8"/>
  <c r="N11" i="8"/>
  <c r="N7" i="8"/>
  <c r="N18" i="9"/>
  <c r="N10" i="9"/>
  <c r="N30" i="9"/>
  <c r="N26" i="9"/>
  <c r="N22" i="9"/>
  <c r="N14" i="9"/>
  <c r="N6" i="9"/>
  <c r="M34" i="9"/>
  <c r="J34" i="9"/>
  <c r="N5" i="9"/>
  <c r="N32" i="9"/>
  <c r="N28" i="9"/>
  <c r="N24" i="9"/>
  <c r="N20" i="9"/>
  <c r="N16" i="9"/>
  <c r="N12" i="9"/>
  <c r="N8" i="9"/>
  <c r="G34" i="9"/>
  <c r="N4" i="9"/>
  <c r="D34" i="9"/>
  <c r="N5" i="8"/>
  <c r="M34" i="8"/>
  <c r="J34" i="8"/>
  <c r="G34" i="8"/>
  <c r="N4" i="8"/>
  <c r="Q3" i="10" l="1"/>
  <c r="G24" i="2"/>
  <c r="M24" i="2"/>
  <c r="Q6" i="2"/>
  <c r="Q22" i="2"/>
  <c r="Q19" i="2"/>
  <c r="Q10" i="2"/>
  <c r="P24" i="2"/>
  <c r="Q9" i="2"/>
  <c r="Q19" i="10"/>
  <c r="Q16" i="10"/>
  <c r="G24" i="10"/>
  <c r="Q23" i="10"/>
  <c r="Q15" i="10"/>
  <c r="Q12" i="10"/>
  <c r="Q18" i="10"/>
  <c r="M24" i="10"/>
  <c r="J24" i="10"/>
  <c r="Q20" i="10"/>
  <c r="Q8" i="10"/>
  <c r="Q14" i="10"/>
  <c r="Q6" i="10"/>
  <c r="Q22" i="10"/>
  <c r="Q10" i="10"/>
  <c r="Q4" i="10"/>
  <c r="Q18" i="2"/>
  <c r="Q14" i="2"/>
  <c r="Q7" i="2"/>
  <c r="Q23" i="2"/>
  <c r="Q8" i="2"/>
  <c r="Q11" i="2"/>
  <c r="Q15" i="2"/>
  <c r="Q12" i="2"/>
  <c r="Q13" i="2"/>
  <c r="Q4" i="2"/>
  <c r="Q16" i="2"/>
  <c r="Q17" i="2"/>
  <c r="Q20" i="2"/>
  <c r="Q5" i="2"/>
  <c r="Q21" i="2"/>
  <c r="E22" i="7"/>
  <c r="Q11" i="10"/>
  <c r="Q7" i="10"/>
  <c r="Q21" i="10"/>
  <c r="Q17" i="10"/>
  <c r="Q13" i="10"/>
  <c r="Q9" i="10"/>
  <c r="Q5" i="10"/>
  <c r="N34" i="9"/>
  <c r="B3" i="7" s="1"/>
  <c r="N34" i="8"/>
  <c r="B2" i="7" s="1"/>
  <c r="Q24" i="2" l="1"/>
  <c r="B4" i="7" s="1"/>
  <c r="Q24" i="10"/>
  <c r="B5" i="7" s="1"/>
  <c r="G5" i="6"/>
  <c r="G21" i="6" s="1"/>
  <c r="G6" i="6"/>
  <c r="G8" i="6"/>
  <c r="G9" i="6"/>
  <c r="G10" i="6"/>
  <c r="G11" i="6"/>
  <c r="G12" i="6"/>
  <c r="G13" i="6"/>
  <c r="G14" i="6"/>
  <c r="G15" i="6"/>
  <c r="G16" i="6"/>
  <c r="G17" i="6"/>
  <c r="G18" i="6"/>
  <c r="G19" i="6"/>
  <c r="G20" i="6"/>
  <c r="G4" i="6"/>
  <c r="B12" i="7" l="1"/>
  <c r="B21" i="7" s="1"/>
  <c r="E3" i="7" s="1"/>
  <c r="B8" i="7"/>
  <c r="E2" i="7" s="1"/>
  <c r="E4" i="7" l="1"/>
  <c r="E8" i="7" s="1"/>
</calcChain>
</file>

<file path=xl/sharedStrings.xml><?xml version="1.0" encoding="utf-8"?>
<sst xmlns="http://schemas.openxmlformats.org/spreadsheetml/2006/main" count="200" uniqueCount="119">
  <si>
    <t>x</t>
  </si>
  <si>
    <t>Operational Expenses</t>
  </si>
  <si>
    <t>Number of Employees</t>
  </si>
  <si>
    <t>Total Labor</t>
  </si>
  <si>
    <t>Position Title</t>
  </si>
  <si>
    <t>Income Source</t>
  </si>
  <si>
    <t>Food</t>
  </si>
  <si>
    <t>Total Labor Salaries</t>
  </si>
  <si>
    <t>Other Operational Labor</t>
  </si>
  <si>
    <t>Nonfood Supplies</t>
  </si>
  <si>
    <t>Utilities</t>
  </si>
  <si>
    <t>Equipment, Kitchen or Truck Rental</t>
  </si>
  <si>
    <t>Equipment (over $5,000)</t>
  </si>
  <si>
    <t>Transportation of Children or Food (Rental)</t>
  </si>
  <si>
    <t>Transportation of Children or Food (Mileage)</t>
  </si>
  <si>
    <t>Other</t>
  </si>
  <si>
    <t>Budgeted Operational Costs</t>
  </si>
  <si>
    <t>Total Budgeted Operational Costs</t>
  </si>
  <si>
    <t>Adminstrative Expenses</t>
  </si>
  <si>
    <t>Budgeted Administrative Costs</t>
  </si>
  <si>
    <t>Office Space Rental</t>
  </si>
  <si>
    <t>Transportation Admin. And Monitors (Rental)</t>
  </si>
  <si>
    <t>Transportation Admin. And Monitors (Mileage)</t>
  </si>
  <si>
    <t>Telephone</t>
  </si>
  <si>
    <t>Postage</t>
  </si>
  <si>
    <t>Legal Fees</t>
  </si>
  <si>
    <t>Use Allowances</t>
  </si>
  <si>
    <t>Total Budgeted Administrative Costs</t>
  </si>
  <si>
    <t>Income Amount</t>
  </si>
  <si>
    <t>Donations</t>
  </si>
  <si>
    <t>Other Income</t>
  </si>
  <si>
    <t>Total Income</t>
  </si>
  <si>
    <t>SFSP funds carried over from prior year</t>
  </si>
  <si>
    <t>Total Expenses</t>
  </si>
  <si>
    <t>Net Income</t>
  </si>
  <si>
    <t>Net Income + Carryover</t>
  </si>
  <si>
    <t>Site Monitor</t>
  </si>
  <si>
    <t>Days of Service</t>
  </si>
  <si>
    <t>Site 1</t>
  </si>
  <si>
    <t>Site 2</t>
  </si>
  <si>
    <t>Site 3</t>
  </si>
  <si>
    <t>Site 4</t>
  </si>
  <si>
    <t>Site 5</t>
  </si>
  <si>
    <t>Site 6</t>
  </si>
  <si>
    <t>Site 7</t>
  </si>
  <si>
    <t>Site 8</t>
  </si>
  <si>
    <t>Site 9</t>
  </si>
  <si>
    <t>Site 10</t>
  </si>
  <si>
    <t>Site 11</t>
  </si>
  <si>
    <t>Site 12</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</si>
  <si>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</si>
  <si>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</si>
  <si>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</si>
  <si>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</si>
  <si>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</si>
  <si>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</si>
  <si>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</si>
  <si>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</si>
  <si>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</si>
  <si>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</si>
  <si>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</si>
  <si>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</si>
  <si>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</si>
  <si>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</si>
  <si>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</si>
  <si>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</si>
  <si>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</si>
  <si>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</si>
  <si>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Total Reimbursement</t>
  </si>
  <si>
    <t>Total Breakfast Reimbursement</t>
  </si>
  <si>
    <t>Total Lunch Reimbursement</t>
  </si>
  <si>
    <t>Total Supper Reimbursement</t>
  </si>
  <si>
    <t>Total Snack Reimbursement</t>
  </si>
  <si>
    <t>Breakfast Avg
Daily Meals</t>
  </si>
  <si>
    <t>Lunch Avg
Daily Meals</t>
  </si>
  <si>
    <t>Supper Avg
Daily Meals</t>
  </si>
  <si>
    <t>Snack Avg
Daily Meals</t>
  </si>
  <si>
    <t>Totals</t>
  </si>
  <si>
    <t>Session Number</t>
  </si>
  <si>
    <t>Total Children Enrolled</t>
  </si>
  <si>
    <t>Avg Daily Breakfast Served</t>
  </si>
  <si>
    <t>Avg Daily Lunches Served</t>
  </si>
  <si>
    <t>Avg Daily Suppers Served</t>
  </si>
  <si>
    <t>Percentage 'Needy</t>
  </si>
  <si>
    <t># Needy Children (i.e., free/reduced)</t>
  </si>
  <si>
    <t># Days Breakfast Served</t>
  </si>
  <si>
    <t># Days Lunch Served</t>
  </si>
  <si>
    <t># Days Supper Served</t>
  </si>
  <si>
    <t>Avg Daily Snacks Served</t>
  </si>
  <si>
    <t># Days Snacks Served</t>
  </si>
  <si>
    <t xml:space="preserve">Estimated SFSP Reimbursement: Non Camp Sites (Self Prep and/or Rural) </t>
  </si>
  <si>
    <t>Estimated SFSP Reimbursement: Non Camp Sites (Vended and Non-Rural)</t>
  </si>
  <si>
    <t>Estimated SFSP Reimbursement: Camp Sites (Self Prep and/or Rural)</t>
  </si>
  <si>
    <t>Estimated SFSP Reimbursement Camp Sites (Vended and Non-Rural)</t>
  </si>
  <si>
    <t>Reimbursement Calculation for Camp Sites that are Vended and Not Rural</t>
  </si>
  <si>
    <t>Reimbursement Calculation for Camp Sites that are Self-Prep and/or Rural</t>
  </si>
  <si>
    <t>Number of SFSP Hours</t>
  </si>
  <si>
    <t>Salary Per Hour (with benefits)</t>
  </si>
  <si>
    <t>Operational Labor Expenses</t>
  </si>
  <si>
    <t>List all Site Operational Labor and Operational Labor at Central Kitchens (i.e., Food Service Manager, Assistant, Cook, Dishwasher, Custodian, etc.): Indicate zero (0) for Salary Per Hour, if the position is not paid with SFSP funds or is a volunteer.</t>
  </si>
  <si>
    <t>Adminstrative  Labor Expenses</t>
  </si>
  <si>
    <t>List all Administrative Labor Positions (i.e., Site Monitor, Bookkeeper, Accountant, Food Service Director, etc.). Indicate zero (0) for Salary Per Hour, if the position is not paid with SFSP funds or is a volunteer.</t>
  </si>
  <si>
    <t>Administrative Person First Name</t>
  </si>
  <si>
    <t>Administrative Person Last Name</t>
  </si>
  <si>
    <t>Position Title of Administrative Position (i.e., Director, Bookkeeper, Monitor, Clarical)</t>
  </si>
  <si>
    <t>Total Number of Hours Devoted to SFSP</t>
  </si>
  <si>
    <t>Salary Per Hour (If volunteer or not paid from SFSP Funds, Enter Zero)</t>
  </si>
  <si>
    <t>Kolano</t>
  </si>
  <si>
    <t>Total Admin Labor</t>
  </si>
  <si>
    <t>Total</t>
  </si>
  <si>
    <t>Example:   Amy</t>
  </si>
  <si>
    <t>Example: Food Service Assist</t>
  </si>
  <si>
    <r>
      <t xml:space="preserve">Reimbursement Calculation for Non-camp Sites that are Self-Prep and/or Rural
</t>
    </r>
    <r>
      <rPr>
        <sz val="14"/>
        <color theme="1"/>
        <rFont val="Lato"/>
        <family val="2"/>
      </rPr>
      <t xml:space="preserve">Enter the estimated number of meals to be served daily, by type, along with the # of Days of Service at each site. </t>
    </r>
  </si>
  <si>
    <t>Example: ABC Site</t>
  </si>
  <si>
    <r>
      <t xml:space="preserve">Reimbursement Calculation for Non-camp Sites that are Vended and Not Rural
</t>
    </r>
    <r>
      <rPr>
        <sz val="14"/>
        <color theme="1"/>
        <rFont val="Lato"/>
        <family val="2"/>
      </rPr>
      <t xml:space="preserve">Enter the estimated number of meals to be served daily, by type, along with the # of Days of Service at each site. </t>
    </r>
  </si>
  <si>
    <t>Example 1</t>
  </si>
  <si>
    <t>Office Supplies</t>
  </si>
  <si>
    <t>Total Administrative Labor</t>
  </si>
  <si>
    <r>
      <t xml:space="preserve">SFSP Budget Calculator
</t>
    </r>
    <r>
      <rPr>
        <sz val="11"/>
        <color theme="1"/>
        <rFont val="Calibri"/>
        <family val="2"/>
        <scheme val="minor"/>
      </rPr>
      <t xml:space="preserve">1. Estimate Admin Labor Expenses by completing the Admin Labor Expenses sheet. The total will appear on the Admin Labor line on the SFSP Budget sheet.
2.  Estimate Operational Labor Expenses by completing the Operational Labor Expenses sheet. The total will appear on the Operational Labor line on the SFSP Budget sheet.
3. Select the applicable sheet(s) to estimate reimbursement for 2023. There are different reimbursement rates for Non-camp Self-prep/Rural sites, Non-camp Vended Sites/Non Rural sites, Camp Self-prep/Rural sites, and Camp Vended Sites/Non Rural sites. The total estimates will appear on the SFSP Budget sheet.
4. Enter the remaining expense estimates directly on that line item on the SFSP Budget sheet.
5. If the estimated reimbursement does not cover all SFSP expenses, enter additional income from a different revenue source to balance the budget. 
6. Enter the budget information into the SFSP Application, online.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</si>
</sst>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quot;$&quot;#,##0.0000"/>
    <numFmt numFmtId="166" formatCode="0.0"/>
    <numFmt numFmtId="167" formatCode="0.0000"/>
    <numFmt numFmtId="168" formatCode="_(&quot;$&quot;* #,##0.0000_);_(&quot;$&quot;* \(#,##0.0000\);_(&quot;$&quot;* &quot;-&quot;??_);_(@_)"/>
  </numFmts>
  <fonts count="9" x14ac:knownFonts="1">
    <font>
      <sz val="11"/>
      <color theme="1"/>
      <name val="Calibri"/>
      <family val="2"/>
      <scheme val="minor"/>
    </font>
    <font>
      <sz val="11"/>
      <color theme="1"/>
      <name val="Lato"/>
      <family val="2"/>
    </font>
    <font>
      <b/>
      <sz val="11"/>
      <color theme="1"/>
      <name val="Lato"/>
      <family val="2"/>
    </font>
    <font>
      <sz val="11"/>
      <color theme="1"/>
      <name val="Calibri"/>
      <family val="2"/>
      <scheme val="minor"/>
    </font>
    <font>
      <b/>
      <sz val="14"/>
      <color theme="1"/>
      <name val="Lato"/>
      <family val="2"/>
    </font>
    <font>
      <sz val="14"/>
      <color theme="1"/>
      <name val="Lato"/>
      <family val="2"/>
    </font>
    <font>
      <i/>
      <sz val="11"/>
      <color theme="1"/>
      <name val="Lato"/>
      <family val="2"/>
    </font>
    <font>
      <b/>
      <i/>
      <sz val="11"/>
      <color theme="1"/>
      <name val="Lato"/>
      <family val="2"/>
    </font>
    <font>
      <b/>
      <sz val="11"/>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68">
    <xf numFmtId="0" fontId="0" fillId="0" borderId="0" xfId="0"/>
    <xf numFmtId="0" fontId="0" fillId="0" borderId="0" xfId="0" applyAlignment="1">
      <alignment horizontal="center"/>
    </xf>
    <xf numFmtId="0" fontId="2" fillId="0" borderId="4" xfId="0" applyFont="1" applyBorder="1" applyAlignment="1">
      <alignment horizontal="center"/>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xf numFmtId="0" fontId="1" fillId="0" borderId="0" xfId="0" applyFont="1" applyBorder="1"/>
    <xf numFmtId="0" fontId="0" fillId="0" borderId="0" xfId="0" applyFill="1"/>
    <xf numFmtId="0" fontId="1" fillId="0" borderId="0" xfId="0" applyFont="1"/>
    <xf numFmtId="164" fontId="1" fillId="0" borderId="5" xfId="0" applyNumberFormat="1" applyFont="1" applyBorder="1"/>
    <xf numFmtId="0" fontId="1" fillId="0" borderId="0" xfId="0" applyFont="1" applyAlignment="1">
      <alignment horizontal="center"/>
    </xf>
    <xf numFmtId="168" fontId="0" fillId="0" borderId="0" xfId="1" applyNumberFormat="1" applyFont="1" applyAlignment="1">
      <alignment horizontal="center"/>
    </xf>
    <xf numFmtId="0" fontId="1" fillId="0" borderId="0" xfId="0" applyFont="1" applyFill="1"/>
    <xf numFmtId="0" fontId="2" fillId="0" borderId="0" xfId="0" applyFont="1" applyFill="1" applyAlignment="1">
      <alignment horizontal="center" wrapText="1"/>
    </xf>
    <xf numFmtId="0" fontId="5" fillId="0" borderId="0" xfId="0" applyFont="1" applyFill="1" applyAlignment="1">
      <alignment vertical="center"/>
    </xf>
    <xf numFmtId="0" fontId="2" fillId="2" borderId="9" xfId="0" applyFont="1" applyFill="1" applyBorder="1" applyAlignment="1">
      <alignment horizontal="center" wrapText="1"/>
    </xf>
    <xf numFmtId="168" fontId="2" fillId="2" borderId="9" xfId="1" applyNumberFormat="1" applyFont="1" applyFill="1" applyBorder="1" applyAlignment="1">
      <alignment horizontal="center" wrapText="1"/>
    </xf>
    <xf numFmtId="0" fontId="2" fillId="7" borderId="9" xfId="0" applyFont="1" applyFill="1" applyBorder="1" applyAlignment="1">
      <alignment horizontal="center" wrapText="1"/>
    </xf>
    <xf numFmtId="0" fontId="2" fillId="3" borderId="9" xfId="0" applyFont="1" applyFill="1" applyBorder="1" applyAlignment="1">
      <alignment horizontal="center" wrapText="1"/>
    </xf>
    <xf numFmtId="168" fontId="2" fillId="3" borderId="9" xfId="1" applyNumberFormat="1" applyFont="1" applyFill="1" applyBorder="1" applyAlignment="1">
      <alignment horizontal="center" wrapText="1"/>
    </xf>
    <xf numFmtId="0" fontId="2" fillId="6" borderId="9" xfId="0" applyFont="1" applyFill="1" applyBorder="1" applyAlignment="1">
      <alignment horizontal="center" wrapText="1"/>
    </xf>
    <xf numFmtId="0" fontId="2" fillId="0" borderId="9" xfId="0" applyFont="1" applyBorder="1" applyAlignment="1">
      <alignment vertical="center" wrapText="1"/>
    </xf>
    <xf numFmtId="0" fontId="2" fillId="3"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3" borderId="9" xfId="0" applyFont="1" applyFill="1" applyBorder="1"/>
    <xf numFmtId="167" fontId="1" fillId="0" borderId="9" xfId="0" applyNumberFormat="1" applyFont="1" applyBorder="1" applyAlignment="1">
      <alignment wrapText="1"/>
    </xf>
    <xf numFmtId="167" fontId="1" fillId="0" borderId="9" xfId="0" applyNumberFormat="1" applyFont="1" applyBorder="1"/>
    <xf numFmtId="0" fontId="2" fillId="0" borderId="9" xfId="0" applyFont="1" applyBorder="1" applyAlignment="1">
      <alignment wrapText="1"/>
    </xf>
    <xf numFmtId="167" fontId="2" fillId="0" borderId="9" xfId="0" applyNumberFormat="1" applyFont="1" applyBorder="1" applyAlignment="1">
      <alignment wrapText="1"/>
    </xf>
    <xf numFmtId="1" fontId="2" fillId="0" borderId="9" xfId="0" applyNumberFormat="1" applyFont="1" applyBorder="1"/>
    <xf numFmtId="167" fontId="2" fillId="0" borderId="9" xfId="0" applyNumberFormat="1" applyFont="1" applyBorder="1"/>
    <xf numFmtId="167" fontId="2" fillId="5" borderId="9" xfId="0" applyNumberFormat="1" applyFont="1" applyFill="1" applyBorder="1"/>
    <xf numFmtId="0" fontId="1" fillId="0" borderId="0" xfId="0" applyFont="1" applyAlignment="1">
      <alignment wrapText="1"/>
    </xf>
    <xf numFmtId="0" fontId="2" fillId="5"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5" borderId="9" xfId="0" applyFont="1" applyFill="1" applyBorder="1"/>
    <xf numFmtId="0" fontId="1" fillId="0" borderId="9" xfId="0" applyFont="1" applyBorder="1" applyAlignment="1">
      <alignment horizontal="center"/>
    </xf>
    <xf numFmtId="0" fontId="2" fillId="0" borderId="9" xfId="0" applyFont="1" applyBorder="1" applyAlignment="1">
      <alignment horizontal="center" wrapText="1"/>
    </xf>
    <xf numFmtId="1" fontId="2" fillId="0" borderId="9" xfId="0" applyNumberFormat="1" applyFont="1" applyBorder="1" applyAlignment="1">
      <alignment horizontal="center"/>
    </xf>
    <xf numFmtId="0" fontId="1" fillId="0" borderId="0" xfId="0" applyFont="1" applyAlignment="1">
      <alignment horizontal="center" wrapText="1"/>
    </xf>
    <xf numFmtId="0" fontId="5" fillId="0" borderId="0" xfId="0" applyFont="1" applyAlignment="1">
      <alignment horizontal="center"/>
    </xf>
    <xf numFmtId="0" fontId="1" fillId="3" borderId="9" xfId="0" applyFont="1" applyFill="1" applyBorder="1" applyAlignment="1">
      <alignment horizontal="center"/>
    </xf>
    <xf numFmtId="9" fontId="1" fillId="0" borderId="9" xfId="2" applyFont="1" applyBorder="1" applyAlignment="1">
      <alignment horizontal="center"/>
    </xf>
    <xf numFmtId="168" fontId="1" fillId="0" borderId="9" xfId="1" applyNumberFormat="1" applyFont="1" applyBorder="1" applyAlignment="1">
      <alignment horizontal="center"/>
    </xf>
    <xf numFmtId="44" fontId="1" fillId="0" borderId="9" xfId="1" applyFont="1" applyBorder="1" applyAlignment="1">
      <alignment horizontal="center"/>
    </xf>
    <xf numFmtId="168" fontId="1" fillId="0" borderId="9" xfId="0" applyNumberFormat="1" applyFont="1" applyBorder="1"/>
    <xf numFmtId="0" fontId="2" fillId="6" borderId="9" xfId="0" applyFont="1" applyFill="1" applyBorder="1" applyAlignment="1">
      <alignment horizontal="center"/>
    </xf>
    <xf numFmtId="168" fontId="2" fillId="0" borderId="9" xfId="1" applyNumberFormat="1" applyFont="1" applyBorder="1" applyAlignment="1">
      <alignment horizontal="center"/>
    </xf>
    <xf numFmtId="44" fontId="2" fillId="0" borderId="9" xfId="1" applyFont="1" applyBorder="1" applyAlignment="1">
      <alignment horizontal="center"/>
    </xf>
    <xf numFmtId="168" fontId="2" fillId="6" borderId="9" xfId="0" applyNumberFormat="1" applyFont="1" applyFill="1" applyBorder="1"/>
    <xf numFmtId="168" fontId="1" fillId="0" borderId="0" xfId="1" applyNumberFormat="1" applyFont="1" applyAlignment="1">
      <alignment horizontal="center"/>
    </xf>
    <xf numFmtId="0" fontId="1" fillId="2" borderId="9" xfId="0" applyFont="1" applyFill="1" applyBorder="1" applyAlignment="1">
      <alignment horizontal="center"/>
    </xf>
    <xf numFmtId="0" fontId="2" fillId="7" borderId="9" xfId="0" applyFont="1" applyFill="1" applyBorder="1" applyAlignment="1">
      <alignment horizontal="center"/>
    </xf>
    <xf numFmtId="168" fontId="2" fillId="7" borderId="9" xfId="0" applyNumberFormat="1" applyFont="1" applyFill="1" applyBorder="1"/>
    <xf numFmtId="165" fontId="1" fillId="0" borderId="0" xfId="0" applyNumberFormat="1" applyFont="1"/>
    <xf numFmtId="0" fontId="1" fillId="8" borderId="0" xfId="0" applyFont="1" applyFill="1"/>
    <xf numFmtId="165" fontId="1" fillId="8" borderId="0" xfId="0" applyNumberFormat="1" applyFont="1" applyFill="1"/>
    <xf numFmtId="165" fontId="1" fillId="0" borderId="0" xfId="0" quotePrefix="1" applyNumberFormat="1" applyFont="1"/>
    <xf numFmtId="164" fontId="1" fillId="0" borderId="0" xfId="0" applyNumberFormat="1" applyFont="1"/>
    <xf numFmtId="0" fontId="2" fillId="0" borderId="0" xfId="0" applyFont="1"/>
    <xf numFmtId="165" fontId="2" fillId="0" borderId="0" xfId="0" applyNumberFormat="1" applyFont="1"/>
    <xf numFmtId="164" fontId="2" fillId="0" borderId="0" xfId="0" applyNumberFormat="1" applyFont="1"/>
    <xf numFmtId="0" fontId="1" fillId="0" borderId="5" xfId="0" applyFont="1" applyBorder="1"/>
    <xf numFmtId="0" fontId="2" fillId="0" borderId="4" xfId="0" applyFont="1" applyFill="1" applyBorder="1" applyAlignment="1">
      <alignment horizontal="left"/>
    </xf>
    <xf numFmtId="0" fontId="2" fillId="0" borderId="4" xfId="0" applyFont="1" applyFill="1" applyBorder="1"/>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Alignment="1">
      <alignment vertical="center"/>
    </xf>
    <xf numFmtId="164" fontId="2" fillId="0" borderId="5" xfId="0" applyNumberFormat="1" applyFont="1" applyFill="1" applyBorder="1"/>
    <xf numFmtId="0" fontId="1" fillId="0" borderId="4" xfId="0" applyFont="1" applyFill="1" applyBorder="1" applyAlignment="1">
      <alignment horizontal="left"/>
    </xf>
    <xf numFmtId="0" fontId="1" fillId="9" borderId="0" xfId="0" applyFont="1" applyFill="1"/>
    <xf numFmtId="0" fontId="1" fillId="9" borderId="0" xfId="0" applyFont="1" applyFill="1" applyAlignment="1">
      <alignment vertical="center"/>
    </xf>
    <xf numFmtId="0" fontId="2" fillId="0" borderId="0" xfId="0" applyFont="1" applyFill="1" applyBorder="1" applyAlignment="1">
      <alignment horizontal="center" wrapText="1"/>
    </xf>
    <xf numFmtId="168" fontId="1" fillId="0" borderId="9" xfId="1" applyNumberFormat="1" applyFont="1" applyBorder="1" applyAlignment="1">
      <alignment horizontal="left"/>
    </xf>
    <xf numFmtId="168" fontId="2" fillId="0" borderId="9" xfId="1" applyNumberFormat="1" applyFont="1" applyBorder="1" applyAlignment="1">
      <alignment horizontal="left"/>
    </xf>
    <xf numFmtId="168" fontId="2" fillId="0" borderId="9" xfId="1" applyNumberFormat="1" applyFont="1" applyFill="1" applyBorder="1" applyAlignment="1">
      <alignment horizontal="center"/>
    </xf>
    <xf numFmtId="0" fontId="2" fillId="10" borderId="6" xfId="0" applyFont="1" applyFill="1" applyBorder="1"/>
    <xf numFmtId="164" fontId="2" fillId="10" borderId="8" xfId="0" applyNumberFormat="1" applyFont="1" applyFill="1" applyBorder="1"/>
    <xf numFmtId="0" fontId="2" fillId="3" borderId="0" xfId="0" applyFont="1" applyFill="1" applyAlignment="1">
      <alignment horizontal="center" vertical="center"/>
    </xf>
    <xf numFmtId="0" fontId="2" fillId="0" borderId="0" xfId="0" applyFont="1" applyAlignment="1">
      <alignment horizontal="center" wrapText="1"/>
    </xf>
    <xf numFmtId="0" fontId="1" fillId="0" borderId="0" xfId="0" applyFont="1" applyBorder="1" applyAlignment="1">
      <alignment horizontal="right"/>
    </xf>
    <xf numFmtId="0" fontId="6" fillId="9" borderId="0" xfId="0" applyFont="1" applyFill="1" applyBorder="1"/>
    <xf numFmtId="2" fontId="6" fillId="9" borderId="0" xfId="0" applyNumberFormat="1" applyFont="1" applyFill="1" applyBorder="1" applyAlignment="1">
      <alignment horizontal="center"/>
    </xf>
    <xf numFmtId="0" fontId="2" fillId="0" borderId="4" xfId="0" applyFont="1" applyBorder="1" applyAlignment="1">
      <alignment horizontal="center" wrapText="1"/>
    </xf>
    <xf numFmtId="0" fontId="2" fillId="0" borderId="5" xfId="0" applyFont="1" applyFill="1" applyBorder="1" applyAlignment="1">
      <alignment horizontal="center" wrapText="1"/>
    </xf>
    <xf numFmtId="0" fontId="6" fillId="9" borderId="4" xfId="0" applyFont="1" applyFill="1" applyBorder="1"/>
    <xf numFmtId="164" fontId="6" fillId="9" borderId="5" xfId="0" applyNumberFormat="1" applyFont="1" applyFill="1" applyBorder="1" applyAlignment="1">
      <alignment horizontal="right"/>
    </xf>
    <xf numFmtId="164" fontId="1" fillId="0" borderId="5" xfId="0" applyNumberFormat="1" applyFont="1" applyBorder="1" applyAlignment="1">
      <alignment horizontal="right"/>
    </xf>
    <xf numFmtId="0" fontId="2" fillId="9" borderId="6" xfId="0" applyFont="1" applyFill="1" applyBorder="1"/>
    <xf numFmtId="0" fontId="1" fillId="9" borderId="7" xfId="0" applyFont="1" applyFill="1" applyBorder="1"/>
    <xf numFmtId="164" fontId="1" fillId="9" borderId="8" xfId="0" applyNumberFormat="1" applyFont="1" applyFill="1" applyBorder="1" applyAlignment="1">
      <alignment horizontal="right"/>
    </xf>
    <xf numFmtId="1" fontId="6" fillId="9" borderId="0" xfId="0" applyNumberFormat="1" applyFont="1" applyFill="1" applyBorder="1" applyAlignment="1">
      <alignment horizontal="center"/>
    </xf>
    <xf numFmtId="164" fontId="6" fillId="9" borderId="0" xfId="0" applyNumberFormat="1" applyFont="1" applyFill="1" applyBorder="1" applyAlignment="1">
      <alignment horizontal="center"/>
    </xf>
    <xf numFmtId="164" fontId="6" fillId="9" borderId="5" xfId="0" applyNumberFormat="1" applyFont="1" applyFill="1" applyBorder="1"/>
    <xf numFmtId="0" fontId="1" fillId="9" borderId="7" xfId="0" applyFont="1" applyFill="1" applyBorder="1" applyAlignment="1">
      <alignment horizontal="center"/>
    </xf>
    <xf numFmtId="2" fontId="1" fillId="9" borderId="7" xfId="0" applyNumberFormat="1" applyFont="1" applyFill="1" applyBorder="1" applyAlignment="1">
      <alignment horizontal="center"/>
    </xf>
    <xf numFmtId="0" fontId="2" fillId="9" borderId="7" xfId="0" applyFont="1" applyFill="1" applyBorder="1" applyAlignment="1">
      <alignment horizontal="center"/>
    </xf>
    <xf numFmtId="164" fontId="2" fillId="9" borderId="8" xfId="0" applyNumberFormat="1" applyFont="1" applyFill="1" applyBorder="1" applyAlignment="1"/>
    <xf numFmtId="0" fontId="1" fillId="0" borderId="4" xfId="0" applyFont="1" applyBorder="1" applyProtection="1">
      <protection locked="0"/>
    </xf>
    <xf numFmtId="1" fontId="1" fillId="0" borderId="0" xfId="0" applyNumberFormat="1" applyFont="1" applyBorder="1" applyAlignment="1" applyProtection="1">
      <alignment horizontal="center"/>
      <protection locked="0"/>
    </xf>
    <xf numFmtId="0" fontId="1" fillId="0" borderId="0" xfId="0" applyFont="1" applyBorder="1" applyProtection="1">
      <protection locked="0"/>
    </xf>
    <xf numFmtId="2" fontId="1" fillId="0" borderId="0" xfId="0" applyNumberFormat="1" applyFont="1" applyBorder="1" applyAlignment="1" applyProtection="1">
      <alignment horizontal="center"/>
      <protection locked="0"/>
    </xf>
    <xf numFmtId="164" fontId="1" fillId="0" borderId="0" xfId="0" applyNumberFormat="1" applyFont="1" applyBorder="1" applyAlignment="1" applyProtection="1">
      <alignment horizontal="center"/>
      <protection locked="0"/>
    </xf>
    <xf numFmtId="0" fontId="1" fillId="0" borderId="0" xfId="0" applyFont="1" applyBorder="1" applyProtection="1"/>
    <xf numFmtId="1" fontId="1" fillId="0" borderId="9" xfId="0" applyNumberFormat="1"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9" xfId="0" applyFont="1" applyBorder="1" applyAlignment="1" applyProtection="1">
      <alignment horizontal="center"/>
      <protection locked="0"/>
    </xf>
    <xf numFmtId="1" fontId="1" fillId="0" borderId="9" xfId="0" applyNumberFormat="1" applyFont="1" applyBorder="1" applyAlignment="1" applyProtection="1">
      <alignment horizontal="center"/>
      <protection locked="0"/>
    </xf>
    <xf numFmtId="0" fontId="2" fillId="5" borderId="9" xfId="0" applyFont="1" applyFill="1" applyBorder="1" applyProtection="1">
      <protection locked="0"/>
    </xf>
    <xf numFmtId="1" fontId="1" fillId="0" borderId="9" xfId="0" applyNumberFormat="1" applyFont="1" applyBorder="1" applyAlignment="1" applyProtection="1">
      <alignment wrapText="1"/>
      <protection locked="0"/>
    </xf>
    <xf numFmtId="0" fontId="1" fillId="0" borderId="9" xfId="0" applyFont="1" applyBorder="1" applyAlignment="1" applyProtection="1">
      <alignment wrapText="1"/>
      <protection locked="0"/>
    </xf>
    <xf numFmtId="0" fontId="2" fillId="3" borderId="9" xfId="0" applyFont="1" applyFill="1" applyBorder="1" applyProtection="1">
      <protection locked="0"/>
    </xf>
    <xf numFmtId="0" fontId="1" fillId="0" borderId="9" xfId="0" applyFont="1" applyBorder="1" applyProtection="1">
      <protection locked="0"/>
    </xf>
    <xf numFmtId="1" fontId="1" fillId="0" borderId="9" xfId="0" applyNumberFormat="1" applyFont="1" applyBorder="1" applyProtection="1">
      <protection locked="0"/>
    </xf>
    <xf numFmtId="166" fontId="1" fillId="0" borderId="0" xfId="0" applyNumberFormat="1" applyFont="1" applyBorder="1" applyAlignment="1" applyProtection="1">
      <alignment horizontal="center"/>
      <protection locked="0"/>
    </xf>
    <xf numFmtId="164" fontId="1" fillId="0" borderId="5" xfId="0" applyNumberFormat="1" applyFont="1" applyBorder="1" applyProtection="1">
      <protection locked="0"/>
    </xf>
    <xf numFmtId="164" fontId="1" fillId="0" borderId="0" xfId="0" applyNumberFormat="1" applyFont="1" applyProtection="1">
      <protection locked="0"/>
    </xf>
    <xf numFmtId="0" fontId="7" fillId="9" borderId="9" xfId="0" applyFont="1" applyFill="1" applyBorder="1" applyAlignment="1">
      <alignment vertical="center" wrapText="1"/>
    </xf>
    <xf numFmtId="1" fontId="6" fillId="9" borderId="9" xfId="0" applyNumberFormat="1" applyFont="1" applyFill="1" applyBorder="1" applyAlignment="1" applyProtection="1">
      <alignment horizontal="center" wrapText="1"/>
      <protection locked="0"/>
    </xf>
    <xf numFmtId="0" fontId="6" fillId="9" borderId="9" xfId="0" applyFont="1" applyFill="1" applyBorder="1" applyAlignment="1" applyProtection="1">
      <alignment horizontal="center" wrapText="1"/>
      <protection locked="0"/>
    </xf>
    <xf numFmtId="167" fontId="6" fillId="9" borderId="9" xfId="0" applyNumberFormat="1" applyFont="1" applyFill="1" applyBorder="1" applyAlignment="1">
      <alignment wrapText="1"/>
    </xf>
    <xf numFmtId="0" fontId="6" fillId="9" borderId="9" xfId="0" applyFont="1" applyFill="1" applyBorder="1" applyAlignment="1" applyProtection="1">
      <alignment horizontal="center"/>
      <protection locked="0"/>
    </xf>
    <xf numFmtId="0" fontId="7" fillId="9" borderId="9" xfId="0" applyFont="1" applyFill="1" applyBorder="1" applyAlignment="1">
      <alignment horizontal="center" vertical="center" wrapText="1"/>
    </xf>
    <xf numFmtId="167" fontId="6" fillId="9" borderId="9" xfId="0" applyNumberFormat="1" applyFont="1" applyFill="1" applyBorder="1"/>
    <xf numFmtId="0" fontId="6" fillId="9" borderId="9" xfId="0" applyFont="1" applyFill="1" applyBorder="1" applyAlignment="1">
      <alignment horizontal="center" vertical="center" wrapText="1"/>
    </xf>
    <xf numFmtId="0" fontId="6" fillId="9" borderId="9" xfId="0" applyFont="1" applyFill="1" applyBorder="1" applyAlignment="1">
      <alignment horizontal="center" wrapText="1"/>
    </xf>
    <xf numFmtId="0" fontId="7" fillId="9" borderId="9" xfId="0" applyFont="1" applyFill="1" applyBorder="1" applyAlignment="1">
      <alignment horizontal="center" wrapText="1"/>
    </xf>
    <xf numFmtId="167" fontId="6" fillId="9" borderId="9" xfId="0" applyNumberFormat="1" applyFont="1" applyFill="1" applyBorder="1" applyAlignment="1">
      <alignment vertical="center" wrapText="1"/>
    </xf>
    <xf numFmtId="167" fontId="6" fillId="9" borderId="9" xfId="0" applyNumberFormat="1" applyFont="1" applyFill="1" applyBorder="1" applyAlignment="1">
      <alignment vertical="center"/>
    </xf>
    <xf numFmtId="0" fontId="7" fillId="0" borderId="0" xfId="0" applyFont="1" applyFill="1" applyAlignment="1">
      <alignment horizontal="center" wrapText="1"/>
    </xf>
    <xf numFmtId="9" fontId="1" fillId="9" borderId="9" xfId="2" applyFont="1" applyFill="1" applyBorder="1" applyAlignment="1">
      <alignment horizontal="center"/>
    </xf>
    <xf numFmtId="168" fontId="1" fillId="9" borderId="9" xfId="1" applyNumberFormat="1" applyFont="1" applyFill="1" applyBorder="1" applyAlignment="1">
      <alignment horizontal="center"/>
    </xf>
    <xf numFmtId="44" fontId="1" fillId="9" borderId="9" xfId="1" applyFont="1" applyFill="1" applyBorder="1" applyAlignment="1">
      <alignment horizontal="center"/>
    </xf>
    <xf numFmtId="168" fontId="1" fillId="9" borderId="9" xfId="0" applyNumberFormat="1" applyFont="1" applyFill="1" applyBorder="1"/>
    <xf numFmtId="9" fontId="6" fillId="9" borderId="9" xfId="2" applyFont="1" applyFill="1" applyBorder="1" applyAlignment="1">
      <alignment horizontal="center"/>
    </xf>
    <xf numFmtId="168" fontId="6" fillId="9" borderId="9" xfId="1" applyNumberFormat="1" applyFont="1" applyFill="1" applyBorder="1" applyAlignment="1">
      <alignment horizontal="center"/>
    </xf>
    <xf numFmtId="168" fontId="6" fillId="9" borderId="9" xfId="1" applyNumberFormat="1" applyFont="1" applyFill="1" applyBorder="1" applyAlignment="1">
      <alignment horizontal="left"/>
    </xf>
    <xf numFmtId="168" fontId="6" fillId="9" borderId="9" xfId="0" applyNumberFormat="1" applyFont="1" applyFill="1" applyBorder="1"/>
    <xf numFmtId="165" fontId="1" fillId="0" borderId="0" xfId="0" applyNumberFormat="1" applyFont="1" applyProtection="1">
      <protection locked="0"/>
    </xf>
    <xf numFmtId="0" fontId="8" fillId="0" borderId="1" xfId="0" applyFont="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2" fillId="10" borderId="1" xfId="0" applyFont="1" applyFill="1" applyBorder="1" applyAlignment="1">
      <alignment horizontal="center" vertical="center"/>
    </xf>
    <xf numFmtId="0" fontId="2" fillId="10" borderId="3" xfId="0" applyFont="1" applyFill="1" applyBorder="1" applyAlignment="1">
      <alignment horizontal="center" vertical="center"/>
    </xf>
    <xf numFmtId="0" fontId="2" fillId="4" borderId="1" xfId="0" applyFont="1" applyFill="1" applyBorder="1" applyAlignment="1"/>
    <xf numFmtId="0" fontId="2" fillId="4" borderId="2" xfId="0" applyFont="1" applyFill="1" applyBorder="1" applyAlignment="1"/>
    <xf numFmtId="0" fontId="2" fillId="4" borderId="3" xfId="0" applyFont="1" applyFill="1" applyBorder="1" applyAlignment="1"/>
    <xf numFmtId="0" fontId="1" fillId="4" borderId="4" xfId="0" applyFont="1" applyFill="1" applyBorder="1" applyAlignment="1">
      <alignment wrapText="1"/>
    </xf>
    <xf numFmtId="0" fontId="1" fillId="4" borderId="0" xfId="0" applyFont="1" applyFill="1" applyBorder="1" applyAlignment="1">
      <alignment wrapText="1"/>
    </xf>
    <xf numFmtId="0" fontId="1" fillId="4" borderId="5" xfId="0" applyFont="1" applyFill="1" applyBorder="1" applyAlignment="1">
      <alignment wrapText="1"/>
    </xf>
    <xf numFmtId="0" fontId="1" fillId="4" borderId="4" xfId="0" applyFont="1" applyFill="1" applyBorder="1" applyAlignment="1">
      <alignment horizontal="left" wrapText="1"/>
    </xf>
    <xf numFmtId="0" fontId="2" fillId="4" borderId="0" xfId="0" applyFont="1" applyFill="1" applyBorder="1" applyAlignment="1">
      <alignment horizontal="left" wrapText="1"/>
    </xf>
    <xf numFmtId="0" fontId="2" fillId="4" borderId="5" xfId="0" applyFont="1" applyFill="1" applyBorder="1" applyAlignment="1">
      <alignment horizontal="left"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4" fillId="2"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7" borderId="9" xfId="0" applyFont="1" applyFill="1" applyBorder="1" applyAlignment="1">
      <alignment horizontal="center" vertical="center"/>
    </xf>
    <xf numFmtId="0" fontId="4" fillId="6" borderId="9"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CAF9-7FCA-46D9-A45E-3C1F13FAA16D}">
  <dimension ref="B1:L23"/>
  <sheetViews>
    <sheetView tabSelected="1" workbookViewId="0">
      <selection activeCell="N18" sqref="N18"/>
    </sheetView>
  </sheetViews>
  <sheetFormatPr defaultRowHeight="15" x14ac:dyDescent="0.25"/>
  <sheetData>
    <row r="1" spans="2:12" ht="15.75" thickBot="1" x14ac:dyDescent="0.3"/>
    <row r="2" spans="2:12" x14ac:dyDescent="0.25">
      <c r="B2" s="141" t="s">
        <v>118</v>
      </c>
      <c r="C2" s="142"/>
      <c r="D2" s="142"/>
      <c r="E2" s="142"/>
      <c r="F2" s="142"/>
      <c r="G2" s="142"/>
      <c r="H2" s="142"/>
      <c r="I2" s="142"/>
      <c r="J2" s="142"/>
      <c r="K2" s="142"/>
      <c r="L2" s="143"/>
    </row>
    <row r="3" spans="2:12" x14ac:dyDescent="0.25">
      <c r="B3" s="144"/>
      <c r="C3" s="145"/>
      <c r="D3" s="145"/>
      <c r="E3" s="145"/>
      <c r="F3" s="145"/>
      <c r="G3" s="145"/>
      <c r="H3" s="145"/>
      <c r="I3" s="145"/>
      <c r="J3" s="145"/>
      <c r="K3" s="145"/>
      <c r="L3" s="146"/>
    </row>
    <row r="4" spans="2:12" x14ac:dyDescent="0.25">
      <c r="B4" s="144"/>
      <c r="C4" s="145"/>
      <c r="D4" s="145"/>
      <c r="E4" s="145"/>
      <c r="F4" s="145"/>
      <c r="G4" s="145"/>
      <c r="H4" s="145"/>
      <c r="I4" s="145"/>
      <c r="J4" s="145"/>
      <c r="K4" s="145"/>
      <c r="L4" s="146"/>
    </row>
    <row r="5" spans="2:12" x14ac:dyDescent="0.25">
      <c r="B5" s="144"/>
      <c r="C5" s="145"/>
      <c r="D5" s="145"/>
      <c r="E5" s="145"/>
      <c r="F5" s="145"/>
      <c r="G5" s="145"/>
      <c r="H5" s="145"/>
      <c r="I5" s="145"/>
      <c r="J5" s="145"/>
      <c r="K5" s="145"/>
      <c r="L5" s="146"/>
    </row>
    <row r="6" spans="2:12" x14ac:dyDescent="0.25">
      <c r="B6" s="144"/>
      <c r="C6" s="145"/>
      <c r="D6" s="145"/>
      <c r="E6" s="145"/>
      <c r="F6" s="145"/>
      <c r="G6" s="145"/>
      <c r="H6" s="145"/>
      <c r="I6" s="145"/>
      <c r="J6" s="145"/>
      <c r="K6" s="145"/>
      <c r="L6" s="146"/>
    </row>
    <row r="7" spans="2:12" x14ac:dyDescent="0.25">
      <c r="B7" s="144"/>
      <c r="C7" s="145"/>
      <c r="D7" s="145"/>
      <c r="E7" s="145"/>
      <c r="F7" s="145"/>
      <c r="G7" s="145"/>
      <c r="H7" s="145"/>
      <c r="I7" s="145"/>
      <c r="J7" s="145"/>
      <c r="K7" s="145"/>
      <c r="L7" s="146"/>
    </row>
    <row r="8" spans="2:12" x14ac:dyDescent="0.25">
      <c r="B8" s="144"/>
      <c r="C8" s="145"/>
      <c r="D8" s="145"/>
      <c r="E8" s="145"/>
      <c r="F8" s="145"/>
      <c r="G8" s="145"/>
      <c r="H8" s="145"/>
      <c r="I8" s="145"/>
      <c r="J8" s="145"/>
      <c r="K8" s="145"/>
      <c r="L8" s="146"/>
    </row>
    <row r="9" spans="2:12" x14ac:dyDescent="0.25">
      <c r="B9" s="144"/>
      <c r="C9" s="145"/>
      <c r="D9" s="145"/>
      <c r="E9" s="145"/>
      <c r="F9" s="145"/>
      <c r="G9" s="145"/>
      <c r="H9" s="145"/>
      <c r="I9" s="145"/>
      <c r="J9" s="145"/>
      <c r="K9" s="145"/>
      <c r="L9" s="146"/>
    </row>
    <row r="10" spans="2:12" x14ac:dyDescent="0.25">
      <c r="B10" s="144"/>
      <c r="C10" s="145"/>
      <c r="D10" s="145"/>
      <c r="E10" s="145"/>
      <c r="F10" s="145"/>
      <c r="G10" s="145"/>
      <c r="H10" s="145"/>
      <c r="I10" s="145"/>
      <c r="J10" s="145"/>
      <c r="K10" s="145"/>
      <c r="L10" s="146"/>
    </row>
    <row r="11" spans="2:12" x14ac:dyDescent="0.25">
      <c r="B11" s="144"/>
      <c r="C11" s="145"/>
      <c r="D11" s="145"/>
      <c r="E11" s="145"/>
      <c r="F11" s="145"/>
      <c r="G11" s="145"/>
      <c r="H11" s="145"/>
      <c r="I11" s="145"/>
      <c r="J11" s="145"/>
      <c r="K11" s="145"/>
      <c r="L11" s="146"/>
    </row>
    <row r="12" spans="2:12" x14ac:dyDescent="0.25">
      <c r="B12" s="144"/>
      <c r="C12" s="145"/>
      <c r="D12" s="145"/>
      <c r="E12" s="145"/>
      <c r="F12" s="145"/>
      <c r="G12" s="145"/>
      <c r="H12" s="145"/>
      <c r="I12" s="145"/>
      <c r="J12" s="145"/>
      <c r="K12" s="145"/>
      <c r="L12" s="146"/>
    </row>
    <row r="13" spans="2:12" x14ac:dyDescent="0.25">
      <c r="B13" s="144"/>
      <c r="C13" s="145"/>
      <c r="D13" s="145"/>
      <c r="E13" s="145"/>
      <c r="F13" s="145"/>
      <c r="G13" s="145"/>
      <c r="H13" s="145"/>
      <c r="I13" s="145"/>
      <c r="J13" s="145"/>
      <c r="K13" s="145"/>
      <c r="L13" s="146"/>
    </row>
    <row r="14" spans="2:12" x14ac:dyDescent="0.25">
      <c r="B14" s="144"/>
      <c r="C14" s="145"/>
      <c r="D14" s="145"/>
      <c r="E14" s="145"/>
      <c r="F14" s="145"/>
      <c r="G14" s="145"/>
      <c r="H14" s="145"/>
      <c r="I14" s="145"/>
      <c r="J14" s="145"/>
      <c r="K14" s="145"/>
      <c r="L14" s="146"/>
    </row>
    <row r="15" spans="2:12" x14ac:dyDescent="0.25">
      <c r="B15" s="144"/>
      <c r="C15" s="145"/>
      <c r="D15" s="145"/>
      <c r="E15" s="145"/>
      <c r="F15" s="145"/>
      <c r="G15" s="145"/>
      <c r="H15" s="145"/>
      <c r="I15" s="145"/>
      <c r="J15" s="145"/>
      <c r="K15" s="145"/>
      <c r="L15" s="146"/>
    </row>
    <row r="16" spans="2:12" x14ac:dyDescent="0.25">
      <c r="B16" s="144"/>
      <c r="C16" s="145"/>
      <c r="D16" s="145"/>
      <c r="E16" s="145"/>
      <c r="F16" s="145"/>
      <c r="G16" s="145"/>
      <c r="H16" s="145"/>
      <c r="I16" s="145"/>
      <c r="J16" s="145"/>
      <c r="K16" s="145"/>
      <c r="L16" s="146"/>
    </row>
    <row r="17" spans="2:12" x14ac:dyDescent="0.25">
      <c r="B17" s="144"/>
      <c r="C17" s="145"/>
      <c r="D17" s="145"/>
      <c r="E17" s="145"/>
      <c r="F17" s="145"/>
      <c r="G17" s="145"/>
      <c r="H17" s="145"/>
      <c r="I17" s="145"/>
      <c r="J17" s="145"/>
      <c r="K17" s="145"/>
      <c r="L17" s="146"/>
    </row>
    <row r="18" spans="2:12" x14ac:dyDescent="0.25">
      <c r="B18" s="144"/>
      <c r="C18" s="145"/>
      <c r="D18" s="145"/>
      <c r="E18" s="145"/>
      <c r="F18" s="145"/>
      <c r="G18" s="145"/>
      <c r="H18" s="145"/>
      <c r="I18" s="145"/>
      <c r="J18" s="145"/>
      <c r="K18" s="145"/>
      <c r="L18" s="146"/>
    </row>
    <row r="19" spans="2:12" x14ac:dyDescent="0.25">
      <c r="B19" s="144"/>
      <c r="C19" s="145"/>
      <c r="D19" s="145"/>
      <c r="E19" s="145"/>
      <c r="F19" s="145"/>
      <c r="G19" s="145"/>
      <c r="H19" s="145"/>
      <c r="I19" s="145"/>
      <c r="J19" s="145"/>
      <c r="K19" s="145"/>
      <c r="L19" s="146"/>
    </row>
    <row r="20" spans="2:12" x14ac:dyDescent="0.25">
      <c r="B20" s="144"/>
      <c r="C20" s="145"/>
      <c r="D20" s="145"/>
      <c r="E20" s="145"/>
      <c r="F20" s="145"/>
      <c r="G20" s="145"/>
      <c r="H20" s="145"/>
      <c r="I20" s="145"/>
      <c r="J20" s="145"/>
      <c r="K20" s="145"/>
      <c r="L20" s="146"/>
    </row>
    <row r="21" spans="2:12" x14ac:dyDescent="0.25">
      <c r="B21" s="144"/>
      <c r="C21" s="145"/>
      <c r="D21" s="145"/>
      <c r="E21" s="145"/>
      <c r="F21" s="145"/>
      <c r="G21" s="145"/>
      <c r="H21" s="145"/>
      <c r="I21" s="145"/>
      <c r="J21" s="145"/>
      <c r="K21" s="145"/>
      <c r="L21" s="146"/>
    </row>
    <row r="22" spans="2:12" x14ac:dyDescent="0.25">
      <c r="B22" s="144"/>
      <c r="C22" s="145"/>
      <c r="D22" s="145"/>
      <c r="E22" s="145"/>
      <c r="F22" s="145"/>
      <c r="G22" s="145"/>
      <c r="H22" s="145"/>
      <c r="I22" s="145"/>
      <c r="J22" s="145"/>
      <c r="K22" s="145"/>
      <c r="L22" s="146"/>
    </row>
    <row r="23" spans="2:12" ht="15.75" thickBot="1" x14ac:dyDescent="0.3">
      <c r="B23" s="147"/>
      <c r="C23" s="148"/>
      <c r="D23" s="148"/>
      <c r="E23" s="148"/>
      <c r="F23" s="148"/>
      <c r="G23" s="148"/>
      <c r="H23" s="148"/>
      <c r="I23" s="148"/>
      <c r="J23" s="148"/>
      <c r="K23" s="148"/>
      <c r="L23" s="149"/>
    </row>
  </sheetData>
  <mergeCells count="1">
    <mergeCell ref="B2: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B6C7-DC97-4CBF-A01D-E744E35EAF19}">
  <dimension ref="A1:I35"/>
  <sheetViews>
    <sheetView topLeftCell="A8" zoomScale="95" zoomScaleNormal="95" workbookViewId="0">
      <selection activeCell="A6" sqref="A5:A6"/>
    </sheetView>
  </sheetViews>
  <sheetFormatPr defaultRowHeight="14.25" x14ac:dyDescent="0.2"/>
  <cols>
    <col min="1" max="1" width="68.42578125" style="9" customWidth="1"/>
    <col min="2" max="2" width="26.140625" style="9" customWidth="1"/>
    <col min="3" max="3" width="0.42578125" style="72" customWidth="1"/>
    <col min="4" max="4" width="47.42578125" style="9" customWidth="1"/>
    <col min="5" max="5" width="30.85546875" style="9" customWidth="1"/>
    <col min="6" max="16384" width="9.140625" style="9"/>
  </cols>
  <sheetData>
    <row r="1" spans="1:9" s="69" customFormat="1" ht="18.75" customHeight="1" x14ac:dyDescent="0.25">
      <c r="A1" s="80" t="s">
        <v>5</v>
      </c>
      <c r="B1" s="80" t="s">
        <v>28</v>
      </c>
      <c r="C1" s="73"/>
      <c r="D1" s="150" t="s">
        <v>34</v>
      </c>
      <c r="E1" s="151"/>
    </row>
    <row r="2" spans="1:9" ht="17.25" customHeight="1" x14ac:dyDescent="0.2">
      <c r="A2" s="9" t="s">
        <v>90</v>
      </c>
      <c r="B2" s="55">
        <f>'Noncamp Reimb Self Prep_Rural '!N34</f>
        <v>0</v>
      </c>
      <c r="D2" s="71" t="s">
        <v>31</v>
      </c>
      <c r="E2" s="10">
        <f>B8</f>
        <v>0</v>
      </c>
    </row>
    <row r="3" spans="1:9" ht="16.5" customHeight="1" x14ac:dyDescent="0.2">
      <c r="A3" s="56" t="s">
        <v>91</v>
      </c>
      <c r="B3" s="57">
        <f>'Noncamp Reimb Vended_Nonrural'!N34</f>
        <v>0</v>
      </c>
      <c r="D3" s="71" t="s">
        <v>33</v>
      </c>
      <c r="E3" s="10">
        <f>B21+E22</f>
        <v>0</v>
      </c>
    </row>
    <row r="4" spans="1:9" ht="15" customHeight="1" x14ac:dyDescent="0.2">
      <c r="A4" s="9" t="s">
        <v>92</v>
      </c>
      <c r="B4" s="58">
        <f>'Camp Reimb Self Prep_Rural'!Q24</f>
        <v>0</v>
      </c>
      <c r="D4" s="64" t="s">
        <v>34</v>
      </c>
      <c r="E4" s="70">
        <f>E2-E3</f>
        <v>0</v>
      </c>
    </row>
    <row r="5" spans="1:9" ht="16.5" customHeight="1" x14ac:dyDescent="0.2">
      <c r="A5" s="56" t="s">
        <v>93</v>
      </c>
      <c r="B5" s="57">
        <f>'Camp Reimb Vended_Nonrural'!Q24</f>
        <v>0</v>
      </c>
      <c r="D5" s="6"/>
      <c r="E5" s="63"/>
    </row>
    <row r="6" spans="1:9" ht="18" customHeight="1" x14ac:dyDescent="0.2">
      <c r="A6" s="9" t="s">
        <v>29</v>
      </c>
      <c r="B6" s="140">
        <v>0</v>
      </c>
      <c r="D6" s="65" t="s">
        <v>32</v>
      </c>
      <c r="E6" s="117">
        <v>0</v>
      </c>
    </row>
    <row r="7" spans="1:9" ht="17.25" customHeight="1" x14ac:dyDescent="0.2">
      <c r="A7" s="9" t="s">
        <v>30</v>
      </c>
      <c r="B7" s="140">
        <v>0</v>
      </c>
      <c r="D7" s="6"/>
      <c r="E7" s="63"/>
    </row>
    <row r="8" spans="1:9" ht="15" thickBot="1" x14ac:dyDescent="0.25">
      <c r="A8" s="60" t="s">
        <v>31</v>
      </c>
      <c r="B8" s="61">
        <f>SUM(B2:B7)</f>
        <v>0</v>
      </c>
      <c r="D8" s="78" t="s">
        <v>35</v>
      </c>
      <c r="E8" s="79">
        <f>E4+E6</f>
        <v>0</v>
      </c>
    </row>
    <row r="9" spans="1:9" ht="9.75" customHeight="1" x14ac:dyDescent="0.2"/>
    <row r="10" spans="1:9" s="69" customFormat="1" ht="28.5" x14ac:dyDescent="0.25">
      <c r="A10" s="66" t="s">
        <v>1</v>
      </c>
      <c r="B10" s="67" t="s">
        <v>16</v>
      </c>
      <c r="C10" s="73"/>
      <c r="D10" s="66" t="s">
        <v>18</v>
      </c>
      <c r="E10" s="67" t="s">
        <v>19</v>
      </c>
      <c r="F10" s="68"/>
      <c r="G10" s="68"/>
      <c r="H10" s="68"/>
      <c r="I10" s="68"/>
    </row>
    <row r="11" spans="1:9" x14ac:dyDescent="0.2">
      <c r="A11" s="9" t="s">
        <v>6</v>
      </c>
      <c r="B11" s="118">
        <v>0</v>
      </c>
      <c r="D11" s="9" t="s">
        <v>117</v>
      </c>
      <c r="E11" s="59">
        <f>'Admin Labor Expenses'!H22</f>
        <v>0</v>
      </c>
    </row>
    <row r="12" spans="1:9" x14ac:dyDescent="0.2">
      <c r="A12" s="9" t="s">
        <v>7</v>
      </c>
      <c r="B12" s="59">
        <f>'Operational Labor Expenses'!G21</f>
        <v>0</v>
      </c>
      <c r="D12" s="9" t="s">
        <v>20</v>
      </c>
      <c r="E12" s="118">
        <v>0</v>
      </c>
    </row>
    <row r="13" spans="1:9" x14ac:dyDescent="0.2">
      <c r="A13" s="9" t="s">
        <v>8</v>
      </c>
      <c r="B13" s="118">
        <v>0</v>
      </c>
      <c r="D13" s="9" t="s">
        <v>116</v>
      </c>
      <c r="E13" s="118">
        <v>0</v>
      </c>
    </row>
    <row r="14" spans="1:9" x14ac:dyDescent="0.2">
      <c r="A14" s="9" t="s">
        <v>9</v>
      </c>
      <c r="B14" s="118">
        <v>0</v>
      </c>
      <c r="D14" s="9" t="s">
        <v>21</v>
      </c>
      <c r="E14" s="118">
        <v>0</v>
      </c>
    </row>
    <row r="15" spans="1:9" x14ac:dyDescent="0.2">
      <c r="A15" s="9" t="s">
        <v>10</v>
      </c>
      <c r="B15" s="118">
        <v>0</v>
      </c>
      <c r="D15" s="9" t="s">
        <v>22</v>
      </c>
      <c r="E15" s="118">
        <v>0</v>
      </c>
    </row>
    <row r="16" spans="1:9" x14ac:dyDescent="0.2">
      <c r="A16" s="9" t="s">
        <v>11</v>
      </c>
      <c r="B16" s="118">
        <v>0</v>
      </c>
      <c r="D16" s="9" t="s">
        <v>10</v>
      </c>
      <c r="E16" s="118">
        <v>0</v>
      </c>
    </row>
    <row r="17" spans="1:5" x14ac:dyDescent="0.2">
      <c r="A17" s="9" t="s">
        <v>12</v>
      </c>
      <c r="B17" s="118">
        <v>0</v>
      </c>
      <c r="D17" s="9" t="s">
        <v>23</v>
      </c>
      <c r="E17" s="118">
        <v>0</v>
      </c>
    </row>
    <row r="18" spans="1:5" x14ac:dyDescent="0.2">
      <c r="A18" s="9" t="s">
        <v>13</v>
      </c>
      <c r="B18" s="118">
        <v>0</v>
      </c>
      <c r="D18" s="9" t="s">
        <v>24</v>
      </c>
      <c r="E18" s="118">
        <v>0</v>
      </c>
    </row>
    <row r="19" spans="1:5" x14ac:dyDescent="0.2">
      <c r="A19" s="9" t="s">
        <v>14</v>
      </c>
      <c r="B19" s="118">
        <v>0</v>
      </c>
      <c r="D19" s="9" t="s">
        <v>25</v>
      </c>
      <c r="E19" s="118">
        <v>0</v>
      </c>
    </row>
    <row r="20" spans="1:5" x14ac:dyDescent="0.2">
      <c r="A20" s="9" t="s">
        <v>15</v>
      </c>
      <c r="B20" s="118">
        <v>0</v>
      </c>
      <c r="D20" s="9" t="s">
        <v>26</v>
      </c>
      <c r="E20" s="118">
        <v>0</v>
      </c>
    </row>
    <row r="21" spans="1:5" x14ac:dyDescent="0.2">
      <c r="A21" s="60" t="s">
        <v>17</v>
      </c>
      <c r="B21" s="62">
        <f>SUM(B11:B20)</f>
        <v>0</v>
      </c>
      <c r="D21" s="9" t="s">
        <v>15</v>
      </c>
      <c r="E21" s="118">
        <v>0</v>
      </c>
    </row>
    <row r="22" spans="1:5" x14ac:dyDescent="0.2">
      <c r="D22" s="60" t="s">
        <v>27</v>
      </c>
      <c r="E22" s="62">
        <f>SUM(E11:E21)</f>
        <v>0</v>
      </c>
    </row>
    <row r="24" spans="1:5" x14ac:dyDescent="0.2">
      <c r="B24" s="59"/>
    </row>
    <row r="25" spans="1:5" x14ac:dyDescent="0.2">
      <c r="B25" s="59"/>
    </row>
    <row r="26" spans="1:5" x14ac:dyDescent="0.2">
      <c r="B26" s="59"/>
    </row>
    <row r="27" spans="1:5" x14ac:dyDescent="0.2">
      <c r="B27" s="59"/>
    </row>
    <row r="28" spans="1:5" x14ac:dyDescent="0.2">
      <c r="B28" s="59"/>
    </row>
    <row r="29" spans="1:5" x14ac:dyDescent="0.2">
      <c r="B29" s="59"/>
    </row>
    <row r="30" spans="1:5" x14ac:dyDescent="0.2">
      <c r="B30" s="59"/>
    </row>
    <row r="31" spans="1:5" x14ac:dyDescent="0.2">
      <c r="B31" s="59"/>
    </row>
    <row r="32" spans="1:5" x14ac:dyDescent="0.2">
      <c r="B32" s="59"/>
    </row>
    <row r="33" spans="1:2" x14ac:dyDescent="0.2">
      <c r="B33" s="59"/>
    </row>
    <row r="34" spans="1:2" x14ac:dyDescent="0.2">
      <c r="B34" s="59"/>
    </row>
    <row r="35" spans="1:2" x14ac:dyDescent="0.2">
      <c r="A35" s="60"/>
      <c r="B35" s="62"/>
    </row>
  </sheetData>
  <sheetProtection algorithmName="SHA-512" hashValue="maMBWQ1117KWGKuN2L1rOWNqjsFO5X7eytAd+NHoTjUlvNzXUBE4BPkvVlu5qaOE02t/lWeqdgFfl5qEHit5HQ==" saltValue="h7XJtyllvqe4iNFG3XutMQ==" spinCount="100000" sheet="1" objects="1" scenarios="1"/>
  <mergeCells count="1">
    <mergeCell ref="D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26C1-DB92-4831-8151-B9C75B5C4C6B}">
  <dimension ref="A1:H22"/>
  <sheetViews>
    <sheetView workbookViewId="0">
      <selection activeCell="C8" sqref="C8"/>
    </sheetView>
  </sheetViews>
  <sheetFormatPr defaultRowHeight="14.25" x14ac:dyDescent="0.2"/>
  <cols>
    <col min="1" max="1" width="17" style="9" customWidth="1"/>
    <col min="2" max="2" width="17.140625" style="9" customWidth="1"/>
    <col min="3" max="3" width="29" style="7" customWidth="1"/>
    <col min="4" max="4" width="18.85546875" style="7" customWidth="1"/>
    <col min="5" max="5" width="5.28515625" style="7" customWidth="1"/>
    <col min="6" max="6" width="22.42578125" style="7" customWidth="1"/>
    <col min="7" max="7" width="5" style="7" customWidth="1"/>
    <col min="8" max="8" width="18.85546875" style="82" customWidth="1"/>
    <col min="9" max="16384" width="9.140625" style="9"/>
  </cols>
  <sheetData>
    <row r="1" spans="1:8" ht="21" customHeight="1" x14ac:dyDescent="0.2">
      <c r="A1" s="152" t="s">
        <v>100</v>
      </c>
      <c r="B1" s="153"/>
      <c r="C1" s="153"/>
      <c r="D1" s="153"/>
      <c r="E1" s="153"/>
      <c r="F1" s="153"/>
      <c r="G1" s="153"/>
      <c r="H1" s="154"/>
    </row>
    <row r="2" spans="1:8" ht="34.5" customHeight="1" x14ac:dyDescent="0.2">
      <c r="A2" s="155" t="s">
        <v>101</v>
      </c>
      <c r="B2" s="156"/>
      <c r="C2" s="156"/>
      <c r="D2" s="156"/>
      <c r="E2" s="156"/>
      <c r="F2" s="156"/>
      <c r="G2" s="156"/>
      <c r="H2" s="157"/>
    </row>
    <row r="3" spans="1:8" s="81" customFormat="1" ht="57" x14ac:dyDescent="0.2">
      <c r="A3" s="85" t="s">
        <v>102</v>
      </c>
      <c r="B3" s="3" t="s">
        <v>103</v>
      </c>
      <c r="C3" s="74" t="s">
        <v>104</v>
      </c>
      <c r="D3" s="74" t="s">
        <v>105</v>
      </c>
      <c r="E3" s="74" t="s">
        <v>0</v>
      </c>
      <c r="F3" s="74" t="s">
        <v>106</v>
      </c>
      <c r="G3" s="74" t="s">
        <v>0</v>
      </c>
      <c r="H3" s="86" t="s">
        <v>108</v>
      </c>
    </row>
    <row r="4" spans="1:8" x14ac:dyDescent="0.2">
      <c r="A4" s="87" t="s">
        <v>110</v>
      </c>
      <c r="B4" s="83" t="s">
        <v>107</v>
      </c>
      <c r="C4" s="83" t="s">
        <v>36</v>
      </c>
      <c r="D4" s="84">
        <v>17</v>
      </c>
      <c r="E4" s="83"/>
      <c r="F4" s="84">
        <v>20</v>
      </c>
      <c r="G4" s="83"/>
      <c r="H4" s="88">
        <f>D4*F4</f>
        <v>340</v>
      </c>
    </row>
    <row r="5" spans="1:8" x14ac:dyDescent="0.2">
      <c r="A5" s="100"/>
      <c r="B5" s="102"/>
      <c r="C5" s="102"/>
      <c r="D5" s="116"/>
      <c r="F5" s="116"/>
      <c r="H5" s="89">
        <f t="shared" ref="H5:H21" si="0">D5*F5</f>
        <v>0</v>
      </c>
    </row>
    <row r="6" spans="1:8" x14ac:dyDescent="0.2">
      <c r="A6" s="100"/>
      <c r="B6" s="102"/>
      <c r="C6" s="102"/>
      <c r="D6" s="116"/>
      <c r="F6" s="116"/>
      <c r="H6" s="89">
        <f t="shared" si="0"/>
        <v>0</v>
      </c>
    </row>
    <row r="7" spans="1:8" x14ac:dyDescent="0.2">
      <c r="A7" s="100"/>
      <c r="B7" s="102"/>
      <c r="C7" s="102"/>
      <c r="D7" s="116"/>
      <c r="F7" s="116"/>
      <c r="H7" s="89">
        <f t="shared" si="0"/>
        <v>0</v>
      </c>
    </row>
    <row r="8" spans="1:8" x14ac:dyDescent="0.2">
      <c r="A8" s="100"/>
      <c r="B8" s="102"/>
      <c r="C8" s="102"/>
      <c r="D8" s="116"/>
      <c r="F8" s="116"/>
      <c r="H8" s="89">
        <f t="shared" si="0"/>
        <v>0</v>
      </c>
    </row>
    <row r="9" spans="1:8" x14ac:dyDescent="0.2">
      <c r="A9" s="100"/>
      <c r="B9" s="102"/>
      <c r="C9" s="102"/>
      <c r="D9" s="116"/>
      <c r="F9" s="116"/>
      <c r="H9" s="89">
        <f t="shared" si="0"/>
        <v>0</v>
      </c>
    </row>
    <row r="10" spans="1:8" x14ac:dyDescent="0.2">
      <c r="A10" s="100"/>
      <c r="B10" s="102"/>
      <c r="C10" s="102"/>
      <c r="D10" s="116"/>
      <c r="F10" s="116"/>
      <c r="H10" s="89">
        <f t="shared" si="0"/>
        <v>0</v>
      </c>
    </row>
    <row r="11" spans="1:8" x14ac:dyDescent="0.2">
      <c r="A11" s="100"/>
      <c r="B11" s="102"/>
      <c r="C11" s="102"/>
      <c r="D11" s="116"/>
      <c r="F11" s="116"/>
      <c r="H11" s="89">
        <f t="shared" si="0"/>
        <v>0</v>
      </c>
    </row>
    <row r="12" spans="1:8" x14ac:dyDescent="0.2">
      <c r="A12" s="100"/>
      <c r="B12" s="102"/>
      <c r="C12" s="102"/>
      <c r="D12" s="116"/>
      <c r="F12" s="116"/>
      <c r="H12" s="89">
        <f t="shared" si="0"/>
        <v>0</v>
      </c>
    </row>
    <row r="13" spans="1:8" x14ac:dyDescent="0.2">
      <c r="A13" s="100"/>
      <c r="B13" s="102"/>
      <c r="C13" s="102"/>
      <c r="D13" s="116"/>
      <c r="F13" s="116"/>
      <c r="H13" s="89">
        <f t="shared" si="0"/>
        <v>0</v>
      </c>
    </row>
    <row r="14" spans="1:8" x14ac:dyDescent="0.2">
      <c r="A14" s="100"/>
      <c r="B14" s="102"/>
      <c r="C14" s="102"/>
      <c r="D14" s="116"/>
      <c r="F14" s="116"/>
      <c r="H14" s="89">
        <f t="shared" si="0"/>
        <v>0</v>
      </c>
    </row>
    <row r="15" spans="1:8" x14ac:dyDescent="0.2">
      <c r="A15" s="100"/>
      <c r="B15" s="102"/>
      <c r="C15" s="102"/>
      <c r="D15" s="116"/>
      <c r="F15" s="116"/>
      <c r="H15" s="89">
        <f t="shared" si="0"/>
        <v>0</v>
      </c>
    </row>
    <row r="16" spans="1:8" x14ac:dyDescent="0.2">
      <c r="A16" s="100"/>
      <c r="B16" s="102"/>
      <c r="C16" s="102"/>
      <c r="D16" s="116"/>
      <c r="F16" s="116"/>
      <c r="H16" s="89">
        <f t="shared" si="0"/>
        <v>0</v>
      </c>
    </row>
    <row r="17" spans="1:8" x14ac:dyDescent="0.2">
      <c r="A17" s="100"/>
      <c r="B17" s="102"/>
      <c r="C17" s="102"/>
      <c r="D17" s="116"/>
      <c r="F17" s="116"/>
      <c r="H17" s="89">
        <f t="shared" si="0"/>
        <v>0</v>
      </c>
    </row>
    <row r="18" spans="1:8" x14ac:dyDescent="0.2">
      <c r="A18" s="100"/>
      <c r="B18" s="102"/>
      <c r="C18" s="102"/>
      <c r="D18" s="116"/>
      <c r="F18" s="116"/>
      <c r="H18" s="89">
        <f t="shared" si="0"/>
        <v>0</v>
      </c>
    </row>
    <row r="19" spans="1:8" x14ac:dyDescent="0.2">
      <c r="A19" s="100"/>
      <c r="B19" s="102"/>
      <c r="C19" s="102"/>
      <c r="D19" s="116"/>
      <c r="F19" s="116"/>
      <c r="H19" s="89">
        <f t="shared" si="0"/>
        <v>0</v>
      </c>
    </row>
    <row r="20" spans="1:8" x14ac:dyDescent="0.2">
      <c r="A20" s="100"/>
      <c r="B20" s="102"/>
      <c r="C20" s="102"/>
      <c r="D20" s="103"/>
      <c r="F20" s="103"/>
      <c r="H20" s="89">
        <f t="shared" si="0"/>
        <v>0</v>
      </c>
    </row>
    <row r="21" spans="1:8" x14ac:dyDescent="0.2">
      <c r="A21" s="100"/>
      <c r="B21" s="102"/>
      <c r="C21" s="102"/>
      <c r="D21" s="102"/>
      <c r="F21" s="102"/>
      <c r="H21" s="89">
        <f t="shared" si="0"/>
        <v>0</v>
      </c>
    </row>
    <row r="22" spans="1:8" ht="15" thickBot="1" x14ac:dyDescent="0.25">
      <c r="A22" s="90" t="s">
        <v>109</v>
      </c>
      <c r="B22" s="91"/>
      <c r="C22" s="91"/>
      <c r="D22" s="91"/>
      <c r="E22" s="91"/>
      <c r="F22" s="91"/>
      <c r="G22" s="91"/>
      <c r="H22" s="92">
        <f>SUM(H5:H21)</f>
        <v>0</v>
      </c>
    </row>
  </sheetData>
  <sheetProtection algorithmName="SHA-512" hashValue="LdvXBOcwBjQ221YqKt20Gp1YvJgTAQHlB5VbsG9WKwMuFwWIej+oqvh/Ywx41zdodSLThEEbs8FlkpWf5zJ8bg==" saltValue="ZIPvQmM0+wHe7sl3QzG8yg==" spinCount="100000" sheet="1" objects="1" scenarios="1"/>
  <mergeCells count="2">
    <mergeCell ref="A1:H1"/>
    <mergeCell ref="A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5FEF5-0810-4F41-9DB7-CBCB259699BB}">
  <dimension ref="A1:G21"/>
  <sheetViews>
    <sheetView workbookViewId="0">
      <selection activeCell="G21" sqref="G21"/>
    </sheetView>
  </sheetViews>
  <sheetFormatPr defaultRowHeight="14.25" x14ac:dyDescent="0.2"/>
  <cols>
    <col min="1" max="1" width="28.28515625" style="9" customWidth="1"/>
    <col min="2" max="2" width="18.7109375" style="11" customWidth="1"/>
    <col min="3" max="3" width="7.140625" style="9" customWidth="1"/>
    <col min="4" max="4" width="14.85546875" style="11" customWidth="1"/>
    <col min="5" max="5" width="8.140625" style="9" customWidth="1"/>
    <col min="6" max="6" width="20.140625" style="11" customWidth="1"/>
    <col min="7" max="7" width="14.140625" style="9" customWidth="1"/>
    <col min="8" max="16384" width="9.140625" style="9"/>
  </cols>
  <sheetData>
    <row r="1" spans="1:7" ht="15" customHeight="1" x14ac:dyDescent="0.2">
      <c r="A1" s="161" t="s">
        <v>98</v>
      </c>
      <c r="B1" s="162"/>
      <c r="C1" s="162"/>
      <c r="D1" s="162"/>
      <c r="E1" s="162"/>
      <c r="F1" s="162"/>
      <c r="G1" s="163"/>
    </row>
    <row r="2" spans="1:7" s="33" customFormat="1" ht="42.75" customHeight="1" x14ac:dyDescent="0.2">
      <c r="A2" s="158" t="s">
        <v>99</v>
      </c>
      <c r="B2" s="159"/>
      <c r="C2" s="159"/>
      <c r="D2" s="159"/>
      <c r="E2" s="159"/>
      <c r="F2" s="159"/>
      <c r="G2" s="160"/>
    </row>
    <row r="3" spans="1:7" ht="28.5" x14ac:dyDescent="0.2">
      <c r="A3" s="2" t="s">
        <v>4</v>
      </c>
      <c r="B3" s="3" t="s">
        <v>2</v>
      </c>
      <c r="C3" s="4" t="s">
        <v>0</v>
      </c>
      <c r="D3" s="3" t="s">
        <v>96</v>
      </c>
      <c r="E3" s="4" t="s">
        <v>0</v>
      </c>
      <c r="F3" s="3" t="s">
        <v>97</v>
      </c>
      <c r="G3" s="5" t="s">
        <v>3</v>
      </c>
    </row>
    <row r="4" spans="1:7" x14ac:dyDescent="0.2">
      <c r="A4" s="87" t="s">
        <v>111</v>
      </c>
      <c r="B4" s="93">
        <v>2</v>
      </c>
      <c r="C4" s="83"/>
      <c r="D4" s="84">
        <v>180</v>
      </c>
      <c r="E4" s="83"/>
      <c r="F4" s="94">
        <v>20</v>
      </c>
      <c r="G4" s="95">
        <f>(B4*D4*F4)</f>
        <v>7200</v>
      </c>
    </row>
    <row r="5" spans="1:7" x14ac:dyDescent="0.2">
      <c r="A5" s="100"/>
      <c r="B5" s="101"/>
      <c r="C5" s="105"/>
      <c r="D5" s="103"/>
      <c r="E5" s="105"/>
      <c r="F5" s="104"/>
      <c r="G5" s="10">
        <f t="shared" ref="G5:G20" si="0">(B5*D5*F5)</f>
        <v>0</v>
      </c>
    </row>
    <row r="6" spans="1:7" x14ac:dyDescent="0.2">
      <c r="A6" s="100"/>
      <c r="B6" s="101"/>
      <c r="C6" s="105"/>
      <c r="D6" s="103"/>
      <c r="E6" s="105"/>
      <c r="F6" s="104"/>
      <c r="G6" s="10">
        <f t="shared" si="0"/>
        <v>0</v>
      </c>
    </row>
    <row r="7" spans="1:7" x14ac:dyDescent="0.2">
      <c r="A7" s="100"/>
      <c r="B7" s="101"/>
      <c r="C7" s="105"/>
      <c r="D7" s="103"/>
      <c r="E7" s="105"/>
      <c r="F7" s="104"/>
      <c r="G7" s="10">
        <f t="shared" si="0"/>
        <v>0</v>
      </c>
    </row>
    <row r="8" spans="1:7" x14ac:dyDescent="0.2">
      <c r="A8" s="100"/>
      <c r="B8" s="101"/>
      <c r="C8" s="105"/>
      <c r="D8" s="103"/>
      <c r="E8" s="105"/>
      <c r="F8" s="104"/>
      <c r="G8" s="10">
        <f t="shared" si="0"/>
        <v>0</v>
      </c>
    </row>
    <row r="9" spans="1:7" x14ac:dyDescent="0.2">
      <c r="A9" s="100"/>
      <c r="B9" s="101"/>
      <c r="C9" s="105"/>
      <c r="D9" s="103"/>
      <c r="E9" s="105"/>
      <c r="F9" s="104"/>
      <c r="G9" s="10">
        <f t="shared" si="0"/>
        <v>0</v>
      </c>
    </row>
    <row r="10" spans="1:7" x14ac:dyDescent="0.2">
      <c r="A10" s="100"/>
      <c r="B10" s="101"/>
      <c r="C10" s="105"/>
      <c r="D10" s="103"/>
      <c r="E10" s="105"/>
      <c r="F10" s="104"/>
      <c r="G10" s="10">
        <f t="shared" si="0"/>
        <v>0</v>
      </c>
    </row>
    <row r="11" spans="1:7" x14ac:dyDescent="0.2">
      <c r="A11" s="100"/>
      <c r="B11" s="101"/>
      <c r="C11" s="105"/>
      <c r="D11" s="103"/>
      <c r="E11" s="105"/>
      <c r="F11" s="104"/>
      <c r="G11" s="10">
        <f t="shared" si="0"/>
        <v>0</v>
      </c>
    </row>
    <row r="12" spans="1:7" x14ac:dyDescent="0.2">
      <c r="A12" s="100"/>
      <c r="B12" s="101"/>
      <c r="C12" s="105"/>
      <c r="D12" s="103"/>
      <c r="E12" s="105"/>
      <c r="F12" s="104"/>
      <c r="G12" s="10">
        <f t="shared" si="0"/>
        <v>0</v>
      </c>
    </row>
    <row r="13" spans="1:7" x14ac:dyDescent="0.2">
      <c r="A13" s="100"/>
      <c r="B13" s="101"/>
      <c r="C13" s="105"/>
      <c r="D13" s="103"/>
      <c r="E13" s="105"/>
      <c r="F13" s="104"/>
      <c r="G13" s="10">
        <f t="shared" si="0"/>
        <v>0</v>
      </c>
    </row>
    <row r="14" spans="1:7" x14ac:dyDescent="0.2">
      <c r="A14" s="100"/>
      <c r="B14" s="101"/>
      <c r="C14" s="105"/>
      <c r="D14" s="103"/>
      <c r="E14" s="105"/>
      <c r="F14" s="104"/>
      <c r="G14" s="10">
        <f t="shared" si="0"/>
        <v>0</v>
      </c>
    </row>
    <row r="15" spans="1:7" x14ac:dyDescent="0.2">
      <c r="A15" s="100"/>
      <c r="B15" s="101"/>
      <c r="C15" s="105"/>
      <c r="D15" s="103"/>
      <c r="E15" s="105"/>
      <c r="F15" s="104"/>
      <c r="G15" s="10">
        <f t="shared" si="0"/>
        <v>0</v>
      </c>
    </row>
    <row r="16" spans="1:7" x14ac:dyDescent="0.2">
      <c r="A16" s="100"/>
      <c r="B16" s="101"/>
      <c r="C16" s="105"/>
      <c r="D16" s="103"/>
      <c r="E16" s="105"/>
      <c r="F16" s="104"/>
      <c r="G16" s="10">
        <f t="shared" si="0"/>
        <v>0</v>
      </c>
    </row>
    <row r="17" spans="1:7" x14ac:dyDescent="0.2">
      <c r="A17" s="100"/>
      <c r="B17" s="101"/>
      <c r="C17" s="105"/>
      <c r="D17" s="103"/>
      <c r="E17" s="105"/>
      <c r="F17" s="104"/>
      <c r="G17" s="10">
        <f t="shared" si="0"/>
        <v>0</v>
      </c>
    </row>
    <row r="18" spans="1:7" x14ac:dyDescent="0.2">
      <c r="A18" s="100"/>
      <c r="B18" s="101"/>
      <c r="C18" s="105"/>
      <c r="D18" s="103"/>
      <c r="E18" s="105"/>
      <c r="F18" s="104"/>
      <c r="G18" s="10">
        <f t="shared" si="0"/>
        <v>0</v>
      </c>
    </row>
    <row r="19" spans="1:7" x14ac:dyDescent="0.2">
      <c r="A19" s="100"/>
      <c r="B19" s="101"/>
      <c r="C19" s="105"/>
      <c r="D19" s="103"/>
      <c r="E19" s="105"/>
      <c r="F19" s="104"/>
      <c r="G19" s="10">
        <f t="shared" si="0"/>
        <v>0</v>
      </c>
    </row>
    <row r="20" spans="1:7" x14ac:dyDescent="0.2">
      <c r="A20" s="100"/>
      <c r="B20" s="101"/>
      <c r="C20" s="105"/>
      <c r="D20" s="103"/>
      <c r="E20" s="105"/>
      <c r="F20" s="104"/>
      <c r="G20" s="10">
        <f t="shared" si="0"/>
        <v>0</v>
      </c>
    </row>
    <row r="21" spans="1:7" ht="15" thickBot="1" x14ac:dyDescent="0.25">
      <c r="A21" s="90" t="s">
        <v>109</v>
      </c>
      <c r="B21" s="96"/>
      <c r="C21" s="91"/>
      <c r="D21" s="97"/>
      <c r="E21" s="91"/>
      <c r="F21" s="98"/>
      <c r="G21" s="99">
        <f>SUM(G5:G20)</f>
        <v>0</v>
      </c>
    </row>
  </sheetData>
  <sheetProtection algorithmName="SHA-512" hashValue="BixmAI6nzOoAWt3PWs7Mh4cKwVA4TgHEAPtbcjc34lMR5yQzBzhgAQNxsLa8AQGHiPKtgkjsBwjnXupEmOuBYw==" saltValue="sezM5qwn/sTxMZSaK2ac8A==" spinCount="100000" sheet="1" objects="1" scenarios="1"/>
  <mergeCells count="2">
    <mergeCell ref="A2:G2"/>
    <mergeCell ref="A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F7E5-C675-42C8-9067-7460AAE59463}">
  <dimension ref="A1:N34"/>
  <sheetViews>
    <sheetView topLeftCell="A2" zoomScale="90" zoomScaleNormal="90" workbookViewId="0">
      <selection activeCell="E3" sqref="E3"/>
    </sheetView>
  </sheetViews>
  <sheetFormatPr defaultRowHeight="14.25" x14ac:dyDescent="0.2"/>
  <cols>
    <col min="1" max="1" width="18.7109375" style="9" customWidth="1"/>
    <col min="2" max="2" width="13" style="40" customWidth="1"/>
    <col min="3" max="3" width="12.7109375" style="40" customWidth="1"/>
    <col min="4" max="4" width="15.85546875" style="33" customWidth="1"/>
    <col min="5" max="5" width="12.5703125" style="11" customWidth="1"/>
    <col min="6" max="6" width="10.42578125" style="11" customWidth="1"/>
    <col min="7" max="7" width="17.28515625" style="9" customWidth="1"/>
    <col min="8" max="8" width="12.5703125" style="11" customWidth="1"/>
    <col min="9" max="9" width="10.28515625" style="11" customWidth="1"/>
    <col min="10" max="10" width="16.7109375" style="9" customWidth="1"/>
    <col min="11" max="11" width="12.140625" style="11" customWidth="1"/>
    <col min="12" max="12" width="10.42578125" style="11" customWidth="1"/>
    <col min="13" max="13" width="15.5703125" style="9" customWidth="1"/>
    <col min="14" max="14" width="16.5703125" style="9" customWidth="1"/>
    <col min="15" max="15" width="11.42578125" style="9" customWidth="1"/>
    <col min="16" max="16384" width="9.140625" style="9"/>
  </cols>
  <sheetData>
    <row r="1" spans="1:14" s="41" customFormat="1" ht="41.25" customHeight="1" x14ac:dyDescent="0.25">
      <c r="A1" s="164" t="s">
        <v>112</v>
      </c>
      <c r="B1" s="164"/>
      <c r="C1" s="164"/>
      <c r="D1" s="164"/>
      <c r="E1" s="164"/>
      <c r="F1" s="164"/>
      <c r="G1" s="164"/>
      <c r="H1" s="164"/>
      <c r="I1" s="164"/>
      <c r="J1" s="164"/>
      <c r="K1" s="164"/>
      <c r="L1" s="164"/>
      <c r="M1" s="164"/>
      <c r="N1" s="164"/>
    </row>
    <row r="2" spans="1:14" ht="43.9" customHeight="1" x14ac:dyDescent="0.2">
      <c r="A2" s="22"/>
      <c r="B2" s="34" t="s">
        <v>73</v>
      </c>
      <c r="C2" s="34" t="s">
        <v>37</v>
      </c>
      <c r="D2" s="34" t="s">
        <v>69</v>
      </c>
      <c r="E2" s="34" t="s">
        <v>74</v>
      </c>
      <c r="F2" s="34" t="s">
        <v>37</v>
      </c>
      <c r="G2" s="34" t="s">
        <v>70</v>
      </c>
      <c r="H2" s="34" t="s">
        <v>75</v>
      </c>
      <c r="I2" s="34" t="s">
        <v>37</v>
      </c>
      <c r="J2" s="34" t="s">
        <v>71</v>
      </c>
      <c r="K2" s="34" t="s">
        <v>76</v>
      </c>
      <c r="L2" s="34" t="s">
        <v>37</v>
      </c>
      <c r="M2" s="34" t="s">
        <v>72</v>
      </c>
      <c r="N2" s="35" t="s">
        <v>68</v>
      </c>
    </row>
    <row r="3" spans="1:14" ht="16.5" customHeight="1" x14ac:dyDescent="0.2">
      <c r="A3" s="119" t="s">
        <v>113</v>
      </c>
      <c r="B3" s="120">
        <v>50</v>
      </c>
      <c r="C3" s="121">
        <v>60</v>
      </c>
      <c r="D3" s="122">
        <f>B3*C3*2.825</f>
        <v>8475</v>
      </c>
      <c r="E3" s="123">
        <v>125</v>
      </c>
      <c r="F3" s="123">
        <v>60</v>
      </c>
      <c r="G3" s="122">
        <f>E3*F3*4.95</f>
        <v>37125</v>
      </c>
      <c r="H3" s="124"/>
      <c r="I3" s="124"/>
      <c r="J3" s="124"/>
      <c r="K3" s="124"/>
      <c r="L3" s="124"/>
      <c r="M3" s="124"/>
      <c r="N3" s="125">
        <f>D3+G3+J3+M3</f>
        <v>45600</v>
      </c>
    </row>
    <row r="4" spans="1:14" x14ac:dyDescent="0.2">
      <c r="A4" s="110" t="s">
        <v>38</v>
      </c>
      <c r="B4" s="106"/>
      <c r="C4" s="107"/>
      <c r="D4" s="26">
        <f>B4*C4*2.825</f>
        <v>0</v>
      </c>
      <c r="E4" s="108"/>
      <c r="F4" s="108"/>
      <c r="G4" s="26">
        <f>E4*F4*4.95</f>
        <v>0</v>
      </c>
      <c r="H4" s="109"/>
      <c r="I4" s="109"/>
      <c r="J4" s="26">
        <f>H4*I4*4.95</f>
        <v>0</v>
      </c>
      <c r="K4" s="109"/>
      <c r="L4" s="109"/>
      <c r="M4" s="26">
        <f>K4*L4*1.1675</f>
        <v>0</v>
      </c>
      <c r="N4" s="27">
        <f>D4+G4+J4+M4</f>
        <v>0</v>
      </c>
    </row>
    <row r="5" spans="1:14" x14ac:dyDescent="0.2">
      <c r="A5" s="110" t="s">
        <v>39</v>
      </c>
      <c r="B5" s="106"/>
      <c r="C5" s="107"/>
      <c r="D5" s="26">
        <f t="shared" ref="D5:D34" si="0">B5*C5*2.825</f>
        <v>0</v>
      </c>
      <c r="E5" s="108"/>
      <c r="F5" s="108"/>
      <c r="G5" s="26">
        <f t="shared" ref="G5:G33" si="1">E5*F5*4.95</f>
        <v>0</v>
      </c>
      <c r="H5" s="109"/>
      <c r="I5" s="109"/>
      <c r="J5" s="26">
        <f t="shared" ref="J5:J33" si="2">H5*I5*4.95</f>
        <v>0</v>
      </c>
      <c r="K5" s="109"/>
      <c r="L5" s="109"/>
      <c r="M5" s="26">
        <f t="shared" ref="M5:M33" si="3">K5*L5*1.1675</f>
        <v>0</v>
      </c>
      <c r="N5" s="27">
        <f t="shared" ref="N5:N34" si="4">D5+G5+J5+M5</f>
        <v>0</v>
      </c>
    </row>
    <row r="6" spans="1:14" x14ac:dyDescent="0.2">
      <c r="A6" s="110" t="s">
        <v>40</v>
      </c>
      <c r="B6" s="106"/>
      <c r="C6" s="107"/>
      <c r="D6" s="26">
        <f t="shared" si="0"/>
        <v>0</v>
      </c>
      <c r="E6" s="106"/>
      <c r="F6" s="106"/>
      <c r="G6" s="26">
        <f t="shared" si="1"/>
        <v>0</v>
      </c>
      <c r="H6" s="109"/>
      <c r="I6" s="109"/>
      <c r="J6" s="26">
        <f t="shared" si="2"/>
        <v>0</v>
      </c>
      <c r="K6" s="109"/>
      <c r="L6" s="109"/>
      <c r="M6" s="26">
        <f t="shared" si="3"/>
        <v>0</v>
      </c>
      <c r="N6" s="27">
        <f t="shared" si="4"/>
        <v>0</v>
      </c>
    </row>
    <row r="7" spans="1:14" x14ac:dyDescent="0.2">
      <c r="A7" s="110" t="s">
        <v>41</v>
      </c>
      <c r="B7" s="106"/>
      <c r="C7" s="107"/>
      <c r="D7" s="26">
        <f t="shared" si="0"/>
        <v>0</v>
      </c>
      <c r="E7" s="106"/>
      <c r="F7" s="106"/>
      <c r="G7" s="26">
        <f t="shared" si="1"/>
        <v>0</v>
      </c>
      <c r="H7" s="109"/>
      <c r="I7" s="109"/>
      <c r="J7" s="26">
        <f t="shared" si="2"/>
        <v>0</v>
      </c>
      <c r="K7" s="109"/>
      <c r="L7" s="109"/>
      <c r="M7" s="26">
        <f t="shared" si="3"/>
        <v>0</v>
      </c>
      <c r="N7" s="27">
        <f t="shared" si="4"/>
        <v>0</v>
      </c>
    </row>
    <row r="8" spans="1:14" x14ac:dyDescent="0.2">
      <c r="A8" s="110" t="s">
        <v>42</v>
      </c>
      <c r="B8" s="106"/>
      <c r="C8" s="107"/>
      <c r="D8" s="26">
        <f t="shared" si="0"/>
        <v>0</v>
      </c>
      <c r="E8" s="106"/>
      <c r="F8" s="106"/>
      <c r="G8" s="26">
        <f t="shared" si="1"/>
        <v>0</v>
      </c>
      <c r="H8" s="109"/>
      <c r="I8" s="109"/>
      <c r="J8" s="26">
        <f t="shared" si="2"/>
        <v>0</v>
      </c>
      <c r="K8" s="109"/>
      <c r="L8" s="109"/>
      <c r="M8" s="26">
        <f t="shared" si="3"/>
        <v>0</v>
      </c>
      <c r="N8" s="27">
        <f t="shared" si="4"/>
        <v>0</v>
      </c>
    </row>
    <row r="9" spans="1:14" x14ac:dyDescent="0.2">
      <c r="A9" s="110" t="s">
        <v>43</v>
      </c>
      <c r="B9" s="106"/>
      <c r="C9" s="107"/>
      <c r="D9" s="26">
        <f t="shared" si="0"/>
        <v>0</v>
      </c>
      <c r="E9" s="106"/>
      <c r="F9" s="106"/>
      <c r="G9" s="26">
        <f t="shared" si="1"/>
        <v>0</v>
      </c>
      <c r="H9" s="109"/>
      <c r="I9" s="109"/>
      <c r="J9" s="26">
        <f t="shared" si="2"/>
        <v>0</v>
      </c>
      <c r="K9" s="109"/>
      <c r="L9" s="109"/>
      <c r="M9" s="26">
        <f t="shared" si="3"/>
        <v>0</v>
      </c>
      <c r="N9" s="27">
        <f t="shared" si="4"/>
        <v>0</v>
      </c>
    </row>
    <row r="10" spans="1:14" x14ac:dyDescent="0.2">
      <c r="A10" s="110" t="s">
        <v>44</v>
      </c>
      <c r="B10" s="106"/>
      <c r="C10" s="107"/>
      <c r="D10" s="26">
        <f t="shared" si="0"/>
        <v>0</v>
      </c>
      <c r="E10" s="106"/>
      <c r="F10" s="106"/>
      <c r="G10" s="26">
        <f t="shared" si="1"/>
        <v>0</v>
      </c>
      <c r="H10" s="109"/>
      <c r="I10" s="109"/>
      <c r="J10" s="26">
        <f t="shared" si="2"/>
        <v>0</v>
      </c>
      <c r="K10" s="109"/>
      <c r="L10" s="109"/>
      <c r="M10" s="26">
        <f t="shared" si="3"/>
        <v>0</v>
      </c>
      <c r="N10" s="27">
        <f t="shared" si="4"/>
        <v>0</v>
      </c>
    </row>
    <row r="11" spans="1:14" x14ac:dyDescent="0.2">
      <c r="A11" s="110" t="s">
        <v>45</v>
      </c>
      <c r="B11" s="106"/>
      <c r="C11" s="107"/>
      <c r="D11" s="26">
        <f t="shared" si="0"/>
        <v>0</v>
      </c>
      <c r="E11" s="106"/>
      <c r="F11" s="106"/>
      <c r="G11" s="26">
        <f t="shared" si="1"/>
        <v>0</v>
      </c>
      <c r="H11" s="109"/>
      <c r="I11" s="109"/>
      <c r="J11" s="26">
        <f t="shared" si="2"/>
        <v>0</v>
      </c>
      <c r="K11" s="109"/>
      <c r="L11" s="109"/>
      <c r="M11" s="26">
        <f t="shared" si="3"/>
        <v>0</v>
      </c>
      <c r="N11" s="27">
        <f t="shared" si="4"/>
        <v>0</v>
      </c>
    </row>
    <row r="12" spans="1:14" x14ac:dyDescent="0.2">
      <c r="A12" s="110" t="s">
        <v>46</v>
      </c>
      <c r="B12" s="106"/>
      <c r="C12" s="107"/>
      <c r="D12" s="26">
        <f t="shared" si="0"/>
        <v>0</v>
      </c>
      <c r="E12" s="106"/>
      <c r="F12" s="106"/>
      <c r="G12" s="26">
        <f t="shared" si="1"/>
        <v>0</v>
      </c>
      <c r="H12" s="109"/>
      <c r="I12" s="109"/>
      <c r="J12" s="26">
        <f t="shared" si="2"/>
        <v>0</v>
      </c>
      <c r="K12" s="109"/>
      <c r="L12" s="109"/>
      <c r="M12" s="26">
        <f t="shared" si="3"/>
        <v>0</v>
      </c>
      <c r="N12" s="27">
        <f t="shared" si="4"/>
        <v>0</v>
      </c>
    </row>
    <row r="13" spans="1:14" x14ac:dyDescent="0.2">
      <c r="A13" s="110" t="s">
        <v>47</v>
      </c>
      <c r="B13" s="106"/>
      <c r="C13" s="107"/>
      <c r="D13" s="26">
        <f t="shared" si="0"/>
        <v>0</v>
      </c>
      <c r="E13" s="106"/>
      <c r="F13" s="106"/>
      <c r="G13" s="26">
        <f t="shared" si="1"/>
        <v>0</v>
      </c>
      <c r="H13" s="109"/>
      <c r="I13" s="109"/>
      <c r="J13" s="26">
        <f t="shared" si="2"/>
        <v>0</v>
      </c>
      <c r="K13" s="109"/>
      <c r="L13" s="109"/>
      <c r="M13" s="26">
        <f t="shared" si="3"/>
        <v>0</v>
      </c>
      <c r="N13" s="27">
        <f t="shared" si="4"/>
        <v>0</v>
      </c>
    </row>
    <row r="14" spans="1:14" x14ac:dyDescent="0.2">
      <c r="A14" s="110" t="s">
        <v>48</v>
      </c>
      <c r="B14" s="106"/>
      <c r="C14" s="107"/>
      <c r="D14" s="26">
        <f t="shared" si="0"/>
        <v>0</v>
      </c>
      <c r="E14" s="106"/>
      <c r="F14" s="106"/>
      <c r="G14" s="26">
        <f t="shared" si="1"/>
        <v>0</v>
      </c>
      <c r="H14" s="109"/>
      <c r="I14" s="109"/>
      <c r="J14" s="26">
        <f t="shared" si="2"/>
        <v>0</v>
      </c>
      <c r="K14" s="109"/>
      <c r="L14" s="109"/>
      <c r="M14" s="26">
        <f t="shared" si="3"/>
        <v>0</v>
      </c>
      <c r="N14" s="27">
        <f t="shared" si="4"/>
        <v>0</v>
      </c>
    </row>
    <row r="15" spans="1:14" x14ac:dyDescent="0.2">
      <c r="A15" s="110" t="s">
        <v>49</v>
      </c>
      <c r="B15" s="106"/>
      <c r="C15" s="107"/>
      <c r="D15" s="26">
        <f t="shared" si="0"/>
        <v>0</v>
      </c>
      <c r="E15" s="106"/>
      <c r="F15" s="106"/>
      <c r="G15" s="26">
        <f t="shared" si="1"/>
        <v>0</v>
      </c>
      <c r="H15" s="109"/>
      <c r="I15" s="109"/>
      <c r="J15" s="26">
        <f t="shared" si="2"/>
        <v>0</v>
      </c>
      <c r="K15" s="109"/>
      <c r="L15" s="109"/>
      <c r="M15" s="26">
        <f t="shared" si="3"/>
        <v>0</v>
      </c>
      <c r="N15" s="27">
        <f t="shared" si="4"/>
        <v>0</v>
      </c>
    </row>
    <row r="16" spans="1:14" x14ac:dyDescent="0.2">
      <c r="A16" s="110" t="s">
        <v>50</v>
      </c>
      <c r="B16" s="106"/>
      <c r="C16" s="107"/>
      <c r="D16" s="26">
        <f t="shared" si="0"/>
        <v>0</v>
      </c>
      <c r="E16" s="106"/>
      <c r="F16" s="106"/>
      <c r="G16" s="26">
        <f t="shared" si="1"/>
        <v>0</v>
      </c>
      <c r="H16" s="109"/>
      <c r="I16" s="109"/>
      <c r="J16" s="26">
        <f t="shared" si="2"/>
        <v>0</v>
      </c>
      <c r="K16" s="109"/>
      <c r="L16" s="109"/>
      <c r="M16" s="26">
        <f t="shared" si="3"/>
        <v>0</v>
      </c>
      <c r="N16" s="27">
        <f t="shared" si="4"/>
        <v>0</v>
      </c>
    </row>
    <row r="17" spans="1:14" x14ac:dyDescent="0.2">
      <c r="A17" s="110" t="s">
        <v>51</v>
      </c>
      <c r="B17" s="106"/>
      <c r="C17" s="107"/>
      <c r="D17" s="26">
        <f t="shared" si="0"/>
        <v>0</v>
      </c>
      <c r="E17" s="106"/>
      <c r="F17" s="106"/>
      <c r="G17" s="26">
        <f t="shared" si="1"/>
        <v>0</v>
      </c>
      <c r="H17" s="109"/>
      <c r="I17" s="109"/>
      <c r="J17" s="26">
        <f t="shared" si="2"/>
        <v>0</v>
      </c>
      <c r="K17" s="109"/>
      <c r="L17" s="109"/>
      <c r="M17" s="26">
        <f t="shared" si="3"/>
        <v>0</v>
      </c>
      <c r="N17" s="27">
        <f t="shared" si="4"/>
        <v>0</v>
      </c>
    </row>
    <row r="18" spans="1:14" x14ac:dyDescent="0.2">
      <c r="A18" s="110" t="s">
        <v>52</v>
      </c>
      <c r="B18" s="106"/>
      <c r="C18" s="107"/>
      <c r="D18" s="26">
        <f t="shared" si="0"/>
        <v>0</v>
      </c>
      <c r="E18" s="106"/>
      <c r="F18" s="106"/>
      <c r="G18" s="26">
        <f t="shared" si="1"/>
        <v>0</v>
      </c>
      <c r="H18" s="109"/>
      <c r="I18" s="109"/>
      <c r="J18" s="26">
        <f t="shared" si="2"/>
        <v>0</v>
      </c>
      <c r="K18" s="109"/>
      <c r="L18" s="109"/>
      <c r="M18" s="26">
        <f t="shared" si="3"/>
        <v>0</v>
      </c>
      <c r="N18" s="27">
        <f t="shared" si="4"/>
        <v>0</v>
      </c>
    </row>
    <row r="19" spans="1:14" x14ac:dyDescent="0.2">
      <c r="A19" s="110" t="s">
        <v>53</v>
      </c>
      <c r="B19" s="106"/>
      <c r="C19" s="107"/>
      <c r="D19" s="26">
        <f t="shared" si="0"/>
        <v>0</v>
      </c>
      <c r="E19" s="106"/>
      <c r="F19" s="106"/>
      <c r="G19" s="26">
        <f t="shared" si="1"/>
        <v>0</v>
      </c>
      <c r="H19" s="109"/>
      <c r="I19" s="109"/>
      <c r="J19" s="26">
        <f t="shared" si="2"/>
        <v>0</v>
      </c>
      <c r="K19" s="109"/>
      <c r="L19" s="109"/>
      <c r="M19" s="26">
        <f t="shared" si="3"/>
        <v>0</v>
      </c>
      <c r="N19" s="27">
        <f t="shared" si="4"/>
        <v>0</v>
      </c>
    </row>
    <row r="20" spans="1:14" x14ac:dyDescent="0.2">
      <c r="A20" s="110" t="s">
        <v>54</v>
      </c>
      <c r="B20" s="106"/>
      <c r="C20" s="107"/>
      <c r="D20" s="26">
        <f t="shared" si="0"/>
        <v>0</v>
      </c>
      <c r="E20" s="106"/>
      <c r="F20" s="106"/>
      <c r="G20" s="26">
        <f t="shared" si="1"/>
        <v>0</v>
      </c>
      <c r="H20" s="109"/>
      <c r="I20" s="109"/>
      <c r="J20" s="26">
        <f t="shared" si="2"/>
        <v>0</v>
      </c>
      <c r="K20" s="109"/>
      <c r="L20" s="109"/>
      <c r="M20" s="26">
        <f t="shared" si="3"/>
        <v>0</v>
      </c>
      <c r="N20" s="27">
        <f t="shared" si="4"/>
        <v>0</v>
      </c>
    </row>
    <row r="21" spans="1:14" x14ac:dyDescent="0.2">
      <c r="A21" s="110" t="s">
        <v>55</v>
      </c>
      <c r="B21" s="106"/>
      <c r="C21" s="107"/>
      <c r="D21" s="26">
        <f t="shared" si="0"/>
        <v>0</v>
      </c>
      <c r="E21" s="106"/>
      <c r="F21" s="106"/>
      <c r="G21" s="26">
        <f t="shared" si="1"/>
        <v>0</v>
      </c>
      <c r="H21" s="109"/>
      <c r="I21" s="109"/>
      <c r="J21" s="26">
        <f t="shared" si="2"/>
        <v>0</v>
      </c>
      <c r="K21" s="109"/>
      <c r="L21" s="109"/>
      <c r="M21" s="26">
        <f t="shared" si="3"/>
        <v>0</v>
      </c>
      <c r="N21" s="27">
        <f t="shared" si="4"/>
        <v>0</v>
      </c>
    </row>
    <row r="22" spans="1:14" x14ac:dyDescent="0.2">
      <c r="A22" s="110" t="s">
        <v>56</v>
      </c>
      <c r="B22" s="106"/>
      <c r="C22" s="107"/>
      <c r="D22" s="26">
        <f t="shared" si="0"/>
        <v>0</v>
      </c>
      <c r="E22" s="106"/>
      <c r="F22" s="106"/>
      <c r="G22" s="26">
        <f t="shared" si="1"/>
        <v>0</v>
      </c>
      <c r="H22" s="109"/>
      <c r="I22" s="109"/>
      <c r="J22" s="26">
        <f t="shared" si="2"/>
        <v>0</v>
      </c>
      <c r="K22" s="109"/>
      <c r="L22" s="109"/>
      <c r="M22" s="26">
        <f t="shared" si="3"/>
        <v>0</v>
      </c>
      <c r="N22" s="27">
        <f t="shared" si="4"/>
        <v>0</v>
      </c>
    </row>
    <row r="23" spans="1:14" x14ac:dyDescent="0.2">
      <c r="A23" s="110" t="s">
        <v>57</v>
      </c>
      <c r="B23" s="106"/>
      <c r="C23" s="107"/>
      <c r="D23" s="26">
        <f t="shared" si="0"/>
        <v>0</v>
      </c>
      <c r="E23" s="106"/>
      <c r="F23" s="106"/>
      <c r="G23" s="26">
        <f t="shared" si="1"/>
        <v>0</v>
      </c>
      <c r="H23" s="109"/>
      <c r="I23" s="109"/>
      <c r="J23" s="26">
        <f t="shared" si="2"/>
        <v>0</v>
      </c>
      <c r="K23" s="109"/>
      <c r="L23" s="109"/>
      <c r="M23" s="26">
        <f t="shared" si="3"/>
        <v>0</v>
      </c>
      <c r="N23" s="27">
        <f t="shared" si="4"/>
        <v>0</v>
      </c>
    </row>
    <row r="24" spans="1:14" x14ac:dyDescent="0.2">
      <c r="A24" s="110" t="s">
        <v>58</v>
      </c>
      <c r="B24" s="106"/>
      <c r="C24" s="107"/>
      <c r="D24" s="26">
        <f t="shared" si="0"/>
        <v>0</v>
      </c>
      <c r="E24" s="106"/>
      <c r="F24" s="106"/>
      <c r="G24" s="26">
        <f t="shared" si="1"/>
        <v>0</v>
      </c>
      <c r="H24" s="109"/>
      <c r="I24" s="109"/>
      <c r="J24" s="26">
        <f t="shared" si="2"/>
        <v>0</v>
      </c>
      <c r="K24" s="109"/>
      <c r="L24" s="109"/>
      <c r="M24" s="26">
        <f t="shared" si="3"/>
        <v>0</v>
      </c>
      <c r="N24" s="27">
        <f t="shared" si="4"/>
        <v>0</v>
      </c>
    </row>
    <row r="25" spans="1:14" x14ac:dyDescent="0.2">
      <c r="A25" s="110" t="s">
        <v>59</v>
      </c>
      <c r="B25" s="106"/>
      <c r="C25" s="107"/>
      <c r="D25" s="26">
        <f t="shared" si="0"/>
        <v>0</v>
      </c>
      <c r="E25" s="106"/>
      <c r="F25" s="106"/>
      <c r="G25" s="26">
        <f t="shared" si="1"/>
        <v>0</v>
      </c>
      <c r="H25" s="109"/>
      <c r="I25" s="109"/>
      <c r="J25" s="26">
        <f t="shared" si="2"/>
        <v>0</v>
      </c>
      <c r="K25" s="109"/>
      <c r="L25" s="109"/>
      <c r="M25" s="26">
        <f t="shared" si="3"/>
        <v>0</v>
      </c>
      <c r="N25" s="27">
        <f t="shared" si="4"/>
        <v>0</v>
      </c>
    </row>
    <row r="26" spans="1:14" x14ac:dyDescent="0.2">
      <c r="A26" s="110" t="s">
        <v>60</v>
      </c>
      <c r="B26" s="106"/>
      <c r="C26" s="107"/>
      <c r="D26" s="26">
        <f t="shared" si="0"/>
        <v>0</v>
      </c>
      <c r="E26" s="106"/>
      <c r="F26" s="106"/>
      <c r="G26" s="26">
        <f t="shared" si="1"/>
        <v>0</v>
      </c>
      <c r="H26" s="109"/>
      <c r="I26" s="109"/>
      <c r="J26" s="26">
        <f t="shared" si="2"/>
        <v>0</v>
      </c>
      <c r="K26" s="109"/>
      <c r="L26" s="109"/>
      <c r="M26" s="26">
        <f t="shared" si="3"/>
        <v>0</v>
      </c>
      <c r="N26" s="27">
        <f t="shared" si="4"/>
        <v>0</v>
      </c>
    </row>
    <row r="27" spans="1:14" x14ac:dyDescent="0.2">
      <c r="A27" s="110" t="s">
        <v>61</v>
      </c>
      <c r="B27" s="106"/>
      <c r="C27" s="107"/>
      <c r="D27" s="26">
        <f t="shared" si="0"/>
        <v>0</v>
      </c>
      <c r="E27" s="106"/>
      <c r="F27" s="106"/>
      <c r="G27" s="26">
        <f t="shared" si="1"/>
        <v>0</v>
      </c>
      <c r="H27" s="109"/>
      <c r="I27" s="109"/>
      <c r="J27" s="26">
        <f t="shared" si="2"/>
        <v>0</v>
      </c>
      <c r="K27" s="109"/>
      <c r="L27" s="109"/>
      <c r="M27" s="26">
        <f t="shared" si="3"/>
        <v>0</v>
      </c>
      <c r="N27" s="27">
        <f t="shared" si="4"/>
        <v>0</v>
      </c>
    </row>
    <row r="28" spans="1:14" x14ac:dyDescent="0.2">
      <c r="A28" s="110" t="s">
        <v>62</v>
      </c>
      <c r="B28" s="106"/>
      <c r="C28" s="107"/>
      <c r="D28" s="26">
        <f t="shared" si="0"/>
        <v>0</v>
      </c>
      <c r="E28" s="106"/>
      <c r="F28" s="106"/>
      <c r="G28" s="26">
        <f t="shared" si="1"/>
        <v>0</v>
      </c>
      <c r="H28" s="109"/>
      <c r="I28" s="109"/>
      <c r="J28" s="26">
        <f t="shared" si="2"/>
        <v>0</v>
      </c>
      <c r="K28" s="109"/>
      <c r="L28" s="109"/>
      <c r="M28" s="26">
        <f t="shared" si="3"/>
        <v>0</v>
      </c>
      <c r="N28" s="27">
        <f t="shared" si="4"/>
        <v>0</v>
      </c>
    </row>
    <row r="29" spans="1:14" x14ac:dyDescent="0.2">
      <c r="A29" s="110" t="s">
        <v>63</v>
      </c>
      <c r="B29" s="106"/>
      <c r="C29" s="107"/>
      <c r="D29" s="26">
        <f t="shared" si="0"/>
        <v>0</v>
      </c>
      <c r="E29" s="106"/>
      <c r="F29" s="106"/>
      <c r="G29" s="26">
        <f t="shared" si="1"/>
        <v>0</v>
      </c>
      <c r="H29" s="109"/>
      <c r="I29" s="109"/>
      <c r="J29" s="26">
        <f t="shared" si="2"/>
        <v>0</v>
      </c>
      <c r="K29" s="109"/>
      <c r="L29" s="109"/>
      <c r="M29" s="26">
        <f t="shared" si="3"/>
        <v>0</v>
      </c>
      <c r="N29" s="27">
        <f t="shared" si="4"/>
        <v>0</v>
      </c>
    </row>
    <row r="30" spans="1:14" x14ac:dyDescent="0.2">
      <c r="A30" s="110" t="s">
        <v>64</v>
      </c>
      <c r="B30" s="106"/>
      <c r="C30" s="107"/>
      <c r="D30" s="26">
        <f t="shared" si="0"/>
        <v>0</v>
      </c>
      <c r="E30" s="106"/>
      <c r="F30" s="106"/>
      <c r="G30" s="26">
        <f t="shared" si="1"/>
        <v>0</v>
      </c>
      <c r="H30" s="109"/>
      <c r="I30" s="109"/>
      <c r="J30" s="26">
        <f t="shared" si="2"/>
        <v>0</v>
      </c>
      <c r="K30" s="109"/>
      <c r="L30" s="109"/>
      <c r="M30" s="26">
        <f t="shared" si="3"/>
        <v>0</v>
      </c>
      <c r="N30" s="27">
        <f t="shared" si="4"/>
        <v>0</v>
      </c>
    </row>
    <row r="31" spans="1:14" x14ac:dyDescent="0.2">
      <c r="A31" s="110" t="s">
        <v>65</v>
      </c>
      <c r="B31" s="106"/>
      <c r="C31" s="107"/>
      <c r="D31" s="26">
        <f t="shared" si="0"/>
        <v>0</v>
      </c>
      <c r="E31" s="106"/>
      <c r="F31" s="106"/>
      <c r="G31" s="26">
        <f t="shared" si="1"/>
        <v>0</v>
      </c>
      <c r="H31" s="109"/>
      <c r="I31" s="109"/>
      <c r="J31" s="26">
        <f t="shared" si="2"/>
        <v>0</v>
      </c>
      <c r="K31" s="109"/>
      <c r="L31" s="109"/>
      <c r="M31" s="26">
        <f t="shared" si="3"/>
        <v>0</v>
      </c>
      <c r="N31" s="27">
        <f t="shared" si="4"/>
        <v>0</v>
      </c>
    </row>
    <row r="32" spans="1:14" x14ac:dyDescent="0.2">
      <c r="A32" s="110" t="s">
        <v>66</v>
      </c>
      <c r="B32" s="106"/>
      <c r="C32" s="107"/>
      <c r="D32" s="26">
        <f t="shared" si="0"/>
        <v>0</v>
      </c>
      <c r="E32" s="106"/>
      <c r="F32" s="106"/>
      <c r="G32" s="26">
        <f t="shared" si="1"/>
        <v>0</v>
      </c>
      <c r="H32" s="109"/>
      <c r="I32" s="109"/>
      <c r="J32" s="26">
        <f t="shared" si="2"/>
        <v>0</v>
      </c>
      <c r="K32" s="109"/>
      <c r="L32" s="109"/>
      <c r="M32" s="26">
        <f t="shared" si="3"/>
        <v>0</v>
      </c>
      <c r="N32" s="27">
        <f t="shared" si="4"/>
        <v>0</v>
      </c>
    </row>
    <row r="33" spans="1:14" x14ac:dyDescent="0.2">
      <c r="A33" s="110" t="s">
        <v>67</v>
      </c>
      <c r="B33" s="106"/>
      <c r="C33" s="107"/>
      <c r="D33" s="26">
        <f t="shared" si="0"/>
        <v>0</v>
      </c>
      <c r="E33" s="106"/>
      <c r="F33" s="106"/>
      <c r="G33" s="26">
        <f t="shared" si="1"/>
        <v>0</v>
      </c>
      <c r="H33" s="109"/>
      <c r="I33" s="109"/>
      <c r="J33" s="26">
        <f t="shared" si="2"/>
        <v>0</v>
      </c>
      <c r="K33" s="109"/>
      <c r="L33" s="109"/>
      <c r="M33" s="26">
        <f t="shared" si="3"/>
        <v>0</v>
      </c>
      <c r="N33" s="27">
        <f t="shared" si="4"/>
        <v>0</v>
      </c>
    </row>
    <row r="34" spans="1:14" x14ac:dyDescent="0.2">
      <c r="A34" s="36" t="s">
        <v>77</v>
      </c>
      <c r="B34" s="38"/>
      <c r="C34" s="38"/>
      <c r="D34" s="31">
        <f t="shared" ref="D34:F34" si="5">SUM(D4:D33)</f>
        <v>0</v>
      </c>
      <c r="E34" s="31"/>
      <c r="F34" s="31"/>
      <c r="G34" s="31">
        <f>SUM(G4:G33)</f>
        <v>0</v>
      </c>
      <c r="H34" s="39"/>
      <c r="I34" s="39"/>
      <c r="J34" s="31">
        <f>SUM(J4:J33)</f>
        <v>0</v>
      </c>
      <c r="K34" s="39"/>
      <c r="L34" s="39"/>
      <c r="M34" s="31">
        <f>SUM(M4:M33)</f>
        <v>0</v>
      </c>
      <c r="N34" s="32">
        <f t="shared" si="4"/>
        <v>0</v>
      </c>
    </row>
  </sheetData>
  <sheetProtection algorithmName="SHA-512" hashValue="H/JOeumaJwRiRmO5nusKVJFQKK68SNUGdANiGL5aD9cDbqD39vFGxuL1YuyTlwuryrKjRF/RmKP+yrjdxqFjhA==" saltValue="ix9oirQbklMl/fGeB5N5qg==" spinCount="100000" sheet="1" objects="1" scenarios="1"/>
  <mergeCells count="1">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301F3-048B-4A3C-8FB7-CEE8CB7FAE55}">
  <dimension ref="A1:N34"/>
  <sheetViews>
    <sheetView zoomScale="90" zoomScaleNormal="90" workbookViewId="0">
      <selection activeCell="L4" sqref="L4"/>
    </sheetView>
  </sheetViews>
  <sheetFormatPr defaultRowHeight="14.25" x14ac:dyDescent="0.2"/>
  <cols>
    <col min="1" max="1" width="18.7109375" style="9" customWidth="1"/>
    <col min="2" max="2" width="13" style="33" customWidth="1"/>
    <col min="3" max="3" width="12.7109375" style="33" customWidth="1"/>
    <col min="4" max="4" width="15.85546875" style="33" customWidth="1"/>
    <col min="5" max="5" width="12.5703125" style="9" customWidth="1"/>
    <col min="6" max="6" width="10.42578125" style="9" customWidth="1"/>
    <col min="7" max="7" width="16.5703125" style="9" customWidth="1"/>
    <col min="8" max="8" width="12.5703125" style="9" customWidth="1"/>
    <col min="9" max="9" width="10.28515625" style="9" customWidth="1"/>
    <col min="10" max="10" width="16.28515625" style="9" customWidth="1"/>
    <col min="11" max="11" width="12.140625" style="9" customWidth="1"/>
    <col min="12" max="12" width="10.42578125" style="9" customWidth="1"/>
    <col min="13" max="13" width="15.5703125" style="9" customWidth="1"/>
    <col min="14" max="14" width="16.5703125" style="9" customWidth="1"/>
    <col min="15" max="15" width="11.42578125" style="9" customWidth="1"/>
    <col min="16" max="16384" width="9.140625" style="9"/>
  </cols>
  <sheetData>
    <row r="1" spans="1:14" ht="41.25" customHeight="1" x14ac:dyDescent="0.2">
      <c r="A1" s="165" t="s">
        <v>114</v>
      </c>
      <c r="B1" s="165"/>
      <c r="C1" s="165"/>
      <c r="D1" s="165"/>
      <c r="E1" s="165"/>
      <c r="F1" s="165"/>
      <c r="G1" s="165"/>
      <c r="H1" s="165"/>
      <c r="I1" s="165"/>
      <c r="J1" s="165"/>
      <c r="K1" s="165"/>
      <c r="L1" s="165"/>
      <c r="M1" s="165"/>
      <c r="N1" s="165"/>
    </row>
    <row r="2" spans="1:14" ht="43.9" customHeight="1" x14ac:dyDescent="0.2">
      <c r="A2" s="22"/>
      <c r="B2" s="23" t="s">
        <v>73</v>
      </c>
      <c r="C2" s="23" t="s">
        <v>37</v>
      </c>
      <c r="D2" s="23" t="s">
        <v>69</v>
      </c>
      <c r="E2" s="23" t="s">
        <v>74</v>
      </c>
      <c r="F2" s="23" t="s">
        <v>37</v>
      </c>
      <c r="G2" s="23" t="s">
        <v>70</v>
      </c>
      <c r="H2" s="23" t="s">
        <v>75</v>
      </c>
      <c r="I2" s="23" t="s">
        <v>37</v>
      </c>
      <c r="J2" s="23" t="s">
        <v>71</v>
      </c>
      <c r="K2" s="23" t="s">
        <v>76</v>
      </c>
      <c r="L2" s="23" t="s">
        <v>37</v>
      </c>
      <c r="M2" s="23" t="s">
        <v>72</v>
      </c>
      <c r="N2" s="24" t="s">
        <v>68</v>
      </c>
    </row>
    <row r="3" spans="1:14" s="69" customFormat="1" ht="15.75" customHeight="1" x14ac:dyDescent="0.25">
      <c r="A3" s="119" t="s">
        <v>113</v>
      </c>
      <c r="B3" s="126">
        <v>50</v>
      </c>
      <c r="C3" s="126">
        <v>60</v>
      </c>
      <c r="D3" s="129">
        <f>B3*C3*2.7725</f>
        <v>8317.5</v>
      </c>
      <c r="E3" s="126">
        <v>125</v>
      </c>
      <c r="F3" s="126">
        <v>60</v>
      </c>
      <c r="G3" s="129">
        <f>E3*F3*4.87</f>
        <v>36525</v>
      </c>
      <c r="H3" s="124"/>
      <c r="I3" s="124"/>
      <c r="J3" s="124"/>
      <c r="K3" s="124"/>
      <c r="L3" s="124"/>
      <c r="M3" s="124"/>
      <c r="N3" s="130">
        <f>D3+G3+J3+M3</f>
        <v>44842.5</v>
      </c>
    </row>
    <row r="4" spans="1:14" x14ac:dyDescent="0.2">
      <c r="A4" s="113" t="s">
        <v>38</v>
      </c>
      <c r="B4" s="111"/>
      <c r="C4" s="112"/>
      <c r="D4" s="26">
        <f>B4*C4*2.7725</f>
        <v>0</v>
      </c>
      <c r="E4" s="114"/>
      <c r="F4" s="114"/>
      <c r="G4" s="26">
        <f>E4*F4*4.87</f>
        <v>0</v>
      </c>
      <c r="H4" s="115"/>
      <c r="I4" s="115"/>
      <c r="J4" s="26">
        <f>H4*I4*4.87</f>
        <v>0</v>
      </c>
      <c r="K4" s="115"/>
      <c r="L4" s="115"/>
      <c r="M4" s="26">
        <f>K4*L4*1.14</f>
        <v>0</v>
      </c>
      <c r="N4" s="27">
        <f>D4+G4+J4+M4</f>
        <v>0</v>
      </c>
    </row>
    <row r="5" spans="1:14" x14ac:dyDescent="0.2">
      <c r="A5" s="113" t="s">
        <v>39</v>
      </c>
      <c r="B5" s="111"/>
      <c r="C5" s="111"/>
      <c r="D5" s="26">
        <f t="shared" ref="D5:D33" si="0">B5*C5*2.7725</f>
        <v>0</v>
      </c>
      <c r="E5" s="111"/>
      <c r="F5" s="114"/>
      <c r="G5" s="26">
        <f t="shared" ref="G5:G33" si="1">E5*F5*4.87</f>
        <v>0</v>
      </c>
      <c r="H5" s="115"/>
      <c r="I5" s="115"/>
      <c r="J5" s="26">
        <f t="shared" ref="J5:J33" si="2">H5*I5*4.87</f>
        <v>0</v>
      </c>
      <c r="K5" s="115"/>
      <c r="L5" s="115"/>
      <c r="M5" s="26">
        <f t="shared" ref="M5:M33" si="3">K5*L5*1.14</f>
        <v>0</v>
      </c>
      <c r="N5" s="27">
        <f t="shared" ref="N5:N34" si="4">D5+G5+J5+M5</f>
        <v>0</v>
      </c>
    </row>
    <row r="6" spans="1:14" x14ac:dyDescent="0.2">
      <c r="A6" s="113" t="s">
        <v>40</v>
      </c>
      <c r="B6" s="111"/>
      <c r="C6" s="111"/>
      <c r="D6" s="26">
        <f t="shared" si="0"/>
        <v>0</v>
      </c>
      <c r="E6" s="111"/>
      <c r="F6" s="114"/>
      <c r="G6" s="26">
        <f t="shared" si="1"/>
        <v>0</v>
      </c>
      <c r="H6" s="115"/>
      <c r="I6" s="115"/>
      <c r="J6" s="26">
        <f t="shared" si="2"/>
        <v>0</v>
      </c>
      <c r="K6" s="115"/>
      <c r="L6" s="115"/>
      <c r="M6" s="26">
        <f t="shared" si="3"/>
        <v>0</v>
      </c>
      <c r="N6" s="27">
        <f t="shared" si="4"/>
        <v>0</v>
      </c>
    </row>
    <row r="7" spans="1:14" x14ac:dyDescent="0.2">
      <c r="A7" s="113" t="s">
        <v>41</v>
      </c>
      <c r="B7" s="111"/>
      <c r="C7" s="111"/>
      <c r="D7" s="26">
        <f t="shared" si="0"/>
        <v>0</v>
      </c>
      <c r="E7" s="111"/>
      <c r="F7" s="114"/>
      <c r="G7" s="26">
        <f t="shared" si="1"/>
        <v>0</v>
      </c>
      <c r="H7" s="115"/>
      <c r="I7" s="115"/>
      <c r="J7" s="26">
        <f t="shared" si="2"/>
        <v>0</v>
      </c>
      <c r="K7" s="115"/>
      <c r="L7" s="115"/>
      <c r="M7" s="26">
        <f t="shared" si="3"/>
        <v>0</v>
      </c>
      <c r="N7" s="27">
        <f t="shared" si="4"/>
        <v>0</v>
      </c>
    </row>
    <row r="8" spans="1:14" x14ac:dyDescent="0.2">
      <c r="A8" s="113" t="s">
        <v>42</v>
      </c>
      <c r="B8" s="111"/>
      <c r="C8" s="111"/>
      <c r="D8" s="26">
        <f t="shared" si="0"/>
        <v>0</v>
      </c>
      <c r="E8" s="111"/>
      <c r="F8" s="114"/>
      <c r="G8" s="26">
        <f t="shared" si="1"/>
        <v>0</v>
      </c>
      <c r="H8" s="115"/>
      <c r="I8" s="115"/>
      <c r="J8" s="26">
        <f t="shared" si="2"/>
        <v>0</v>
      </c>
      <c r="K8" s="115"/>
      <c r="L8" s="115"/>
      <c r="M8" s="26">
        <f t="shared" si="3"/>
        <v>0</v>
      </c>
      <c r="N8" s="27">
        <f t="shared" si="4"/>
        <v>0</v>
      </c>
    </row>
    <row r="9" spans="1:14" x14ac:dyDescent="0.2">
      <c r="A9" s="113" t="s">
        <v>43</v>
      </c>
      <c r="B9" s="111"/>
      <c r="C9" s="111"/>
      <c r="D9" s="26">
        <f t="shared" si="0"/>
        <v>0</v>
      </c>
      <c r="E9" s="111"/>
      <c r="F9" s="114"/>
      <c r="G9" s="26">
        <f t="shared" si="1"/>
        <v>0</v>
      </c>
      <c r="H9" s="115"/>
      <c r="I9" s="115"/>
      <c r="J9" s="26">
        <f t="shared" si="2"/>
        <v>0</v>
      </c>
      <c r="K9" s="115"/>
      <c r="L9" s="115"/>
      <c r="M9" s="26">
        <f t="shared" si="3"/>
        <v>0</v>
      </c>
      <c r="N9" s="27">
        <f t="shared" si="4"/>
        <v>0</v>
      </c>
    </row>
    <row r="10" spans="1:14" x14ac:dyDescent="0.2">
      <c r="A10" s="113" t="s">
        <v>44</v>
      </c>
      <c r="B10" s="111"/>
      <c r="C10" s="111"/>
      <c r="D10" s="26">
        <f t="shared" si="0"/>
        <v>0</v>
      </c>
      <c r="E10" s="111"/>
      <c r="F10" s="114"/>
      <c r="G10" s="26">
        <f t="shared" si="1"/>
        <v>0</v>
      </c>
      <c r="H10" s="115"/>
      <c r="I10" s="115"/>
      <c r="J10" s="26">
        <f t="shared" si="2"/>
        <v>0</v>
      </c>
      <c r="K10" s="115"/>
      <c r="L10" s="115"/>
      <c r="M10" s="26">
        <f t="shared" si="3"/>
        <v>0</v>
      </c>
      <c r="N10" s="27">
        <f t="shared" si="4"/>
        <v>0</v>
      </c>
    </row>
    <row r="11" spans="1:14" x14ac:dyDescent="0.2">
      <c r="A11" s="113" t="s">
        <v>45</v>
      </c>
      <c r="B11" s="111"/>
      <c r="C11" s="111"/>
      <c r="D11" s="26">
        <f t="shared" si="0"/>
        <v>0</v>
      </c>
      <c r="E11" s="111"/>
      <c r="F11" s="114"/>
      <c r="G11" s="26">
        <f t="shared" si="1"/>
        <v>0</v>
      </c>
      <c r="H11" s="115"/>
      <c r="I11" s="115"/>
      <c r="J11" s="26">
        <f t="shared" si="2"/>
        <v>0</v>
      </c>
      <c r="K11" s="115"/>
      <c r="L11" s="115"/>
      <c r="M11" s="26">
        <f t="shared" si="3"/>
        <v>0</v>
      </c>
      <c r="N11" s="27">
        <f t="shared" si="4"/>
        <v>0</v>
      </c>
    </row>
    <row r="12" spans="1:14" x14ac:dyDescent="0.2">
      <c r="A12" s="113" t="s">
        <v>46</v>
      </c>
      <c r="B12" s="111"/>
      <c r="C12" s="111"/>
      <c r="D12" s="26">
        <f t="shared" si="0"/>
        <v>0</v>
      </c>
      <c r="E12" s="111"/>
      <c r="F12" s="114"/>
      <c r="G12" s="26">
        <f t="shared" si="1"/>
        <v>0</v>
      </c>
      <c r="H12" s="115"/>
      <c r="I12" s="115"/>
      <c r="J12" s="26">
        <f t="shared" si="2"/>
        <v>0</v>
      </c>
      <c r="K12" s="115"/>
      <c r="L12" s="115"/>
      <c r="M12" s="26">
        <f t="shared" si="3"/>
        <v>0</v>
      </c>
      <c r="N12" s="27">
        <f t="shared" si="4"/>
        <v>0</v>
      </c>
    </row>
    <row r="13" spans="1:14" x14ac:dyDescent="0.2">
      <c r="A13" s="113" t="s">
        <v>47</v>
      </c>
      <c r="B13" s="111"/>
      <c r="C13" s="111"/>
      <c r="D13" s="26">
        <f t="shared" si="0"/>
        <v>0</v>
      </c>
      <c r="E13" s="111"/>
      <c r="F13" s="114"/>
      <c r="G13" s="26">
        <f t="shared" si="1"/>
        <v>0</v>
      </c>
      <c r="H13" s="115"/>
      <c r="I13" s="115"/>
      <c r="J13" s="26">
        <f t="shared" si="2"/>
        <v>0</v>
      </c>
      <c r="K13" s="115"/>
      <c r="L13" s="115"/>
      <c r="M13" s="26">
        <f t="shared" si="3"/>
        <v>0</v>
      </c>
      <c r="N13" s="27">
        <f t="shared" si="4"/>
        <v>0</v>
      </c>
    </row>
    <row r="14" spans="1:14" x14ac:dyDescent="0.2">
      <c r="A14" s="113" t="s">
        <v>48</v>
      </c>
      <c r="B14" s="111"/>
      <c r="C14" s="111"/>
      <c r="D14" s="26">
        <f t="shared" si="0"/>
        <v>0</v>
      </c>
      <c r="E14" s="111"/>
      <c r="F14" s="114"/>
      <c r="G14" s="26">
        <f t="shared" si="1"/>
        <v>0</v>
      </c>
      <c r="H14" s="115"/>
      <c r="I14" s="115"/>
      <c r="J14" s="26">
        <f t="shared" si="2"/>
        <v>0</v>
      </c>
      <c r="K14" s="115"/>
      <c r="L14" s="115"/>
      <c r="M14" s="26">
        <f t="shared" si="3"/>
        <v>0</v>
      </c>
      <c r="N14" s="27">
        <f t="shared" si="4"/>
        <v>0</v>
      </c>
    </row>
    <row r="15" spans="1:14" x14ac:dyDescent="0.2">
      <c r="A15" s="113" t="s">
        <v>49</v>
      </c>
      <c r="B15" s="111"/>
      <c r="C15" s="111"/>
      <c r="D15" s="26">
        <f t="shared" si="0"/>
        <v>0</v>
      </c>
      <c r="E15" s="111"/>
      <c r="F15" s="114"/>
      <c r="G15" s="26">
        <f t="shared" si="1"/>
        <v>0</v>
      </c>
      <c r="H15" s="115"/>
      <c r="I15" s="115"/>
      <c r="J15" s="26">
        <f t="shared" si="2"/>
        <v>0</v>
      </c>
      <c r="K15" s="115"/>
      <c r="L15" s="115"/>
      <c r="M15" s="26">
        <f t="shared" si="3"/>
        <v>0</v>
      </c>
      <c r="N15" s="27">
        <f t="shared" si="4"/>
        <v>0</v>
      </c>
    </row>
    <row r="16" spans="1:14" x14ac:dyDescent="0.2">
      <c r="A16" s="113" t="s">
        <v>50</v>
      </c>
      <c r="B16" s="111"/>
      <c r="C16" s="111"/>
      <c r="D16" s="26">
        <f t="shared" si="0"/>
        <v>0</v>
      </c>
      <c r="E16" s="111"/>
      <c r="F16" s="114"/>
      <c r="G16" s="26">
        <f t="shared" si="1"/>
        <v>0</v>
      </c>
      <c r="H16" s="115"/>
      <c r="I16" s="115"/>
      <c r="J16" s="26">
        <f t="shared" si="2"/>
        <v>0</v>
      </c>
      <c r="K16" s="115"/>
      <c r="L16" s="115"/>
      <c r="M16" s="26">
        <f t="shared" si="3"/>
        <v>0</v>
      </c>
      <c r="N16" s="27">
        <f t="shared" si="4"/>
        <v>0</v>
      </c>
    </row>
    <row r="17" spans="1:14" x14ac:dyDescent="0.2">
      <c r="A17" s="113" t="s">
        <v>51</v>
      </c>
      <c r="B17" s="111"/>
      <c r="C17" s="111"/>
      <c r="D17" s="26">
        <f t="shared" si="0"/>
        <v>0</v>
      </c>
      <c r="E17" s="111"/>
      <c r="F17" s="114"/>
      <c r="G17" s="26">
        <f t="shared" si="1"/>
        <v>0</v>
      </c>
      <c r="H17" s="115"/>
      <c r="I17" s="115"/>
      <c r="J17" s="26">
        <f t="shared" si="2"/>
        <v>0</v>
      </c>
      <c r="K17" s="115"/>
      <c r="L17" s="115"/>
      <c r="M17" s="26">
        <f t="shared" si="3"/>
        <v>0</v>
      </c>
      <c r="N17" s="27">
        <f t="shared" si="4"/>
        <v>0</v>
      </c>
    </row>
    <row r="18" spans="1:14" x14ac:dyDescent="0.2">
      <c r="A18" s="113" t="s">
        <v>52</v>
      </c>
      <c r="B18" s="111"/>
      <c r="C18" s="111"/>
      <c r="D18" s="26">
        <f t="shared" si="0"/>
        <v>0</v>
      </c>
      <c r="E18" s="111"/>
      <c r="F18" s="114"/>
      <c r="G18" s="26">
        <f t="shared" si="1"/>
        <v>0</v>
      </c>
      <c r="H18" s="115"/>
      <c r="I18" s="115"/>
      <c r="J18" s="26">
        <f t="shared" si="2"/>
        <v>0</v>
      </c>
      <c r="K18" s="115"/>
      <c r="L18" s="115"/>
      <c r="M18" s="26">
        <f t="shared" si="3"/>
        <v>0</v>
      </c>
      <c r="N18" s="27">
        <f t="shared" si="4"/>
        <v>0</v>
      </c>
    </row>
    <row r="19" spans="1:14" x14ac:dyDescent="0.2">
      <c r="A19" s="113" t="s">
        <v>53</v>
      </c>
      <c r="B19" s="111"/>
      <c r="C19" s="111"/>
      <c r="D19" s="26">
        <f t="shared" si="0"/>
        <v>0</v>
      </c>
      <c r="E19" s="111"/>
      <c r="F19" s="114"/>
      <c r="G19" s="26">
        <f t="shared" si="1"/>
        <v>0</v>
      </c>
      <c r="H19" s="115"/>
      <c r="I19" s="115"/>
      <c r="J19" s="26">
        <f t="shared" si="2"/>
        <v>0</v>
      </c>
      <c r="K19" s="115"/>
      <c r="L19" s="115"/>
      <c r="M19" s="26">
        <f t="shared" si="3"/>
        <v>0</v>
      </c>
      <c r="N19" s="27">
        <f t="shared" si="4"/>
        <v>0</v>
      </c>
    </row>
    <row r="20" spans="1:14" x14ac:dyDescent="0.2">
      <c r="A20" s="113" t="s">
        <v>54</v>
      </c>
      <c r="B20" s="111"/>
      <c r="C20" s="111"/>
      <c r="D20" s="26">
        <f t="shared" si="0"/>
        <v>0</v>
      </c>
      <c r="E20" s="111"/>
      <c r="F20" s="114"/>
      <c r="G20" s="26">
        <f t="shared" si="1"/>
        <v>0</v>
      </c>
      <c r="H20" s="115"/>
      <c r="I20" s="115"/>
      <c r="J20" s="26">
        <f t="shared" si="2"/>
        <v>0</v>
      </c>
      <c r="K20" s="115"/>
      <c r="L20" s="115"/>
      <c r="M20" s="26">
        <f t="shared" si="3"/>
        <v>0</v>
      </c>
      <c r="N20" s="27">
        <f t="shared" si="4"/>
        <v>0</v>
      </c>
    </row>
    <row r="21" spans="1:14" x14ac:dyDescent="0.2">
      <c r="A21" s="113" t="s">
        <v>55</v>
      </c>
      <c r="B21" s="111"/>
      <c r="C21" s="111"/>
      <c r="D21" s="26">
        <f t="shared" si="0"/>
        <v>0</v>
      </c>
      <c r="E21" s="111"/>
      <c r="F21" s="114"/>
      <c r="G21" s="26">
        <f t="shared" si="1"/>
        <v>0</v>
      </c>
      <c r="H21" s="115"/>
      <c r="I21" s="115"/>
      <c r="J21" s="26">
        <f t="shared" si="2"/>
        <v>0</v>
      </c>
      <c r="K21" s="115"/>
      <c r="L21" s="115"/>
      <c r="M21" s="26">
        <f t="shared" si="3"/>
        <v>0</v>
      </c>
      <c r="N21" s="27">
        <f t="shared" si="4"/>
        <v>0</v>
      </c>
    </row>
    <row r="22" spans="1:14" x14ac:dyDescent="0.2">
      <c r="A22" s="113" t="s">
        <v>56</v>
      </c>
      <c r="B22" s="111"/>
      <c r="C22" s="111"/>
      <c r="D22" s="26">
        <f t="shared" si="0"/>
        <v>0</v>
      </c>
      <c r="E22" s="111"/>
      <c r="F22" s="114"/>
      <c r="G22" s="26">
        <f t="shared" si="1"/>
        <v>0</v>
      </c>
      <c r="H22" s="115"/>
      <c r="I22" s="115"/>
      <c r="J22" s="26">
        <f t="shared" si="2"/>
        <v>0</v>
      </c>
      <c r="K22" s="115"/>
      <c r="L22" s="115"/>
      <c r="M22" s="26">
        <f t="shared" si="3"/>
        <v>0</v>
      </c>
      <c r="N22" s="27">
        <f t="shared" si="4"/>
        <v>0</v>
      </c>
    </row>
    <row r="23" spans="1:14" x14ac:dyDescent="0.2">
      <c r="A23" s="113" t="s">
        <v>57</v>
      </c>
      <c r="B23" s="111"/>
      <c r="C23" s="111"/>
      <c r="D23" s="26">
        <f t="shared" si="0"/>
        <v>0</v>
      </c>
      <c r="E23" s="111"/>
      <c r="F23" s="114"/>
      <c r="G23" s="26">
        <f t="shared" si="1"/>
        <v>0</v>
      </c>
      <c r="H23" s="115"/>
      <c r="I23" s="115"/>
      <c r="J23" s="26">
        <f t="shared" si="2"/>
        <v>0</v>
      </c>
      <c r="K23" s="115"/>
      <c r="L23" s="115"/>
      <c r="M23" s="26">
        <f t="shared" si="3"/>
        <v>0</v>
      </c>
      <c r="N23" s="27">
        <f t="shared" si="4"/>
        <v>0</v>
      </c>
    </row>
    <row r="24" spans="1:14" x14ac:dyDescent="0.2">
      <c r="A24" s="113" t="s">
        <v>58</v>
      </c>
      <c r="B24" s="111"/>
      <c r="C24" s="111"/>
      <c r="D24" s="26">
        <f t="shared" si="0"/>
        <v>0</v>
      </c>
      <c r="E24" s="111"/>
      <c r="F24" s="114"/>
      <c r="G24" s="26">
        <f t="shared" si="1"/>
        <v>0</v>
      </c>
      <c r="H24" s="115"/>
      <c r="I24" s="115"/>
      <c r="J24" s="26">
        <f t="shared" si="2"/>
        <v>0</v>
      </c>
      <c r="K24" s="115"/>
      <c r="L24" s="115"/>
      <c r="M24" s="26">
        <f t="shared" si="3"/>
        <v>0</v>
      </c>
      <c r="N24" s="27">
        <f t="shared" si="4"/>
        <v>0</v>
      </c>
    </row>
    <row r="25" spans="1:14" x14ac:dyDescent="0.2">
      <c r="A25" s="113" t="s">
        <v>59</v>
      </c>
      <c r="B25" s="111"/>
      <c r="C25" s="111"/>
      <c r="D25" s="26">
        <f t="shared" si="0"/>
        <v>0</v>
      </c>
      <c r="E25" s="111"/>
      <c r="F25" s="114"/>
      <c r="G25" s="26">
        <f t="shared" si="1"/>
        <v>0</v>
      </c>
      <c r="H25" s="115"/>
      <c r="I25" s="115"/>
      <c r="J25" s="26">
        <f t="shared" si="2"/>
        <v>0</v>
      </c>
      <c r="K25" s="115"/>
      <c r="L25" s="115"/>
      <c r="M25" s="26">
        <f t="shared" si="3"/>
        <v>0</v>
      </c>
      <c r="N25" s="27">
        <f t="shared" si="4"/>
        <v>0</v>
      </c>
    </row>
    <row r="26" spans="1:14" x14ac:dyDescent="0.2">
      <c r="A26" s="113" t="s">
        <v>60</v>
      </c>
      <c r="B26" s="111"/>
      <c r="C26" s="111"/>
      <c r="D26" s="26">
        <f t="shared" si="0"/>
        <v>0</v>
      </c>
      <c r="E26" s="111"/>
      <c r="F26" s="114"/>
      <c r="G26" s="26">
        <f t="shared" si="1"/>
        <v>0</v>
      </c>
      <c r="H26" s="115"/>
      <c r="I26" s="115"/>
      <c r="J26" s="26">
        <f t="shared" si="2"/>
        <v>0</v>
      </c>
      <c r="K26" s="115"/>
      <c r="L26" s="115"/>
      <c r="M26" s="26">
        <f t="shared" si="3"/>
        <v>0</v>
      </c>
      <c r="N26" s="27">
        <f t="shared" si="4"/>
        <v>0</v>
      </c>
    </row>
    <row r="27" spans="1:14" x14ac:dyDescent="0.2">
      <c r="A27" s="113" t="s">
        <v>61</v>
      </c>
      <c r="B27" s="111"/>
      <c r="C27" s="111"/>
      <c r="D27" s="26">
        <f t="shared" si="0"/>
        <v>0</v>
      </c>
      <c r="E27" s="111"/>
      <c r="F27" s="114"/>
      <c r="G27" s="26">
        <f t="shared" si="1"/>
        <v>0</v>
      </c>
      <c r="H27" s="115"/>
      <c r="I27" s="115"/>
      <c r="J27" s="26">
        <f t="shared" si="2"/>
        <v>0</v>
      </c>
      <c r="K27" s="115"/>
      <c r="L27" s="115"/>
      <c r="M27" s="26">
        <f t="shared" si="3"/>
        <v>0</v>
      </c>
      <c r="N27" s="27">
        <f t="shared" si="4"/>
        <v>0</v>
      </c>
    </row>
    <row r="28" spans="1:14" x14ac:dyDescent="0.2">
      <c r="A28" s="113" t="s">
        <v>62</v>
      </c>
      <c r="B28" s="111"/>
      <c r="C28" s="111"/>
      <c r="D28" s="26">
        <f t="shared" si="0"/>
        <v>0</v>
      </c>
      <c r="E28" s="111"/>
      <c r="F28" s="114"/>
      <c r="G28" s="26">
        <f t="shared" si="1"/>
        <v>0</v>
      </c>
      <c r="H28" s="115"/>
      <c r="I28" s="115"/>
      <c r="J28" s="26">
        <f t="shared" si="2"/>
        <v>0</v>
      </c>
      <c r="K28" s="115"/>
      <c r="L28" s="115"/>
      <c r="M28" s="26">
        <f t="shared" si="3"/>
        <v>0</v>
      </c>
      <c r="N28" s="27">
        <f t="shared" si="4"/>
        <v>0</v>
      </c>
    </row>
    <row r="29" spans="1:14" x14ac:dyDescent="0.2">
      <c r="A29" s="113" t="s">
        <v>63</v>
      </c>
      <c r="B29" s="111"/>
      <c r="C29" s="111"/>
      <c r="D29" s="26">
        <f t="shared" si="0"/>
        <v>0</v>
      </c>
      <c r="E29" s="111"/>
      <c r="F29" s="114"/>
      <c r="G29" s="26">
        <f t="shared" si="1"/>
        <v>0</v>
      </c>
      <c r="H29" s="115"/>
      <c r="I29" s="115"/>
      <c r="J29" s="26">
        <f t="shared" si="2"/>
        <v>0</v>
      </c>
      <c r="K29" s="115"/>
      <c r="L29" s="115"/>
      <c r="M29" s="26">
        <f t="shared" si="3"/>
        <v>0</v>
      </c>
      <c r="N29" s="27">
        <f t="shared" si="4"/>
        <v>0</v>
      </c>
    </row>
    <row r="30" spans="1:14" x14ac:dyDescent="0.2">
      <c r="A30" s="113" t="s">
        <v>64</v>
      </c>
      <c r="B30" s="111"/>
      <c r="C30" s="111"/>
      <c r="D30" s="26">
        <f t="shared" si="0"/>
        <v>0</v>
      </c>
      <c r="E30" s="111"/>
      <c r="F30" s="114"/>
      <c r="G30" s="26">
        <f t="shared" si="1"/>
        <v>0</v>
      </c>
      <c r="H30" s="115"/>
      <c r="I30" s="115"/>
      <c r="J30" s="26">
        <f t="shared" si="2"/>
        <v>0</v>
      </c>
      <c r="K30" s="115"/>
      <c r="L30" s="115"/>
      <c r="M30" s="26">
        <f t="shared" si="3"/>
        <v>0</v>
      </c>
      <c r="N30" s="27">
        <f t="shared" si="4"/>
        <v>0</v>
      </c>
    </row>
    <row r="31" spans="1:14" x14ac:dyDescent="0.2">
      <c r="A31" s="113" t="s">
        <v>65</v>
      </c>
      <c r="B31" s="111"/>
      <c r="C31" s="111"/>
      <c r="D31" s="26">
        <f t="shared" si="0"/>
        <v>0</v>
      </c>
      <c r="E31" s="111"/>
      <c r="F31" s="114"/>
      <c r="G31" s="26">
        <f t="shared" si="1"/>
        <v>0</v>
      </c>
      <c r="H31" s="115"/>
      <c r="I31" s="115"/>
      <c r="J31" s="26">
        <f t="shared" si="2"/>
        <v>0</v>
      </c>
      <c r="K31" s="115"/>
      <c r="L31" s="115"/>
      <c r="M31" s="26">
        <f t="shared" si="3"/>
        <v>0</v>
      </c>
      <c r="N31" s="27">
        <f t="shared" si="4"/>
        <v>0</v>
      </c>
    </row>
    <row r="32" spans="1:14" x14ac:dyDescent="0.2">
      <c r="A32" s="113" t="s">
        <v>66</v>
      </c>
      <c r="B32" s="111"/>
      <c r="C32" s="111"/>
      <c r="D32" s="26">
        <f t="shared" si="0"/>
        <v>0</v>
      </c>
      <c r="E32" s="111"/>
      <c r="F32" s="114"/>
      <c r="G32" s="26">
        <f t="shared" si="1"/>
        <v>0</v>
      </c>
      <c r="H32" s="115"/>
      <c r="I32" s="115"/>
      <c r="J32" s="26">
        <f t="shared" si="2"/>
        <v>0</v>
      </c>
      <c r="K32" s="115"/>
      <c r="L32" s="115"/>
      <c r="M32" s="26">
        <f t="shared" si="3"/>
        <v>0</v>
      </c>
      <c r="N32" s="27">
        <f t="shared" si="4"/>
        <v>0</v>
      </c>
    </row>
    <row r="33" spans="1:14" x14ac:dyDescent="0.2">
      <c r="A33" s="113" t="s">
        <v>67</v>
      </c>
      <c r="B33" s="111"/>
      <c r="C33" s="111"/>
      <c r="D33" s="26">
        <f t="shared" si="0"/>
        <v>0</v>
      </c>
      <c r="E33" s="111"/>
      <c r="F33" s="114"/>
      <c r="G33" s="26">
        <f t="shared" si="1"/>
        <v>0</v>
      </c>
      <c r="H33" s="115"/>
      <c r="I33" s="115"/>
      <c r="J33" s="26">
        <f t="shared" si="2"/>
        <v>0</v>
      </c>
      <c r="K33" s="115"/>
      <c r="L33" s="115"/>
      <c r="M33" s="26">
        <f t="shared" si="3"/>
        <v>0</v>
      </c>
      <c r="N33" s="27">
        <f t="shared" si="4"/>
        <v>0</v>
      </c>
    </row>
    <row r="34" spans="1:14" x14ac:dyDescent="0.2">
      <c r="A34" s="25" t="s">
        <v>77</v>
      </c>
      <c r="B34" s="28"/>
      <c r="C34" s="28"/>
      <c r="D34" s="29">
        <f>SUM(D4:D33)</f>
        <v>0</v>
      </c>
      <c r="E34" s="30"/>
      <c r="F34" s="30"/>
      <c r="G34" s="31">
        <f>SUM(G4:G33)</f>
        <v>0</v>
      </c>
      <c r="H34" s="30"/>
      <c r="I34" s="30"/>
      <c r="J34" s="31">
        <f>SUM(J4:J33)</f>
        <v>0</v>
      </c>
      <c r="K34" s="30"/>
      <c r="L34" s="30"/>
      <c r="M34" s="31">
        <f>SUM(M4:M33)</f>
        <v>0</v>
      </c>
      <c r="N34" s="32">
        <f t="shared" si="4"/>
        <v>0</v>
      </c>
    </row>
  </sheetData>
  <sheetProtection algorithmName="SHA-512" hashValue="YHdoFPCmGtI1GcZdKuMZjcHNPOKk4k2OoUhOU0HUhI6U/5or103TQgjTXEWHFlfbp8fn/9FuWAqPqRZhjtqNZQ==" saltValue="fjauXArNA7g4Z0GucOFxrA==" spinCount="100000" sheet="1" objects="1" scenarios="1"/>
  <mergeCells count="1">
    <mergeCell ref="A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2E9-EFD6-4A05-9E4C-91C096E53E46}">
  <dimension ref="A1:R24"/>
  <sheetViews>
    <sheetView zoomScale="80" zoomScaleNormal="80" workbookViewId="0">
      <selection activeCell="B4" sqref="B4"/>
    </sheetView>
  </sheetViews>
  <sheetFormatPr defaultRowHeight="15" x14ac:dyDescent="0.25"/>
  <cols>
    <col min="1" max="1" width="17" customWidth="1"/>
    <col min="2" max="2" width="15.28515625" style="1" customWidth="1"/>
    <col min="3" max="3" width="16.140625" style="1" customWidth="1"/>
    <col min="4" max="4" width="12.42578125" style="1" customWidth="1"/>
    <col min="5" max="6" width="13.42578125" style="1" customWidth="1"/>
    <col min="7" max="7" width="16.85546875" style="12" customWidth="1"/>
    <col min="8" max="8" width="17.85546875" style="1" customWidth="1"/>
    <col min="9" max="9" width="17" style="1" customWidth="1"/>
    <col min="10" max="10" width="19.85546875" style="1" customWidth="1"/>
    <col min="11" max="11" width="13.28515625" style="1" customWidth="1"/>
    <col min="12" max="12" width="16.28515625" style="1" customWidth="1"/>
    <col min="13" max="13" width="18.7109375" style="1" customWidth="1"/>
    <col min="14" max="15" width="19.7109375" style="1" customWidth="1"/>
    <col min="16" max="16" width="21.7109375" style="1" customWidth="1"/>
    <col min="17" max="17" width="23.85546875" customWidth="1"/>
    <col min="18" max="18" width="9.140625" style="8"/>
  </cols>
  <sheetData>
    <row r="1" spans="1:18" s="15" customFormat="1" ht="32.25" customHeight="1" x14ac:dyDescent="0.25">
      <c r="A1" s="166" t="s">
        <v>95</v>
      </c>
      <c r="B1" s="166"/>
      <c r="C1" s="166"/>
      <c r="D1" s="166"/>
      <c r="E1" s="166"/>
      <c r="F1" s="166"/>
      <c r="G1" s="166"/>
      <c r="H1" s="166"/>
      <c r="I1" s="166"/>
      <c r="J1" s="166"/>
      <c r="K1" s="166"/>
      <c r="L1" s="166"/>
      <c r="M1" s="166"/>
      <c r="N1" s="166"/>
      <c r="O1" s="166"/>
      <c r="P1" s="166"/>
      <c r="Q1" s="166"/>
    </row>
    <row r="2" spans="1:18" s="14" customFormat="1" ht="42.75" x14ac:dyDescent="0.2">
      <c r="A2" s="16" t="s">
        <v>78</v>
      </c>
      <c r="B2" s="16" t="s">
        <v>79</v>
      </c>
      <c r="C2" s="16" t="s">
        <v>84</v>
      </c>
      <c r="D2" s="16" t="s">
        <v>83</v>
      </c>
      <c r="E2" s="16" t="s">
        <v>80</v>
      </c>
      <c r="F2" s="16" t="s">
        <v>85</v>
      </c>
      <c r="G2" s="17" t="s">
        <v>69</v>
      </c>
      <c r="H2" s="16" t="s">
        <v>81</v>
      </c>
      <c r="I2" s="16" t="s">
        <v>86</v>
      </c>
      <c r="J2" s="16" t="s">
        <v>70</v>
      </c>
      <c r="K2" s="16" t="s">
        <v>82</v>
      </c>
      <c r="L2" s="16" t="s">
        <v>87</v>
      </c>
      <c r="M2" s="16" t="s">
        <v>71</v>
      </c>
      <c r="N2" s="16" t="s">
        <v>88</v>
      </c>
      <c r="O2" s="16" t="s">
        <v>89</v>
      </c>
      <c r="P2" s="16" t="s">
        <v>72</v>
      </c>
      <c r="Q2" s="18" t="s">
        <v>68</v>
      </c>
    </row>
    <row r="3" spans="1:18" s="131" customFormat="1" ht="14.25" x14ac:dyDescent="0.2">
      <c r="A3" s="128" t="s">
        <v>115</v>
      </c>
      <c r="B3" s="127">
        <v>80</v>
      </c>
      <c r="C3" s="127">
        <v>65</v>
      </c>
      <c r="D3" s="132">
        <f>IF(B3,C3/B3,0)</f>
        <v>0.8125</v>
      </c>
      <c r="E3" s="127">
        <v>80</v>
      </c>
      <c r="F3" s="127">
        <v>6</v>
      </c>
      <c r="G3" s="133">
        <f>E3*F3*2.825*D3</f>
        <v>1101.75</v>
      </c>
      <c r="H3" s="127">
        <v>80</v>
      </c>
      <c r="I3" s="127">
        <v>6</v>
      </c>
      <c r="J3" s="134">
        <f>H3*I3*4.95*D3</f>
        <v>1930.5</v>
      </c>
      <c r="K3" s="127">
        <v>80</v>
      </c>
      <c r="L3" s="127">
        <v>6</v>
      </c>
      <c r="M3" s="134">
        <f>K3*L3*4.95*D3</f>
        <v>1930.5</v>
      </c>
      <c r="N3" s="127">
        <v>0</v>
      </c>
      <c r="O3" s="127">
        <v>0</v>
      </c>
      <c r="P3" s="134">
        <f>N3*O3*1.1675*D3</f>
        <v>0</v>
      </c>
      <c r="Q3" s="135">
        <f>G3+J3+M3+P3</f>
        <v>4962.75</v>
      </c>
    </row>
    <row r="4" spans="1:18" s="9" customFormat="1" ht="14.25" x14ac:dyDescent="0.2">
      <c r="A4" s="52">
        <v>1</v>
      </c>
      <c r="B4" s="108"/>
      <c r="C4" s="108"/>
      <c r="D4" s="43">
        <f>IF(B4,C4/B4,0)</f>
        <v>0</v>
      </c>
      <c r="E4" s="108"/>
      <c r="F4" s="108"/>
      <c r="G4" s="44">
        <f>E4*F4*2.825*D4</f>
        <v>0</v>
      </c>
      <c r="H4" s="108"/>
      <c r="I4" s="108"/>
      <c r="J4" s="45">
        <f>H4*I4*4.95*D4</f>
        <v>0</v>
      </c>
      <c r="K4" s="108"/>
      <c r="L4" s="108"/>
      <c r="M4" s="45">
        <f>K4*L4*4.95*D4</f>
        <v>0</v>
      </c>
      <c r="N4" s="108"/>
      <c r="O4" s="108"/>
      <c r="P4" s="44">
        <f>N4*O4*1.1675*D4</f>
        <v>0</v>
      </c>
      <c r="Q4" s="46">
        <f>G4+J4+M4+P4</f>
        <v>0</v>
      </c>
      <c r="R4" s="13"/>
    </row>
    <row r="5" spans="1:18" s="9" customFormat="1" ht="14.25" x14ac:dyDescent="0.2">
      <c r="A5" s="52">
        <v>2</v>
      </c>
      <c r="B5" s="108"/>
      <c r="C5" s="108"/>
      <c r="D5" s="43">
        <f t="shared" ref="D5:D23" si="0">IF(B5,C5/B5,0)</f>
        <v>0</v>
      </c>
      <c r="E5" s="108"/>
      <c r="F5" s="108"/>
      <c r="G5" s="44">
        <f t="shared" ref="G5:G23" si="1">E5*F5*2.825*D5</f>
        <v>0</v>
      </c>
      <c r="H5" s="108"/>
      <c r="I5" s="108"/>
      <c r="J5" s="45">
        <f t="shared" ref="J5:J23" si="2">H5*I5*4.95*D5</f>
        <v>0</v>
      </c>
      <c r="K5" s="108"/>
      <c r="L5" s="108"/>
      <c r="M5" s="45">
        <f t="shared" ref="M5:M23" si="3">K5*L5*4.95*D5</f>
        <v>0</v>
      </c>
      <c r="N5" s="108"/>
      <c r="O5" s="108"/>
      <c r="P5" s="44">
        <f t="shared" ref="P5:P23" si="4">N5*O5*1.1675*D5</f>
        <v>0</v>
      </c>
      <c r="Q5" s="46">
        <f t="shared" ref="Q5:Q23" si="5">G5+J5+M5+P5</f>
        <v>0</v>
      </c>
      <c r="R5" s="13"/>
    </row>
    <row r="6" spans="1:18" s="9" customFormat="1" ht="14.25" x14ac:dyDescent="0.2">
      <c r="A6" s="52">
        <v>3</v>
      </c>
      <c r="B6" s="108"/>
      <c r="C6" s="108"/>
      <c r="D6" s="43">
        <f t="shared" si="0"/>
        <v>0</v>
      </c>
      <c r="E6" s="108"/>
      <c r="F6" s="108"/>
      <c r="G6" s="44">
        <f t="shared" si="1"/>
        <v>0</v>
      </c>
      <c r="H6" s="108"/>
      <c r="I6" s="108"/>
      <c r="J6" s="45">
        <f t="shared" si="2"/>
        <v>0</v>
      </c>
      <c r="K6" s="108"/>
      <c r="L6" s="108"/>
      <c r="M6" s="45">
        <f t="shared" si="3"/>
        <v>0</v>
      </c>
      <c r="N6" s="108"/>
      <c r="O6" s="108"/>
      <c r="P6" s="44">
        <f t="shared" si="4"/>
        <v>0</v>
      </c>
      <c r="Q6" s="46">
        <f t="shared" si="5"/>
        <v>0</v>
      </c>
      <c r="R6" s="13"/>
    </row>
    <row r="7" spans="1:18" s="9" customFormat="1" ht="14.25" x14ac:dyDescent="0.2">
      <c r="A7" s="52">
        <v>4</v>
      </c>
      <c r="B7" s="108"/>
      <c r="C7" s="108"/>
      <c r="D7" s="43">
        <f t="shared" si="0"/>
        <v>0</v>
      </c>
      <c r="E7" s="108"/>
      <c r="F7" s="108"/>
      <c r="G7" s="44">
        <f t="shared" si="1"/>
        <v>0</v>
      </c>
      <c r="H7" s="108"/>
      <c r="I7" s="108"/>
      <c r="J7" s="45">
        <f t="shared" si="2"/>
        <v>0</v>
      </c>
      <c r="K7" s="108"/>
      <c r="L7" s="108"/>
      <c r="M7" s="45">
        <f t="shared" si="3"/>
        <v>0</v>
      </c>
      <c r="N7" s="108"/>
      <c r="O7" s="108"/>
      <c r="P7" s="44">
        <f t="shared" si="4"/>
        <v>0</v>
      </c>
      <c r="Q7" s="46">
        <f t="shared" si="5"/>
        <v>0</v>
      </c>
      <c r="R7" s="13"/>
    </row>
    <row r="8" spans="1:18" s="9" customFormat="1" ht="14.25" x14ac:dyDescent="0.2">
      <c r="A8" s="52">
        <v>5</v>
      </c>
      <c r="B8" s="108"/>
      <c r="C8" s="108"/>
      <c r="D8" s="43">
        <f t="shared" si="0"/>
        <v>0</v>
      </c>
      <c r="E8" s="108"/>
      <c r="F8" s="108"/>
      <c r="G8" s="44">
        <f t="shared" si="1"/>
        <v>0</v>
      </c>
      <c r="H8" s="108"/>
      <c r="I8" s="108"/>
      <c r="J8" s="45">
        <f t="shared" si="2"/>
        <v>0</v>
      </c>
      <c r="K8" s="108"/>
      <c r="L8" s="108"/>
      <c r="M8" s="45">
        <f t="shared" si="3"/>
        <v>0</v>
      </c>
      <c r="N8" s="108"/>
      <c r="O8" s="108"/>
      <c r="P8" s="44">
        <f t="shared" si="4"/>
        <v>0</v>
      </c>
      <c r="Q8" s="46">
        <f t="shared" si="5"/>
        <v>0</v>
      </c>
      <c r="R8" s="13"/>
    </row>
    <row r="9" spans="1:18" s="9" customFormat="1" ht="14.25" x14ac:dyDescent="0.2">
      <c r="A9" s="52">
        <v>6</v>
      </c>
      <c r="B9" s="108"/>
      <c r="C9" s="108"/>
      <c r="D9" s="43">
        <f t="shared" si="0"/>
        <v>0</v>
      </c>
      <c r="E9" s="108"/>
      <c r="F9" s="108"/>
      <c r="G9" s="44">
        <f t="shared" si="1"/>
        <v>0</v>
      </c>
      <c r="H9" s="108"/>
      <c r="I9" s="108"/>
      <c r="J9" s="45">
        <f t="shared" si="2"/>
        <v>0</v>
      </c>
      <c r="K9" s="108"/>
      <c r="L9" s="108"/>
      <c r="M9" s="45">
        <f t="shared" si="3"/>
        <v>0</v>
      </c>
      <c r="N9" s="108"/>
      <c r="O9" s="108"/>
      <c r="P9" s="44">
        <f t="shared" si="4"/>
        <v>0</v>
      </c>
      <c r="Q9" s="46">
        <f t="shared" si="5"/>
        <v>0</v>
      </c>
      <c r="R9" s="13"/>
    </row>
    <row r="10" spans="1:18" s="9" customFormat="1" ht="14.25" x14ac:dyDescent="0.2">
      <c r="A10" s="52">
        <v>7</v>
      </c>
      <c r="B10" s="108"/>
      <c r="C10" s="108"/>
      <c r="D10" s="43">
        <f t="shared" si="0"/>
        <v>0</v>
      </c>
      <c r="E10" s="108"/>
      <c r="F10" s="108"/>
      <c r="G10" s="44">
        <f t="shared" si="1"/>
        <v>0</v>
      </c>
      <c r="H10" s="108"/>
      <c r="I10" s="108"/>
      <c r="J10" s="45">
        <f t="shared" si="2"/>
        <v>0</v>
      </c>
      <c r="K10" s="108"/>
      <c r="L10" s="108"/>
      <c r="M10" s="45">
        <f t="shared" si="3"/>
        <v>0</v>
      </c>
      <c r="N10" s="108"/>
      <c r="O10" s="108"/>
      <c r="P10" s="44">
        <f t="shared" si="4"/>
        <v>0</v>
      </c>
      <c r="Q10" s="46">
        <f t="shared" si="5"/>
        <v>0</v>
      </c>
      <c r="R10" s="13"/>
    </row>
    <row r="11" spans="1:18" s="9" customFormat="1" ht="14.25" x14ac:dyDescent="0.2">
      <c r="A11" s="52">
        <v>8</v>
      </c>
      <c r="B11" s="108"/>
      <c r="C11" s="108"/>
      <c r="D11" s="43">
        <f t="shared" si="0"/>
        <v>0</v>
      </c>
      <c r="E11" s="108"/>
      <c r="F11" s="108"/>
      <c r="G11" s="44">
        <f t="shared" si="1"/>
        <v>0</v>
      </c>
      <c r="H11" s="108"/>
      <c r="I11" s="108"/>
      <c r="J11" s="45">
        <f t="shared" si="2"/>
        <v>0</v>
      </c>
      <c r="K11" s="108"/>
      <c r="L11" s="108"/>
      <c r="M11" s="45">
        <f t="shared" si="3"/>
        <v>0</v>
      </c>
      <c r="N11" s="108"/>
      <c r="O11" s="108"/>
      <c r="P11" s="44">
        <f t="shared" si="4"/>
        <v>0</v>
      </c>
      <c r="Q11" s="46">
        <f t="shared" si="5"/>
        <v>0</v>
      </c>
      <c r="R11" s="13"/>
    </row>
    <row r="12" spans="1:18" s="9" customFormat="1" ht="14.25" x14ac:dyDescent="0.2">
      <c r="A12" s="52">
        <v>9</v>
      </c>
      <c r="B12" s="108"/>
      <c r="C12" s="108"/>
      <c r="D12" s="43">
        <f t="shared" si="0"/>
        <v>0</v>
      </c>
      <c r="E12" s="108"/>
      <c r="F12" s="108"/>
      <c r="G12" s="44">
        <f t="shared" si="1"/>
        <v>0</v>
      </c>
      <c r="H12" s="108"/>
      <c r="I12" s="108"/>
      <c r="J12" s="45">
        <f t="shared" si="2"/>
        <v>0</v>
      </c>
      <c r="K12" s="108"/>
      <c r="L12" s="108"/>
      <c r="M12" s="45">
        <f t="shared" si="3"/>
        <v>0</v>
      </c>
      <c r="N12" s="108"/>
      <c r="O12" s="108"/>
      <c r="P12" s="44">
        <f t="shared" si="4"/>
        <v>0</v>
      </c>
      <c r="Q12" s="46">
        <f t="shared" si="5"/>
        <v>0</v>
      </c>
      <c r="R12" s="13"/>
    </row>
    <row r="13" spans="1:18" s="9" customFormat="1" ht="14.25" x14ac:dyDescent="0.2">
      <c r="A13" s="52">
        <v>10</v>
      </c>
      <c r="B13" s="108"/>
      <c r="C13" s="108"/>
      <c r="D13" s="43">
        <f t="shared" si="0"/>
        <v>0</v>
      </c>
      <c r="E13" s="108"/>
      <c r="F13" s="108"/>
      <c r="G13" s="44">
        <f t="shared" si="1"/>
        <v>0</v>
      </c>
      <c r="H13" s="108"/>
      <c r="I13" s="108"/>
      <c r="J13" s="45">
        <f t="shared" si="2"/>
        <v>0</v>
      </c>
      <c r="K13" s="108"/>
      <c r="L13" s="108"/>
      <c r="M13" s="45">
        <f t="shared" si="3"/>
        <v>0</v>
      </c>
      <c r="N13" s="108"/>
      <c r="O13" s="108"/>
      <c r="P13" s="44">
        <f t="shared" si="4"/>
        <v>0</v>
      </c>
      <c r="Q13" s="46">
        <f t="shared" si="5"/>
        <v>0</v>
      </c>
      <c r="R13" s="13"/>
    </row>
    <row r="14" spans="1:18" s="9" customFormat="1" ht="14.25" x14ac:dyDescent="0.2">
      <c r="A14" s="52">
        <v>11</v>
      </c>
      <c r="B14" s="108"/>
      <c r="C14" s="108"/>
      <c r="D14" s="43">
        <f t="shared" si="0"/>
        <v>0</v>
      </c>
      <c r="E14" s="108"/>
      <c r="F14" s="108"/>
      <c r="G14" s="44">
        <f t="shared" si="1"/>
        <v>0</v>
      </c>
      <c r="H14" s="108"/>
      <c r="I14" s="108"/>
      <c r="J14" s="45">
        <f t="shared" si="2"/>
        <v>0</v>
      </c>
      <c r="K14" s="108"/>
      <c r="L14" s="108"/>
      <c r="M14" s="45">
        <f t="shared" si="3"/>
        <v>0</v>
      </c>
      <c r="N14" s="108"/>
      <c r="O14" s="108"/>
      <c r="P14" s="44">
        <f t="shared" si="4"/>
        <v>0</v>
      </c>
      <c r="Q14" s="46">
        <f t="shared" si="5"/>
        <v>0</v>
      </c>
      <c r="R14" s="13"/>
    </row>
    <row r="15" spans="1:18" s="9" customFormat="1" ht="14.25" x14ac:dyDescent="0.2">
      <c r="A15" s="52">
        <v>12</v>
      </c>
      <c r="B15" s="108"/>
      <c r="C15" s="108"/>
      <c r="D15" s="43">
        <f t="shared" si="0"/>
        <v>0</v>
      </c>
      <c r="E15" s="108"/>
      <c r="F15" s="108"/>
      <c r="G15" s="44">
        <f t="shared" si="1"/>
        <v>0</v>
      </c>
      <c r="H15" s="108"/>
      <c r="I15" s="108"/>
      <c r="J15" s="45">
        <f t="shared" si="2"/>
        <v>0</v>
      </c>
      <c r="K15" s="108"/>
      <c r="L15" s="108"/>
      <c r="M15" s="45">
        <f t="shared" si="3"/>
        <v>0</v>
      </c>
      <c r="N15" s="108"/>
      <c r="O15" s="108"/>
      <c r="P15" s="44">
        <f t="shared" si="4"/>
        <v>0</v>
      </c>
      <c r="Q15" s="46">
        <f t="shared" si="5"/>
        <v>0</v>
      </c>
      <c r="R15" s="13"/>
    </row>
    <row r="16" spans="1:18" s="9" customFormat="1" ht="14.25" x14ac:dyDescent="0.2">
      <c r="A16" s="52">
        <v>13</v>
      </c>
      <c r="B16" s="108"/>
      <c r="C16" s="108"/>
      <c r="D16" s="43">
        <f t="shared" si="0"/>
        <v>0</v>
      </c>
      <c r="E16" s="108"/>
      <c r="F16" s="108"/>
      <c r="G16" s="44">
        <f t="shared" si="1"/>
        <v>0</v>
      </c>
      <c r="H16" s="108"/>
      <c r="I16" s="108"/>
      <c r="J16" s="45">
        <f t="shared" si="2"/>
        <v>0</v>
      </c>
      <c r="K16" s="108"/>
      <c r="L16" s="108"/>
      <c r="M16" s="45">
        <f t="shared" si="3"/>
        <v>0</v>
      </c>
      <c r="N16" s="108"/>
      <c r="O16" s="108"/>
      <c r="P16" s="44">
        <f t="shared" si="4"/>
        <v>0</v>
      </c>
      <c r="Q16" s="46">
        <f t="shared" si="5"/>
        <v>0</v>
      </c>
      <c r="R16" s="13"/>
    </row>
    <row r="17" spans="1:18" s="9" customFormat="1" ht="14.25" x14ac:dyDescent="0.2">
      <c r="A17" s="52">
        <v>14</v>
      </c>
      <c r="B17" s="108"/>
      <c r="C17" s="108"/>
      <c r="D17" s="43">
        <f t="shared" si="0"/>
        <v>0</v>
      </c>
      <c r="E17" s="108"/>
      <c r="F17" s="108"/>
      <c r="G17" s="44">
        <f t="shared" si="1"/>
        <v>0</v>
      </c>
      <c r="H17" s="108"/>
      <c r="I17" s="108"/>
      <c r="J17" s="45">
        <f t="shared" si="2"/>
        <v>0</v>
      </c>
      <c r="K17" s="108"/>
      <c r="L17" s="108"/>
      <c r="M17" s="45">
        <f t="shared" si="3"/>
        <v>0</v>
      </c>
      <c r="N17" s="108"/>
      <c r="O17" s="108"/>
      <c r="P17" s="44">
        <f t="shared" si="4"/>
        <v>0</v>
      </c>
      <c r="Q17" s="46">
        <f t="shared" si="5"/>
        <v>0</v>
      </c>
      <c r="R17" s="13"/>
    </row>
    <row r="18" spans="1:18" s="9" customFormat="1" ht="14.25" x14ac:dyDescent="0.2">
      <c r="A18" s="52">
        <v>15</v>
      </c>
      <c r="B18" s="108"/>
      <c r="C18" s="108"/>
      <c r="D18" s="43">
        <f t="shared" si="0"/>
        <v>0</v>
      </c>
      <c r="E18" s="108"/>
      <c r="F18" s="108"/>
      <c r="G18" s="44">
        <f t="shared" si="1"/>
        <v>0</v>
      </c>
      <c r="H18" s="108"/>
      <c r="I18" s="108"/>
      <c r="J18" s="45">
        <f t="shared" si="2"/>
        <v>0</v>
      </c>
      <c r="K18" s="108"/>
      <c r="L18" s="108"/>
      <c r="M18" s="45">
        <f t="shared" si="3"/>
        <v>0</v>
      </c>
      <c r="N18" s="108"/>
      <c r="O18" s="108"/>
      <c r="P18" s="44">
        <f t="shared" si="4"/>
        <v>0</v>
      </c>
      <c r="Q18" s="46">
        <f t="shared" si="5"/>
        <v>0</v>
      </c>
      <c r="R18" s="13"/>
    </row>
    <row r="19" spans="1:18" s="9" customFormat="1" ht="14.25" x14ac:dyDescent="0.2">
      <c r="A19" s="52">
        <v>16</v>
      </c>
      <c r="B19" s="108"/>
      <c r="C19" s="108"/>
      <c r="D19" s="43">
        <f t="shared" si="0"/>
        <v>0</v>
      </c>
      <c r="E19" s="108"/>
      <c r="F19" s="108"/>
      <c r="G19" s="44">
        <f t="shared" si="1"/>
        <v>0</v>
      </c>
      <c r="H19" s="108"/>
      <c r="I19" s="108"/>
      <c r="J19" s="45">
        <f t="shared" si="2"/>
        <v>0</v>
      </c>
      <c r="K19" s="108"/>
      <c r="L19" s="108"/>
      <c r="M19" s="45">
        <f t="shared" si="3"/>
        <v>0</v>
      </c>
      <c r="N19" s="108"/>
      <c r="O19" s="108"/>
      <c r="P19" s="44">
        <f t="shared" si="4"/>
        <v>0</v>
      </c>
      <c r="Q19" s="46">
        <f t="shared" si="5"/>
        <v>0</v>
      </c>
      <c r="R19" s="13"/>
    </row>
    <row r="20" spans="1:18" s="9" customFormat="1" ht="14.25" x14ac:dyDescent="0.2">
      <c r="A20" s="52">
        <v>17</v>
      </c>
      <c r="B20" s="108"/>
      <c r="C20" s="108"/>
      <c r="D20" s="43">
        <f t="shared" si="0"/>
        <v>0</v>
      </c>
      <c r="E20" s="108"/>
      <c r="F20" s="108"/>
      <c r="G20" s="44">
        <f t="shared" si="1"/>
        <v>0</v>
      </c>
      <c r="H20" s="108"/>
      <c r="I20" s="108"/>
      <c r="J20" s="45">
        <f t="shared" si="2"/>
        <v>0</v>
      </c>
      <c r="K20" s="108"/>
      <c r="L20" s="108"/>
      <c r="M20" s="45">
        <f t="shared" si="3"/>
        <v>0</v>
      </c>
      <c r="N20" s="108"/>
      <c r="O20" s="108"/>
      <c r="P20" s="44">
        <f t="shared" si="4"/>
        <v>0</v>
      </c>
      <c r="Q20" s="46">
        <f t="shared" si="5"/>
        <v>0</v>
      </c>
      <c r="R20" s="13"/>
    </row>
    <row r="21" spans="1:18" s="9" customFormat="1" ht="14.25" x14ac:dyDescent="0.2">
      <c r="A21" s="52">
        <v>18</v>
      </c>
      <c r="B21" s="108"/>
      <c r="C21" s="108"/>
      <c r="D21" s="43">
        <f t="shared" si="0"/>
        <v>0</v>
      </c>
      <c r="E21" s="108"/>
      <c r="F21" s="108"/>
      <c r="G21" s="44">
        <f t="shared" si="1"/>
        <v>0</v>
      </c>
      <c r="H21" s="108"/>
      <c r="I21" s="108"/>
      <c r="J21" s="45">
        <f t="shared" si="2"/>
        <v>0</v>
      </c>
      <c r="K21" s="108"/>
      <c r="L21" s="108"/>
      <c r="M21" s="45">
        <f t="shared" si="3"/>
        <v>0</v>
      </c>
      <c r="N21" s="108"/>
      <c r="O21" s="108"/>
      <c r="P21" s="44">
        <f t="shared" si="4"/>
        <v>0</v>
      </c>
      <c r="Q21" s="46">
        <f t="shared" si="5"/>
        <v>0</v>
      </c>
      <c r="R21" s="13"/>
    </row>
    <row r="22" spans="1:18" s="9" customFormat="1" ht="14.25" x14ac:dyDescent="0.2">
      <c r="A22" s="52">
        <v>19</v>
      </c>
      <c r="B22" s="108"/>
      <c r="C22" s="108"/>
      <c r="D22" s="43">
        <f t="shared" si="0"/>
        <v>0</v>
      </c>
      <c r="E22" s="108"/>
      <c r="F22" s="108"/>
      <c r="G22" s="44">
        <f t="shared" si="1"/>
        <v>0</v>
      </c>
      <c r="H22" s="108"/>
      <c r="I22" s="108"/>
      <c r="J22" s="45">
        <f t="shared" si="2"/>
        <v>0</v>
      </c>
      <c r="K22" s="108"/>
      <c r="L22" s="108"/>
      <c r="M22" s="45">
        <f t="shared" si="3"/>
        <v>0</v>
      </c>
      <c r="N22" s="108"/>
      <c r="O22" s="108"/>
      <c r="P22" s="44">
        <f t="shared" si="4"/>
        <v>0</v>
      </c>
      <c r="Q22" s="46">
        <f t="shared" si="5"/>
        <v>0</v>
      </c>
      <c r="R22" s="13"/>
    </row>
    <row r="23" spans="1:18" s="9" customFormat="1" ht="14.25" x14ac:dyDescent="0.2">
      <c r="A23" s="52">
        <v>20</v>
      </c>
      <c r="B23" s="108"/>
      <c r="C23" s="108"/>
      <c r="D23" s="43">
        <f t="shared" si="0"/>
        <v>0</v>
      </c>
      <c r="E23" s="108"/>
      <c r="F23" s="108"/>
      <c r="G23" s="44">
        <f t="shared" si="1"/>
        <v>0</v>
      </c>
      <c r="H23" s="108"/>
      <c r="I23" s="108"/>
      <c r="J23" s="45">
        <f t="shared" si="2"/>
        <v>0</v>
      </c>
      <c r="K23" s="108"/>
      <c r="L23" s="108"/>
      <c r="M23" s="45">
        <f t="shared" si="3"/>
        <v>0</v>
      </c>
      <c r="N23" s="108"/>
      <c r="O23" s="108"/>
      <c r="P23" s="44">
        <f t="shared" si="4"/>
        <v>0</v>
      </c>
      <c r="Q23" s="46">
        <f t="shared" si="5"/>
        <v>0</v>
      </c>
      <c r="R23" s="13"/>
    </row>
    <row r="24" spans="1:18" s="9" customFormat="1" ht="14.25" x14ac:dyDescent="0.2">
      <c r="A24" s="53" t="s">
        <v>77</v>
      </c>
      <c r="B24" s="37"/>
      <c r="C24" s="37"/>
      <c r="D24" s="37"/>
      <c r="E24" s="37"/>
      <c r="F24" s="37"/>
      <c r="G24" s="48">
        <f>SUM(G4:G23)</f>
        <v>0</v>
      </c>
      <c r="H24" s="37"/>
      <c r="I24" s="37"/>
      <c r="J24" s="49">
        <f>SUM(J4:J23)</f>
        <v>0</v>
      </c>
      <c r="K24" s="37"/>
      <c r="L24" s="37"/>
      <c r="M24" s="49">
        <f>SUM(M4:M23)</f>
        <v>0</v>
      </c>
      <c r="N24" s="37"/>
      <c r="O24" s="37"/>
      <c r="P24" s="77">
        <f>SUM(P4:P23)</f>
        <v>0</v>
      </c>
      <c r="Q24" s="54">
        <f>SUM(Q4:Q23)</f>
        <v>0</v>
      </c>
      <c r="R24" s="13"/>
    </row>
  </sheetData>
  <sheetProtection algorithmName="SHA-512" hashValue="z39qJpIBXMS6IZSezV5pjoJmkuhVHg7tuKk0fmWXE84LCzgFNiiHVe+XlVe614razY98eViZIyyE+gXko4tYiw==" saltValue="eYzbK6/pCi4sCcF4uL4ulQ==" spinCount="100000" sheet="1" objects="1" scenarios="1"/>
  <mergeCells count="1">
    <mergeCell ref="A1:Q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2404-B638-422B-8AB5-623303AD226B}">
  <dimension ref="A1:Q24"/>
  <sheetViews>
    <sheetView topLeftCell="D1" zoomScale="80" zoomScaleNormal="80" workbookViewId="0">
      <selection activeCell="J12" sqref="J12"/>
    </sheetView>
  </sheetViews>
  <sheetFormatPr defaultRowHeight="14.25" x14ac:dyDescent="0.2"/>
  <cols>
    <col min="1" max="1" width="17" style="9" customWidth="1"/>
    <col min="2" max="2" width="15.28515625" style="11" customWidth="1"/>
    <col min="3" max="3" width="16.140625" style="11" customWidth="1"/>
    <col min="4" max="4" width="12.42578125" style="11" customWidth="1"/>
    <col min="5" max="6" width="13.42578125" style="11" customWidth="1"/>
    <col min="7" max="7" width="16.85546875" style="51" customWidth="1"/>
    <col min="8" max="8" width="17.85546875" style="11" customWidth="1"/>
    <col min="9" max="9" width="17" style="11" customWidth="1"/>
    <col min="10" max="10" width="19.85546875" style="11" customWidth="1"/>
    <col min="11" max="11" width="13.28515625" style="11" customWidth="1"/>
    <col min="12" max="12" width="16.28515625" style="11" customWidth="1"/>
    <col min="13" max="13" width="18.7109375" style="11" customWidth="1"/>
    <col min="14" max="15" width="19.7109375" style="11" customWidth="1"/>
    <col min="16" max="16" width="21.7109375" style="11" customWidth="1"/>
    <col min="17" max="17" width="23.85546875" style="9" customWidth="1"/>
    <col min="18" max="16384" width="9.140625" style="9"/>
  </cols>
  <sheetData>
    <row r="1" spans="1:17" s="15" customFormat="1" ht="28.5" customHeight="1" x14ac:dyDescent="0.25">
      <c r="A1" s="167" t="s">
        <v>94</v>
      </c>
      <c r="B1" s="167"/>
      <c r="C1" s="167"/>
      <c r="D1" s="167"/>
      <c r="E1" s="167"/>
      <c r="F1" s="167"/>
      <c r="G1" s="167"/>
      <c r="H1" s="167"/>
      <c r="I1" s="167"/>
      <c r="J1" s="167"/>
      <c r="K1" s="167"/>
      <c r="L1" s="167"/>
      <c r="M1" s="167"/>
      <c r="N1" s="167"/>
      <c r="O1" s="167"/>
      <c r="P1" s="167"/>
      <c r="Q1" s="167"/>
    </row>
    <row r="2" spans="1:17" s="14" customFormat="1" ht="42.75" x14ac:dyDescent="0.2">
      <c r="A2" s="19" t="s">
        <v>78</v>
      </c>
      <c r="B2" s="19" t="s">
        <v>79</v>
      </c>
      <c r="C2" s="19" t="s">
        <v>84</v>
      </c>
      <c r="D2" s="19" t="s">
        <v>83</v>
      </c>
      <c r="E2" s="19" t="s">
        <v>80</v>
      </c>
      <c r="F2" s="19" t="s">
        <v>85</v>
      </c>
      <c r="G2" s="20" t="s">
        <v>69</v>
      </c>
      <c r="H2" s="19" t="s">
        <v>81</v>
      </c>
      <c r="I2" s="19" t="s">
        <v>86</v>
      </c>
      <c r="J2" s="19" t="s">
        <v>70</v>
      </c>
      <c r="K2" s="19" t="s">
        <v>82</v>
      </c>
      <c r="L2" s="19" t="s">
        <v>87</v>
      </c>
      <c r="M2" s="19" t="s">
        <v>71</v>
      </c>
      <c r="N2" s="19" t="s">
        <v>88</v>
      </c>
      <c r="O2" s="19" t="s">
        <v>89</v>
      </c>
      <c r="P2" s="19" t="s">
        <v>72</v>
      </c>
      <c r="Q2" s="21" t="s">
        <v>68</v>
      </c>
    </row>
    <row r="3" spans="1:17" s="14" customFormat="1" x14ac:dyDescent="0.2">
      <c r="A3" s="128" t="s">
        <v>115</v>
      </c>
      <c r="B3" s="127">
        <v>80</v>
      </c>
      <c r="C3" s="127">
        <v>65</v>
      </c>
      <c r="D3" s="136">
        <f>IF(B3,C3/B3,0)</f>
        <v>0.8125</v>
      </c>
      <c r="E3" s="127">
        <v>80</v>
      </c>
      <c r="F3" s="127">
        <v>6</v>
      </c>
      <c r="G3" s="137">
        <f>E3*F3*2.7725*D3</f>
        <v>1081.2749999999999</v>
      </c>
      <c r="H3" s="127">
        <v>80</v>
      </c>
      <c r="I3" s="127">
        <v>6</v>
      </c>
      <c r="J3" s="138">
        <f>H3*I3*4.87*D3</f>
        <v>1899.3</v>
      </c>
      <c r="K3" s="127">
        <v>80</v>
      </c>
      <c r="L3" s="127">
        <v>6</v>
      </c>
      <c r="M3" s="137">
        <f>K3*L3*4.87*D3</f>
        <v>1899.3</v>
      </c>
      <c r="N3" s="127">
        <v>0</v>
      </c>
      <c r="O3" s="127">
        <v>0</v>
      </c>
      <c r="P3" s="137">
        <f>N3*O3*1.14*D3</f>
        <v>0</v>
      </c>
      <c r="Q3" s="139">
        <f>G3+J3+M3+P3</f>
        <v>4879.875</v>
      </c>
    </row>
    <row r="4" spans="1:17" x14ac:dyDescent="0.2">
      <c r="A4" s="42">
        <v>1</v>
      </c>
      <c r="B4" s="108"/>
      <c r="C4" s="108"/>
      <c r="D4" s="43">
        <f>IF(B4,C4/B4,0)</f>
        <v>0</v>
      </c>
      <c r="E4" s="108"/>
      <c r="F4" s="108"/>
      <c r="G4" s="44">
        <f>E4*F4*2.7725*D4</f>
        <v>0</v>
      </c>
      <c r="H4" s="108"/>
      <c r="I4" s="108"/>
      <c r="J4" s="75">
        <f>H4*I4*4.87*D4</f>
        <v>0</v>
      </c>
      <c r="K4" s="108"/>
      <c r="L4" s="108"/>
      <c r="M4" s="44">
        <f>K4*L4*4.87*D4</f>
        <v>0</v>
      </c>
      <c r="N4" s="108"/>
      <c r="O4" s="108"/>
      <c r="P4" s="44">
        <f>N4*O4*1.14*D4</f>
        <v>0</v>
      </c>
      <c r="Q4" s="46">
        <f>G4+J4+M4+P4</f>
        <v>0</v>
      </c>
    </row>
    <row r="5" spans="1:17" x14ac:dyDescent="0.2">
      <c r="A5" s="42">
        <v>2</v>
      </c>
      <c r="B5" s="108"/>
      <c r="C5" s="108"/>
      <c r="D5" s="43">
        <f t="shared" ref="D5:D23" si="0">IF(B5,C5/B5,0)</f>
        <v>0</v>
      </c>
      <c r="E5" s="108"/>
      <c r="F5" s="108"/>
      <c r="G5" s="44">
        <f t="shared" ref="G5:G23" si="1">E5*F5*2.7725*D5</f>
        <v>0</v>
      </c>
      <c r="H5" s="108"/>
      <c r="I5" s="108"/>
      <c r="J5" s="75">
        <f t="shared" ref="J5:J23" si="2">H5*I5*4.87*D5</f>
        <v>0</v>
      </c>
      <c r="K5" s="108"/>
      <c r="L5" s="108"/>
      <c r="M5" s="44">
        <f t="shared" ref="M5:M23" si="3">K5*L5*4.87*D5</f>
        <v>0</v>
      </c>
      <c r="N5" s="108"/>
      <c r="O5" s="108"/>
      <c r="P5" s="44">
        <f t="shared" ref="P5:P23" si="4">N5*O5*1.14*D5</f>
        <v>0</v>
      </c>
      <c r="Q5" s="46">
        <f t="shared" ref="Q5:Q23" si="5">G5+J5+M5+P5</f>
        <v>0</v>
      </c>
    </row>
    <row r="6" spans="1:17" x14ac:dyDescent="0.2">
      <c r="A6" s="42">
        <v>3</v>
      </c>
      <c r="B6" s="108"/>
      <c r="C6" s="108"/>
      <c r="D6" s="43">
        <f t="shared" si="0"/>
        <v>0</v>
      </c>
      <c r="E6" s="108"/>
      <c r="F6" s="108"/>
      <c r="G6" s="44">
        <f t="shared" si="1"/>
        <v>0</v>
      </c>
      <c r="H6" s="108"/>
      <c r="I6" s="108"/>
      <c r="J6" s="75">
        <f t="shared" si="2"/>
        <v>0</v>
      </c>
      <c r="K6" s="108"/>
      <c r="L6" s="108"/>
      <c r="M6" s="44">
        <f t="shared" si="3"/>
        <v>0</v>
      </c>
      <c r="N6" s="108"/>
      <c r="O6" s="108"/>
      <c r="P6" s="44">
        <f t="shared" si="4"/>
        <v>0</v>
      </c>
      <c r="Q6" s="46">
        <f t="shared" si="5"/>
        <v>0</v>
      </c>
    </row>
    <row r="7" spans="1:17" x14ac:dyDescent="0.2">
      <c r="A7" s="42">
        <v>4</v>
      </c>
      <c r="B7" s="108"/>
      <c r="C7" s="108"/>
      <c r="D7" s="43">
        <f t="shared" si="0"/>
        <v>0</v>
      </c>
      <c r="E7" s="108"/>
      <c r="F7" s="108"/>
      <c r="G7" s="44">
        <f t="shared" si="1"/>
        <v>0</v>
      </c>
      <c r="H7" s="108"/>
      <c r="I7" s="108"/>
      <c r="J7" s="75">
        <f t="shared" si="2"/>
        <v>0</v>
      </c>
      <c r="K7" s="108"/>
      <c r="L7" s="108"/>
      <c r="M7" s="44">
        <f t="shared" si="3"/>
        <v>0</v>
      </c>
      <c r="N7" s="108"/>
      <c r="O7" s="108"/>
      <c r="P7" s="44">
        <f t="shared" si="4"/>
        <v>0</v>
      </c>
      <c r="Q7" s="46">
        <f t="shared" si="5"/>
        <v>0</v>
      </c>
    </row>
    <row r="8" spans="1:17" x14ac:dyDescent="0.2">
      <c r="A8" s="42">
        <v>5</v>
      </c>
      <c r="B8" s="108"/>
      <c r="C8" s="108"/>
      <c r="D8" s="43">
        <f t="shared" si="0"/>
        <v>0</v>
      </c>
      <c r="E8" s="108"/>
      <c r="F8" s="108"/>
      <c r="G8" s="44">
        <f t="shared" si="1"/>
        <v>0</v>
      </c>
      <c r="H8" s="108"/>
      <c r="I8" s="108"/>
      <c r="J8" s="75">
        <f t="shared" si="2"/>
        <v>0</v>
      </c>
      <c r="K8" s="108"/>
      <c r="L8" s="108"/>
      <c r="M8" s="44">
        <f t="shared" si="3"/>
        <v>0</v>
      </c>
      <c r="N8" s="108"/>
      <c r="O8" s="108"/>
      <c r="P8" s="44">
        <f t="shared" si="4"/>
        <v>0</v>
      </c>
      <c r="Q8" s="46">
        <f t="shared" si="5"/>
        <v>0</v>
      </c>
    </row>
    <row r="9" spans="1:17" x14ac:dyDescent="0.2">
      <c r="A9" s="42">
        <v>6</v>
      </c>
      <c r="B9" s="108"/>
      <c r="C9" s="108"/>
      <c r="D9" s="43">
        <f t="shared" si="0"/>
        <v>0</v>
      </c>
      <c r="E9" s="108"/>
      <c r="F9" s="108"/>
      <c r="G9" s="44">
        <f t="shared" si="1"/>
        <v>0</v>
      </c>
      <c r="H9" s="108"/>
      <c r="I9" s="108"/>
      <c r="J9" s="75">
        <f t="shared" si="2"/>
        <v>0</v>
      </c>
      <c r="K9" s="108"/>
      <c r="L9" s="108"/>
      <c r="M9" s="44">
        <f t="shared" si="3"/>
        <v>0</v>
      </c>
      <c r="N9" s="108"/>
      <c r="O9" s="108"/>
      <c r="P9" s="44">
        <f t="shared" si="4"/>
        <v>0</v>
      </c>
      <c r="Q9" s="46">
        <f t="shared" si="5"/>
        <v>0</v>
      </c>
    </row>
    <row r="10" spans="1:17" x14ac:dyDescent="0.2">
      <c r="A10" s="42">
        <v>7</v>
      </c>
      <c r="B10" s="108"/>
      <c r="C10" s="108"/>
      <c r="D10" s="43">
        <f t="shared" si="0"/>
        <v>0</v>
      </c>
      <c r="E10" s="108"/>
      <c r="F10" s="108"/>
      <c r="G10" s="44">
        <f t="shared" si="1"/>
        <v>0</v>
      </c>
      <c r="H10" s="108"/>
      <c r="I10" s="108"/>
      <c r="J10" s="75">
        <f t="shared" si="2"/>
        <v>0</v>
      </c>
      <c r="K10" s="108"/>
      <c r="L10" s="108"/>
      <c r="M10" s="44">
        <f t="shared" si="3"/>
        <v>0</v>
      </c>
      <c r="N10" s="108"/>
      <c r="O10" s="108"/>
      <c r="P10" s="44">
        <f t="shared" si="4"/>
        <v>0</v>
      </c>
      <c r="Q10" s="46">
        <f t="shared" si="5"/>
        <v>0</v>
      </c>
    </row>
    <row r="11" spans="1:17" x14ac:dyDescent="0.2">
      <c r="A11" s="42">
        <v>8</v>
      </c>
      <c r="B11" s="108"/>
      <c r="C11" s="108"/>
      <c r="D11" s="43">
        <f t="shared" si="0"/>
        <v>0</v>
      </c>
      <c r="E11" s="108"/>
      <c r="F11" s="108"/>
      <c r="G11" s="44">
        <f t="shared" si="1"/>
        <v>0</v>
      </c>
      <c r="H11" s="108"/>
      <c r="I11" s="108"/>
      <c r="J11" s="75">
        <f t="shared" si="2"/>
        <v>0</v>
      </c>
      <c r="K11" s="108"/>
      <c r="L11" s="108"/>
      <c r="M11" s="44">
        <f t="shared" si="3"/>
        <v>0</v>
      </c>
      <c r="N11" s="108"/>
      <c r="O11" s="108"/>
      <c r="P11" s="44">
        <f t="shared" si="4"/>
        <v>0</v>
      </c>
      <c r="Q11" s="46">
        <f t="shared" si="5"/>
        <v>0</v>
      </c>
    </row>
    <row r="12" spans="1:17" x14ac:dyDescent="0.2">
      <c r="A12" s="42">
        <v>9</v>
      </c>
      <c r="B12" s="108"/>
      <c r="C12" s="108"/>
      <c r="D12" s="43">
        <f t="shared" si="0"/>
        <v>0</v>
      </c>
      <c r="E12" s="108"/>
      <c r="F12" s="108"/>
      <c r="G12" s="44">
        <f t="shared" si="1"/>
        <v>0</v>
      </c>
      <c r="H12" s="108"/>
      <c r="I12" s="108"/>
      <c r="J12" s="75">
        <f t="shared" si="2"/>
        <v>0</v>
      </c>
      <c r="K12" s="108"/>
      <c r="L12" s="108"/>
      <c r="M12" s="44">
        <f t="shared" si="3"/>
        <v>0</v>
      </c>
      <c r="N12" s="108"/>
      <c r="O12" s="108"/>
      <c r="P12" s="44">
        <f t="shared" si="4"/>
        <v>0</v>
      </c>
      <c r="Q12" s="46">
        <f t="shared" si="5"/>
        <v>0</v>
      </c>
    </row>
    <row r="13" spans="1:17" x14ac:dyDescent="0.2">
      <c r="A13" s="42">
        <v>10</v>
      </c>
      <c r="B13" s="108"/>
      <c r="C13" s="108"/>
      <c r="D13" s="43">
        <f t="shared" si="0"/>
        <v>0</v>
      </c>
      <c r="E13" s="108"/>
      <c r="F13" s="108"/>
      <c r="G13" s="44">
        <f t="shared" si="1"/>
        <v>0</v>
      </c>
      <c r="H13" s="108"/>
      <c r="I13" s="108"/>
      <c r="J13" s="75">
        <f t="shared" si="2"/>
        <v>0</v>
      </c>
      <c r="K13" s="108"/>
      <c r="L13" s="108"/>
      <c r="M13" s="44">
        <f t="shared" si="3"/>
        <v>0</v>
      </c>
      <c r="N13" s="108"/>
      <c r="O13" s="108"/>
      <c r="P13" s="44">
        <f t="shared" si="4"/>
        <v>0</v>
      </c>
      <c r="Q13" s="46">
        <f t="shared" si="5"/>
        <v>0</v>
      </c>
    </row>
    <row r="14" spans="1:17" x14ac:dyDescent="0.2">
      <c r="A14" s="42">
        <v>11</v>
      </c>
      <c r="B14" s="108"/>
      <c r="C14" s="108"/>
      <c r="D14" s="43">
        <f t="shared" si="0"/>
        <v>0</v>
      </c>
      <c r="E14" s="108"/>
      <c r="F14" s="108"/>
      <c r="G14" s="44">
        <f t="shared" si="1"/>
        <v>0</v>
      </c>
      <c r="H14" s="108"/>
      <c r="I14" s="108"/>
      <c r="J14" s="75">
        <f t="shared" si="2"/>
        <v>0</v>
      </c>
      <c r="K14" s="108"/>
      <c r="L14" s="108"/>
      <c r="M14" s="44">
        <f t="shared" si="3"/>
        <v>0</v>
      </c>
      <c r="N14" s="108"/>
      <c r="O14" s="108"/>
      <c r="P14" s="44">
        <f t="shared" si="4"/>
        <v>0</v>
      </c>
      <c r="Q14" s="46">
        <f t="shared" si="5"/>
        <v>0</v>
      </c>
    </row>
    <row r="15" spans="1:17" x14ac:dyDescent="0.2">
      <c r="A15" s="42">
        <v>12</v>
      </c>
      <c r="B15" s="108"/>
      <c r="C15" s="108"/>
      <c r="D15" s="43">
        <f t="shared" si="0"/>
        <v>0</v>
      </c>
      <c r="E15" s="108"/>
      <c r="F15" s="108"/>
      <c r="G15" s="44">
        <f t="shared" si="1"/>
        <v>0</v>
      </c>
      <c r="H15" s="108"/>
      <c r="I15" s="108"/>
      <c r="J15" s="75">
        <f t="shared" si="2"/>
        <v>0</v>
      </c>
      <c r="K15" s="108"/>
      <c r="L15" s="108"/>
      <c r="M15" s="44">
        <f t="shared" si="3"/>
        <v>0</v>
      </c>
      <c r="N15" s="108"/>
      <c r="O15" s="108"/>
      <c r="P15" s="44">
        <f t="shared" si="4"/>
        <v>0</v>
      </c>
      <c r="Q15" s="46">
        <f t="shared" si="5"/>
        <v>0</v>
      </c>
    </row>
    <row r="16" spans="1:17" x14ac:dyDescent="0.2">
      <c r="A16" s="42">
        <v>13</v>
      </c>
      <c r="B16" s="108"/>
      <c r="C16" s="108"/>
      <c r="D16" s="43">
        <f t="shared" si="0"/>
        <v>0</v>
      </c>
      <c r="E16" s="108"/>
      <c r="F16" s="108"/>
      <c r="G16" s="44">
        <f t="shared" si="1"/>
        <v>0</v>
      </c>
      <c r="H16" s="108"/>
      <c r="I16" s="108"/>
      <c r="J16" s="75">
        <f t="shared" si="2"/>
        <v>0</v>
      </c>
      <c r="K16" s="108"/>
      <c r="L16" s="108"/>
      <c r="M16" s="44">
        <f t="shared" si="3"/>
        <v>0</v>
      </c>
      <c r="N16" s="108"/>
      <c r="O16" s="108"/>
      <c r="P16" s="44">
        <f t="shared" si="4"/>
        <v>0</v>
      </c>
      <c r="Q16" s="46">
        <f t="shared" si="5"/>
        <v>0</v>
      </c>
    </row>
    <row r="17" spans="1:17" x14ac:dyDescent="0.2">
      <c r="A17" s="42">
        <v>14</v>
      </c>
      <c r="B17" s="108"/>
      <c r="C17" s="108"/>
      <c r="D17" s="43">
        <f t="shared" si="0"/>
        <v>0</v>
      </c>
      <c r="E17" s="108"/>
      <c r="F17" s="108"/>
      <c r="G17" s="44">
        <f t="shared" si="1"/>
        <v>0</v>
      </c>
      <c r="H17" s="108"/>
      <c r="I17" s="108"/>
      <c r="J17" s="75">
        <f t="shared" si="2"/>
        <v>0</v>
      </c>
      <c r="K17" s="108"/>
      <c r="L17" s="108"/>
      <c r="M17" s="44">
        <f t="shared" si="3"/>
        <v>0</v>
      </c>
      <c r="N17" s="108"/>
      <c r="O17" s="108"/>
      <c r="P17" s="44">
        <f t="shared" si="4"/>
        <v>0</v>
      </c>
      <c r="Q17" s="46">
        <f t="shared" si="5"/>
        <v>0</v>
      </c>
    </row>
    <row r="18" spans="1:17" x14ac:dyDescent="0.2">
      <c r="A18" s="42">
        <v>15</v>
      </c>
      <c r="B18" s="108"/>
      <c r="C18" s="108"/>
      <c r="D18" s="43">
        <f t="shared" si="0"/>
        <v>0</v>
      </c>
      <c r="E18" s="108"/>
      <c r="F18" s="108"/>
      <c r="G18" s="44">
        <f t="shared" si="1"/>
        <v>0</v>
      </c>
      <c r="H18" s="108"/>
      <c r="I18" s="108"/>
      <c r="J18" s="75">
        <f t="shared" si="2"/>
        <v>0</v>
      </c>
      <c r="K18" s="108"/>
      <c r="L18" s="108"/>
      <c r="M18" s="44">
        <f t="shared" si="3"/>
        <v>0</v>
      </c>
      <c r="N18" s="108"/>
      <c r="O18" s="108"/>
      <c r="P18" s="44">
        <f t="shared" si="4"/>
        <v>0</v>
      </c>
      <c r="Q18" s="46">
        <f t="shared" si="5"/>
        <v>0</v>
      </c>
    </row>
    <row r="19" spans="1:17" x14ac:dyDescent="0.2">
      <c r="A19" s="42">
        <v>16</v>
      </c>
      <c r="B19" s="108"/>
      <c r="C19" s="108"/>
      <c r="D19" s="43">
        <f t="shared" si="0"/>
        <v>0</v>
      </c>
      <c r="E19" s="108"/>
      <c r="F19" s="108"/>
      <c r="G19" s="44">
        <f t="shared" si="1"/>
        <v>0</v>
      </c>
      <c r="H19" s="108"/>
      <c r="I19" s="108"/>
      <c r="J19" s="75">
        <f t="shared" si="2"/>
        <v>0</v>
      </c>
      <c r="K19" s="108"/>
      <c r="L19" s="108"/>
      <c r="M19" s="44">
        <f t="shared" si="3"/>
        <v>0</v>
      </c>
      <c r="N19" s="108"/>
      <c r="O19" s="108"/>
      <c r="P19" s="44">
        <f t="shared" si="4"/>
        <v>0</v>
      </c>
      <c r="Q19" s="46">
        <f t="shared" si="5"/>
        <v>0</v>
      </c>
    </row>
    <row r="20" spans="1:17" x14ac:dyDescent="0.2">
      <c r="A20" s="42">
        <v>17</v>
      </c>
      <c r="B20" s="108"/>
      <c r="C20" s="108"/>
      <c r="D20" s="43">
        <f t="shared" si="0"/>
        <v>0</v>
      </c>
      <c r="E20" s="108"/>
      <c r="F20" s="108"/>
      <c r="G20" s="44">
        <f t="shared" si="1"/>
        <v>0</v>
      </c>
      <c r="H20" s="108"/>
      <c r="I20" s="108"/>
      <c r="J20" s="75">
        <f t="shared" si="2"/>
        <v>0</v>
      </c>
      <c r="K20" s="108"/>
      <c r="L20" s="108"/>
      <c r="M20" s="44">
        <f t="shared" si="3"/>
        <v>0</v>
      </c>
      <c r="N20" s="108"/>
      <c r="O20" s="108"/>
      <c r="P20" s="44">
        <f t="shared" si="4"/>
        <v>0</v>
      </c>
      <c r="Q20" s="46">
        <f t="shared" si="5"/>
        <v>0</v>
      </c>
    </row>
    <row r="21" spans="1:17" x14ac:dyDescent="0.2">
      <c r="A21" s="42">
        <v>18</v>
      </c>
      <c r="B21" s="108"/>
      <c r="C21" s="108"/>
      <c r="D21" s="43">
        <f t="shared" si="0"/>
        <v>0</v>
      </c>
      <c r="E21" s="108"/>
      <c r="F21" s="108"/>
      <c r="G21" s="44">
        <f t="shared" si="1"/>
        <v>0</v>
      </c>
      <c r="H21" s="108"/>
      <c r="I21" s="108"/>
      <c r="J21" s="75">
        <f t="shared" si="2"/>
        <v>0</v>
      </c>
      <c r="K21" s="108"/>
      <c r="L21" s="108"/>
      <c r="M21" s="44">
        <f t="shared" si="3"/>
        <v>0</v>
      </c>
      <c r="N21" s="108"/>
      <c r="O21" s="108"/>
      <c r="P21" s="44">
        <f t="shared" si="4"/>
        <v>0</v>
      </c>
      <c r="Q21" s="46">
        <f t="shared" si="5"/>
        <v>0</v>
      </c>
    </row>
    <row r="22" spans="1:17" x14ac:dyDescent="0.2">
      <c r="A22" s="42">
        <v>19</v>
      </c>
      <c r="B22" s="108"/>
      <c r="C22" s="108"/>
      <c r="D22" s="43">
        <f t="shared" si="0"/>
        <v>0</v>
      </c>
      <c r="E22" s="108"/>
      <c r="F22" s="108"/>
      <c r="G22" s="44">
        <f t="shared" si="1"/>
        <v>0</v>
      </c>
      <c r="H22" s="108"/>
      <c r="I22" s="108"/>
      <c r="J22" s="75">
        <f t="shared" si="2"/>
        <v>0</v>
      </c>
      <c r="K22" s="108"/>
      <c r="L22" s="108"/>
      <c r="M22" s="44">
        <f t="shared" si="3"/>
        <v>0</v>
      </c>
      <c r="N22" s="108"/>
      <c r="O22" s="108"/>
      <c r="P22" s="44">
        <f t="shared" si="4"/>
        <v>0</v>
      </c>
      <c r="Q22" s="46">
        <f t="shared" si="5"/>
        <v>0</v>
      </c>
    </row>
    <row r="23" spans="1:17" x14ac:dyDescent="0.2">
      <c r="A23" s="42">
        <v>20</v>
      </c>
      <c r="B23" s="108"/>
      <c r="C23" s="108"/>
      <c r="D23" s="43">
        <f t="shared" si="0"/>
        <v>0</v>
      </c>
      <c r="E23" s="108"/>
      <c r="F23" s="108"/>
      <c r="G23" s="44">
        <f t="shared" si="1"/>
        <v>0</v>
      </c>
      <c r="H23" s="108"/>
      <c r="I23" s="108"/>
      <c r="J23" s="75">
        <f t="shared" si="2"/>
        <v>0</v>
      </c>
      <c r="K23" s="108"/>
      <c r="L23" s="108"/>
      <c r="M23" s="44">
        <f t="shared" si="3"/>
        <v>0</v>
      </c>
      <c r="N23" s="108"/>
      <c r="O23" s="108"/>
      <c r="P23" s="44">
        <f t="shared" si="4"/>
        <v>0</v>
      </c>
      <c r="Q23" s="46">
        <f t="shared" si="5"/>
        <v>0</v>
      </c>
    </row>
    <row r="24" spans="1:17" x14ac:dyDescent="0.2">
      <c r="A24" s="47" t="s">
        <v>77</v>
      </c>
      <c r="B24" s="37"/>
      <c r="C24" s="37"/>
      <c r="D24" s="37"/>
      <c r="E24" s="37"/>
      <c r="F24" s="37"/>
      <c r="G24" s="48">
        <f>SUM(G4:G23)</f>
        <v>0</v>
      </c>
      <c r="H24" s="37"/>
      <c r="I24" s="37"/>
      <c r="J24" s="76">
        <f>SUM(J4:J23)</f>
        <v>0</v>
      </c>
      <c r="K24" s="37"/>
      <c r="L24" s="37"/>
      <c r="M24" s="48">
        <f>SUM(M4:M23)</f>
        <v>0</v>
      </c>
      <c r="N24" s="37"/>
      <c r="O24" s="37"/>
      <c r="P24" s="77">
        <f>SUM(P4:P23)</f>
        <v>0</v>
      </c>
      <c r="Q24" s="50">
        <f>SUM(Q4:Q23)</f>
        <v>0</v>
      </c>
    </row>
  </sheetData>
  <sheetProtection algorithmName="SHA-512" hashValue="jx6+aPDegBND5BPO4SHT+22cMTg9bKwS57QfEeFYvpvrz2X8pH4yXTPnaFhQHft5bPKorLpVIY78fgJvFTfsBQ==" saltValue="G2zKpILHLOGyCP5+eIOyFQ==" spinCount="100000" sheet="1" objects="1" scenarios="1"/>
  <mergeCells count="1">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SFSP Budget</vt:lpstr>
      <vt:lpstr>Admin Labor Expenses</vt:lpstr>
      <vt:lpstr>Operational Labor Expenses</vt:lpstr>
      <vt:lpstr>Noncamp Reimb Self Prep_Rural </vt:lpstr>
      <vt:lpstr>Noncamp Reimb Vended_Nonrural</vt:lpstr>
      <vt:lpstr>Camp Reimb Self Prep_Rural</vt:lpstr>
      <vt:lpstr>Camp Reimb Vended_Nonrural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Kolano, Amy J.   DPI</dc:creator>
  <cp:lastModifiedBy>Kolano, Amy J.   DPI</cp:lastModifiedBy>
  <dcterms:created xsi:type="dcterms:W3CDTF">2022-01-10T21:19:19Z</dcterms:created>
  <dcterms:modified xsi:type="dcterms:W3CDTF">2023-01-10T17:39:30Z</dcterms:modified>
</cp:coreProperties>
</file>