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50" windowHeight="7995"/>
  </bookViews>
  <sheets>
    <sheet name="DPI Budget Sum-K-12-Choice-ICSP" sheetId="1" r:id="rId1"/>
    <sheet name="Sheet3" sheetId="3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D11" i="1"/>
  <c r="C11"/>
  <c r="B11"/>
  <c r="D8"/>
  <c r="C8"/>
  <c r="B8"/>
  <c r="D7"/>
  <c r="C7"/>
  <c r="B7"/>
  <c r="D6"/>
  <c r="C6"/>
  <c r="B6"/>
  <c r="B9" l="1"/>
  <c r="D20" l="1"/>
  <c r="E11"/>
  <c r="F11" s="1"/>
  <c r="C20"/>
  <c r="C18" l="1"/>
  <c r="C19" l="1"/>
  <c r="D18" l="1"/>
  <c r="E7"/>
  <c r="F7" s="1"/>
  <c r="D19"/>
  <c r="E8"/>
  <c r="F8" s="1"/>
  <c r="D9" l="1"/>
  <c r="D17"/>
  <c r="E6"/>
  <c r="C9"/>
  <c r="C17"/>
  <c r="E9" l="1"/>
  <c r="E13" s="1"/>
  <c r="F6"/>
  <c r="F9" l="1"/>
  <c r="B4"/>
  <c r="C4" l="1"/>
  <c r="D4"/>
  <c r="E4" l="1"/>
  <c r="D16"/>
  <c r="C16"/>
  <c r="F4" l="1"/>
</calcChain>
</file>

<file path=xl/sharedStrings.xml><?xml version="1.0" encoding="utf-8"?>
<sst xmlns="http://schemas.openxmlformats.org/spreadsheetml/2006/main" count="24" uniqueCount="24">
  <si>
    <t>Amount</t>
  </si>
  <si>
    <t>Percent Change</t>
  </si>
  <si>
    <t>Program Area</t>
  </si>
  <si>
    <t>Milwaukee Parental Choice*</t>
  </si>
  <si>
    <t>Racine Parental Choice*</t>
  </si>
  <si>
    <t>2014-15 Fiscal Year</t>
  </si>
  <si>
    <t>Total School Aids &amp; Credits</t>
  </si>
  <si>
    <t>Annual % Change in State Funding</t>
  </si>
  <si>
    <t>Total Funding</t>
  </si>
  <si>
    <t>Milwaukee Parental Choice</t>
  </si>
  <si>
    <t>Racine Parental Choice</t>
  </si>
  <si>
    <t>Public School Districts</t>
  </si>
  <si>
    <t>2015-17 Biennial Budget</t>
  </si>
  <si>
    <t>2015-17 Funding Change Over 2014-15 Base Year Doubled</t>
  </si>
  <si>
    <t>2015-16 Fiscal Year</t>
  </si>
  <si>
    <t>2016-17 Fiscal Year</t>
  </si>
  <si>
    <t>FY16/FY15</t>
  </si>
  <si>
    <t>FY17/FY16</t>
  </si>
  <si>
    <t>*2014-15 figures are estimated as these programs receive sum sufficient funding</t>
  </si>
  <si>
    <t>Wisconsin Parental Choice</t>
  </si>
  <si>
    <t>Wisconsin Parental Choice*</t>
  </si>
  <si>
    <t>ICSP*</t>
  </si>
  <si>
    <t>All Choice Programs</t>
  </si>
  <si>
    <t>Independent Charter Schools Program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</si>
</sst>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i/>
      <sz val="14"/>
      <color theme="1"/>
      <name val="Arial"/>
      <family val="2"/>
    </font>
    <font>
      <i/>
      <sz val="16"/>
      <color theme="1"/>
      <name val="Arial"/>
      <family val="2"/>
    </font>
    <font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/>
    <xf numFmtId="164" fontId="2" fillId="0" borderId="1" xfId="1" applyNumberFormat="1" applyFont="1" applyBorder="1"/>
    <xf numFmtId="0" fontId="2" fillId="0" borderId="1" xfId="0" applyFont="1" applyBorder="1"/>
    <xf numFmtId="0" fontId="2" fillId="0" borderId="6" xfId="0" applyFont="1" applyBorder="1"/>
    <xf numFmtId="0" fontId="3" fillId="3" borderId="5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3" xfId="0" applyFont="1" applyFill="1" applyBorder="1"/>
    <xf numFmtId="164" fontId="2" fillId="0" borderId="0" xfId="0" applyNumberFormat="1" applyFont="1"/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0" xfId="0" applyNumberFormat="1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165" fontId="2" fillId="0" borderId="13" xfId="2" applyNumberFormat="1" applyFont="1" applyBorder="1" applyAlignment="1">
      <alignment horizontal="center"/>
    </xf>
    <xf numFmtId="165" fontId="2" fillId="0" borderId="20" xfId="2" applyNumberFormat="1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165" fontId="2" fillId="0" borderId="21" xfId="2" applyNumberFormat="1" applyFont="1" applyBorder="1" applyAlignment="1">
      <alignment horizontal="center"/>
    </xf>
    <xf numFmtId="165" fontId="2" fillId="0" borderId="14" xfId="2" applyNumberFormat="1" applyFont="1" applyBorder="1" applyAlignment="1">
      <alignment horizontal="center"/>
    </xf>
    <xf numFmtId="165" fontId="2" fillId="0" borderId="22" xfId="2" applyNumberFormat="1" applyFont="1" applyBorder="1" applyAlignment="1">
      <alignment horizontal="center"/>
    </xf>
    <xf numFmtId="0" fontId="2" fillId="0" borderId="20" xfId="0" applyFont="1" applyBorder="1"/>
    <xf numFmtId="0" fontId="3" fillId="2" borderId="5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2" fillId="0" borderId="1" xfId="1" applyNumberFormat="1" applyFont="1" applyFill="1" applyBorder="1"/>
    <xf numFmtId="165" fontId="2" fillId="0" borderId="6" xfId="2" applyNumberFormat="1" applyFont="1" applyFill="1" applyBorder="1" applyAlignment="1">
      <alignment horizontal="center"/>
    </xf>
    <xf numFmtId="0" fontId="7" fillId="0" borderId="5" xfId="0" applyFont="1" applyBorder="1"/>
    <xf numFmtId="164" fontId="7" fillId="0" borderId="1" xfId="1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hnkbd\AppData\Local\Microsoft\Windows\Temporary%20Internet%20Files\Content.Outlook\K4OER3WR\2015-17%20DPI-All%20School%20Aids.xls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17%20DPI-Choice-ICSP%20Estimat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-17 DPI-All School Aids"/>
      <sheetName val="Display"/>
    </sheetNames>
    <sheetDataSet>
      <sheetData sheetId="0">
        <row r="44">
          <cell r="C44">
            <v>796637400</v>
          </cell>
        </row>
        <row r="52">
          <cell r="B52">
            <v>6139087000</v>
          </cell>
          <cell r="C52">
            <v>6299067400</v>
          </cell>
          <cell r="E52">
            <v>6592914552.8808775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5-17 DPI-Choice-ICSP"/>
      <sheetName val="2015-17 BB Options"/>
      <sheetName val="FY14 K-8 v 9-12 splits"/>
      <sheetName val="FY15 K-8 v 9-12 splits"/>
    </sheetNames>
    <sheetDataSet>
      <sheetData sheetId="0">
        <row r="1">
          <cell r="G1">
            <v>190483300</v>
          </cell>
        </row>
        <row r="8">
          <cell r="E8">
            <v>205175052</v>
          </cell>
        </row>
        <row r="11">
          <cell r="E11">
            <v>220614128</v>
          </cell>
        </row>
        <row r="14">
          <cell r="G14">
            <v>14652500</v>
          </cell>
        </row>
        <row r="21">
          <cell r="F21">
            <v>16675331.200000001</v>
          </cell>
        </row>
        <row r="24">
          <cell r="F24">
            <v>21221179.200000003</v>
          </cell>
        </row>
        <row r="27">
          <cell r="G27">
            <v>7326300</v>
          </cell>
        </row>
        <row r="34">
          <cell r="E34">
            <v>7640420</v>
          </cell>
        </row>
        <row r="37">
          <cell r="E37">
            <v>7920420</v>
          </cell>
        </row>
        <row r="42">
          <cell r="G42">
            <v>70252500</v>
          </cell>
        </row>
        <row r="45">
          <cell r="E45">
            <v>74979000</v>
          </cell>
        </row>
        <row r="46">
          <cell r="E46">
            <v>81804500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2" zoomScaleNormal="100" workbookViewId="0">
      <selection activeCell="I17" sqref="I17"/>
    </sheetView>
  </sheetViews>
  <sheetFormatPr defaultRowHeight="21"/>
  <cols>
    <col min="1" max="1" width="34.140625" style="1" customWidth="1"/>
    <col min="2" max="2" width="22.140625" style="1" customWidth="1"/>
    <col min="3" max="3" width="22.28515625" style="1" customWidth="1"/>
    <col min="4" max="4" width="22.140625" style="1" customWidth="1"/>
    <col min="5" max="5" width="20.7109375" style="1" customWidth="1"/>
    <col min="6" max="6" width="11.42578125" style="1" customWidth="1"/>
    <col min="7" max="7" width="9.140625" style="2"/>
    <col min="8" max="8" width="9.140625" style="3"/>
  </cols>
  <sheetData>
    <row r="1" spans="1:9" ht="21.75" thickBot="1"/>
    <row r="2" spans="1:9" ht="66" customHeight="1" thickTop="1">
      <c r="A2" s="15"/>
      <c r="B2" s="16"/>
      <c r="C2" s="49" t="s">
        <v>12</v>
      </c>
      <c r="D2" s="50"/>
      <c r="E2" s="51" t="s">
        <v>13</v>
      </c>
      <c r="F2" s="52"/>
      <c r="G2" s="4"/>
    </row>
    <row r="3" spans="1:9" s="7" customFormat="1" ht="60" customHeight="1">
      <c r="A3" s="12" t="s">
        <v>2</v>
      </c>
      <c r="B3" s="13" t="s">
        <v>5</v>
      </c>
      <c r="C3" s="13" t="s">
        <v>14</v>
      </c>
      <c r="D3" s="13" t="s">
        <v>15</v>
      </c>
      <c r="E3" s="13" t="s">
        <v>0</v>
      </c>
      <c r="F3" s="14" t="s">
        <v>1</v>
      </c>
      <c r="G3" s="5"/>
      <c r="H3" s="6"/>
    </row>
    <row r="4" spans="1:9">
      <c r="A4" s="8" t="s">
        <v>6</v>
      </c>
      <c r="B4" s="9">
        <f>'[1]2015-17 DPI-All School Aids'!$B$52</f>
        <v>6139087000</v>
      </c>
      <c r="C4" s="9">
        <f>'[1]2015-17 DPI-All School Aids'!$C$52</f>
        <v>6299067400</v>
      </c>
      <c r="D4" s="9">
        <f>'[1]2015-17 DPI-All School Aids'!$E$52</f>
        <v>6592914552.8808775</v>
      </c>
      <c r="E4" s="42">
        <f>-((B4*2)-(C4+D4))</f>
        <v>613807952.88087845</v>
      </c>
      <c r="F4" s="43">
        <f>E4/B4/2</f>
        <v>4.9991794617088699E-2</v>
      </c>
    </row>
    <row r="5" spans="1:9">
      <c r="A5" s="8"/>
      <c r="B5" s="9"/>
      <c r="C5" s="9"/>
      <c r="D5" s="9"/>
      <c r="E5" s="42"/>
      <c r="F5" s="43"/>
    </row>
    <row r="6" spans="1:9">
      <c r="A6" s="8" t="s">
        <v>3</v>
      </c>
      <c r="B6" s="9">
        <f>'[2]2015-17 DPI-Choice-ICSP'!$G$1</f>
        <v>190483300</v>
      </c>
      <c r="C6" s="9">
        <f>'[2]2015-17 DPI-Choice-ICSP'!$E$8</f>
        <v>205175052</v>
      </c>
      <c r="D6" s="9">
        <f>'[2]2015-17 DPI-Choice-ICSP'!$E$11</f>
        <v>220614128</v>
      </c>
      <c r="E6" s="42">
        <f>-((B6*2)-(C6+D6))</f>
        <v>44822580</v>
      </c>
      <c r="F6" s="43">
        <f>E6/B6/2</f>
        <v>0.1176548810315655</v>
      </c>
    </row>
    <row r="7" spans="1:9">
      <c r="A7" s="8" t="s">
        <v>4</v>
      </c>
      <c r="B7" s="9">
        <f>'[2]2015-17 DPI-Choice-ICSP'!$G$14</f>
        <v>14652500</v>
      </c>
      <c r="C7" s="9">
        <f>'[2]2015-17 DPI-Choice-ICSP'!$F$21</f>
        <v>16675331.200000001</v>
      </c>
      <c r="D7" s="9">
        <f>'[2]2015-17 DPI-Choice-ICSP'!$F$24</f>
        <v>21221179.200000003</v>
      </c>
      <c r="E7" s="42">
        <f t="shared" ref="E7:E9" si="0">-((B7*2)-(C7+D7))</f>
        <v>8591510.400000006</v>
      </c>
      <c r="F7" s="43">
        <f t="shared" ref="F7:F9" si="1">E7/B7/2</f>
        <v>0.29317558095888097</v>
      </c>
      <c r="I7" s="3"/>
    </row>
    <row r="8" spans="1:9">
      <c r="A8" s="8" t="s">
        <v>20</v>
      </c>
      <c r="B8" s="9">
        <f>'[2]2015-17 DPI-Choice-ICSP'!$G$27</f>
        <v>7326300</v>
      </c>
      <c r="C8" s="9">
        <f>'[2]2015-17 DPI-Choice-ICSP'!$E$34</f>
        <v>7640420</v>
      </c>
      <c r="D8" s="9">
        <f>'[2]2015-17 DPI-Choice-ICSP'!$E$37</f>
        <v>7920420</v>
      </c>
      <c r="E8" s="42">
        <f t="shared" si="0"/>
        <v>908240</v>
      </c>
      <c r="F8" s="43">
        <f t="shared" si="1"/>
        <v>6.1984903703097061E-2</v>
      </c>
      <c r="I8" s="3"/>
    </row>
    <row r="9" spans="1:9" s="48" customFormat="1">
      <c r="A9" s="44" t="s">
        <v>22</v>
      </c>
      <c r="B9" s="45">
        <f>SUM(B6:B8)</f>
        <v>212462100</v>
      </c>
      <c r="C9" s="45">
        <f>SUM(C6:C8)</f>
        <v>229490803.19999999</v>
      </c>
      <c r="D9" s="45">
        <f>SUM(D6:D8)</f>
        <v>249755727.19999999</v>
      </c>
      <c r="E9" s="42">
        <f t="shared" si="0"/>
        <v>54322330.399999976</v>
      </c>
      <c r="F9" s="43">
        <f t="shared" si="1"/>
        <v>0.12784004864867657</v>
      </c>
      <c r="G9" s="46"/>
      <c r="H9" s="47"/>
    </row>
    <row r="10" spans="1:9">
      <c r="A10" s="8"/>
      <c r="B10" s="9"/>
      <c r="C10" s="9"/>
      <c r="D10" s="9"/>
      <c r="E10" s="42"/>
      <c r="F10" s="43"/>
    </row>
    <row r="11" spans="1:9">
      <c r="A11" s="8" t="s">
        <v>21</v>
      </c>
      <c r="B11" s="9">
        <f>'[2]2015-17 DPI-Choice-ICSP'!$G$42</f>
        <v>70252500</v>
      </c>
      <c r="C11" s="9">
        <f>'[2]2015-17 DPI-Choice-ICSP'!$E$45</f>
        <v>74979000</v>
      </c>
      <c r="D11" s="9">
        <f>'[2]2015-17 DPI-Choice-ICSP'!$E$46</f>
        <v>81804500</v>
      </c>
      <c r="E11" s="42">
        <f>-((B11*2)-(C11+D11))</f>
        <v>16278500</v>
      </c>
      <c r="F11" s="43">
        <f t="shared" ref="F11" si="2">E11/B11/2</f>
        <v>0.11585708693640796</v>
      </c>
    </row>
    <row r="12" spans="1:9">
      <c r="A12" s="27" t="s">
        <v>18</v>
      </c>
      <c r="B12" s="10"/>
      <c r="C12" s="10"/>
      <c r="D12" s="10"/>
      <c r="E12" s="10"/>
      <c r="F12" s="11"/>
    </row>
    <row r="13" spans="1:9" ht="21.75" thickBot="1">
      <c r="A13" s="39" t="s">
        <v>8</v>
      </c>
      <c r="B13" s="40"/>
      <c r="C13" s="40"/>
      <c r="D13" s="40"/>
      <c r="E13" s="41">
        <f>SUM(E4+E9+E11)</f>
        <v>684408783.28087842</v>
      </c>
      <c r="F13" s="38"/>
    </row>
    <row r="14" spans="1:9" ht="22.5" thickTop="1" thickBot="1">
      <c r="A14" s="26"/>
      <c r="B14" s="26"/>
      <c r="C14" s="26"/>
      <c r="D14" s="26"/>
      <c r="E14" s="22"/>
      <c r="F14" s="23"/>
    </row>
    <row r="15" spans="1:9" ht="21.75" thickTop="1">
      <c r="A15" s="18" t="s">
        <v>7</v>
      </c>
      <c r="B15" s="19"/>
      <c r="C15" s="20" t="s">
        <v>16</v>
      </c>
      <c r="D15" s="21" t="s">
        <v>17</v>
      </c>
      <c r="E15" s="17"/>
    </row>
    <row r="16" spans="1:9">
      <c r="A16" s="28" t="s">
        <v>11</v>
      </c>
      <c r="B16" s="29"/>
      <c r="C16" s="32">
        <f>C4/B4-1</f>
        <v>2.6059314683111623E-2</v>
      </c>
      <c r="D16" s="33">
        <f>D4/C4-1</f>
        <v>4.6649310798115629E-2</v>
      </c>
      <c r="E16" s="17"/>
    </row>
    <row r="17" spans="1:4">
      <c r="A17" s="24" t="s">
        <v>9</v>
      </c>
      <c r="B17" s="30"/>
      <c r="C17" s="34">
        <f t="shared" ref="C17:D19" si="3">C6/B6-1</f>
        <v>7.712881916682468E-2</v>
      </c>
      <c r="D17" s="35">
        <f t="shared" si="3"/>
        <v>7.5248310403742469E-2</v>
      </c>
    </row>
    <row r="18" spans="1:4">
      <c r="A18" s="24" t="s">
        <v>10</v>
      </c>
      <c r="B18" s="30"/>
      <c r="C18" s="34">
        <f t="shared" si="3"/>
        <v>0.13805365637263267</v>
      </c>
      <c r="D18" s="35">
        <f t="shared" si="3"/>
        <v>0.2726091581317438</v>
      </c>
    </row>
    <row r="19" spans="1:4">
      <c r="A19" s="24" t="s">
        <v>19</v>
      </c>
      <c r="B19" s="30"/>
      <c r="C19" s="34">
        <f t="shared" si="3"/>
        <v>4.287566711709867E-2</v>
      </c>
      <c r="D19" s="35">
        <f t="shared" si="3"/>
        <v>3.6647200023035342E-2</v>
      </c>
    </row>
    <row r="20" spans="1:4" ht="21.75" thickBot="1">
      <c r="A20" s="25" t="s">
        <v>23</v>
      </c>
      <c r="B20" s="31"/>
      <c r="C20" s="36">
        <f>C11/B11-1</f>
        <v>6.7278744528664447E-2</v>
      </c>
      <c r="D20" s="37">
        <f>D11/C11-1</f>
        <v>9.1032155670254244E-2</v>
      </c>
    </row>
    <row r="21" spans="1:4" ht="21.75" thickTop="1"/>
  </sheetData>
  <mergeCells count="2">
    <mergeCell ref="C2:D2"/>
    <mergeCell ref="E2:F2"/>
  </mergeCells>
  <printOptions horizontalCentered="1"/>
  <pageMargins left="0" right="0" top="0.75" bottom="0.5" header="0.3" footer="0.3"/>
  <pageSetup orientation="landscape" r:id="rId1"/>
  <headerFooter>
    <oddHeader xml:space="preserve">&amp;C&amp;"Arial,Bold"&amp;18State Superintendent's 2015-17 Biennial Budget
K-12 Education Funding by Program Area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DPI Budget Sum-K-12-Choice-ICSP</vt:lpstr>
      <vt:lpstr>Sheet3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D. Pahnke</dc:creator>
  <cp:lastModifiedBy>Department of Public Instruction</cp:lastModifiedBy>
  <cp:lastPrinted>2014-11-07T15:55:04Z</cp:lastPrinted>
  <dcterms:created xsi:type="dcterms:W3CDTF">2012-02-15T14:42:59Z</dcterms:created>
  <dcterms:modified xsi:type="dcterms:W3CDTF">2014-11-12T18:58:53Z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1185892266</vt:i4>
  </property>
  <property fmtid="{D5CDD505-2E9C-101B-9397-08002B2CF9AE}" pid="3" name="_NewReviewCycle">
    <vt:lpwstr/>
  </property>
  <property fmtid="{D5CDD505-2E9C-101B-9397-08002B2CF9AE}" pid="4" name="_EmailSubject">
    <vt:lpwstr>2014-15 School Finance-SWSA.pptx.ppt.pptx</vt:lpwstr>
  </property>
  <property fmtid="{D5CDD505-2E9C-101B-9397-08002B2CF9AE}" pid="5" name="_AuthorEmail">
    <vt:lpwstr>Brian.Pahnke@dpi.wi.gov</vt:lpwstr>
  </property>
  <property fmtid="{D5CDD505-2E9C-101B-9397-08002B2CF9AE}" pid="6" name="_AuthorEmailDisplayName">
    <vt:lpwstr>Pahnke, Brian D.   DPI</vt:lpwstr>
  </property>
</Properties>
</file>