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65491" windowWidth="11880" windowHeight="577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externalReferences>
    <externalReference r:id="rId19"/>
  </externalReferences>
  <definedNames>
    <definedName name="\a">'[1]DFSCA94'!#REF!</definedName>
    <definedName name="\c">'[1]DFSCA94'!#REF!</definedName>
    <definedName name="_25__LIMIT">'[1]DFSCA94'!#REF!</definedName>
    <definedName name="_Fill" hidden="1">'[1]DFSCA94'!#REF!</definedName>
    <definedName name="BEGINNING_DATE">'[1]DFSCA94'!#REF!</definedName>
    <definedName name="CRITERIA">'[1]DFSCA94'!#REF!</definedName>
    <definedName name="Criteria_MI">'[1]DFSCA94'!#REF!</definedName>
    <definedName name="DATABASE">'[1]DFSCA94'!$A$1:$R$310</definedName>
    <definedName name="Database_MI">'[1]DFSCA94'!$A$1:$R$310</definedName>
    <definedName name="LABEL_CR">'[1]DFSCA94'!#REF!</definedName>
    <definedName name="MAIN_CR">'[1]DFSCA94'!#REF!</definedName>
    <definedName name="MAIN_DB">'[1]DFSCA94'!$A$1:$R$310</definedName>
    <definedName name="MAIN_DF">'[1]DFSCA94'!#REF!</definedName>
    <definedName name="MAIN_EN">'[1]DFSCA94'!#REF!</definedName>
    <definedName name="PERSTRNG_CR">'[1]DFSCA94'!#REF!</definedName>
    <definedName name="_xlnm.Print_Area" localSheetId="0">'SHEET1'!$A$5:$L$454</definedName>
    <definedName name="_xlnm.Print_Titles" localSheetId="0">'SHEET1'!$1:$4</definedName>
    <definedName name="PROGRAM">'[1]DFSCA94'!#REF!</definedName>
    <definedName name="RESTRAODA">'[1]DFSCA94'!$A$316:$H$320</definedName>
    <definedName name="SCHOOL">#REF!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D2" authorId="0">
      <text>
        <r>
          <rPr>
            <sz val="8"/>
            <rFont val="Tahoma"/>
            <family val="0"/>
          </rPr>
          <t xml:space="preserve">SAINSRE:
</t>
        </r>
      </text>
    </comment>
  </commentList>
</comments>
</file>

<file path=xl/sharedStrings.xml><?xml version="1.0" encoding="utf-8"?>
<sst xmlns="http://schemas.openxmlformats.org/spreadsheetml/2006/main" count="1345" uniqueCount="983">
  <si>
    <t>State of Wisconsin</t>
  </si>
  <si>
    <t>ESEA</t>
  </si>
  <si>
    <t>Title I-A</t>
  </si>
  <si>
    <t>Title I-D</t>
  </si>
  <si>
    <t>Title II-A</t>
  </si>
  <si>
    <t>Title II-D</t>
  </si>
  <si>
    <t>Title III-A</t>
  </si>
  <si>
    <t>Title IV-A</t>
  </si>
  <si>
    <t>Title V-A</t>
  </si>
  <si>
    <t>Teacher &amp; Prin</t>
  </si>
  <si>
    <t>English Lang</t>
  </si>
  <si>
    <t>Safe &amp; Drug</t>
  </si>
  <si>
    <t>Innovative</t>
  </si>
  <si>
    <t>Dist</t>
  </si>
  <si>
    <t>Training</t>
  </si>
  <si>
    <t>Free Schls</t>
  </si>
  <si>
    <t>Programs</t>
  </si>
  <si>
    <t>10</t>
  </si>
  <si>
    <t>0007</t>
  </si>
  <si>
    <t xml:space="preserve">ABBOTSFORD              </t>
  </si>
  <si>
    <t>01</t>
  </si>
  <si>
    <t>0014</t>
  </si>
  <si>
    <t xml:space="preserve">ADAMS-FRIENDSHIP AREA   </t>
  </si>
  <si>
    <t>23</t>
  </si>
  <si>
    <t>0063</t>
  </si>
  <si>
    <t xml:space="preserve">ALBANY                  </t>
  </si>
  <si>
    <t>31</t>
  </si>
  <si>
    <t>0070</t>
  </si>
  <si>
    <t xml:space="preserve">ALGOMA                  </t>
  </si>
  <si>
    <t>06</t>
  </si>
  <si>
    <t>0084</t>
  </si>
  <si>
    <t xml:space="preserve">ALMA                    </t>
  </si>
  <si>
    <t>27</t>
  </si>
  <si>
    <t>0091</t>
  </si>
  <si>
    <t xml:space="preserve">ALMA CENTER             </t>
  </si>
  <si>
    <t>49</t>
  </si>
  <si>
    <t>0105</t>
  </si>
  <si>
    <t xml:space="preserve">ALMOND-BANCROFT         </t>
  </si>
  <si>
    <t>18</t>
  </si>
  <si>
    <t>0112</t>
  </si>
  <si>
    <t xml:space="preserve">ALTOONA                 </t>
  </si>
  <si>
    <t>48</t>
  </si>
  <si>
    <t>0119</t>
  </si>
  <si>
    <t xml:space="preserve">AMERY                   </t>
  </si>
  <si>
    <t>34</t>
  </si>
  <si>
    <t>0140</t>
  </si>
  <si>
    <t xml:space="preserve">ANTIGO                  </t>
  </si>
  <si>
    <t>44</t>
  </si>
  <si>
    <t>0147</t>
  </si>
  <si>
    <t xml:space="preserve">APPLETON AREA           </t>
  </si>
  <si>
    <t>61</t>
  </si>
  <si>
    <t>0154</t>
  </si>
  <si>
    <t xml:space="preserve">ARCADIA                 </t>
  </si>
  <si>
    <t>33</t>
  </si>
  <si>
    <t>0161</t>
  </si>
  <si>
    <t xml:space="preserve">ARGYLE                  </t>
  </si>
  <si>
    <t>67</t>
  </si>
  <si>
    <t>2450</t>
  </si>
  <si>
    <t xml:space="preserve">ARROWHEAD UHS           </t>
  </si>
  <si>
    <t>02</t>
  </si>
  <si>
    <t>0170</t>
  </si>
  <si>
    <t xml:space="preserve">ASHLAND                 </t>
  </si>
  <si>
    <t>05</t>
  </si>
  <si>
    <t>0182</t>
  </si>
  <si>
    <t xml:space="preserve">ASHWAUBENON             </t>
  </si>
  <si>
    <t>37</t>
  </si>
  <si>
    <t>0196</t>
  </si>
  <si>
    <t xml:space="preserve">ATHENS                  </t>
  </si>
  <si>
    <t>71</t>
  </si>
  <si>
    <t>0203</t>
  </si>
  <si>
    <t xml:space="preserve">AUBURNDALE              </t>
  </si>
  <si>
    <t>0217</t>
  </si>
  <si>
    <t xml:space="preserve">AUGUSTA                 </t>
  </si>
  <si>
    <t>55</t>
  </si>
  <si>
    <t>0231</t>
  </si>
  <si>
    <t xml:space="preserve">BALDWIN-WOODVILLE AREA  </t>
  </si>
  <si>
    <t>32</t>
  </si>
  <si>
    <t>0245</t>
  </si>
  <si>
    <t xml:space="preserve">BANGOR                  </t>
  </si>
  <si>
    <t>56</t>
  </si>
  <si>
    <t>0280</t>
  </si>
  <si>
    <t xml:space="preserve">BARABOO                 </t>
  </si>
  <si>
    <t>25</t>
  </si>
  <si>
    <t>0287</t>
  </si>
  <si>
    <t xml:space="preserve">BARNEVELD               </t>
  </si>
  <si>
    <t>03</t>
  </si>
  <si>
    <t>0308</t>
  </si>
  <si>
    <t xml:space="preserve">BARRON AREA             </t>
  </si>
  <si>
    <t>04</t>
  </si>
  <si>
    <t>0315</t>
  </si>
  <si>
    <t xml:space="preserve">BAYFIELD                </t>
  </si>
  <si>
    <t>14</t>
  </si>
  <si>
    <t>0336</t>
  </si>
  <si>
    <t xml:space="preserve">BEAVER DAM              </t>
  </si>
  <si>
    <t>38</t>
  </si>
  <si>
    <t>4263</t>
  </si>
  <si>
    <t xml:space="preserve">BEECHER-DUNBAR-PEMBINE  </t>
  </si>
  <si>
    <t>13</t>
  </si>
  <si>
    <t>0350</t>
  </si>
  <si>
    <t xml:space="preserve">BELLEVILLE              </t>
  </si>
  <si>
    <t>0364</t>
  </si>
  <si>
    <t xml:space="preserve">BELMONT COMMUNITY       </t>
  </si>
  <si>
    <t>53</t>
  </si>
  <si>
    <t>0413</t>
  </si>
  <si>
    <t xml:space="preserve">BELOIT                  </t>
  </si>
  <si>
    <t>0422</t>
  </si>
  <si>
    <t xml:space="preserve">BELOIT TURNER           </t>
  </si>
  <si>
    <t>0427</t>
  </si>
  <si>
    <t xml:space="preserve">BENTON                  </t>
  </si>
  <si>
    <t>24</t>
  </si>
  <si>
    <t>0434</t>
  </si>
  <si>
    <t xml:space="preserve">BERLIN AREA             </t>
  </si>
  <si>
    <t>64</t>
  </si>
  <si>
    <t>6013</t>
  </si>
  <si>
    <t xml:space="preserve">BIG FOOT UHS            </t>
  </si>
  <si>
    <t>65</t>
  </si>
  <si>
    <t>0441</t>
  </si>
  <si>
    <t xml:space="preserve">BIRCHWOOD               </t>
  </si>
  <si>
    <t>2240</t>
  </si>
  <si>
    <t xml:space="preserve">BLACK HAWK              </t>
  </si>
  <si>
    <t>0476</t>
  </si>
  <si>
    <t xml:space="preserve">BLACK RIVER FALLS       </t>
  </si>
  <si>
    <t>0485</t>
  </si>
  <si>
    <t xml:space="preserve">BLAIR-TAYLOR            </t>
  </si>
  <si>
    <t>09</t>
  </si>
  <si>
    <t>0497</t>
  </si>
  <si>
    <t xml:space="preserve">BLOOMER                 </t>
  </si>
  <si>
    <t>58</t>
  </si>
  <si>
    <t>0602</t>
  </si>
  <si>
    <t xml:space="preserve">BONDUEL                 </t>
  </si>
  <si>
    <t>22</t>
  </si>
  <si>
    <t>0609</t>
  </si>
  <si>
    <t xml:space="preserve">BOSCOBEL AREA           </t>
  </si>
  <si>
    <t>63</t>
  </si>
  <si>
    <t>0616</t>
  </si>
  <si>
    <t xml:space="preserve">BOULDER JUNCTION J1     </t>
  </si>
  <si>
    <t>0623</t>
  </si>
  <si>
    <t xml:space="preserve">BOWLER                  </t>
  </si>
  <si>
    <t>17</t>
  </si>
  <si>
    <t>0637</t>
  </si>
  <si>
    <t xml:space="preserve">BOYCEVILLE COMMUNITY    </t>
  </si>
  <si>
    <t>30</t>
  </si>
  <si>
    <t>0657</t>
  </si>
  <si>
    <t xml:space="preserve">BRIGHTON #1             </t>
  </si>
  <si>
    <t>08</t>
  </si>
  <si>
    <t>0658</t>
  </si>
  <si>
    <t xml:space="preserve">BRILLION                </t>
  </si>
  <si>
    <t>0665</t>
  </si>
  <si>
    <t xml:space="preserve">BRISTOL #1              </t>
  </si>
  <si>
    <t>0700</t>
  </si>
  <si>
    <t xml:space="preserve">BRODHEAD                </t>
  </si>
  <si>
    <t>40</t>
  </si>
  <si>
    <t>0721</t>
  </si>
  <si>
    <t xml:space="preserve">BROWN DEER              </t>
  </si>
  <si>
    <t>54</t>
  </si>
  <si>
    <t>0735</t>
  </si>
  <si>
    <t xml:space="preserve">BRUCE                   </t>
  </si>
  <si>
    <t>51</t>
  </si>
  <si>
    <t>0777</t>
  </si>
  <si>
    <t xml:space="preserve">BURLINGTON AREA         </t>
  </si>
  <si>
    <t>0840</t>
  </si>
  <si>
    <t xml:space="preserve">BUTTERNUT               </t>
  </si>
  <si>
    <t>0870</t>
  </si>
  <si>
    <t xml:space="preserve">CADOTT COMMUNITY        </t>
  </si>
  <si>
    <t>11</t>
  </si>
  <si>
    <t>0882</t>
  </si>
  <si>
    <t xml:space="preserve">CAMBRIA-FRIESLAND       </t>
  </si>
  <si>
    <t>0896</t>
  </si>
  <si>
    <t xml:space="preserve">CAMBRIDGE               </t>
  </si>
  <si>
    <t>0903</t>
  </si>
  <si>
    <t xml:space="preserve">CAMERON                 </t>
  </si>
  <si>
    <t>20</t>
  </si>
  <si>
    <t>0910</t>
  </si>
  <si>
    <t xml:space="preserve">CAMPBELLSPORT           </t>
  </si>
  <si>
    <t>41</t>
  </si>
  <si>
    <t>0980</t>
  </si>
  <si>
    <t xml:space="preserve">CASHTON                 </t>
  </si>
  <si>
    <t>0994</t>
  </si>
  <si>
    <t xml:space="preserve">CASSVILLE               </t>
  </si>
  <si>
    <t>59</t>
  </si>
  <si>
    <t>1029</t>
  </si>
  <si>
    <t>CEDAR GROVE-BELGIUM AREA</t>
  </si>
  <si>
    <t>45</t>
  </si>
  <si>
    <t>1015</t>
  </si>
  <si>
    <t xml:space="preserve">CEDARBURG               </t>
  </si>
  <si>
    <t>5054</t>
  </si>
  <si>
    <t xml:space="preserve">CENTRAL/WESTOSHA UHS    </t>
  </si>
  <si>
    <t>1078</t>
  </si>
  <si>
    <t xml:space="preserve">CHETEK                  </t>
  </si>
  <si>
    <t>1085</t>
  </si>
  <si>
    <t xml:space="preserve">CHILTON                 </t>
  </si>
  <si>
    <t>1092</t>
  </si>
  <si>
    <t xml:space="preserve">CHIPPEWA FALLS AREA     </t>
  </si>
  <si>
    <t>1120</t>
  </si>
  <si>
    <t xml:space="preserve">CLAYTON                 </t>
  </si>
  <si>
    <t>1127</t>
  </si>
  <si>
    <t xml:space="preserve">CLEAR LAKE              </t>
  </si>
  <si>
    <t>1134</t>
  </si>
  <si>
    <t xml:space="preserve">CLINTON COMMUNITY       </t>
  </si>
  <si>
    <t>68</t>
  </si>
  <si>
    <t>1141</t>
  </si>
  <si>
    <t xml:space="preserve">CLINTONVILLE            </t>
  </si>
  <si>
    <t>1155</t>
  </si>
  <si>
    <t xml:space="preserve">COCHRANE-FOUNTAIN CITY  </t>
  </si>
  <si>
    <t>1162</t>
  </si>
  <si>
    <t xml:space="preserve">COLBY                   </t>
  </si>
  <si>
    <t>1169</t>
  </si>
  <si>
    <t xml:space="preserve">COLEMAN                 </t>
  </si>
  <si>
    <t>1176</t>
  </si>
  <si>
    <t xml:space="preserve">COLFAX                  </t>
  </si>
  <si>
    <t>1183</t>
  </si>
  <si>
    <t xml:space="preserve">COLUMBUS                </t>
  </si>
  <si>
    <t>1204</t>
  </si>
  <si>
    <t xml:space="preserve">CORNELL                 </t>
  </si>
  <si>
    <t>21</t>
  </si>
  <si>
    <t>1218</t>
  </si>
  <si>
    <t xml:space="preserve">CRANDON                 </t>
  </si>
  <si>
    <t>1232</t>
  </si>
  <si>
    <t xml:space="preserve">CRIVITZ                 </t>
  </si>
  <si>
    <t>1246</t>
  </si>
  <si>
    <t xml:space="preserve">CUBA CITY               </t>
  </si>
  <si>
    <t>1253</t>
  </si>
  <si>
    <t xml:space="preserve">CUDAHY                  </t>
  </si>
  <si>
    <t>1260</t>
  </si>
  <si>
    <t xml:space="preserve">CUMBERLAND              </t>
  </si>
  <si>
    <t>4970</t>
  </si>
  <si>
    <t xml:space="preserve">D C EVEREST AREA        </t>
  </si>
  <si>
    <t>1295</t>
  </si>
  <si>
    <t xml:space="preserve">DARLINGTON COMMUNITY    </t>
  </si>
  <si>
    <t>1309</t>
  </si>
  <si>
    <t xml:space="preserve">DEERFIELD COMMUNITY     </t>
  </si>
  <si>
    <t>1316</t>
  </si>
  <si>
    <t xml:space="preserve">DEFOREST AREA           </t>
  </si>
  <si>
    <t>1380</t>
  </si>
  <si>
    <t xml:space="preserve">DELAVAN-DARIEN          </t>
  </si>
  <si>
    <t>1407</t>
  </si>
  <si>
    <t xml:space="preserve">DENMARK                 </t>
  </si>
  <si>
    <t>1414</t>
  </si>
  <si>
    <t xml:space="preserve">DEPERE                  </t>
  </si>
  <si>
    <t>62</t>
  </si>
  <si>
    <t>1421</t>
  </si>
  <si>
    <t xml:space="preserve">DESOTO AREA             </t>
  </si>
  <si>
    <t>2744</t>
  </si>
  <si>
    <t xml:space="preserve">DODGELAND               </t>
  </si>
  <si>
    <t>1428</t>
  </si>
  <si>
    <t xml:space="preserve">DODGEVILLE              </t>
  </si>
  <si>
    <t>1449</t>
  </si>
  <si>
    <t xml:space="preserve">DOVER #1                </t>
  </si>
  <si>
    <t>1491</t>
  </si>
  <si>
    <t xml:space="preserve">DRUMMOND                </t>
  </si>
  <si>
    <t>46</t>
  </si>
  <si>
    <t>1499</t>
  </si>
  <si>
    <t xml:space="preserve">DURAND                  </t>
  </si>
  <si>
    <t>1540</t>
  </si>
  <si>
    <t xml:space="preserve">EAST TROY COMMUNITY     </t>
  </si>
  <si>
    <t>1554</t>
  </si>
  <si>
    <t xml:space="preserve">EAU CLAIRE AREA         </t>
  </si>
  <si>
    <t>1561</t>
  </si>
  <si>
    <t xml:space="preserve">EDGAR                   </t>
  </si>
  <si>
    <t>1568</t>
  </si>
  <si>
    <t xml:space="preserve">EDGERTON                </t>
  </si>
  <si>
    <t>1582</t>
  </si>
  <si>
    <t xml:space="preserve">ELCHO                   </t>
  </si>
  <si>
    <t>1600</t>
  </si>
  <si>
    <t xml:space="preserve">ELEVA-STRUM             </t>
  </si>
  <si>
    <t>1645</t>
  </si>
  <si>
    <t xml:space="preserve">ELK MOUND AREA          </t>
  </si>
  <si>
    <t>1631</t>
  </si>
  <si>
    <t xml:space="preserve">ELKHART LAKE-GLENBEULAH </t>
  </si>
  <si>
    <t>1638</t>
  </si>
  <si>
    <t xml:space="preserve">ELKHORN AREA            </t>
  </si>
  <si>
    <t>47</t>
  </si>
  <si>
    <t>1659</t>
  </si>
  <si>
    <t xml:space="preserve">ELLSWORTH COMMUNITY     </t>
  </si>
  <si>
    <t>0714</t>
  </si>
  <si>
    <t xml:space="preserve">ELMBROOK                </t>
  </si>
  <si>
    <t>1666</t>
  </si>
  <si>
    <t xml:space="preserve">ELMWOOD                 </t>
  </si>
  <si>
    <t>66</t>
  </si>
  <si>
    <t>1687</t>
  </si>
  <si>
    <t xml:space="preserve">ERIN                 </t>
  </si>
  <si>
    <t>1694</t>
  </si>
  <si>
    <t xml:space="preserve">EVANSVILLE COMMUNITY    </t>
  </si>
  <si>
    <t>1729</t>
  </si>
  <si>
    <t xml:space="preserve">FALL CREEK              </t>
  </si>
  <si>
    <t>1736</t>
  </si>
  <si>
    <t xml:space="preserve">FALL RIVER              </t>
  </si>
  <si>
    <t>1813</t>
  </si>
  <si>
    <t xml:space="preserve">FENNIMORE COMMUNITY     </t>
  </si>
  <si>
    <t>5757</t>
  </si>
  <si>
    <t xml:space="preserve">FLAMBEAU                </t>
  </si>
  <si>
    <t>19</t>
  </si>
  <si>
    <t>1855</t>
  </si>
  <si>
    <t xml:space="preserve">FLORENCE                </t>
  </si>
  <si>
    <t>1862</t>
  </si>
  <si>
    <t xml:space="preserve">FOND DU LAC             </t>
  </si>
  <si>
    <t>1870</t>
  </si>
  <si>
    <t xml:space="preserve">FONTANA J8              </t>
  </si>
  <si>
    <t>28</t>
  </si>
  <si>
    <t>1883</t>
  </si>
  <si>
    <t xml:space="preserve">FORT ATKINSON           </t>
  </si>
  <si>
    <t>1890</t>
  </si>
  <si>
    <t xml:space="preserve">FOX POINT J2            </t>
  </si>
  <si>
    <t>1900</t>
  </si>
  <si>
    <t xml:space="preserve">FRANKLIN PUBLIC         </t>
  </si>
  <si>
    <t>1939</t>
  </si>
  <si>
    <t xml:space="preserve">FREDERIC                </t>
  </si>
  <si>
    <t>1953</t>
  </si>
  <si>
    <t xml:space="preserve">FREEDOM AREA            </t>
  </si>
  <si>
    <t>4843</t>
  </si>
  <si>
    <t>FRIESS LAKE</t>
  </si>
  <si>
    <t>2009</t>
  </si>
  <si>
    <t xml:space="preserve">GALESVILLE-ETTRICK      </t>
  </si>
  <si>
    <t>2044</t>
  </si>
  <si>
    <t xml:space="preserve">GENEVA J4               </t>
  </si>
  <si>
    <t>2051</t>
  </si>
  <si>
    <t xml:space="preserve">GENOA CITY J2           </t>
  </si>
  <si>
    <t>2058</t>
  </si>
  <si>
    <t xml:space="preserve">GERMANTOWN              </t>
  </si>
  <si>
    <t>15</t>
  </si>
  <si>
    <t>2114</t>
  </si>
  <si>
    <t xml:space="preserve">GIBRALTAR AREA          </t>
  </si>
  <si>
    <t>42</t>
  </si>
  <si>
    <t>2128</t>
  </si>
  <si>
    <t xml:space="preserve">GILLETT                 </t>
  </si>
  <si>
    <t>60</t>
  </si>
  <si>
    <t>2135</t>
  </si>
  <si>
    <t xml:space="preserve">GILMAN                  </t>
  </si>
  <si>
    <t>2142</t>
  </si>
  <si>
    <t xml:space="preserve">GILMANTON               </t>
  </si>
  <si>
    <t>2184</t>
  </si>
  <si>
    <t xml:space="preserve">GLENDALE-RIVER HILLS    </t>
  </si>
  <si>
    <t>2198</t>
  </si>
  <si>
    <t xml:space="preserve">GLENWOOD CITY           </t>
  </si>
  <si>
    <t>2205</t>
  </si>
  <si>
    <t xml:space="preserve">GLIDDEN                 </t>
  </si>
  <si>
    <t>2212</t>
  </si>
  <si>
    <t xml:space="preserve">GOODMAN-ARMSTRONG       </t>
  </si>
  <si>
    <t>2217</t>
  </si>
  <si>
    <t xml:space="preserve">GRAFTON                 </t>
  </si>
  <si>
    <t>2226</t>
  </si>
  <si>
    <t xml:space="preserve">GRANTON AREA            </t>
  </si>
  <si>
    <t>07</t>
  </si>
  <si>
    <t>2233</t>
  </si>
  <si>
    <t xml:space="preserve">GRANTSBURG              </t>
  </si>
  <si>
    <t>2289</t>
  </si>
  <si>
    <t xml:space="preserve">GREEN BAY AREA          </t>
  </si>
  <si>
    <t>2310</t>
  </si>
  <si>
    <t xml:space="preserve">GREEN LAKE              </t>
  </si>
  <si>
    <t>2296</t>
  </si>
  <si>
    <t xml:space="preserve">GREENDALE               </t>
  </si>
  <si>
    <t>2303</t>
  </si>
  <si>
    <t xml:space="preserve">GREENFIELD              </t>
  </si>
  <si>
    <t>2394</t>
  </si>
  <si>
    <t xml:space="preserve">GREENWOOD               </t>
  </si>
  <si>
    <t>2420</t>
  </si>
  <si>
    <t xml:space="preserve">HAMILTON                </t>
  </si>
  <si>
    <t>2443</t>
  </si>
  <si>
    <t xml:space="preserve">HARTFORD J1             </t>
  </si>
  <si>
    <t>2436</t>
  </si>
  <si>
    <t xml:space="preserve">HARTFORD UHS            </t>
  </si>
  <si>
    <t>2460</t>
  </si>
  <si>
    <t xml:space="preserve">HARTLAND-LAKESIDE J3    </t>
  </si>
  <si>
    <t>57</t>
  </si>
  <si>
    <t>2478</t>
  </si>
  <si>
    <t xml:space="preserve">HAYWARD COMMUNITY       </t>
  </si>
  <si>
    <t>2523</t>
  </si>
  <si>
    <t xml:space="preserve">HERMAN #22              </t>
  </si>
  <si>
    <t>2527</t>
  </si>
  <si>
    <t xml:space="preserve">HIGHLAND                </t>
  </si>
  <si>
    <t>2534</t>
  </si>
  <si>
    <t xml:space="preserve">HILBERT                 </t>
  </si>
  <si>
    <t>2541</t>
  </si>
  <si>
    <t xml:space="preserve">HILLSBORO               </t>
  </si>
  <si>
    <t>2562</t>
  </si>
  <si>
    <t xml:space="preserve">HOLMEN                  </t>
  </si>
  <si>
    <t>2576</t>
  </si>
  <si>
    <t xml:space="preserve">HORICON                 </t>
  </si>
  <si>
    <t>2583</t>
  </si>
  <si>
    <t xml:space="preserve">HORTONVILLE             </t>
  </si>
  <si>
    <t>2604</t>
  </si>
  <si>
    <t xml:space="preserve">HOWARD-SUAMICO          </t>
  </si>
  <si>
    <t>2605</t>
  </si>
  <si>
    <t xml:space="preserve">HOWARDS GROVE           </t>
  </si>
  <si>
    <t>2611</t>
  </si>
  <si>
    <t xml:space="preserve">HUDSON                  </t>
  </si>
  <si>
    <t>26</t>
  </si>
  <si>
    <t>2618</t>
  </si>
  <si>
    <t xml:space="preserve">HURLEY                  </t>
  </si>
  <si>
    <t>2625</t>
  </si>
  <si>
    <t xml:space="preserve">HUSTISFORD              </t>
  </si>
  <si>
    <t>2632</t>
  </si>
  <si>
    <t xml:space="preserve">INDEPENDENCE            </t>
  </si>
  <si>
    <t>2639</t>
  </si>
  <si>
    <t xml:space="preserve">IOLA-SCANDINAVIA        </t>
  </si>
  <si>
    <t>2646</t>
  </si>
  <si>
    <t xml:space="preserve">IOWA-GRANT              </t>
  </si>
  <si>
    <t>52</t>
  </si>
  <si>
    <t>2660</t>
  </si>
  <si>
    <t xml:space="preserve">ITHACA                  </t>
  </si>
  <si>
    <t>2695</t>
  </si>
  <si>
    <t xml:space="preserve">JANESVILLE              </t>
  </si>
  <si>
    <t>2702</t>
  </si>
  <si>
    <t xml:space="preserve">JEFFERSON               </t>
  </si>
  <si>
    <t>2730</t>
  </si>
  <si>
    <t xml:space="preserve">JOHNSON CREEK           </t>
  </si>
  <si>
    <t>2737</t>
  </si>
  <si>
    <t xml:space="preserve">JUDA                    </t>
  </si>
  <si>
    <t>2758</t>
  </si>
  <si>
    <t xml:space="preserve">KAUKAUNA AREA           </t>
  </si>
  <si>
    <t>2793</t>
  </si>
  <si>
    <t xml:space="preserve">KENOSHA                 </t>
  </si>
  <si>
    <t>1376</t>
  </si>
  <si>
    <t xml:space="preserve">KETTLE MORAINE          </t>
  </si>
  <si>
    <t>2800</t>
  </si>
  <si>
    <t xml:space="preserve">KEWASKUM                </t>
  </si>
  <si>
    <t>2814</t>
  </si>
  <si>
    <t xml:space="preserve">KEWAUNEE                </t>
  </si>
  <si>
    <t>5960</t>
  </si>
  <si>
    <t xml:space="preserve">KICKAPOO AREA           </t>
  </si>
  <si>
    <t>36</t>
  </si>
  <si>
    <t>2828</t>
  </si>
  <si>
    <t xml:space="preserve">KIEL AREA               </t>
  </si>
  <si>
    <t>2835</t>
  </si>
  <si>
    <t xml:space="preserve">KIMBERLY AREA           </t>
  </si>
  <si>
    <t>2842</t>
  </si>
  <si>
    <t xml:space="preserve">KOHLER                  </t>
  </si>
  <si>
    <t>1848</t>
  </si>
  <si>
    <t xml:space="preserve">LAC DU FLAMBEAU #1      </t>
  </si>
  <si>
    <t>2849</t>
  </si>
  <si>
    <t xml:space="preserve">LACROSSE                </t>
  </si>
  <si>
    <t>2856</t>
  </si>
  <si>
    <t xml:space="preserve">LADYSMITH-HAWKINS       </t>
  </si>
  <si>
    <t>2863</t>
  </si>
  <si>
    <t xml:space="preserve">LAFARGE                 </t>
  </si>
  <si>
    <t>3862</t>
  </si>
  <si>
    <t xml:space="preserve">LAKE COUNTRY            </t>
  </si>
  <si>
    <t>2885</t>
  </si>
  <si>
    <t xml:space="preserve">LAKE GENEVA J1          </t>
  </si>
  <si>
    <t>2884</t>
  </si>
  <si>
    <t xml:space="preserve">LAKE GENEVA-GENOA UHS   </t>
  </si>
  <si>
    <t>2891</t>
  </si>
  <si>
    <t xml:space="preserve">LAKE HOLCOMBE           </t>
  </si>
  <si>
    <t>2898</t>
  </si>
  <si>
    <t xml:space="preserve">LAKE MILLS AREA         </t>
  </si>
  <si>
    <t>43</t>
  </si>
  <si>
    <t>3647</t>
  </si>
  <si>
    <t xml:space="preserve">LAKELAND UHS            </t>
  </si>
  <si>
    <t>2912</t>
  </si>
  <si>
    <t xml:space="preserve">LANCASTER COMMUNITY     </t>
  </si>
  <si>
    <t>2940</t>
  </si>
  <si>
    <t xml:space="preserve">LAONA                   </t>
  </si>
  <si>
    <t>2961</t>
  </si>
  <si>
    <t xml:space="preserve">LENA                    </t>
  </si>
  <si>
    <t>3087</t>
  </si>
  <si>
    <t xml:space="preserve">LINN J4                 </t>
  </si>
  <si>
    <t>3094</t>
  </si>
  <si>
    <t xml:space="preserve">LINN J6                 </t>
  </si>
  <si>
    <t>3129</t>
  </si>
  <si>
    <t xml:space="preserve">LITTLE CHUTE AREA       </t>
  </si>
  <si>
    <t>3150</t>
  </si>
  <si>
    <t xml:space="preserve">LODI                    </t>
  </si>
  <si>
    <t>3171</t>
  </si>
  <si>
    <t xml:space="preserve">LOMIRA                  </t>
  </si>
  <si>
    <t>3206</t>
  </si>
  <si>
    <t xml:space="preserve">LOYAL                   </t>
  </si>
  <si>
    <t>3213</t>
  </si>
  <si>
    <t xml:space="preserve">LUCK                    </t>
  </si>
  <si>
    <t>3220</t>
  </si>
  <si>
    <t xml:space="preserve">LUXEMBURG-CASCO         </t>
  </si>
  <si>
    <t>3269</t>
  </si>
  <si>
    <t xml:space="preserve">MADISON METROPOLITAN    </t>
  </si>
  <si>
    <t>3276</t>
  </si>
  <si>
    <t xml:space="preserve">MANAWA                  </t>
  </si>
  <si>
    <t>3290</t>
  </si>
  <si>
    <t xml:space="preserve">MANITOWOC               </t>
  </si>
  <si>
    <t>16</t>
  </si>
  <si>
    <t>3297</t>
  </si>
  <si>
    <t xml:space="preserve">MAPLE                   </t>
  </si>
  <si>
    <t>1897</t>
  </si>
  <si>
    <t xml:space="preserve">MAPLE DALE-INDIAN HILL  </t>
  </si>
  <si>
    <t>3304</t>
  </si>
  <si>
    <t xml:space="preserve">MARATHON CITY           </t>
  </si>
  <si>
    <t>3311</t>
  </si>
  <si>
    <t xml:space="preserve">MARINETTE               </t>
  </si>
  <si>
    <t>3318</t>
  </si>
  <si>
    <t xml:space="preserve">MARION                  </t>
  </si>
  <si>
    <t>3325</t>
  </si>
  <si>
    <t xml:space="preserve">MARKESAN                </t>
  </si>
  <si>
    <t>3332</t>
  </si>
  <si>
    <t xml:space="preserve">MARSHALL                </t>
  </si>
  <si>
    <t>3339</t>
  </si>
  <si>
    <t xml:space="preserve">MARSHFIELD              </t>
  </si>
  <si>
    <t>29</t>
  </si>
  <si>
    <t>3360</t>
  </si>
  <si>
    <t xml:space="preserve">MAUSTON                 </t>
  </si>
  <si>
    <t>3367</t>
  </si>
  <si>
    <t xml:space="preserve">MAYVILLE                </t>
  </si>
  <si>
    <t>3381</t>
  </si>
  <si>
    <t xml:space="preserve">MCFARLAND               </t>
  </si>
  <si>
    <t>3409</t>
  </si>
  <si>
    <t xml:space="preserve">MEDFORD AREA            </t>
  </si>
  <si>
    <t>3427</t>
  </si>
  <si>
    <t xml:space="preserve">MELLEN                  </t>
  </si>
  <si>
    <t>3428</t>
  </si>
  <si>
    <t xml:space="preserve">MELROSE-MINDORO         </t>
  </si>
  <si>
    <t>70</t>
  </si>
  <si>
    <t>3430</t>
  </si>
  <si>
    <t xml:space="preserve">MENASHA                 </t>
  </si>
  <si>
    <t>72</t>
  </si>
  <si>
    <t>3434</t>
  </si>
  <si>
    <t xml:space="preserve">MENOMINEE INDIAN        </t>
  </si>
  <si>
    <t>3437</t>
  </si>
  <si>
    <t xml:space="preserve">MENOMONEE FALLS         </t>
  </si>
  <si>
    <t>3444</t>
  </si>
  <si>
    <t xml:space="preserve">MENOMONIE AREA          </t>
  </si>
  <si>
    <t>3479</t>
  </si>
  <si>
    <t xml:space="preserve">MEQUON-THIENSVILLE      </t>
  </si>
  <si>
    <t>3484</t>
  </si>
  <si>
    <t xml:space="preserve">MERCER                  </t>
  </si>
  <si>
    <t>35</t>
  </si>
  <si>
    <t>3500</t>
  </si>
  <si>
    <t xml:space="preserve">MERRILL AREA            </t>
  </si>
  <si>
    <t>3528</t>
  </si>
  <si>
    <t xml:space="preserve">MERTON COMMUNITY         </t>
  </si>
  <si>
    <t>3549</t>
  </si>
  <si>
    <t xml:space="preserve">MIDDLETON-CROSS PLAINS  </t>
  </si>
  <si>
    <t>3612</t>
  </si>
  <si>
    <t xml:space="preserve">MILTON                  </t>
  </si>
  <si>
    <t>3619</t>
  </si>
  <si>
    <t>3633</t>
  </si>
  <si>
    <t xml:space="preserve">MINERAL POINT           </t>
  </si>
  <si>
    <t>3640</t>
  </si>
  <si>
    <t xml:space="preserve">MINOCQUA J1             </t>
  </si>
  <si>
    <t>3661</t>
  </si>
  <si>
    <t xml:space="preserve">MISHICOT                </t>
  </si>
  <si>
    <t>3668</t>
  </si>
  <si>
    <t xml:space="preserve">MONDOVI                 </t>
  </si>
  <si>
    <t>3675</t>
  </si>
  <si>
    <t xml:space="preserve">MONONA GROVE            </t>
  </si>
  <si>
    <t>3682</t>
  </si>
  <si>
    <t xml:space="preserve">MONROE                  </t>
  </si>
  <si>
    <t>39</t>
  </si>
  <si>
    <t>3689</t>
  </si>
  <si>
    <t xml:space="preserve">MONTELLO                </t>
  </si>
  <si>
    <t>3696</t>
  </si>
  <si>
    <t xml:space="preserve">MONTICELLO              </t>
  </si>
  <si>
    <t>3787</t>
  </si>
  <si>
    <t xml:space="preserve">MOSINEE                 </t>
  </si>
  <si>
    <t>3794</t>
  </si>
  <si>
    <t xml:space="preserve">MOUNT HOREB AREA        </t>
  </si>
  <si>
    <t>3822</t>
  </si>
  <si>
    <t xml:space="preserve">MUKWONAGO               </t>
  </si>
  <si>
    <t>3857</t>
  </si>
  <si>
    <t xml:space="preserve">MUSKEGO-NORWAY          </t>
  </si>
  <si>
    <t>3871</t>
  </si>
  <si>
    <t xml:space="preserve">NECEDAH AREA            </t>
  </si>
  <si>
    <t>3892</t>
  </si>
  <si>
    <t xml:space="preserve">NEENAH                  </t>
  </si>
  <si>
    <t>3899</t>
  </si>
  <si>
    <t xml:space="preserve">NEILLSVILLE             </t>
  </si>
  <si>
    <t>3906</t>
  </si>
  <si>
    <t xml:space="preserve">NEKOOSA                 </t>
  </si>
  <si>
    <t>3913</t>
  </si>
  <si>
    <t xml:space="preserve">NEOSHO J3               </t>
  </si>
  <si>
    <t>3920</t>
  </si>
  <si>
    <t xml:space="preserve">NEW AUBURN              </t>
  </si>
  <si>
    <t>3925</t>
  </si>
  <si>
    <t xml:space="preserve">NEW BERLIN              </t>
  </si>
  <si>
    <t>3934</t>
  </si>
  <si>
    <t xml:space="preserve">NEW GLARUS              </t>
  </si>
  <si>
    <t>3941</t>
  </si>
  <si>
    <t xml:space="preserve">NEW HOLSTEIN            </t>
  </si>
  <si>
    <t>3948</t>
  </si>
  <si>
    <t xml:space="preserve">NEW LISBON              </t>
  </si>
  <si>
    <t>3955</t>
  </si>
  <si>
    <t xml:space="preserve">NEW LONDON              </t>
  </si>
  <si>
    <t>3962</t>
  </si>
  <si>
    <t xml:space="preserve">NEW RICHMOND            </t>
  </si>
  <si>
    <t>3969</t>
  </si>
  <si>
    <t xml:space="preserve">NIAGARA                 </t>
  </si>
  <si>
    <t>2177</t>
  </si>
  <si>
    <t xml:space="preserve">NICOLET UHS             </t>
  </si>
  <si>
    <t>3976</t>
  </si>
  <si>
    <t xml:space="preserve">NORRIS                  </t>
  </si>
  <si>
    <t>4690</t>
  </si>
  <si>
    <t xml:space="preserve">NORTH CAPE              </t>
  </si>
  <si>
    <t>12</t>
  </si>
  <si>
    <t>2016</t>
  </si>
  <si>
    <t xml:space="preserve">NORTH CRAWFORD          </t>
  </si>
  <si>
    <t>3983</t>
  </si>
  <si>
    <t xml:space="preserve">NORTH FOND DU LAC       </t>
  </si>
  <si>
    <t>3514</t>
  </si>
  <si>
    <t xml:space="preserve">NORTH LAKE              </t>
  </si>
  <si>
    <t>1945</t>
  </si>
  <si>
    <t xml:space="preserve">NORTHERN OZAUKEE        </t>
  </si>
  <si>
    <t>1526</t>
  </si>
  <si>
    <t xml:space="preserve">NORTHLAND PINES         </t>
  </si>
  <si>
    <t>3654</t>
  </si>
  <si>
    <t xml:space="preserve">NORTHWOOD               </t>
  </si>
  <si>
    <t>3990</t>
  </si>
  <si>
    <t>NORWALK-ONTARIO-WILTON</t>
  </si>
  <si>
    <t>4011</t>
  </si>
  <si>
    <t xml:space="preserve">NORWAY J7               </t>
  </si>
  <si>
    <t>4018</t>
  </si>
  <si>
    <t xml:space="preserve">OAK CREEK-FRANKLIN      </t>
  </si>
  <si>
    <t>4025</t>
  </si>
  <si>
    <t xml:space="preserve">OAKFIELD                </t>
  </si>
  <si>
    <t>4060</t>
  </si>
  <si>
    <t xml:space="preserve">OCONOMOWOC AREA         </t>
  </si>
  <si>
    <t>4067</t>
  </si>
  <si>
    <t xml:space="preserve">OCONTO                  </t>
  </si>
  <si>
    <t>4074</t>
  </si>
  <si>
    <t xml:space="preserve">OCONTO FALLS            </t>
  </si>
  <si>
    <t>4088</t>
  </si>
  <si>
    <t xml:space="preserve">OMRO                    </t>
  </si>
  <si>
    <t>4095</t>
  </si>
  <si>
    <t xml:space="preserve">ONALASKA                </t>
  </si>
  <si>
    <t>4137</t>
  </si>
  <si>
    <t xml:space="preserve">OOSTBURG                </t>
  </si>
  <si>
    <t>4144</t>
  </si>
  <si>
    <t xml:space="preserve">OREGON                  </t>
  </si>
  <si>
    <t>4165</t>
  </si>
  <si>
    <t xml:space="preserve">OSCEOLA                 </t>
  </si>
  <si>
    <t>4179</t>
  </si>
  <si>
    <t xml:space="preserve">OSHKOSH AREA            </t>
  </si>
  <si>
    <t>4186</t>
  </si>
  <si>
    <t xml:space="preserve">OSSEO-FAIRCHILD         </t>
  </si>
  <si>
    <t>4207</t>
  </si>
  <si>
    <t xml:space="preserve">OWEN-WITHEE             </t>
  </si>
  <si>
    <t>4221</t>
  </si>
  <si>
    <t xml:space="preserve">PALMYRA-EAGLE AREA      </t>
  </si>
  <si>
    <t>4228</t>
  </si>
  <si>
    <t xml:space="preserve">PARDEEVILLE AREA        </t>
  </si>
  <si>
    <t>4235</t>
  </si>
  <si>
    <t xml:space="preserve">PARIS J1                </t>
  </si>
  <si>
    <t>50</t>
  </si>
  <si>
    <t>4242</t>
  </si>
  <si>
    <t xml:space="preserve">PARK FALLS              </t>
  </si>
  <si>
    <t>4151</t>
  </si>
  <si>
    <t xml:space="preserve">PARKVIEW                </t>
  </si>
  <si>
    <t>0490</t>
  </si>
  <si>
    <t xml:space="preserve">PECATONICA AREA         </t>
  </si>
  <si>
    <t>4270</t>
  </si>
  <si>
    <t xml:space="preserve">PEPIN AREA              </t>
  </si>
  <si>
    <t>4305</t>
  </si>
  <si>
    <t xml:space="preserve">PESHTIGO                </t>
  </si>
  <si>
    <t>4312</t>
  </si>
  <si>
    <t xml:space="preserve">PEWAUKEE                </t>
  </si>
  <si>
    <t>4330</t>
  </si>
  <si>
    <t xml:space="preserve">PHELPS                  </t>
  </si>
  <si>
    <t>4347</t>
  </si>
  <si>
    <t xml:space="preserve">PHILLIPS                </t>
  </si>
  <si>
    <t>4368</t>
  </si>
  <si>
    <t xml:space="preserve">PITTSVILLE              </t>
  </si>
  <si>
    <t>4389</t>
  </si>
  <si>
    <t xml:space="preserve">PLATTEVILLE             </t>
  </si>
  <si>
    <t>4459</t>
  </si>
  <si>
    <t xml:space="preserve">PLUM CITY               </t>
  </si>
  <si>
    <t>4473</t>
  </si>
  <si>
    <t xml:space="preserve">PLYMOUTH                </t>
  </si>
  <si>
    <t>4508</t>
  </si>
  <si>
    <t xml:space="preserve">PORT EDWARDS            </t>
  </si>
  <si>
    <t>4515</t>
  </si>
  <si>
    <t xml:space="preserve">PORT WASH-SAUKVILLE     </t>
  </si>
  <si>
    <t>4501</t>
  </si>
  <si>
    <t xml:space="preserve">PORTAGE COMMUNITY       </t>
  </si>
  <si>
    <t>4529</t>
  </si>
  <si>
    <t xml:space="preserve">POTOSI                  </t>
  </si>
  <si>
    <t>4536</t>
  </si>
  <si>
    <t xml:space="preserve">POYNETTE                </t>
  </si>
  <si>
    <t>4543</t>
  </si>
  <si>
    <t xml:space="preserve">PRAIRIE DU CHIEN AREA   </t>
  </si>
  <si>
    <t>4557</t>
  </si>
  <si>
    <t xml:space="preserve">PRAIRIE FARM            </t>
  </si>
  <si>
    <t>4571</t>
  </si>
  <si>
    <t xml:space="preserve">PRENTICE                </t>
  </si>
  <si>
    <t>4578</t>
  </si>
  <si>
    <t xml:space="preserve">PRESCOTT                </t>
  </si>
  <si>
    <t>4606</t>
  </si>
  <si>
    <t xml:space="preserve">PRINCETON               </t>
  </si>
  <si>
    <t>4613</t>
  </si>
  <si>
    <t xml:space="preserve">PULASKI COMMUNITY       </t>
  </si>
  <si>
    <t>4620</t>
  </si>
  <si>
    <t>4627</t>
  </si>
  <si>
    <t xml:space="preserve">RANDALL J1              </t>
  </si>
  <si>
    <t>4634</t>
  </si>
  <si>
    <t xml:space="preserve">RANDOLPH                </t>
  </si>
  <si>
    <t>4641</t>
  </si>
  <si>
    <t xml:space="preserve">RANDOM LAKE             </t>
  </si>
  <si>
    <t>4686</t>
  </si>
  <si>
    <t xml:space="preserve">RAYMOND #14             </t>
  </si>
  <si>
    <t>4753</t>
  </si>
  <si>
    <t xml:space="preserve">REEDSBURG               </t>
  </si>
  <si>
    <t>4760</t>
  </si>
  <si>
    <t xml:space="preserve">REEDSVILLE              </t>
  </si>
  <si>
    <t>4781</t>
  </si>
  <si>
    <t xml:space="preserve">RHINELANDER             </t>
  </si>
  <si>
    <t>4795</t>
  </si>
  <si>
    <t xml:space="preserve">RIB LAKE                </t>
  </si>
  <si>
    <t>4802</t>
  </si>
  <si>
    <t xml:space="preserve">RICE LAKE AREA          </t>
  </si>
  <si>
    <t>4820</t>
  </si>
  <si>
    <t xml:space="preserve">RICHFIELD J 1           </t>
  </si>
  <si>
    <t>4851</t>
  </si>
  <si>
    <t xml:space="preserve">RICHLAND                </t>
  </si>
  <si>
    <t>3122</t>
  </si>
  <si>
    <t xml:space="preserve">RICHMOND                </t>
  </si>
  <si>
    <t>4865</t>
  </si>
  <si>
    <t xml:space="preserve">RIO COMMUNITY           </t>
  </si>
  <si>
    <t>4872</t>
  </si>
  <si>
    <t xml:space="preserve">RIPON                   </t>
  </si>
  <si>
    <t>4893</t>
  </si>
  <si>
    <t xml:space="preserve">RIVER FALLS             </t>
  </si>
  <si>
    <t>4904</t>
  </si>
  <si>
    <t xml:space="preserve">RIVER RIDGE             </t>
  </si>
  <si>
    <t>5523</t>
  </si>
  <si>
    <t xml:space="preserve">RIVER VALLEY            </t>
  </si>
  <si>
    <t>3850</t>
  </si>
  <si>
    <t xml:space="preserve">RIVERDALE               </t>
  </si>
  <si>
    <t>4956</t>
  </si>
  <si>
    <t xml:space="preserve">ROSENDALE-BRANDON       </t>
  </si>
  <si>
    <t>4963</t>
  </si>
  <si>
    <t xml:space="preserve">ROSHOLT                 </t>
  </si>
  <si>
    <t>1673</t>
  </si>
  <si>
    <t>ROYALL</t>
  </si>
  <si>
    <t>4998</t>
  </si>
  <si>
    <t xml:space="preserve">RUBICON J6              </t>
  </si>
  <si>
    <t>2422</t>
  </si>
  <si>
    <t xml:space="preserve">SAINT CROIX CENTRAL     </t>
  </si>
  <si>
    <t>5019</t>
  </si>
  <si>
    <t xml:space="preserve">SAINT CROIX FALLS       </t>
  </si>
  <si>
    <t>5026</t>
  </si>
  <si>
    <t xml:space="preserve">SAINT FRANCIS           </t>
  </si>
  <si>
    <t>5068</t>
  </si>
  <si>
    <t xml:space="preserve">SALEM J2                </t>
  </si>
  <si>
    <t>5100</t>
  </si>
  <si>
    <t xml:space="preserve">SAUK PRAIRIE            </t>
  </si>
  <si>
    <t>5124</t>
  </si>
  <si>
    <t xml:space="preserve">SENECA                  </t>
  </si>
  <si>
    <t>5130</t>
  </si>
  <si>
    <t xml:space="preserve">SEVASTOPOL              </t>
  </si>
  <si>
    <t>5138</t>
  </si>
  <si>
    <t xml:space="preserve">SEYMOUR COMMUNITY       </t>
  </si>
  <si>
    <t>5258</t>
  </si>
  <si>
    <t xml:space="preserve">SHARON J11              </t>
  </si>
  <si>
    <t>5264</t>
  </si>
  <si>
    <t xml:space="preserve">SHAWANO-GRESHAM         </t>
  </si>
  <si>
    <t>5271</t>
  </si>
  <si>
    <t xml:space="preserve">SHEBOYGAN AREA          </t>
  </si>
  <si>
    <t>5278</t>
  </si>
  <si>
    <t xml:space="preserve">SHEBOYGAN FALLS         </t>
  </si>
  <si>
    <t>5306</t>
  </si>
  <si>
    <t xml:space="preserve">SHELL LAKE              </t>
  </si>
  <si>
    <t>5348</t>
  </si>
  <si>
    <t xml:space="preserve">SHIOCTON                </t>
  </si>
  <si>
    <t>5355</t>
  </si>
  <si>
    <t xml:space="preserve">SHOREWOOD               </t>
  </si>
  <si>
    <t>5362</t>
  </si>
  <si>
    <t xml:space="preserve">SHULLSBURG              </t>
  </si>
  <si>
    <t>5369</t>
  </si>
  <si>
    <t xml:space="preserve">SILVER LAKE J1          </t>
  </si>
  <si>
    <t>5376</t>
  </si>
  <si>
    <t xml:space="preserve">SIREN                   </t>
  </si>
  <si>
    <t>5390</t>
  </si>
  <si>
    <t xml:space="preserve">SLINGER                 </t>
  </si>
  <si>
    <t>5397</t>
  </si>
  <si>
    <t xml:space="preserve">SOLON SPRINGS           </t>
  </si>
  <si>
    <t>5432</t>
  </si>
  <si>
    <t xml:space="preserve">SOMERSET                </t>
  </si>
  <si>
    <t>5439</t>
  </si>
  <si>
    <t xml:space="preserve">SOUTH MILWAUKEE         </t>
  </si>
  <si>
    <t>4522</t>
  </si>
  <si>
    <t xml:space="preserve">SOUTH SHORE             </t>
  </si>
  <si>
    <t>5457</t>
  </si>
  <si>
    <t xml:space="preserve">SOUTHERN DOOR           </t>
  </si>
  <si>
    <t>2485</t>
  </si>
  <si>
    <t xml:space="preserve">SOUTHWESTERN WISCONSIN  </t>
  </si>
  <si>
    <t>5460</t>
  </si>
  <si>
    <t xml:space="preserve">SPARTA AREA             </t>
  </si>
  <si>
    <t>5467</t>
  </si>
  <si>
    <t xml:space="preserve">SPENCER                 </t>
  </si>
  <si>
    <t>5474</t>
  </si>
  <si>
    <t xml:space="preserve">SPOONER                 </t>
  </si>
  <si>
    <t>5586</t>
  </si>
  <si>
    <t xml:space="preserve">SPRING VALLEY           </t>
  </si>
  <si>
    <t>5593</t>
  </si>
  <si>
    <t xml:space="preserve">STANLEY-BOYD AREA       </t>
  </si>
  <si>
    <t>5607</t>
  </si>
  <si>
    <t xml:space="preserve">STEVENS POINT AREA      </t>
  </si>
  <si>
    <t>5614</t>
  </si>
  <si>
    <t xml:space="preserve">STOCKBRIDGE             </t>
  </si>
  <si>
    <t>3542</t>
  </si>
  <si>
    <t xml:space="preserve">STONE BANK              </t>
  </si>
  <si>
    <t>5621</t>
  </si>
  <si>
    <t xml:space="preserve">STOUGHTON AREA          </t>
  </si>
  <si>
    <t>5628</t>
  </si>
  <si>
    <t xml:space="preserve">STRATFORD               </t>
  </si>
  <si>
    <t>5642</t>
  </si>
  <si>
    <t xml:space="preserve">STURGEON BAY            </t>
  </si>
  <si>
    <t>5656</t>
  </si>
  <si>
    <t xml:space="preserve">SUN PRAIRIE AREA        </t>
  </si>
  <si>
    <t>5663</t>
  </si>
  <si>
    <t xml:space="preserve">SUPERIOR                </t>
  </si>
  <si>
    <t>5670</t>
  </si>
  <si>
    <t xml:space="preserve">SURING                  </t>
  </si>
  <si>
    <t>3510</t>
  </si>
  <si>
    <t xml:space="preserve">SWALLOW                 </t>
  </si>
  <si>
    <t>5726</t>
  </si>
  <si>
    <t xml:space="preserve">THORP                   </t>
  </si>
  <si>
    <t>5733</t>
  </si>
  <si>
    <t xml:space="preserve">THREE LAKES             </t>
  </si>
  <si>
    <t>5740</t>
  </si>
  <si>
    <t xml:space="preserve">TIGERTON                </t>
  </si>
  <si>
    <t>5747</t>
  </si>
  <si>
    <t xml:space="preserve">TOMAH AREA              </t>
  </si>
  <si>
    <t>5754</t>
  </si>
  <si>
    <t xml:space="preserve">TOMAHAWK                </t>
  </si>
  <si>
    <t>0126</t>
  </si>
  <si>
    <t xml:space="preserve">TOMORROW RIVER          </t>
  </si>
  <si>
    <t>5061</t>
  </si>
  <si>
    <t>TREVOR GRADE</t>
  </si>
  <si>
    <t>69</t>
  </si>
  <si>
    <t>4375</t>
  </si>
  <si>
    <t xml:space="preserve">TRI-COUNTY AREA         </t>
  </si>
  <si>
    <t>5810</t>
  </si>
  <si>
    <t xml:space="preserve">TURTLE LAKE             </t>
  </si>
  <si>
    <t>5817</t>
  </si>
  <si>
    <t xml:space="preserve">TWIN LAKES #4           </t>
  </si>
  <si>
    <t>5824</t>
  </si>
  <si>
    <t xml:space="preserve">TWO RIVERS              </t>
  </si>
  <si>
    <t>5859</t>
  </si>
  <si>
    <t xml:space="preserve">UNION GROVE J1          </t>
  </si>
  <si>
    <t>5852</t>
  </si>
  <si>
    <t xml:space="preserve">UNION GROVE UHS         </t>
  </si>
  <si>
    <t>0238</t>
  </si>
  <si>
    <t xml:space="preserve">UNITY                   </t>
  </si>
  <si>
    <t>5866</t>
  </si>
  <si>
    <t xml:space="preserve">VALDERS AREA            </t>
  </si>
  <si>
    <t>5901</t>
  </si>
  <si>
    <t xml:space="preserve">VERONA AREA             </t>
  </si>
  <si>
    <t>5985</t>
  </si>
  <si>
    <t xml:space="preserve">VIROQUA AREA            </t>
  </si>
  <si>
    <t>5992</t>
  </si>
  <si>
    <t xml:space="preserve">WABENO AREA             </t>
  </si>
  <si>
    <t>6022</t>
  </si>
  <si>
    <t xml:space="preserve">WALWORTH J1             </t>
  </si>
  <si>
    <t>6027</t>
  </si>
  <si>
    <t xml:space="preserve">WASHBURN                </t>
  </si>
  <si>
    <t>6069</t>
  </si>
  <si>
    <t xml:space="preserve">WASHINGTON              </t>
  </si>
  <si>
    <t>6104</t>
  </si>
  <si>
    <t xml:space="preserve">WASHINGTON-CALDWELL     </t>
  </si>
  <si>
    <t>6113</t>
  </si>
  <si>
    <t xml:space="preserve">WATERFORD GRADED J1   </t>
  </si>
  <si>
    <t>6083</t>
  </si>
  <si>
    <t xml:space="preserve">WATERFORD UHS           </t>
  </si>
  <si>
    <t>6118</t>
  </si>
  <si>
    <t xml:space="preserve">WATERLOO                </t>
  </si>
  <si>
    <t>6125</t>
  </si>
  <si>
    <t xml:space="preserve">WATERTOWN               </t>
  </si>
  <si>
    <t>6174</t>
  </si>
  <si>
    <t xml:space="preserve">WAUKESHA                </t>
  </si>
  <si>
    <t>6181</t>
  </si>
  <si>
    <t xml:space="preserve">WAUNAKEE COMMUNITY      </t>
  </si>
  <si>
    <t>6195</t>
  </si>
  <si>
    <t xml:space="preserve">WAUPACA                 </t>
  </si>
  <si>
    <t>6216</t>
  </si>
  <si>
    <t xml:space="preserve">WAUPUN                  </t>
  </si>
  <si>
    <t>6223</t>
  </si>
  <si>
    <t xml:space="preserve">WAUSAU                  </t>
  </si>
  <si>
    <t>6230</t>
  </si>
  <si>
    <t xml:space="preserve">WAUSAUKEE               </t>
  </si>
  <si>
    <t>6237</t>
  </si>
  <si>
    <t xml:space="preserve">WAUTOMA AREA            </t>
  </si>
  <si>
    <t>6244</t>
  </si>
  <si>
    <t xml:space="preserve">WAUWATOSA               </t>
  </si>
  <si>
    <t>6251</t>
  </si>
  <si>
    <t xml:space="preserve">WAUZEKA-STEUBEN         </t>
  </si>
  <si>
    <t>6293</t>
  </si>
  <si>
    <t xml:space="preserve">WEBSTER                 </t>
  </si>
  <si>
    <t>6300</t>
  </si>
  <si>
    <t xml:space="preserve">WEST ALLIS              </t>
  </si>
  <si>
    <t>6307</t>
  </si>
  <si>
    <t xml:space="preserve">WEST BEND               </t>
  </si>
  <si>
    <t>6328</t>
  </si>
  <si>
    <t xml:space="preserve">WEST DEPERE             </t>
  </si>
  <si>
    <t>6370</t>
  </si>
  <si>
    <t xml:space="preserve">WEST SALEM              </t>
  </si>
  <si>
    <t>6321</t>
  </si>
  <si>
    <t xml:space="preserve">WESTBY AREA             </t>
  </si>
  <si>
    <t>6335</t>
  </si>
  <si>
    <t xml:space="preserve">WESTFIELD               </t>
  </si>
  <si>
    <t>6354</t>
  </si>
  <si>
    <t xml:space="preserve">WESTON                  </t>
  </si>
  <si>
    <t>6384</t>
  </si>
  <si>
    <t xml:space="preserve">WEYAUWEGA-FREMONT       </t>
  </si>
  <si>
    <t>6410</t>
  </si>
  <si>
    <t xml:space="preserve">WEYERHAEUSER AREA       </t>
  </si>
  <si>
    <t>6412</t>
  </si>
  <si>
    <t xml:space="preserve">WHEATLAND J1            </t>
  </si>
  <si>
    <t>6440</t>
  </si>
  <si>
    <t xml:space="preserve">WHITE LAKE              </t>
  </si>
  <si>
    <t>6419</t>
  </si>
  <si>
    <t xml:space="preserve">WHITEFISH BAY           </t>
  </si>
  <si>
    <t>6426</t>
  </si>
  <si>
    <t xml:space="preserve">WHITEHALL               </t>
  </si>
  <si>
    <t>6461</t>
  </si>
  <si>
    <t xml:space="preserve">WHITEWATER              </t>
  </si>
  <si>
    <t>6470</t>
  </si>
  <si>
    <t xml:space="preserve">WHITNALL                </t>
  </si>
  <si>
    <t>6475</t>
  </si>
  <si>
    <t xml:space="preserve">WILD ROSE               </t>
  </si>
  <si>
    <t>6482</t>
  </si>
  <si>
    <t xml:space="preserve">WILLIAMS BAY            </t>
  </si>
  <si>
    <t>5075</t>
  </si>
  <si>
    <t xml:space="preserve">WILMOT GRADE SCHOOL     </t>
  </si>
  <si>
    <t>6545</t>
  </si>
  <si>
    <t xml:space="preserve">WILMOT UHS              </t>
  </si>
  <si>
    <t>6608</t>
  </si>
  <si>
    <t xml:space="preserve">WINNECONNE COMMUNITY    </t>
  </si>
  <si>
    <t>6615</t>
  </si>
  <si>
    <t xml:space="preserve">WINTER                  </t>
  </si>
  <si>
    <t>6678</t>
  </si>
  <si>
    <t xml:space="preserve">WISCONSIN DELLS         </t>
  </si>
  <si>
    <t>0469</t>
  </si>
  <si>
    <t xml:space="preserve">WISCONSIN HEIGHTS       </t>
  </si>
  <si>
    <t>6685</t>
  </si>
  <si>
    <t xml:space="preserve">WISCONSIN RAPIDS        </t>
  </si>
  <si>
    <t>6692</t>
  </si>
  <si>
    <t xml:space="preserve">WITTENBERG-BIRNAMWOOD   </t>
  </si>
  <si>
    <t>6713</t>
  </si>
  <si>
    <t xml:space="preserve">WONEWOC-UNION CENTER    </t>
  </si>
  <si>
    <t>6720</t>
  </si>
  <si>
    <t xml:space="preserve">WOODRUFF J1             </t>
  </si>
  <si>
    <t>6734</t>
  </si>
  <si>
    <t xml:space="preserve">WRIGHTSTOWN COMMUNITY   </t>
  </si>
  <si>
    <t>6748</t>
  </si>
  <si>
    <t xml:space="preserve">YORKVILLE J2            </t>
  </si>
  <si>
    <t>8105</t>
  </si>
  <si>
    <t>CENTRAL CITY CYBERSCHOOL</t>
  </si>
  <si>
    <t>DOWNTOWN MONTESSORI</t>
  </si>
  <si>
    <t>MILWAUKEE ACAD OF SCIENCE</t>
  </si>
  <si>
    <t>SCHL FOR EARLY DVLP &amp; ACH</t>
  </si>
  <si>
    <t>URBAN LEAGUE ACADEMY</t>
  </si>
  <si>
    <t>6905</t>
  </si>
  <si>
    <t xml:space="preserve">BROWN CO HCEB               </t>
  </si>
  <si>
    <t>6964</t>
  </si>
  <si>
    <t xml:space="preserve">WALWORTH CO  HCEB           </t>
  </si>
  <si>
    <t>WIS DEPT OF CORRECTIONS</t>
  </si>
  <si>
    <t>WIS DEPT OF HEALTH &amp;FAM SER</t>
  </si>
  <si>
    <t>STATEWIDE TOTALS</t>
  </si>
  <si>
    <t>*</t>
  </si>
  <si>
    <t>Notes:</t>
  </si>
  <si>
    <t>***</t>
  </si>
  <si>
    <t>***Title III-A School Districts that generate an allocation of less then $10,000 must apply through a consortium under Section 3114 (b).</t>
  </si>
  <si>
    <t xml:space="preserve">Delinquent </t>
  </si>
  <si>
    <t>Acquisition</t>
  </si>
  <si>
    <t>School District/LEA</t>
  </si>
  <si>
    <t>Sub-Part 2</t>
  </si>
  <si>
    <t>Allocations</t>
  </si>
  <si>
    <t>DARRELL LYNN HINES ACADEMY</t>
  </si>
  <si>
    <t>MARVA COLLINS ACADEMY</t>
  </si>
  <si>
    <t>YMCA YOUTH LEADERSHIP ACAD</t>
  </si>
  <si>
    <t>21ST CENTURY PREP SCHOOL</t>
  </si>
  <si>
    <t>Neglected</t>
  </si>
  <si>
    <t>**Title I-D includes just the Delinquent allocations to school districts only.</t>
  </si>
  <si>
    <t xml:space="preserve">*Chapter 220 adjustments not included. </t>
  </si>
  <si>
    <t>These allocations do not include carryover.</t>
  </si>
  <si>
    <t>**</t>
  </si>
  <si>
    <t>MILWAUKEE</t>
  </si>
  <si>
    <t>8109</t>
  </si>
  <si>
    <t xml:space="preserve">ESEA </t>
  </si>
  <si>
    <t xml:space="preserve">Education </t>
  </si>
  <si>
    <t>Technology</t>
  </si>
  <si>
    <t xml:space="preserve">RACINE           </t>
  </si>
  <si>
    <t xml:space="preserve">ACAD OF LEARNING &amp; LEADERSHIP </t>
  </si>
  <si>
    <t xml:space="preserve">Final ESEA Formula Alloc. </t>
  </si>
  <si>
    <t>CAPITAL WEST ACADEMY</t>
  </si>
  <si>
    <t>WOODLANDS SCHOOL</t>
  </si>
  <si>
    <t>Co</t>
  </si>
  <si>
    <t>CESA</t>
  </si>
  <si>
    <t>7-1-04 to 6-30-05 (Rev. 3-10-05)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</si>
</sst>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"/>
    <numFmt numFmtId="173" formatCode="&quot;$&quot;#,##0.00"/>
    <numFmt numFmtId="174" formatCode="_(* #,##0_);_(* \(#,##0\);_(* &quot;-&quot;??_);_(@_)"/>
    <numFmt numFmtId="175" formatCode="m/d/yy;@"/>
    <numFmt numFmtId="176" formatCode="mmm\-yyyy"/>
    <numFmt numFmtId="177" formatCode="mm/dd/yy_)"/>
    <numFmt numFmtId="178" formatCode="General_)"/>
    <numFmt numFmtId="179" formatCode="0_)"/>
    <numFmt numFmtId="180" formatCode="_(* #,##0.0_);_(* \(#,##0.0\);_(* &quot;-&quot;??_);_(@_)"/>
    <numFmt numFmtId="181" formatCode="_(* #,##0.000_);_(* \(#,##0.000\);_(* &quot;-&quot;??_);_(@_)"/>
    <numFmt numFmtId="182" formatCode="_(* #,##0.0000_);_(* \(#,##0.0000\);_(* &quot;-&quot;??_);_(@_)"/>
    <numFmt numFmtId="183" formatCode="_(* #,##0.00000_);_(* \(#,##0.00000\);_(* &quot;-&quot;??_);_(@_)"/>
    <numFmt numFmtId="184" formatCode="_(* #,##0.000000_);_(* \(#,##0.000000\);_(* &quot;-&quot;??_);_(@_)"/>
    <numFmt numFmtId="185" formatCode="_(* #,##0.0000000_);_(* \(#,##0.0000000\);_(* &quot;-&quot;??_);_(@_)"/>
    <numFmt numFmtId="186" formatCode="#"/>
    <numFmt numFmtId="187" formatCode="_(* #,##0.00000000_);_(* \(#,##0.00000000\);_(* &quot;-&quot;??_);_(@_)"/>
    <numFmt numFmtId="188" formatCode="_(* #,##0.000000000_);_(* \(#,##0.000000000\);_(* &quot;-&quot;??_);_(@_)"/>
    <numFmt numFmtId="189" formatCode="&quot;$&quot;#,##0.00000_);\(&quot;$&quot;#,##0.00000\)"/>
    <numFmt numFmtId="190" formatCode="_-* #,##0.000_-;\-* #,##0.000_-;_-* &quot;-&quot;??_-;_-@_-"/>
    <numFmt numFmtId="191" formatCode="_-* #,##0.0_-;\-* #,##0.0_-;_-* &quot;-&quot;??_-;_-@_-"/>
    <numFmt numFmtId="192" formatCode="_-* #,##0_-;\-* #,##0_-;_-* &quot;-&quot;??_-;_-@_-"/>
    <numFmt numFmtId="193" formatCode="&quot;$&quot;#,##0.0_);\(&quot;$&quot;#,##0.0\)"/>
    <numFmt numFmtId="194" formatCode="0.0%"/>
    <numFmt numFmtId="195" formatCode="_(&quot;$&quot;* #,##0.000_);_(&quot;$&quot;* \(#,##0.000\);_(&quot;$&quot;* &quot;-&quot;??_);_(@_)"/>
    <numFmt numFmtId="196" formatCode="_(&quot;$&quot;* #,##0.0000_);_(&quot;$&quot;* \(#,##0.0000\);_(&quot;$&quot;* &quot;-&quot;??_);_(@_)"/>
    <numFmt numFmtId="197" formatCode="_(* #,##0.0_);_(* \(#,##0.0\);_(* &quot;-&quot;?_);_(@_)"/>
    <numFmt numFmtId="198" formatCode="[$-409]dddd\,\ mmmm\ dd\,\ yyyy"/>
    <numFmt numFmtId="199" formatCode="[$-409]h:mm:ss\ AM/PM"/>
    <numFmt numFmtId="200" formatCode="##"/>
    <numFmt numFmtId="201" formatCode="mm"/>
    <numFmt numFmtId="202" formatCode="yy"/>
    <numFmt numFmtId="203" formatCode="dd"/>
    <numFmt numFmtId="204" formatCode="000\-00\-0000"/>
    <numFmt numFmtId="205" formatCode="0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ahoma"/>
      <family val="0"/>
    </font>
    <font>
      <b/>
      <sz val="10"/>
      <color indexed="10"/>
      <name val="Arial"/>
      <family val="2"/>
    </font>
    <font>
      <sz val="10"/>
      <name val="Sylfaen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72" fontId="0" fillId="0" borderId="0" xfId="0" applyNumberFormat="1" applyAlignment="1">
      <alignment/>
    </xf>
    <xf numFmtId="0" fontId="1" fillId="0" borderId="1" xfId="0" applyFont="1" applyBorder="1" applyAlignment="1">
      <alignment horizontal="center"/>
    </xf>
    <xf numFmtId="172" fontId="0" fillId="0" borderId="2" xfId="0" applyNumberFormat="1" applyFont="1" applyBorder="1" applyAlignment="1">
      <alignment/>
    </xf>
    <xf numFmtId="0" fontId="0" fillId="0" borderId="2" xfId="0" applyBorder="1" applyAlignment="1">
      <alignment/>
    </xf>
    <xf numFmtId="172" fontId="1" fillId="0" borderId="0" xfId="0" applyNumberFormat="1" applyFont="1" applyAlignment="1">
      <alignment horizontal="center"/>
    </xf>
    <xf numFmtId="172" fontId="1" fillId="0" borderId="1" xfId="0" applyNumberFormat="1" applyFont="1" applyBorder="1" applyAlignment="1">
      <alignment horizontal="center"/>
    </xf>
    <xf numFmtId="172" fontId="0" fillId="0" borderId="0" xfId="0" applyNumberFormat="1" applyFont="1" applyAlignment="1">
      <alignment/>
    </xf>
    <xf numFmtId="172" fontId="0" fillId="0" borderId="0" xfId="0" applyNumberFormat="1" applyAlignment="1">
      <alignment horizontal="center"/>
    </xf>
    <xf numFmtId="0" fontId="1" fillId="0" borderId="1" xfId="0" applyFont="1" applyBorder="1" applyAlignment="1">
      <alignment/>
    </xf>
    <xf numFmtId="0" fontId="0" fillId="0" borderId="0" xfId="0" applyBorder="1" applyAlignment="1">
      <alignment/>
    </xf>
    <xf numFmtId="172" fontId="0" fillId="0" borderId="0" xfId="0" applyNumberFormat="1" applyFont="1" applyBorder="1" applyAlignment="1">
      <alignment/>
    </xf>
    <xf numFmtId="0" fontId="1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172" fontId="0" fillId="0" borderId="1" xfId="0" applyNumberForma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172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NumberFormat="1" applyAlignment="1">
      <alignment horizontal="center"/>
    </xf>
    <xf numFmtId="20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ODA\94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DDARE"/>
      <sheetName val="paod ledger"/>
      <sheetName val="yaod ledger"/>
      <sheetName val="fast ledger"/>
      <sheetName val="dare ledger"/>
      <sheetName val="ats ledger"/>
      <sheetName val="ass ledger"/>
      <sheetName val="fdare ledger"/>
      <sheetName val="fdare c_o"/>
      <sheetName val="aoda ledger"/>
      <sheetName val="AODA"/>
      <sheetName val="ASS"/>
      <sheetName val="ADTS"/>
      <sheetName val="DARE"/>
      <sheetName val="FAST"/>
      <sheetName val="PAOD"/>
      <sheetName val="YAODA"/>
      <sheetName val="DFSCA94"/>
    </sheetNames>
    <sheetDataSet>
      <sheetData sheetId="17">
        <row r="1">
          <cell r="A1" t="str">
            <v>district</v>
          </cell>
          <cell r="B1" t="str">
            <v>entitlement</v>
          </cell>
          <cell r="C1" t="str">
            <v>approved carryover</v>
          </cell>
          <cell r="D1" t="str">
            <v>claimed</v>
          </cell>
          <cell r="E1" t="str">
            <v>paid</v>
          </cell>
          <cell r="F1" t="str">
            <v>first pay</v>
          </cell>
          <cell r="G1" t="str">
            <v>second pay</v>
          </cell>
          <cell r="H1" t="str">
            <v>third pay</v>
          </cell>
          <cell r="I1" t="str">
            <v>fourth pay</v>
          </cell>
          <cell r="J1" t="str">
            <v>fifth pay</v>
          </cell>
          <cell r="K1" t="str">
            <v>sixth pay</v>
          </cell>
          <cell r="L1" t="str">
            <v>seventh pay</v>
          </cell>
          <cell r="M1" t="str">
            <v>eighth pay</v>
          </cell>
          <cell r="N1" t="str">
            <v>ninth pay</v>
          </cell>
          <cell r="O1" t="str">
            <v>tenth pay</v>
          </cell>
          <cell r="P1" t="str">
            <v>eleventh pay</v>
          </cell>
          <cell r="Q1" t="str">
            <v>twelfth pay</v>
          </cell>
          <cell r="R1" t="str">
            <v>dollars returned</v>
          </cell>
        </row>
        <row r="2">
          <cell r="A2" t="str">
            <v>Abbotsford</v>
          </cell>
          <cell r="B2">
            <v>6614</v>
          </cell>
          <cell r="C2">
            <v>1616</v>
          </cell>
          <cell r="D2">
            <v>6104.22</v>
          </cell>
          <cell r="E2">
            <v>6104.22</v>
          </cell>
          <cell r="F2">
            <v>6104.22</v>
          </cell>
          <cell r="R2">
            <v>2125.78</v>
          </cell>
        </row>
        <row r="3">
          <cell r="A3" t="str">
            <v>Adams-Friendship Area</v>
          </cell>
          <cell r="B3">
            <v>18253</v>
          </cell>
          <cell r="C3">
            <v>4639</v>
          </cell>
          <cell r="D3">
            <v>22204.65</v>
          </cell>
          <cell r="E3">
            <v>22204.65</v>
          </cell>
          <cell r="F3">
            <v>22204.65</v>
          </cell>
          <cell r="R3">
            <v>687.35</v>
          </cell>
        </row>
        <row r="4">
          <cell r="A4" t="str">
            <v>Albany</v>
          </cell>
          <cell r="B4">
            <v>3505</v>
          </cell>
          <cell r="C4">
            <v>831</v>
          </cell>
          <cell r="D4">
            <v>3513.74</v>
          </cell>
          <cell r="E4">
            <v>3513.74</v>
          </cell>
          <cell r="F4">
            <v>3513.74</v>
          </cell>
          <cell r="R4">
            <v>822.26</v>
          </cell>
        </row>
        <row r="5">
          <cell r="A5" t="str">
            <v>Alma</v>
          </cell>
          <cell r="B5">
            <v>5869</v>
          </cell>
          <cell r="C5">
            <v>1433</v>
          </cell>
          <cell r="D5">
            <v>5234.14</v>
          </cell>
          <cell r="E5">
            <v>5234.14</v>
          </cell>
          <cell r="F5">
            <v>5087.9</v>
          </cell>
          <cell r="G5">
            <v>146.24</v>
          </cell>
          <cell r="R5">
            <v>2067.86</v>
          </cell>
        </row>
        <row r="6">
          <cell r="A6" t="str">
            <v>Alma Center</v>
          </cell>
          <cell r="B6">
            <v>7294</v>
          </cell>
          <cell r="C6">
            <v>1E-07</v>
          </cell>
          <cell r="D6">
            <v>5547.2</v>
          </cell>
          <cell r="E6">
            <v>5547.2</v>
          </cell>
          <cell r="F6">
            <v>5547.2</v>
          </cell>
          <cell r="R6">
            <v>1746.8</v>
          </cell>
        </row>
        <row r="7">
          <cell r="A7" t="str">
            <v>Almond-Bancroft</v>
          </cell>
          <cell r="B7">
            <v>4737</v>
          </cell>
          <cell r="C7">
            <v>1221</v>
          </cell>
          <cell r="D7">
            <v>5441.47</v>
          </cell>
          <cell r="E7">
            <v>5441.47</v>
          </cell>
          <cell r="F7">
            <v>3664.2</v>
          </cell>
          <cell r="G7">
            <v>1777.27</v>
          </cell>
          <cell r="R7">
            <v>516.53</v>
          </cell>
        </row>
        <row r="8">
          <cell r="A8" t="str">
            <v>Appleton Area</v>
          </cell>
          <cell r="B8">
            <v>86991</v>
          </cell>
          <cell r="C8">
            <v>13462</v>
          </cell>
          <cell r="D8">
            <v>81637.9</v>
          </cell>
          <cell r="E8">
            <v>81637.9</v>
          </cell>
          <cell r="F8">
            <v>31893.06</v>
          </cell>
          <cell r="G8">
            <v>46477.31</v>
          </cell>
          <cell r="H8">
            <v>3267.53</v>
          </cell>
          <cell r="R8">
            <v>18815.1</v>
          </cell>
        </row>
        <row r="9">
          <cell r="A9" t="str">
            <v>Arcadia</v>
          </cell>
          <cell r="B9">
            <v>8066</v>
          </cell>
          <cell r="D9">
            <v>4054.69</v>
          </cell>
          <cell r="E9">
            <v>4054.69</v>
          </cell>
          <cell r="F9">
            <v>1244.25</v>
          </cell>
          <cell r="G9">
            <v>1419.8</v>
          </cell>
          <cell r="H9">
            <v>305.45</v>
          </cell>
          <cell r="I9">
            <v>184.16</v>
          </cell>
          <cell r="J9">
            <v>403.03</v>
          </cell>
          <cell r="K9">
            <v>283</v>
          </cell>
          <cell r="L9">
            <v>215</v>
          </cell>
          <cell r="R9">
            <v>4011.31</v>
          </cell>
        </row>
        <row r="10">
          <cell r="A10" t="str">
            <v>Argyle</v>
          </cell>
          <cell r="B10">
            <v>3252</v>
          </cell>
          <cell r="C10">
            <v>1E-07</v>
          </cell>
          <cell r="D10">
            <v>2631.32</v>
          </cell>
          <cell r="E10">
            <v>2631.32</v>
          </cell>
          <cell r="F10">
            <v>2631.32</v>
          </cell>
          <cell r="R10">
            <v>620.68</v>
          </cell>
        </row>
        <row r="11">
          <cell r="A11" t="str">
            <v>Arrowhead UHS</v>
          </cell>
          <cell r="B11">
            <v>7809</v>
          </cell>
          <cell r="D11">
            <v>7809</v>
          </cell>
          <cell r="E11">
            <v>7809</v>
          </cell>
          <cell r="F11">
            <v>2060</v>
          </cell>
          <cell r="G11">
            <v>1489.9</v>
          </cell>
          <cell r="H11">
            <v>3249.1</v>
          </cell>
          <cell r="I11">
            <v>1010</v>
          </cell>
          <cell r="R11">
            <v>1E-07</v>
          </cell>
        </row>
        <row r="12">
          <cell r="A12" t="str">
            <v>Ashland</v>
          </cell>
          <cell r="B12">
            <v>19367</v>
          </cell>
          <cell r="D12">
            <v>18363.93</v>
          </cell>
          <cell r="E12">
            <v>18363.93</v>
          </cell>
          <cell r="F12">
            <v>11953.7</v>
          </cell>
          <cell r="G12">
            <v>6410.23</v>
          </cell>
          <cell r="R12">
            <v>1003.07</v>
          </cell>
        </row>
        <row r="13">
          <cell r="A13" t="str">
            <v>Ashwaubenon</v>
          </cell>
          <cell r="B13">
            <v>14843</v>
          </cell>
          <cell r="C13">
            <v>1525</v>
          </cell>
          <cell r="D13">
            <v>12353.98</v>
          </cell>
          <cell r="E13">
            <v>12353.98</v>
          </cell>
          <cell r="F13">
            <v>5917.03</v>
          </cell>
          <cell r="G13">
            <v>6436.95</v>
          </cell>
          <cell r="R13">
            <v>4014.02</v>
          </cell>
        </row>
        <row r="14">
          <cell r="A14" t="str">
            <v>Auburndale</v>
          </cell>
          <cell r="B14">
            <v>7161</v>
          </cell>
          <cell r="C14">
            <v>1075</v>
          </cell>
          <cell r="D14">
            <v>8189.18</v>
          </cell>
          <cell r="E14">
            <v>8189.18</v>
          </cell>
          <cell r="F14">
            <v>968.76</v>
          </cell>
          <cell r="G14">
            <v>1957.54</v>
          </cell>
          <cell r="H14">
            <v>5262.88</v>
          </cell>
          <cell r="R14">
            <v>46.82</v>
          </cell>
        </row>
        <row r="15">
          <cell r="A15" t="str">
            <v>Baraboo</v>
          </cell>
          <cell r="B15">
            <v>20223</v>
          </cell>
          <cell r="C15">
            <v>2007</v>
          </cell>
          <cell r="D15">
            <v>20320.64</v>
          </cell>
          <cell r="E15">
            <v>20320.64</v>
          </cell>
          <cell r="F15">
            <v>969.49</v>
          </cell>
          <cell r="G15">
            <v>7987.42</v>
          </cell>
          <cell r="H15">
            <v>3726.65</v>
          </cell>
          <cell r="I15">
            <v>6476.05</v>
          </cell>
          <cell r="J15">
            <v>1161.03</v>
          </cell>
          <cell r="R15">
            <v>1909.36</v>
          </cell>
        </row>
        <row r="16">
          <cell r="A16" t="str">
            <v>Barneveld</v>
          </cell>
          <cell r="B16">
            <v>2079</v>
          </cell>
          <cell r="C16">
            <v>1E-07</v>
          </cell>
          <cell r="D16">
            <v>3972.3</v>
          </cell>
          <cell r="E16">
            <v>2079</v>
          </cell>
          <cell r="F16">
            <v>2079</v>
          </cell>
          <cell r="R16">
            <v>1E-07</v>
          </cell>
        </row>
        <row r="17">
          <cell r="A17" t="str">
            <v>Bayfield</v>
          </cell>
          <cell r="B17">
            <v>5452</v>
          </cell>
          <cell r="C17">
            <v>234</v>
          </cell>
          <cell r="D17">
            <v>5178.02</v>
          </cell>
          <cell r="E17">
            <v>5178.02</v>
          </cell>
          <cell r="F17">
            <v>5178.02</v>
          </cell>
          <cell r="R17">
            <v>507.98</v>
          </cell>
        </row>
        <row r="18">
          <cell r="A18" t="str">
            <v>Beaver Dam</v>
          </cell>
          <cell r="B18">
            <v>25530</v>
          </cell>
          <cell r="C18">
            <v>1648</v>
          </cell>
          <cell r="D18">
            <v>28251.45</v>
          </cell>
          <cell r="E18">
            <v>27178</v>
          </cell>
          <cell r="F18">
            <v>10596.53</v>
          </cell>
          <cell r="G18">
            <v>16581.47</v>
          </cell>
          <cell r="R18">
            <v>1E-07</v>
          </cell>
        </row>
        <row r="19">
          <cell r="A19" t="str">
            <v>Belleville</v>
          </cell>
          <cell r="B19">
            <v>3710</v>
          </cell>
          <cell r="C19">
            <v>243</v>
          </cell>
          <cell r="D19">
            <v>3578.39</v>
          </cell>
          <cell r="E19">
            <v>3578.39</v>
          </cell>
          <cell r="F19">
            <v>3578.39</v>
          </cell>
          <cell r="R19">
            <v>374.61</v>
          </cell>
        </row>
        <row r="20">
          <cell r="A20" t="str">
            <v>Belmont Community</v>
          </cell>
          <cell r="B20">
            <v>3763</v>
          </cell>
          <cell r="C20">
            <v>14</v>
          </cell>
          <cell r="D20">
            <v>3777</v>
          </cell>
          <cell r="E20">
            <v>3777</v>
          </cell>
          <cell r="F20">
            <v>3777</v>
          </cell>
          <cell r="R20">
            <v>1E-07</v>
          </cell>
        </row>
        <row r="21">
          <cell r="A21" t="str">
            <v>Beloit</v>
          </cell>
          <cell r="B21">
            <v>66926</v>
          </cell>
          <cell r="C21">
            <v>8933</v>
          </cell>
          <cell r="D21">
            <v>59418.79</v>
          </cell>
          <cell r="E21">
            <v>59418.79</v>
          </cell>
          <cell r="F21">
            <v>28407.55</v>
          </cell>
          <cell r="G21">
            <v>9159.42</v>
          </cell>
          <cell r="H21">
            <v>4177.38</v>
          </cell>
          <cell r="I21">
            <v>6713.84</v>
          </cell>
          <cell r="J21">
            <v>10960.6</v>
          </cell>
          <cell r="R21">
            <v>16440.21</v>
          </cell>
        </row>
        <row r="22">
          <cell r="A22" t="str">
            <v>Beloit Turner</v>
          </cell>
          <cell r="B22">
            <v>5925</v>
          </cell>
          <cell r="C22">
            <v>1468</v>
          </cell>
          <cell r="D22">
            <v>4768.73</v>
          </cell>
          <cell r="E22">
            <v>4768.73</v>
          </cell>
          <cell r="F22">
            <v>125</v>
          </cell>
          <cell r="G22">
            <v>3973.23</v>
          </cell>
          <cell r="H22">
            <v>670.5</v>
          </cell>
          <cell r="R22">
            <v>2624.27</v>
          </cell>
        </row>
        <row r="23">
          <cell r="A23" t="str">
            <v>Benton</v>
          </cell>
          <cell r="B23">
            <v>2287</v>
          </cell>
          <cell r="C23">
            <v>52</v>
          </cell>
          <cell r="D23">
            <v>2204.73</v>
          </cell>
          <cell r="E23">
            <v>2204.73</v>
          </cell>
          <cell r="F23">
            <v>2204.73</v>
          </cell>
          <cell r="R23">
            <v>134.27</v>
          </cell>
        </row>
        <row r="24">
          <cell r="A24" t="str">
            <v>Berlin Area</v>
          </cell>
          <cell r="B24">
            <v>11834</v>
          </cell>
          <cell r="C24">
            <v>1E-07</v>
          </cell>
          <cell r="D24">
            <v>10315.04</v>
          </cell>
          <cell r="E24">
            <v>10315.04</v>
          </cell>
          <cell r="F24">
            <v>9138.4</v>
          </cell>
          <cell r="G24">
            <v>1176.64</v>
          </cell>
          <cell r="R24">
            <v>1518.96</v>
          </cell>
        </row>
        <row r="25">
          <cell r="A25" t="str">
            <v>Big Foot UHS Consortium</v>
          </cell>
          <cell r="B25">
            <v>10212</v>
          </cell>
          <cell r="C25">
            <v>1894</v>
          </cell>
          <cell r="D25">
            <v>10130.43</v>
          </cell>
          <cell r="E25">
            <v>10130.43</v>
          </cell>
          <cell r="F25">
            <v>10130.43</v>
          </cell>
          <cell r="R25">
            <v>1975.57</v>
          </cell>
        </row>
        <row r="26">
          <cell r="A26" t="str">
            <v>Black Hawk</v>
          </cell>
          <cell r="B26">
            <v>5616</v>
          </cell>
          <cell r="C26">
            <v>1E-07</v>
          </cell>
          <cell r="D26">
            <v>5576.43</v>
          </cell>
          <cell r="E26">
            <v>5576.43</v>
          </cell>
          <cell r="F26">
            <v>5576.43</v>
          </cell>
          <cell r="R26">
            <v>39.57</v>
          </cell>
        </row>
        <row r="27">
          <cell r="A27" t="str">
            <v>Black River Falls</v>
          </cell>
          <cell r="B27">
            <v>14104</v>
          </cell>
          <cell r="C27">
            <v>2346</v>
          </cell>
          <cell r="D27">
            <v>14696.76</v>
          </cell>
          <cell r="E27">
            <v>14696.76</v>
          </cell>
          <cell r="F27">
            <v>3639.87</v>
          </cell>
          <cell r="G27">
            <v>1596.28</v>
          </cell>
          <cell r="H27">
            <v>1955.65</v>
          </cell>
          <cell r="I27">
            <v>1286.41</v>
          </cell>
          <cell r="J27">
            <v>1891.81</v>
          </cell>
          <cell r="K27">
            <v>4326.74</v>
          </cell>
          <cell r="R27">
            <v>1753.24</v>
          </cell>
        </row>
        <row r="28">
          <cell r="A28" t="str">
            <v>Blair-Taylor</v>
          </cell>
          <cell r="B28">
            <v>8994</v>
          </cell>
          <cell r="C28">
            <v>2170</v>
          </cell>
          <cell r="D28">
            <v>8556.91</v>
          </cell>
          <cell r="E28">
            <v>8556.91</v>
          </cell>
          <cell r="F28">
            <v>6732.95</v>
          </cell>
          <cell r="G28">
            <v>1823.96</v>
          </cell>
          <cell r="R28">
            <v>2607.09</v>
          </cell>
        </row>
        <row r="29">
          <cell r="A29" t="str">
            <v>Boscobel Area</v>
          </cell>
          <cell r="B29">
            <v>10874</v>
          </cell>
          <cell r="C29">
            <v>1742</v>
          </cell>
          <cell r="D29">
            <v>11020.96</v>
          </cell>
          <cell r="E29">
            <v>11020.96</v>
          </cell>
          <cell r="F29">
            <v>11020.96</v>
          </cell>
          <cell r="R29">
            <v>1595.04</v>
          </cell>
        </row>
        <row r="30">
          <cell r="A30" t="str">
            <v>Brighton #1</v>
          </cell>
          <cell r="B30">
            <v>1495</v>
          </cell>
          <cell r="C30">
            <v>1E-07</v>
          </cell>
          <cell r="D30">
            <v>1715</v>
          </cell>
          <cell r="E30">
            <v>1495</v>
          </cell>
          <cell r="F30">
            <v>1495</v>
          </cell>
          <cell r="R30">
            <v>1E-07</v>
          </cell>
        </row>
        <row r="31">
          <cell r="A31" t="str">
            <v>Bristol #1</v>
          </cell>
          <cell r="B31">
            <v>2275</v>
          </cell>
          <cell r="C31">
            <v>1E-07</v>
          </cell>
          <cell r="D31">
            <v>2015.33</v>
          </cell>
          <cell r="E31">
            <v>2015.33</v>
          </cell>
          <cell r="F31">
            <v>1581.59</v>
          </cell>
          <cell r="G31">
            <v>433.74</v>
          </cell>
          <cell r="R31">
            <v>259.67</v>
          </cell>
        </row>
        <row r="32">
          <cell r="A32" t="str">
            <v>Brodhead</v>
          </cell>
          <cell r="B32">
            <v>9380</v>
          </cell>
          <cell r="D32">
            <v>8214.99</v>
          </cell>
          <cell r="E32">
            <v>8214.99</v>
          </cell>
          <cell r="F32">
            <v>1371.34</v>
          </cell>
          <cell r="G32">
            <v>1476</v>
          </cell>
          <cell r="H32">
            <v>430.51</v>
          </cell>
          <cell r="I32">
            <v>3076.98</v>
          </cell>
          <cell r="J32">
            <v>1087.01</v>
          </cell>
          <cell r="K32">
            <v>773.15</v>
          </cell>
          <cell r="R32">
            <v>1165.01</v>
          </cell>
        </row>
        <row r="33">
          <cell r="A33" t="str">
            <v>Brown County HCEB</v>
          </cell>
          <cell r="B33">
            <v>410</v>
          </cell>
          <cell r="C33">
            <v>1E-07</v>
          </cell>
          <cell r="D33">
            <v>374.66</v>
          </cell>
          <cell r="E33">
            <v>374.66</v>
          </cell>
          <cell r="F33">
            <v>374.66</v>
          </cell>
          <cell r="R33">
            <v>35.34</v>
          </cell>
        </row>
        <row r="34">
          <cell r="A34" t="str">
            <v>Brown Deer</v>
          </cell>
          <cell r="B34">
            <v>9259</v>
          </cell>
          <cell r="D34">
            <v>7459</v>
          </cell>
          <cell r="E34">
            <v>7294.2</v>
          </cell>
          <cell r="F34">
            <v>4010.78</v>
          </cell>
          <cell r="G34">
            <v>3283.42</v>
          </cell>
          <cell r="R34">
            <v>1964.8</v>
          </cell>
        </row>
        <row r="35">
          <cell r="A35" t="str">
            <v>Burlington Area</v>
          </cell>
          <cell r="B35">
            <v>22741</v>
          </cell>
          <cell r="C35">
            <v>5540</v>
          </cell>
          <cell r="D35">
            <v>28281</v>
          </cell>
          <cell r="E35">
            <v>28281</v>
          </cell>
          <cell r="F35">
            <v>28281</v>
          </cell>
          <cell r="R35">
            <v>1E-07</v>
          </cell>
        </row>
        <row r="36">
          <cell r="A36" t="str">
            <v>Butternut</v>
          </cell>
          <cell r="B36">
            <v>2370</v>
          </cell>
          <cell r="D36">
            <v>1805.2</v>
          </cell>
          <cell r="E36">
            <v>1805.2</v>
          </cell>
          <cell r="F36">
            <v>620</v>
          </cell>
          <cell r="G36">
            <v>1185.2</v>
          </cell>
          <cell r="R36">
            <v>564.8</v>
          </cell>
        </row>
        <row r="37">
          <cell r="A37" t="str">
            <v>Cadott Community</v>
          </cell>
          <cell r="B37">
            <v>8921</v>
          </cell>
          <cell r="C37">
            <v>1694</v>
          </cell>
          <cell r="D37">
            <v>9818.37</v>
          </cell>
          <cell r="E37">
            <v>9818.37</v>
          </cell>
          <cell r="F37">
            <v>2581.01</v>
          </cell>
          <cell r="G37">
            <v>3085.48</v>
          </cell>
          <cell r="H37">
            <v>4151.88</v>
          </cell>
          <cell r="R37">
            <v>796.63</v>
          </cell>
        </row>
        <row r="38">
          <cell r="A38" t="str">
            <v>Cambria-Friesland</v>
          </cell>
          <cell r="B38">
            <v>3474</v>
          </cell>
          <cell r="C38">
            <v>339</v>
          </cell>
          <cell r="D38">
            <v>3600.55</v>
          </cell>
          <cell r="E38">
            <v>3600.55</v>
          </cell>
          <cell r="F38">
            <v>3600.55</v>
          </cell>
          <cell r="R38">
            <v>212.45</v>
          </cell>
        </row>
        <row r="39">
          <cell r="A39" t="str">
            <v>Cambridge</v>
          </cell>
          <cell r="B39">
            <v>5905</v>
          </cell>
          <cell r="C39">
            <v>267</v>
          </cell>
          <cell r="D39">
            <v>6274</v>
          </cell>
          <cell r="E39">
            <v>6172</v>
          </cell>
          <cell r="F39">
            <v>6172</v>
          </cell>
          <cell r="R39">
            <v>1E-07</v>
          </cell>
        </row>
        <row r="40">
          <cell r="A40" t="str">
            <v>Cameron</v>
          </cell>
          <cell r="B40">
            <v>6478</v>
          </cell>
          <cell r="C40">
            <v>216</v>
          </cell>
          <cell r="D40">
            <v>6678.43</v>
          </cell>
          <cell r="E40">
            <v>6678.43</v>
          </cell>
          <cell r="F40">
            <v>5558.99</v>
          </cell>
          <cell r="G40">
            <v>1119.44</v>
          </cell>
          <cell r="R40">
            <v>15.57</v>
          </cell>
        </row>
        <row r="41">
          <cell r="A41" t="str">
            <v>Campbellsport</v>
          </cell>
          <cell r="B41">
            <v>13809</v>
          </cell>
          <cell r="D41">
            <v>6315.73</v>
          </cell>
          <cell r="E41">
            <v>6315.73</v>
          </cell>
          <cell r="F41">
            <v>506.33</v>
          </cell>
          <cell r="G41">
            <v>2585.08</v>
          </cell>
          <cell r="H41">
            <v>1583.13</v>
          </cell>
          <cell r="I41">
            <v>1641.19</v>
          </cell>
          <cell r="R41">
            <v>7493.27</v>
          </cell>
        </row>
        <row r="42">
          <cell r="A42" t="str">
            <v>Cassville</v>
          </cell>
          <cell r="B42">
            <v>3736</v>
          </cell>
          <cell r="C42">
            <v>541</v>
          </cell>
          <cell r="D42">
            <v>1672.36</v>
          </cell>
          <cell r="E42">
            <v>1672.36</v>
          </cell>
          <cell r="F42">
            <v>1672.36</v>
          </cell>
          <cell r="R42">
            <v>2604.64</v>
          </cell>
        </row>
        <row r="43">
          <cell r="A43" t="str">
            <v>Cedar Grove-Belgium Area</v>
          </cell>
          <cell r="B43">
            <v>3536</v>
          </cell>
          <cell r="D43">
            <v>3536</v>
          </cell>
          <cell r="E43">
            <v>3536</v>
          </cell>
          <cell r="F43">
            <v>3536</v>
          </cell>
          <cell r="R43">
            <v>1E-07</v>
          </cell>
        </row>
        <row r="44">
          <cell r="A44" t="str">
            <v>Cedarburg</v>
          </cell>
          <cell r="B44">
            <v>16538</v>
          </cell>
          <cell r="C44">
            <v>4228</v>
          </cell>
          <cell r="D44">
            <v>18545.78</v>
          </cell>
          <cell r="E44">
            <v>18545.78</v>
          </cell>
          <cell r="F44">
            <v>6711.14</v>
          </cell>
          <cell r="G44">
            <v>6093.55</v>
          </cell>
          <cell r="H44">
            <v>5741.09</v>
          </cell>
          <cell r="R44">
            <v>2220.22</v>
          </cell>
        </row>
        <row r="45">
          <cell r="A45" t="str">
            <v>Central/Westosha</v>
          </cell>
          <cell r="B45">
            <v>4318</v>
          </cell>
          <cell r="C45">
            <v>33</v>
          </cell>
          <cell r="D45">
            <v>4351</v>
          </cell>
          <cell r="E45">
            <v>4351</v>
          </cell>
          <cell r="F45">
            <v>4351</v>
          </cell>
          <cell r="R45">
            <v>1E-07</v>
          </cell>
        </row>
        <row r="46">
          <cell r="A46" t="str">
            <v>CESA 02</v>
          </cell>
          <cell r="B46">
            <v>452</v>
          </cell>
          <cell r="C46">
            <v>0</v>
          </cell>
          <cell r="D46">
            <v>452</v>
          </cell>
          <cell r="E46">
            <v>452</v>
          </cell>
          <cell r="F46">
            <v>452</v>
          </cell>
          <cell r="R46">
            <v>1E-07</v>
          </cell>
        </row>
        <row r="47">
          <cell r="A47" t="str">
            <v>CESA 03</v>
          </cell>
          <cell r="B47">
            <v>3691</v>
          </cell>
          <cell r="C47">
            <v>937</v>
          </cell>
          <cell r="D47">
            <v>3631.16</v>
          </cell>
          <cell r="E47">
            <v>3631.16</v>
          </cell>
          <cell r="F47">
            <v>3631.16</v>
          </cell>
          <cell r="R47">
            <v>996.84</v>
          </cell>
        </row>
        <row r="48">
          <cell r="A48" t="str">
            <v>CESA 04</v>
          </cell>
          <cell r="B48">
            <v>42723</v>
          </cell>
          <cell r="C48">
            <v>11096</v>
          </cell>
          <cell r="D48">
            <v>39233.87</v>
          </cell>
          <cell r="E48">
            <v>39233.87</v>
          </cell>
          <cell r="F48">
            <v>10155.1</v>
          </cell>
          <cell r="G48">
            <v>2099.08</v>
          </cell>
          <cell r="H48">
            <v>1668.81</v>
          </cell>
          <cell r="I48">
            <v>683.25</v>
          </cell>
          <cell r="J48">
            <v>7974.44</v>
          </cell>
          <cell r="K48">
            <v>673.81</v>
          </cell>
          <cell r="L48">
            <v>132.26</v>
          </cell>
          <cell r="M48">
            <v>786.63</v>
          </cell>
          <cell r="N48">
            <v>1643.12</v>
          </cell>
          <cell r="O48">
            <v>15060.49</v>
          </cell>
          <cell r="P48">
            <v>-1643.12</v>
          </cell>
          <cell r="R48">
            <v>14585.13</v>
          </cell>
        </row>
        <row r="49">
          <cell r="A49" t="str">
            <v>CESA 07</v>
          </cell>
          <cell r="B49">
            <v>111597</v>
          </cell>
          <cell r="C49">
            <v>1E-07</v>
          </cell>
          <cell r="D49">
            <v>11597</v>
          </cell>
          <cell r="E49">
            <v>111597</v>
          </cell>
          <cell r="F49">
            <v>15541.26</v>
          </cell>
          <cell r="G49">
            <v>39970.92</v>
          </cell>
          <cell r="H49">
            <v>45123.17</v>
          </cell>
          <cell r="I49">
            <v>10961.65</v>
          </cell>
          <cell r="R49">
            <v>1E-07</v>
          </cell>
        </row>
        <row r="50">
          <cell r="A50" t="str">
            <v>CESA 08</v>
          </cell>
          <cell r="B50">
            <v>136694</v>
          </cell>
          <cell r="C50">
            <v>18279</v>
          </cell>
          <cell r="D50">
            <v>132630.19</v>
          </cell>
          <cell r="E50">
            <v>131509.64</v>
          </cell>
          <cell r="F50">
            <v>79536.05</v>
          </cell>
          <cell r="G50">
            <v>16449.07</v>
          </cell>
          <cell r="H50">
            <v>36645.07</v>
          </cell>
          <cell r="I50">
            <v>-1120.55</v>
          </cell>
          <cell r="R50">
            <v>23463.36</v>
          </cell>
        </row>
        <row r="51">
          <cell r="A51" t="str">
            <v>CESA 09</v>
          </cell>
          <cell r="B51">
            <v>114448</v>
          </cell>
          <cell r="C51">
            <v>11864</v>
          </cell>
          <cell r="D51">
            <v>125756.9</v>
          </cell>
          <cell r="E51">
            <v>125756.9</v>
          </cell>
          <cell r="F51">
            <v>1922.26</v>
          </cell>
          <cell r="G51">
            <v>301.24</v>
          </cell>
          <cell r="H51">
            <v>14438.69</v>
          </cell>
          <cell r="I51">
            <v>3950.21</v>
          </cell>
          <cell r="J51">
            <v>9618.39</v>
          </cell>
          <cell r="K51">
            <v>586.03</v>
          </cell>
          <cell r="L51">
            <v>7745.86</v>
          </cell>
          <cell r="M51">
            <v>2363.76</v>
          </cell>
          <cell r="N51">
            <v>84830.46</v>
          </cell>
          <cell r="R51">
            <v>555.1</v>
          </cell>
        </row>
        <row r="52">
          <cell r="A52" t="str">
            <v>CESA 10</v>
          </cell>
          <cell r="B52">
            <v>208238</v>
          </cell>
          <cell r="C52">
            <v>54323</v>
          </cell>
          <cell r="D52">
            <v>197781.18</v>
          </cell>
          <cell r="E52">
            <v>197781.18</v>
          </cell>
          <cell r="F52">
            <v>77662.87</v>
          </cell>
          <cell r="G52">
            <v>11067.1</v>
          </cell>
          <cell r="H52">
            <v>11355.79</v>
          </cell>
          <cell r="I52">
            <v>23689.65</v>
          </cell>
          <cell r="J52">
            <v>14769.81</v>
          </cell>
          <cell r="K52">
            <v>34305.8</v>
          </cell>
          <cell r="L52">
            <v>24930.16</v>
          </cell>
          <cell r="R52">
            <v>64779.82</v>
          </cell>
        </row>
        <row r="53">
          <cell r="A53" t="str">
            <v>CESA 11</v>
          </cell>
          <cell r="B53">
            <v>204032</v>
          </cell>
          <cell r="C53">
            <v>29057</v>
          </cell>
          <cell r="D53">
            <v>190231.99</v>
          </cell>
          <cell r="E53">
            <v>190231.99</v>
          </cell>
          <cell r="F53">
            <v>28091.39</v>
          </cell>
          <cell r="G53">
            <v>7276.55</v>
          </cell>
          <cell r="H53">
            <v>10087.93</v>
          </cell>
          <cell r="I53">
            <v>23770.42</v>
          </cell>
          <cell r="J53">
            <v>16982.92</v>
          </cell>
          <cell r="K53">
            <v>17324.43</v>
          </cell>
          <cell r="L53">
            <v>4577.22</v>
          </cell>
          <cell r="M53">
            <v>23540.14</v>
          </cell>
          <cell r="N53">
            <v>45081.1</v>
          </cell>
          <cell r="O53">
            <v>13499.89</v>
          </cell>
          <cell r="R53">
            <v>42857.01</v>
          </cell>
        </row>
        <row r="54">
          <cell r="A54" t="str">
            <v>Chippewa Falls Area</v>
          </cell>
          <cell r="B54">
            <v>36569</v>
          </cell>
          <cell r="C54">
            <v>9488</v>
          </cell>
          <cell r="D54">
            <v>38082.96</v>
          </cell>
          <cell r="E54">
            <v>38082.96</v>
          </cell>
          <cell r="F54">
            <v>8987.75</v>
          </cell>
          <cell r="G54">
            <v>22864.81</v>
          </cell>
          <cell r="H54">
            <v>6230.4</v>
          </cell>
          <cell r="R54">
            <v>7974.04</v>
          </cell>
        </row>
        <row r="55">
          <cell r="A55" t="str">
            <v>Clinton Community</v>
          </cell>
          <cell r="B55">
            <v>7209</v>
          </cell>
          <cell r="C55">
            <v>1089</v>
          </cell>
          <cell r="D55">
            <v>3611.1</v>
          </cell>
          <cell r="E55">
            <v>3611.1</v>
          </cell>
          <cell r="F55">
            <v>6655.17</v>
          </cell>
          <cell r="G55">
            <v>-3044.07</v>
          </cell>
          <cell r="R55">
            <v>4686.9</v>
          </cell>
        </row>
        <row r="56">
          <cell r="A56" t="str">
            <v>Clintonville</v>
          </cell>
          <cell r="B56">
            <v>13903</v>
          </cell>
          <cell r="C56">
            <v>3548</v>
          </cell>
          <cell r="D56">
            <v>13902.36</v>
          </cell>
          <cell r="E56">
            <v>13902.36</v>
          </cell>
          <cell r="F56">
            <v>6161.49</v>
          </cell>
          <cell r="G56">
            <v>6464.93</v>
          </cell>
          <cell r="H56">
            <v>1275.94</v>
          </cell>
          <cell r="R56">
            <v>3548.64</v>
          </cell>
        </row>
        <row r="57">
          <cell r="A57" t="str">
            <v>Colfax</v>
          </cell>
          <cell r="B57">
            <v>7779</v>
          </cell>
          <cell r="C57">
            <v>1E-07</v>
          </cell>
          <cell r="D57">
            <v>21963</v>
          </cell>
          <cell r="E57">
            <v>7779</v>
          </cell>
          <cell r="F57">
            <v>7779</v>
          </cell>
          <cell r="R57">
            <v>1E-07</v>
          </cell>
        </row>
        <row r="58">
          <cell r="A58" t="str">
            <v>Columbus</v>
          </cell>
          <cell r="B58">
            <v>9920</v>
          </cell>
          <cell r="D58">
            <v>9669.93</v>
          </cell>
          <cell r="E58">
            <v>9669.93</v>
          </cell>
          <cell r="F58">
            <v>9534.63</v>
          </cell>
          <cell r="G58">
            <v>135.3</v>
          </cell>
          <cell r="R58">
            <v>250.07</v>
          </cell>
        </row>
        <row r="59">
          <cell r="A59" t="str">
            <v>Crivitz</v>
          </cell>
          <cell r="B59">
            <v>8664</v>
          </cell>
          <cell r="C59">
            <v>1E-07</v>
          </cell>
          <cell r="D59">
            <v>9390.86</v>
          </cell>
          <cell r="E59">
            <v>8664</v>
          </cell>
          <cell r="F59">
            <v>1550</v>
          </cell>
          <cell r="G59">
            <v>1334.9</v>
          </cell>
          <cell r="H59">
            <v>2701.12</v>
          </cell>
          <cell r="I59">
            <v>3077.98</v>
          </cell>
          <cell r="R59">
            <v>1E-07</v>
          </cell>
        </row>
        <row r="60">
          <cell r="A60" t="str">
            <v>Cuba City</v>
          </cell>
          <cell r="B60">
            <v>7609</v>
          </cell>
          <cell r="D60">
            <v>5619.13</v>
          </cell>
          <cell r="E60">
            <v>5619.13</v>
          </cell>
          <cell r="F60">
            <v>2359.13</v>
          </cell>
          <cell r="G60">
            <v>3260</v>
          </cell>
          <cell r="R60">
            <v>1989.87</v>
          </cell>
        </row>
        <row r="61">
          <cell r="A61" t="str">
            <v>Cudahy</v>
          </cell>
          <cell r="B61">
            <v>16782</v>
          </cell>
          <cell r="C61">
            <v>36</v>
          </cell>
          <cell r="D61">
            <v>16818</v>
          </cell>
          <cell r="E61">
            <v>16818</v>
          </cell>
          <cell r="F61">
            <v>12343.56</v>
          </cell>
          <cell r="G61">
            <v>2057.67</v>
          </cell>
          <cell r="H61">
            <v>2380.77</v>
          </cell>
          <cell r="I61">
            <v>36</v>
          </cell>
          <cell r="R61">
            <v>1E-07</v>
          </cell>
        </row>
        <row r="62">
          <cell r="A62" t="str">
            <v>D C Everest Area</v>
          </cell>
          <cell r="B62">
            <v>27355</v>
          </cell>
          <cell r="C62">
            <v>1149</v>
          </cell>
          <cell r="D62">
            <v>23696.37</v>
          </cell>
          <cell r="E62">
            <v>23696.37</v>
          </cell>
          <cell r="F62">
            <v>3558.21</v>
          </cell>
          <cell r="G62">
            <v>2462.19</v>
          </cell>
          <cell r="H62">
            <v>1739.4</v>
          </cell>
          <cell r="I62">
            <v>1803.61</v>
          </cell>
          <cell r="J62">
            <v>2377.08</v>
          </cell>
          <cell r="K62">
            <v>1735.08</v>
          </cell>
          <cell r="L62">
            <v>1735.23</v>
          </cell>
          <cell r="M62">
            <v>4828.77</v>
          </cell>
          <cell r="N62">
            <v>2864.15</v>
          </cell>
          <cell r="O62">
            <v>592.65</v>
          </cell>
          <cell r="R62">
            <v>4807.63</v>
          </cell>
        </row>
        <row r="63">
          <cell r="A63" t="str">
            <v>Darlington Community</v>
          </cell>
          <cell r="B63">
            <v>8638</v>
          </cell>
          <cell r="C63">
            <v>2253</v>
          </cell>
          <cell r="D63">
            <v>9322.55</v>
          </cell>
          <cell r="E63">
            <v>9322.55</v>
          </cell>
          <cell r="F63">
            <v>7577.83</v>
          </cell>
          <cell r="G63">
            <v>1744.72</v>
          </cell>
          <cell r="R63">
            <v>1568.45</v>
          </cell>
        </row>
        <row r="64">
          <cell r="A64" t="str">
            <v>Deerfield Community</v>
          </cell>
          <cell r="B64">
            <v>4022</v>
          </cell>
          <cell r="C64">
            <v>1022</v>
          </cell>
          <cell r="D64">
            <v>4136.95</v>
          </cell>
          <cell r="E64">
            <v>4568.84</v>
          </cell>
          <cell r="F64">
            <v>4036.95</v>
          </cell>
          <cell r="G64">
            <v>531.89</v>
          </cell>
          <cell r="R64">
            <v>475.16</v>
          </cell>
        </row>
        <row r="65">
          <cell r="A65" t="str">
            <v>DeForest Area</v>
          </cell>
          <cell r="B65">
            <v>13435</v>
          </cell>
          <cell r="D65">
            <v>5245.1</v>
          </cell>
          <cell r="E65">
            <v>5245.1</v>
          </cell>
          <cell r="F65">
            <v>3846.26</v>
          </cell>
          <cell r="G65">
            <v>1398.84</v>
          </cell>
          <cell r="R65">
            <v>8189.9</v>
          </cell>
        </row>
        <row r="66">
          <cell r="A66" t="str">
            <v>Delavan-Darien</v>
          </cell>
          <cell r="B66">
            <v>17055</v>
          </cell>
          <cell r="C66">
            <v>2193</v>
          </cell>
          <cell r="D66">
            <v>19913.28</v>
          </cell>
          <cell r="E66">
            <v>19248</v>
          </cell>
          <cell r="F66">
            <v>7721.89</v>
          </cell>
          <cell r="G66">
            <v>5197.65</v>
          </cell>
          <cell r="H66">
            <v>2385.3</v>
          </cell>
          <cell r="I66">
            <v>4608.44</v>
          </cell>
          <cell r="J66">
            <v>-665.28</v>
          </cell>
          <cell r="R66">
            <v>1E-07</v>
          </cell>
        </row>
        <row r="67">
          <cell r="A67" t="str">
            <v>DePere</v>
          </cell>
          <cell r="B67">
            <v>16993</v>
          </cell>
          <cell r="C67">
            <v>3178</v>
          </cell>
          <cell r="D67">
            <v>17284.39</v>
          </cell>
          <cell r="E67">
            <v>17284.39</v>
          </cell>
          <cell r="F67">
            <v>17284.39</v>
          </cell>
          <cell r="R67">
            <v>2886.61</v>
          </cell>
        </row>
        <row r="68">
          <cell r="A68" t="str">
            <v>Dodgeland</v>
          </cell>
          <cell r="B68">
            <v>6852</v>
          </cell>
          <cell r="C68">
            <v>75</v>
          </cell>
          <cell r="D68">
            <v>5641.3</v>
          </cell>
          <cell r="E68">
            <v>5641.3</v>
          </cell>
          <cell r="F68">
            <v>4904.14</v>
          </cell>
          <cell r="G68">
            <v>737.16</v>
          </cell>
          <cell r="R68">
            <v>1285.7</v>
          </cell>
        </row>
        <row r="69">
          <cell r="A69" t="str">
            <v>Dodgeville</v>
          </cell>
          <cell r="B69">
            <v>10108</v>
          </cell>
          <cell r="C69">
            <v>2498</v>
          </cell>
          <cell r="D69">
            <v>9083.21</v>
          </cell>
          <cell r="E69">
            <v>9083.21</v>
          </cell>
          <cell r="F69">
            <v>9083.21</v>
          </cell>
          <cell r="R69">
            <v>3552.79</v>
          </cell>
        </row>
        <row r="70">
          <cell r="A70" t="str">
            <v>Dover #1</v>
          </cell>
          <cell r="B70">
            <v>327</v>
          </cell>
          <cell r="D70">
            <v>495.02</v>
          </cell>
          <cell r="E70">
            <v>327</v>
          </cell>
          <cell r="F70">
            <v>327</v>
          </cell>
          <cell r="R70">
            <v>1E-07</v>
          </cell>
        </row>
        <row r="71">
          <cell r="A71" t="str">
            <v>Drummond Area</v>
          </cell>
          <cell r="B71">
            <v>7084</v>
          </cell>
          <cell r="C71">
            <v>1E-07</v>
          </cell>
          <cell r="D71">
            <v>7222.75</v>
          </cell>
          <cell r="E71">
            <v>7084</v>
          </cell>
          <cell r="F71">
            <v>6886.77</v>
          </cell>
          <cell r="G71">
            <v>197.23</v>
          </cell>
          <cell r="R71">
            <v>1E-07</v>
          </cell>
        </row>
        <row r="72">
          <cell r="A72" t="str">
            <v>Durand Unified</v>
          </cell>
          <cell r="B72">
            <v>10651</v>
          </cell>
          <cell r="C72">
            <v>156</v>
          </cell>
          <cell r="D72">
            <v>10562.5</v>
          </cell>
          <cell r="E72">
            <v>10562.5</v>
          </cell>
          <cell r="F72">
            <v>7862.75</v>
          </cell>
          <cell r="G72">
            <v>2699.75</v>
          </cell>
          <cell r="R72">
            <v>244.5</v>
          </cell>
        </row>
        <row r="73">
          <cell r="A73" t="str">
            <v>East Troy Community</v>
          </cell>
          <cell r="B73">
            <v>11435</v>
          </cell>
          <cell r="C73">
            <v>3242</v>
          </cell>
          <cell r="D73">
            <v>13177.83</v>
          </cell>
          <cell r="E73">
            <v>13177.83</v>
          </cell>
          <cell r="F73">
            <v>13177.83</v>
          </cell>
          <cell r="R73">
            <v>1499.17</v>
          </cell>
        </row>
        <row r="74">
          <cell r="A74" t="str">
            <v>Eau Claire Area</v>
          </cell>
          <cell r="B74">
            <v>77750</v>
          </cell>
          <cell r="C74">
            <v>8945</v>
          </cell>
          <cell r="D74">
            <v>73522.24</v>
          </cell>
          <cell r="E74">
            <v>73522.24</v>
          </cell>
          <cell r="F74">
            <v>6030.82</v>
          </cell>
          <cell r="G74">
            <v>6836.22</v>
          </cell>
          <cell r="H74">
            <v>9790.09</v>
          </cell>
          <cell r="I74">
            <v>7128.77</v>
          </cell>
          <cell r="J74">
            <v>14546.76</v>
          </cell>
          <cell r="K74">
            <v>4802.78</v>
          </cell>
          <cell r="L74">
            <v>4066.24</v>
          </cell>
          <cell r="M74">
            <v>6180.27</v>
          </cell>
          <cell r="N74">
            <v>12477.16</v>
          </cell>
          <cell r="O74">
            <v>1663.13</v>
          </cell>
          <cell r="R74">
            <v>13172.76</v>
          </cell>
        </row>
        <row r="75">
          <cell r="A75" t="str">
            <v>Edgerton</v>
          </cell>
          <cell r="B75">
            <v>8186</v>
          </cell>
          <cell r="C75">
            <v>485</v>
          </cell>
          <cell r="D75">
            <v>6426.48</v>
          </cell>
          <cell r="E75">
            <v>6426.48</v>
          </cell>
          <cell r="F75">
            <v>1955.28</v>
          </cell>
          <cell r="G75">
            <v>783.35</v>
          </cell>
          <cell r="H75">
            <v>947.19</v>
          </cell>
          <cell r="I75">
            <v>1059.4</v>
          </cell>
          <cell r="J75">
            <v>1681.26</v>
          </cell>
          <cell r="R75">
            <v>2244.52</v>
          </cell>
        </row>
        <row r="76">
          <cell r="A76" t="str">
            <v>Elkhorn Area</v>
          </cell>
          <cell r="B76">
            <v>11589</v>
          </cell>
          <cell r="C76">
            <v>1019</v>
          </cell>
          <cell r="D76">
            <v>11890</v>
          </cell>
          <cell r="E76">
            <v>11890</v>
          </cell>
          <cell r="F76">
            <v>5900</v>
          </cell>
          <cell r="G76">
            <v>5180</v>
          </cell>
          <cell r="H76">
            <v>810</v>
          </cell>
          <cell r="R76">
            <v>718</v>
          </cell>
        </row>
        <row r="77">
          <cell r="A77" t="str">
            <v>Ellsworth Community</v>
          </cell>
          <cell r="B77">
            <v>13813</v>
          </cell>
          <cell r="C77">
            <v>1415</v>
          </cell>
          <cell r="D77">
            <v>13665.13</v>
          </cell>
          <cell r="E77">
            <v>13665.13</v>
          </cell>
          <cell r="F77">
            <v>13665.13</v>
          </cell>
          <cell r="R77">
            <v>1562.87</v>
          </cell>
        </row>
        <row r="78">
          <cell r="A78" t="str">
            <v>Elmbrook</v>
          </cell>
          <cell r="B78">
            <v>42019</v>
          </cell>
          <cell r="C78">
            <v>6706</v>
          </cell>
          <cell r="D78">
            <v>42326.51</v>
          </cell>
          <cell r="E78">
            <v>42326.51</v>
          </cell>
          <cell r="F78">
            <v>14894.53</v>
          </cell>
          <cell r="G78">
            <v>5498.77</v>
          </cell>
          <cell r="H78">
            <v>5938.47</v>
          </cell>
          <cell r="I78">
            <v>6812.29</v>
          </cell>
          <cell r="J78">
            <v>9182.45</v>
          </cell>
          <cell r="R78">
            <v>6398.49</v>
          </cell>
        </row>
        <row r="79">
          <cell r="A79" t="str">
            <v>Elroy-Kendall-Wilton</v>
          </cell>
          <cell r="B79">
            <v>11010</v>
          </cell>
          <cell r="C79">
            <v>1E-07</v>
          </cell>
          <cell r="D79">
            <v>11010</v>
          </cell>
          <cell r="E79">
            <v>11010</v>
          </cell>
          <cell r="F79">
            <v>10510</v>
          </cell>
          <cell r="G79">
            <v>500</v>
          </cell>
          <cell r="R79">
            <v>1E-07</v>
          </cell>
        </row>
        <row r="80">
          <cell r="A80" t="str">
            <v>Evansville Community</v>
          </cell>
          <cell r="B80">
            <v>7567</v>
          </cell>
          <cell r="C80">
            <v>1E-07</v>
          </cell>
          <cell r="D80">
            <v>7525.71</v>
          </cell>
          <cell r="E80">
            <v>7525.71</v>
          </cell>
          <cell r="F80">
            <v>843.7</v>
          </cell>
          <cell r="G80">
            <v>6682.01</v>
          </cell>
          <cell r="R80">
            <v>41.29</v>
          </cell>
        </row>
        <row r="81">
          <cell r="A81" t="str">
            <v>Fall River</v>
          </cell>
          <cell r="B81">
            <v>2992</v>
          </cell>
          <cell r="C81">
            <v>1E-07</v>
          </cell>
          <cell r="D81">
            <v>4648</v>
          </cell>
          <cell r="E81">
            <v>2992</v>
          </cell>
          <cell r="F81">
            <v>2992</v>
          </cell>
          <cell r="R81">
            <v>1E-07</v>
          </cell>
        </row>
        <row r="82">
          <cell r="A82" t="str">
            <v>Fennimore Community</v>
          </cell>
          <cell r="B82">
            <v>8540</v>
          </cell>
          <cell r="C82">
            <v>1928</v>
          </cell>
          <cell r="D82">
            <v>8333.64</v>
          </cell>
          <cell r="E82">
            <v>8333.64</v>
          </cell>
          <cell r="F82">
            <v>8333.64</v>
          </cell>
          <cell r="R82">
            <v>2134.36</v>
          </cell>
        </row>
        <row r="83">
          <cell r="A83" t="str">
            <v>Flambeau</v>
          </cell>
          <cell r="B83">
            <v>10748</v>
          </cell>
          <cell r="D83">
            <v>12721.66</v>
          </cell>
          <cell r="E83">
            <v>10748</v>
          </cell>
          <cell r="F83">
            <v>10748</v>
          </cell>
          <cell r="R83">
            <v>1E-07</v>
          </cell>
        </row>
        <row r="84">
          <cell r="A84" t="str">
            <v>Florence</v>
          </cell>
          <cell r="B84">
            <v>8843</v>
          </cell>
          <cell r="C84">
            <v>496</v>
          </cell>
          <cell r="D84">
            <v>7372.31</v>
          </cell>
          <cell r="E84">
            <v>7372.31</v>
          </cell>
          <cell r="F84">
            <v>6622.31</v>
          </cell>
          <cell r="G84">
            <v>750</v>
          </cell>
          <cell r="R84">
            <v>1966.69</v>
          </cell>
        </row>
        <row r="85">
          <cell r="A85" t="str">
            <v>Fond du Lac</v>
          </cell>
          <cell r="B85">
            <v>53470</v>
          </cell>
          <cell r="C85">
            <v>1E-07</v>
          </cell>
          <cell r="D85">
            <v>53470</v>
          </cell>
          <cell r="E85">
            <v>53470</v>
          </cell>
          <cell r="F85">
            <v>5283.39</v>
          </cell>
          <cell r="G85">
            <v>13605.86</v>
          </cell>
          <cell r="H85">
            <v>13090.54</v>
          </cell>
          <cell r="I85">
            <v>21490.21</v>
          </cell>
          <cell r="R85">
            <v>1E-07</v>
          </cell>
        </row>
        <row r="86">
          <cell r="A86" t="str">
            <v>Fort Atkinson</v>
          </cell>
          <cell r="B86">
            <v>15363</v>
          </cell>
          <cell r="D86">
            <v>8853.87</v>
          </cell>
          <cell r="E86">
            <v>8853.87</v>
          </cell>
          <cell r="F86">
            <v>1554.75</v>
          </cell>
          <cell r="G86">
            <v>477.38</v>
          </cell>
          <cell r="H86">
            <v>5985.46</v>
          </cell>
          <cell r="I86">
            <v>836.28</v>
          </cell>
          <cell r="R86">
            <v>6509.13</v>
          </cell>
        </row>
        <row r="87">
          <cell r="A87" t="str">
            <v>Fox Point J2</v>
          </cell>
          <cell r="B87">
            <v>5308</v>
          </cell>
          <cell r="D87">
            <v>4589.27</v>
          </cell>
          <cell r="E87">
            <v>4589.27</v>
          </cell>
          <cell r="F87">
            <v>856.49</v>
          </cell>
          <cell r="G87">
            <v>279.16</v>
          </cell>
          <cell r="H87">
            <v>1153.95</v>
          </cell>
          <cell r="I87">
            <v>271.27</v>
          </cell>
          <cell r="J87">
            <v>812.45</v>
          </cell>
          <cell r="K87">
            <v>1215.95</v>
          </cell>
          <cell r="R87">
            <v>718.73</v>
          </cell>
        </row>
        <row r="88">
          <cell r="A88" t="str">
            <v>Franklin</v>
          </cell>
          <cell r="B88">
            <v>16553</v>
          </cell>
          <cell r="C88">
            <v>4845</v>
          </cell>
          <cell r="D88">
            <v>17770.43</v>
          </cell>
          <cell r="E88">
            <v>17770.43</v>
          </cell>
          <cell r="F88">
            <v>108.6</v>
          </cell>
          <cell r="G88">
            <v>9325.85</v>
          </cell>
          <cell r="H88">
            <v>1812.99</v>
          </cell>
          <cell r="I88">
            <v>6522.99</v>
          </cell>
          <cell r="R88">
            <v>3627.57</v>
          </cell>
        </row>
        <row r="89">
          <cell r="A89" t="str">
            <v>Freedom Area</v>
          </cell>
          <cell r="B89">
            <v>10180</v>
          </cell>
          <cell r="C89">
            <v>1E-07</v>
          </cell>
          <cell r="D89">
            <v>9882.28</v>
          </cell>
          <cell r="E89">
            <v>9882.28</v>
          </cell>
          <cell r="F89">
            <v>9882.28</v>
          </cell>
          <cell r="R89">
            <v>297.72</v>
          </cell>
        </row>
        <row r="90">
          <cell r="A90" t="str">
            <v>Galesville-Ettrick-Tremp</v>
          </cell>
          <cell r="B90">
            <v>11799</v>
          </cell>
          <cell r="D90">
            <v>10738.66</v>
          </cell>
          <cell r="E90">
            <v>10653.83</v>
          </cell>
          <cell r="F90">
            <v>5909.51</v>
          </cell>
          <cell r="G90">
            <v>2413.05</v>
          </cell>
          <cell r="H90">
            <v>2331.27</v>
          </cell>
          <cell r="R90">
            <v>1145.17</v>
          </cell>
        </row>
        <row r="91">
          <cell r="A91" t="str">
            <v>Genoa City J2</v>
          </cell>
          <cell r="B91">
            <v>3189</v>
          </cell>
          <cell r="C91">
            <v>1E-07</v>
          </cell>
          <cell r="D91">
            <v>2555.4</v>
          </cell>
          <cell r="E91">
            <v>2555.4</v>
          </cell>
          <cell r="F91">
            <v>2555.4</v>
          </cell>
          <cell r="R91">
            <v>633.6</v>
          </cell>
        </row>
        <row r="92">
          <cell r="A92" t="str">
            <v>Germantown</v>
          </cell>
          <cell r="B92">
            <v>17136</v>
          </cell>
          <cell r="C92">
            <v>4287</v>
          </cell>
          <cell r="D92">
            <v>18393.32</v>
          </cell>
          <cell r="E92">
            <v>18393.32</v>
          </cell>
          <cell r="F92">
            <v>9652.12</v>
          </cell>
          <cell r="G92">
            <v>8741.2</v>
          </cell>
          <cell r="R92">
            <v>3029.68</v>
          </cell>
        </row>
        <row r="93">
          <cell r="A93" t="str">
            <v>Gibraltar Area</v>
          </cell>
          <cell r="B93">
            <v>4510</v>
          </cell>
          <cell r="C93">
            <v>1130</v>
          </cell>
          <cell r="D93">
            <v>4050.44</v>
          </cell>
          <cell r="E93">
            <v>4050.44</v>
          </cell>
          <cell r="F93">
            <v>4050.44</v>
          </cell>
          <cell r="R93">
            <v>1589.56</v>
          </cell>
        </row>
        <row r="94">
          <cell r="A94" t="str">
            <v>Glendale-River Hills</v>
          </cell>
          <cell r="B94">
            <v>8601</v>
          </cell>
          <cell r="C94">
            <v>1905</v>
          </cell>
          <cell r="D94">
            <v>9737.38</v>
          </cell>
          <cell r="E94">
            <v>9737.38</v>
          </cell>
          <cell r="F94">
            <v>9737.38</v>
          </cell>
          <cell r="R94">
            <v>768.62</v>
          </cell>
        </row>
        <row r="95">
          <cell r="A95" t="str">
            <v>Glidden</v>
          </cell>
          <cell r="B95">
            <v>2885</v>
          </cell>
          <cell r="C95">
            <v>1E-07</v>
          </cell>
          <cell r="D95">
            <v>2885</v>
          </cell>
          <cell r="E95">
            <v>2885</v>
          </cell>
          <cell r="F95">
            <v>2885</v>
          </cell>
          <cell r="R95">
            <v>1E-07</v>
          </cell>
        </row>
        <row r="96">
          <cell r="A96" t="str">
            <v>Grafton</v>
          </cell>
          <cell r="B96">
            <v>12243</v>
          </cell>
          <cell r="C96">
            <v>3058</v>
          </cell>
          <cell r="D96">
            <v>14015.1</v>
          </cell>
          <cell r="E96">
            <v>14015.1</v>
          </cell>
          <cell r="F96">
            <v>14015.1</v>
          </cell>
          <cell r="R96">
            <v>1285.9</v>
          </cell>
        </row>
        <row r="97">
          <cell r="A97" t="str">
            <v>Green Bay Area</v>
          </cell>
          <cell r="B97">
            <v>149650</v>
          </cell>
          <cell r="C97">
            <v>29225</v>
          </cell>
          <cell r="D97">
            <v>153197.49</v>
          </cell>
          <cell r="E97">
            <v>153197.49</v>
          </cell>
          <cell r="F97">
            <v>24078.29</v>
          </cell>
          <cell r="G97">
            <v>11682.1</v>
          </cell>
          <cell r="H97">
            <v>11257.37</v>
          </cell>
          <cell r="I97">
            <v>11605.53</v>
          </cell>
          <cell r="J97">
            <v>11593.36</v>
          </cell>
          <cell r="K97">
            <v>11321.27</v>
          </cell>
          <cell r="L97">
            <v>12374.45</v>
          </cell>
          <cell r="M97">
            <v>12667.26</v>
          </cell>
          <cell r="N97">
            <v>8299.15</v>
          </cell>
          <cell r="O97">
            <v>38318.71</v>
          </cell>
          <cell r="R97">
            <v>25677.51</v>
          </cell>
        </row>
        <row r="98">
          <cell r="A98" t="str">
            <v>Green Lake</v>
          </cell>
          <cell r="B98">
            <v>3036</v>
          </cell>
          <cell r="D98">
            <v>1887.93</v>
          </cell>
          <cell r="E98">
            <v>1887.93</v>
          </cell>
          <cell r="F98">
            <v>1887.93</v>
          </cell>
          <cell r="R98">
            <v>1148.07</v>
          </cell>
        </row>
        <row r="99">
          <cell r="A99" t="str">
            <v>Greendale</v>
          </cell>
          <cell r="B99">
            <v>14852</v>
          </cell>
          <cell r="C99">
            <v>4076</v>
          </cell>
          <cell r="D99">
            <v>7090.95</v>
          </cell>
          <cell r="E99">
            <v>7090.95</v>
          </cell>
          <cell r="F99">
            <v>3082</v>
          </cell>
          <cell r="G99">
            <v>4008.95</v>
          </cell>
          <cell r="R99">
            <v>11837.05</v>
          </cell>
        </row>
        <row r="100">
          <cell r="A100" t="str">
            <v>Greenfield</v>
          </cell>
          <cell r="B100">
            <v>17495</v>
          </cell>
          <cell r="C100">
            <v>4411</v>
          </cell>
          <cell r="D100">
            <v>16479.64</v>
          </cell>
          <cell r="E100">
            <v>16479.64</v>
          </cell>
          <cell r="F100">
            <v>16479.64</v>
          </cell>
          <cell r="R100">
            <v>5426.36</v>
          </cell>
        </row>
        <row r="101">
          <cell r="A101" t="str">
            <v>Hamilton</v>
          </cell>
          <cell r="B101">
            <v>15973</v>
          </cell>
          <cell r="D101">
            <v>14923.4</v>
          </cell>
          <cell r="E101">
            <v>14923.4</v>
          </cell>
          <cell r="F101">
            <v>2543.39</v>
          </cell>
          <cell r="G101">
            <v>2440.4</v>
          </cell>
          <cell r="H101">
            <v>510.91</v>
          </cell>
          <cell r="I101">
            <v>9428.7</v>
          </cell>
          <cell r="R101">
            <v>1049.6</v>
          </cell>
        </row>
        <row r="102">
          <cell r="A102" t="str">
            <v>Hartford J1</v>
          </cell>
          <cell r="B102">
            <v>13298</v>
          </cell>
          <cell r="C102">
            <v>290</v>
          </cell>
          <cell r="D102">
            <v>10243.58</v>
          </cell>
          <cell r="E102">
            <v>10243.58</v>
          </cell>
          <cell r="F102">
            <v>2168.24</v>
          </cell>
          <cell r="G102">
            <v>498.08</v>
          </cell>
          <cell r="H102">
            <v>340.52</v>
          </cell>
          <cell r="I102">
            <v>678</v>
          </cell>
          <cell r="J102">
            <v>1340.33</v>
          </cell>
          <cell r="K102">
            <v>219.24</v>
          </cell>
          <cell r="L102">
            <v>294.19</v>
          </cell>
          <cell r="M102">
            <v>4319.28</v>
          </cell>
          <cell r="N102">
            <v>385.7</v>
          </cell>
          <cell r="R102">
            <v>3344.42</v>
          </cell>
        </row>
        <row r="103">
          <cell r="A103" t="str">
            <v>Hartford UHS Consortium</v>
          </cell>
          <cell r="B103">
            <v>17975</v>
          </cell>
          <cell r="C103">
            <v>2453</v>
          </cell>
          <cell r="D103">
            <v>15020.19</v>
          </cell>
          <cell r="E103">
            <v>15020.19</v>
          </cell>
          <cell r="F103">
            <v>15020.19</v>
          </cell>
          <cell r="R103">
            <v>5407.81</v>
          </cell>
        </row>
        <row r="104">
          <cell r="A104" t="str">
            <v>Hayward Community</v>
          </cell>
          <cell r="B104">
            <v>17832</v>
          </cell>
          <cell r="C104">
            <v>4516</v>
          </cell>
          <cell r="D104">
            <v>19223.37</v>
          </cell>
          <cell r="E104">
            <v>19223.37</v>
          </cell>
          <cell r="F104">
            <v>3006</v>
          </cell>
          <cell r="G104">
            <v>1886.62</v>
          </cell>
          <cell r="H104">
            <v>2011.51</v>
          </cell>
          <cell r="I104">
            <v>2387.04</v>
          </cell>
          <cell r="J104">
            <v>419.48</v>
          </cell>
          <cell r="K104">
            <v>1559.52</v>
          </cell>
          <cell r="L104">
            <v>848.91</v>
          </cell>
          <cell r="M104">
            <v>3587.84</v>
          </cell>
          <cell r="N104">
            <v>3516.45</v>
          </cell>
          <cell r="R104">
            <v>3124.63</v>
          </cell>
        </row>
        <row r="105">
          <cell r="A105" t="str">
            <v>Highland</v>
          </cell>
          <cell r="B105">
            <v>4162</v>
          </cell>
          <cell r="C105">
            <v>666</v>
          </cell>
          <cell r="D105">
            <v>4512.79</v>
          </cell>
          <cell r="E105">
            <v>4512.79</v>
          </cell>
          <cell r="F105">
            <v>4512.79</v>
          </cell>
          <cell r="R105">
            <v>315.21</v>
          </cell>
        </row>
        <row r="106">
          <cell r="A106" t="str">
            <v>Hilbert</v>
          </cell>
          <cell r="B106">
            <v>3532</v>
          </cell>
          <cell r="C106">
            <v>1E-07</v>
          </cell>
          <cell r="D106">
            <v>2996.78</v>
          </cell>
          <cell r="E106">
            <v>2996.78</v>
          </cell>
          <cell r="F106">
            <v>2996.78</v>
          </cell>
          <cell r="R106">
            <v>535.22</v>
          </cell>
        </row>
        <row r="107">
          <cell r="A107" t="str">
            <v>Holmen</v>
          </cell>
          <cell r="B107">
            <v>13669</v>
          </cell>
          <cell r="C107">
            <v>3408</v>
          </cell>
          <cell r="D107">
            <v>8821</v>
          </cell>
          <cell r="E107">
            <v>8821</v>
          </cell>
          <cell r="F107">
            <v>5729.24</v>
          </cell>
          <cell r="G107">
            <v>3091.76</v>
          </cell>
          <cell r="R107">
            <v>8256</v>
          </cell>
        </row>
        <row r="108">
          <cell r="A108" t="str">
            <v>Horicon</v>
          </cell>
          <cell r="B108">
            <v>7085</v>
          </cell>
          <cell r="C108">
            <v>1838</v>
          </cell>
          <cell r="D108">
            <v>6763.65</v>
          </cell>
          <cell r="E108">
            <v>6763.65</v>
          </cell>
          <cell r="F108">
            <v>6763.65</v>
          </cell>
          <cell r="R108">
            <v>2159.35</v>
          </cell>
        </row>
        <row r="109">
          <cell r="A109" t="str">
            <v>Hortonville</v>
          </cell>
          <cell r="B109">
            <v>15130</v>
          </cell>
          <cell r="C109">
            <v>2384</v>
          </cell>
          <cell r="D109">
            <v>15802.53</v>
          </cell>
          <cell r="E109">
            <v>15802.53</v>
          </cell>
          <cell r="F109">
            <v>15802.53</v>
          </cell>
          <cell r="R109">
            <v>1711.47</v>
          </cell>
        </row>
        <row r="110">
          <cell r="A110" t="str">
            <v>Howard-Suamico</v>
          </cell>
          <cell r="B110">
            <v>18273</v>
          </cell>
          <cell r="C110">
            <v>3</v>
          </cell>
          <cell r="D110">
            <v>18256.15</v>
          </cell>
          <cell r="E110">
            <v>18256.15</v>
          </cell>
          <cell r="F110">
            <v>9720.18</v>
          </cell>
          <cell r="G110">
            <v>8535.97</v>
          </cell>
          <cell r="R110">
            <v>19.85</v>
          </cell>
        </row>
        <row r="111">
          <cell r="A111" t="str">
            <v>Hudson</v>
          </cell>
          <cell r="B111">
            <v>17925</v>
          </cell>
          <cell r="C111">
            <v>4137</v>
          </cell>
          <cell r="D111">
            <v>19338.99</v>
          </cell>
          <cell r="E111">
            <v>19338.99</v>
          </cell>
          <cell r="F111">
            <v>15865</v>
          </cell>
          <cell r="G111">
            <v>3473.99</v>
          </cell>
          <cell r="R111">
            <v>2723.01</v>
          </cell>
        </row>
        <row r="112">
          <cell r="A112" t="str">
            <v>Hurley</v>
          </cell>
          <cell r="B112">
            <v>8674</v>
          </cell>
          <cell r="C112">
            <v>1E-07</v>
          </cell>
          <cell r="D112">
            <v>6298.88</v>
          </cell>
          <cell r="E112">
            <v>6298.88</v>
          </cell>
          <cell r="F112">
            <v>4454.22</v>
          </cell>
          <cell r="G112">
            <v>1844.66</v>
          </cell>
          <cell r="R112">
            <v>2375.12</v>
          </cell>
        </row>
        <row r="113">
          <cell r="A113" t="str">
            <v>Hustisford</v>
          </cell>
          <cell r="B113">
            <v>3044</v>
          </cell>
          <cell r="D113">
            <v>2843.33</v>
          </cell>
          <cell r="E113">
            <v>2843.33</v>
          </cell>
          <cell r="F113">
            <v>1321.93</v>
          </cell>
          <cell r="G113">
            <v>615</v>
          </cell>
          <cell r="H113">
            <v>906.4</v>
          </cell>
          <cell r="R113">
            <v>200.67</v>
          </cell>
        </row>
        <row r="114">
          <cell r="A114" t="str">
            <v>Independence</v>
          </cell>
          <cell r="B114">
            <v>4229</v>
          </cell>
          <cell r="C114">
            <v>1E-07</v>
          </cell>
          <cell r="D114">
            <v>3801.42</v>
          </cell>
          <cell r="E114">
            <v>3801.42</v>
          </cell>
          <cell r="F114">
            <v>3801.42</v>
          </cell>
          <cell r="R114">
            <v>427.58</v>
          </cell>
        </row>
        <row r="115">
          <cell r="A115" t="str">
            <v>Iola-Scandinavia</v>
          </cell>
          <cell r="B115">
            <v>4770</v>
          </cell>
          <cell r="C115">
            <v>1E-07</v>
          </cell>
          <cell r="D115">
            <v>4894.67</v>
          </cell>
          <cell r="E115">
            <v>4770</v>
          </cell>
          <cell r="F115">
            <v>4770</v>
          </cell>
          <cell r="R115">
            <v>1E-07</v>
          </cell>
        </row>
        <row r="116">
          <cell r="A116" t="str">
            <v>Iowa-Grant</v>
          </cell>
          <cell r="B116">
            <v>7773</v>
          </cell>
          <cell r="C116">
            <v>747</v>
          </cell>
          <cell r="D116">
            <v>6723.94</v>
          </cell>
          <cell r="E116">
            <v>6723.94</v>
          </cell>
          <cell r="F116">
            <v>2110.66</v>
          </cell>
          <cell r="G116">
            <v>1981.5</v>
          </cell>
          <cell r="H116">
            <v>2631.78</v>
          </cell>
          <cell r="R116">
            <v>1796.06</v>
          </cell>
        </row>
        <row r="117">
          <cell r="A117" t="str">
            <v>Ithaca</v>
          </cell>
          <cell r="B117">
            <v>3262</v>
          </cell>
          <cell r="C117">
            <v>130</v>
          </cell>
          <cell r="D117">
            <v>3392</v>
          </cell>
          <cell r="E117">
            <v>3392</v>
          </cell>
          <cell r="F117">
            <v>3392</v>
          </cell>
          <cell r="R117">
            <v>1E-07</v>
          </cell>
        </row>
        <row r="118">
          <cell r="A118" t="str">
            <v>Janesville</v>
          </cell>
          <cell r="B118">
            <v>64333</v>
          </cell>
          <cell r="C118">
            <v>2022</v>
          </cell>
          <cell r="D118">
            <v>56264.49</v>
          </cell>
          <cell r="E118">
            <v>56264.49</v>
          </cell>
          <cell r="F118">
            <v>21567.63</v>
          </cell>
          <cell r="G118">
            <v>1222.83</v>
          </cell>
          <cell r="H118">
            <v>3441.23</v>
          </cell>
          <cell r="I118">
            <v>4286.97</v>
          </cell>
          <cell r="J118">
            <v>4286.88</v>
          </cell>
          <cell r="K118">
            <v>5259.71</v>
          </cell>
          <cell r="L118">
            <v>4216.2</v>
          </cell>
          <cell r="M118">
            <v>10655.31</v>
          </cell>
          <cell r="N118">
            <v>1327.73</v>
          </cell>
          <cell r="R118">
            <v>10090.51</v>
          </cell>
        </row>
        <row r="119">
          <cell r="A119" t="str">
            <v>Jefferson</v>
          </cell>
          <cell r="B119">
            <v>16073</v>
          </cell>
          <cell r="C119">
            <v>3233</v>
          </cell>
          <cell r="D119">
            <v>16591.25</v>
          </cell>
          <cell r="E119">
            <v>16591.25</v>
          </cell>
          <cell r="F119">
            <v>1461.08</v>
          </cell>
          <cell r="G119">
            <v>1164.8</v>
          </cell>
          <cell r="H119">
            <v>3802.19</v>
          </cell>
          <cell r="I119">
            <v>3092.11</v>
          </cell>
          <cell r="J119">
            <v>520</v>
          </cell>
          <cell r="K119">
            <v>1094.5</v>
          </cell>
          <cell r="L119">
            <v>813.49</v>
          </cell>
          <cell r="M119">
            <v>3263.59</v>
          </cell>
          <cell r="N119">
            <v>1379.49</v>
          </cell>
          <cell r="R119">
            <v>2714.75</v>
          </cell>
        </row>
        <row r="120">
          <cell r="A120" t="str">
            <v>Johnson Creek</v>
          </cell>
          <cell r="B120">
            <v>3110</v>
          </cell>
          <cell r="C120">
            <v>499</v>
          </cell>
          <cell r="D120">
            <v>3612.33</v>
          </cell>
          <cell r="E120">
            <v>3609</v>
          </cell>
          <cell r="F120">
            <v>2771.09</v>
          </cell>
          <cell r="G120">
            <v>837.91</v>
          </cell>
          <cell r="R120">
            <v>1E-07</v>
          </cell>
        </row>
        <row r="121">
          <cell r="A121" t="str">
            <v>Juda</v>
          </cell>
          <cell r="B121">
            <v>2461</v>
          </cell>
          <cell r="C121">
            <v>173</v>
          </cell>
          <cell r="D121">
            <v>2075.46</v>
          </cell>
          <cell r="E121">
            <v>2075.46</v>
          </cell>
          <cell r="F121">
            <v>764.19</v>
          </cell>
          <cell r="G121">
            <v>760.69</v>
          </cell>
          <cell r="H121">
            <v>550.58</v>
          </cell>
          <cell r="R121">
            <v>558.54</v>
          </cell>
        </row>
        <row r="122">
          <cell r="A122" t="str">
            <v>Kaukauna Area</v>
          </cell>
          <cell r="B122">
            <v>22526</v>
          </cell>
          <cell r="C122">
            <v>3516</v>
          </cell>
          <cell r="D122">
            <v>27761.23</v>
          </cell>
          <cell r="E122">
            <v>26042</v>
          </cell>
          <cell r="F122">
            <v>26042</v>
          </cell>
          <cell r="R122">
            <v>1E-07</v>
          </cell>
        </row>
        <row r="123">
          <cell r="A123" t="str">
            <v>Kenosha</v>
          </cell>
          <cell r="B123">
            <v>130725</v>
          </cell>
          <cell r="C123">
            <v>9418</v>
          </cell>
          <cell r="D123">
            <v>139245.21</v>
          </cell>
          <cell r="E123">
            <v>139245.21</v>
          </cell>
          <cell r="F123">
            <v>66664.78</v>
          </cell>
          <cell r="G123">
            <v>24533.41</v>
          </cell>
          <cell r="H123">
            <v>14752.89</v>
          </cell>
          <cell r="I123">
            <v>34191.58</v>
          </cell>
          <cell r="J123">
            <v>-897.45</v>
          </cell>
          <cell r="R123">
            <v>897.79</v>
          </cell>
        </row>
        <row r="124">
          <cell r="A124" t="str">
            <v>Kettle Moraine</v>
          </cell>
          <cell r="B124">
            <v>23063</v>
          </cell>
          <cell r="C124">
            <v>5947</v>
          </cell>
          <cell r="D124">
            <v>27467.28</v>
          </cell>
          <cell r="E124">
            <v>27467.28</v>
          </cell>
          <cell r="F124">
            <v>2181.98</v>
          </cell>
          <cell r="G124">
            <v>6797.01</v>
          </cell>
          <cell r="H124">
            <v>9176.04</v>
          </cell>
          <cell r="I124">
            <v>9312.25</v>
          </cell>
          <cell r="R124">
            <v>1542.72</v>
          </cell>
        </row>
        <row r="125">
          <cell r="A125" t="str">
            <v>Kewaskum</v>
          </cell>
          <cell r="B125">
            <v>10532</v>
          </cell>
          <cell r="C125">
            <v>2666</v>
          </cell>
          <cell r="D125">
            <v>12767.39</v>
          </cell>
          <cell r="E125">
            <v>12464.12</v>
          </cell>
          <cell r="F125">
            <v>4549.3</v>
          </cell>
          <cell r="G125">
            <v>3188.6</v>
          </cell>
          <cell r="H125">
            <v>1914.22</v>
          </cell>
          <cell r="I125">
            <v>1706.09</v>
          </cell>
          <cell r="J125">
            <v>1105.91</v>
          </cell>
          <cell r="R125">
            <v>733.88</v>
          </cell>
        </row>
        <row r="126">
          <cell r="A126" t="str">
            <v>Kickapoo Area</v>
          </cell>
          <cell r="B126">
            <v>6823</v>
          </cell>
          <cell r="C126">
            <v>728</v>
          </cell>
          <cell r="D126">
            <v>7406.93</v>
          </cell>
          <cell r="E126">
            <v>7406.93</v>
          </cell>
          <cell r="F126">
            <v>610.23</v>
          </cell>
          <cell r="G126">
            <v>1360.23</v>
          </cell>
          <cell r="H126">
            <v>406.04</v>
          </cell>
          <cell r="I126">
            <v>814.41</v>
          </cell>
          <cell r="J126">
            <v>203.39</v>
          </cell>
          <cell r="K126">
            <v>1639.87</v>
          </cell>
          <cell r="L126">
            <v>2372.76</v>
          </cell>
          <cell r="R126">
            <v>144.07</v>
          </cell>
        </row>
        <row r="127">
          <cell r="A127" t="str">
            <v>Kimberly Area</v>
          </cell>
          <cell r="B127">
            <v>11763</v>
          </cell>
          <cell r="C127">
            <v>877</v>
          </cell>
          <cell r="D127">
            <v>11978.41</v>
          </cell>
          <cell r="E127">
            <v>11978.41</v>
          </cell>
          <cell r="F127">
            <v>11978.41</v>
          </cell>
          <cell r="R127">
            <v>661.59</v>
          </cell>
        </row>
        <row r="128">
          <cell r="A128" t="str">
            <v>LaCrosse</v>
          </cell>
          <cell r="B128">
            <v>62726</v>
          </cell>
          <cell r="C128">
            <v>15929</v>
          </cell>
          <cell r="D128">
            <v>63678.17</v>
          </cell>
          <cell r="E128">
            <v>63678.17</v>
          </cell>
          <cell r="F128">
            <v>6563.38</v>
          </cell>
          <cell r="G128">
            <v>7868.06</v>
          </cell>
          <cell r="H128">
            <v>9454.5</v>
          </cell>
          <cell r="I128">
            <v>7735.33</v>
          </cell>
          <cell r="J128">
            <v>6555.75</v>
          </cell>
          <cell r="K128">
            <v>4429.85</v>
          </cell>
          <cell r="L128">
            <v>3563.42</v>
          </cell>
          <cell r="M128">
            <v>17204.58</v>
          </cell>
          <cell r="N128">
            <v>303.3</v>
          </cell>
          <cell r="R128">
            <v>14976.83</v>
          </cell>
        </row>
        <row r="129">
          <cell r="A129" t="str">
            <v>Ladysmith-Hawkins</v>
          </cell>
          <cell r="B129">
            <v>17559</v>
          </cell>
          <cell r="C129">
            <v>4369</v>
          </cell>
          <cell r="D129">
            <v>18436.85</v>
          </cell>
          <cell r="E129">
            <v>18436.85</v>
          </cell>
          <cell r="F129">
            <v>2426.27</v>
          </cell>
          <cell r="G129">
            <v>4251.75</v>
          </cell>
          <cell r="H129">
            <v>11758.83</v>
          </cell>
          <cell r="R129">
            <v>3491.15</v>
          </cell>
        </row>
        <row r="130">
          <cell r="A130" t="str">
            <v>Lake Geneva J1 Consortium</v>
          </cell>
          <cell r="B130">
            <v>16776</v>
          </cell>
          <cell r="C130">
            <v>1E-07</v>
          </cell>
          <cell r="D130">
            <v>15548.63</v>
          </cell>
          <cell r="E130">
            <v>15548.63</v>
          </cell>
          <cell r="F130">
            <v>15548.63</v>
          </cell>
          <cell r="R130">
            <v>1227.37</v>
          </cell>
        </row>
        <row r="131">
          <cell r="A131" t="str">
            <v>Lake Mills Area</v>
          </cell>
          <cell r="B131">
            <v>9309</v>
          </cell>
          <cell r="C131">
            <v>404</v>
          </cell>
          <cell r="D131">
            <v>9439.36</v>
          </cell>
          <cell r="E131">
            <v>9439.36</v>
          </cell>
          <cell r="F131">
            <v>5934.07</v>
          </cell>
          <cell r="G131">
            <v>3505.29</v>
          </cell>
          <cell r="R131">
            <v>273.64</v>
          </cell>
        </row>
        <row r="132">
          <cell r="A132" t="str">
            <v>Lancaster Community</v>
          </cell>
          <cell r="B132">
            <v>10689</v>
          </cell>
          <cell r="D132">
            <v>10689</v>
          </cell>
          <cell r="E132">
            <v>10689</v>
          </cell>
          <cell r="F132">
            <v>10689</v>
          </cell>
          <cell r="R132">
            <v>1E-07</v>
          </cell>
        </row>
        <row r="133">
          <cell r="A133" t="str">
            <v>Laona</v>
          </cell>
          <cell r="B133">
            <v>4427</v>
          </cell>
          <cell r="C133">
            <v>9</v>
          </cell>
          <cell r="D133">
            <v>4311.02</v>
          </cell>
          <cell r="E133">
            <v>4311.02</v>
          </cell>
          <cell r="F133">
            <v>2391.67</v>
          </cell>
          <cell r="G133">
            <v>1919.35</v>
          </cell>
          <cell r="R133">
            <v>124.98</v>
          </cell>
        </row>
        <row r="134">
          <cell r="A134" t="str">
            <v>Lincoln Hills</v>
          </cell>
          <cell r="B134">
            <v>2248</v>
          </cell>
          <cell r="D134">
            <v>2137.47</v>
          </cell>
          <cell r="E134">
            <v>2137.47</v>
          </cell>
          <cell r="F134">
            <v>2137.47</v>
          </cell>
          <cell r="R134">
            <v>110.53</v>
          </cell>
        </row>
        <row r="135">
          <cell r="A135" t="str">
            <v>Linn J4</v>
          </cell>
          <cell r="B135">
            <v>703</v>
          </cell>
          <cell r="C135">
            <v>1E-07</v>
          </cell>
          <cell r="D135">
            <v>343</v>
          </cell>
          <cell r="E135">
            <v>343</v>
          </cell>
          <cell r="F135">
            <v>343</v>
          </cell>
          <cell r="R135">
            <v>360</v>
          </cell>
        </row>
        <row r="136">
          <cell r="A136" t="str">
            <v>Little Chute Area</v>
          </cell>
          <cell r="B136">
            <v>8687</v>
          </cell>
          <cell r="D136">
            <v>8004.69</v>
          </cell>
          <cell r="E136">
            <v>8004.69</v>
          </cell>
          <cell r="F136">
            <v>3649.38</v>
          </cell>
          <cell r="G136">
            <v>4355.31</v>
          </cell>
          <cell r="R136">
            <v>682.31</v>
          </cell>
        </row>
        <row r="137">
          <cell r="A137" t="str">
            <v>Lodi</v>
          </cell>
          <cell r="B137">
            <v>7496</v>
          </cell>
          <cell r="C137">
            <v>1859</v>
          </cell>
          <cell r="D137">
            <v>8372.77</v>
          </cell>
          <cell r="E137">
            <v>8372.77</v>
          </cell>
          <cell r="F137">
            <v>2568.86</v>
          </cell>
          <cell r="G137">
            <v>914.42</v>
          </cell>
          <cell r="H137">
            <v>1200</v>
          </cell>
          <cell r="I137">
            <v>3689.49</v>
          </cell>
          <cell r="R137">
            <v>982.23</v>
          </cell>
        </row>
        <row r="138">
          <cell r="A138" t="str">
            <v>Lomira</v>
          </cell>
          <cell r="B138">
            <v>6967</v>
          </cell>
          <cell r="C138">
            <v>754</v>
          </cell>
          <cell r="D138">
            <v>5211.01</v>
          </cell>
          <cell r="E138">
            <v>5211.01</v>
          </cell>
          <cell r="F138">
            <v>5211.01</v>
          </cell>
          <cell r="R138">
            <v>2509.99</v>
          </cell>
        </row>
        <row r="139">
          <cell r="A139" t="str">
            <v>Madison Metropolitan</v>
          </cell>
          <cell r="B139">
            <v>161831</v>
          </cell>
          <cell r="C139">
            <v>17533</v>
          </cell>
          <cell r="D139">
            <v>129827.17</v>
          </cell>
          <cell r="E139">
            <v>129827.17</v>
          </cell>
          <cell r="F139">
            <v>129827.17</v>
          </cell>
          <cell r="R139">
            <v>49536.83</v>
          </cell>
        </row>
        <row r="140">
          <cell r="A140" t="str">
            <v>Manawa</v>
          </cell>
          <cell r="B140">
            <v>6740</v>
          </cell>
          <cell r="C140">
            <v>1E-07</v>
          </cell>
          <cell r="D140">
            <v>6740</v>
          </cell>
          <cell r="E140">
            <v>6740</v>
          </cell>
          <cell r="F140">
            <v>6740</v>
          </cell>
          <cell r="R140">
            <v>1E-07</v>
          </cell>
        </row>
        <row r="141">
          <cell r="A141" t="str">
            <v>Manitowoc</v>
          </cell>
          <cell r="B141">
            <v>40334</v>
          </cell>
          <cell r="C141">
            <v>5</v>
          </cell>
          <cell r="D141">
            <v>40552.45</v>
          </cell>
          <cell r="E141">
            <v>40339</v>
          </cell>
          <cell r="F141">
            <v>4508.76</v>
          </cell>
          <cell r="G141">
            <v>5883.86</v>
          </cell>
          <cell r="H141">
            <v>8332.26</v>
          </cell>
          <cell r="I141">
            <v>9464.39</v>
          </cell>
          <cell r="J141">
            <v>12149.73</v>
          </cell>
          <cell r="R141">
            <v>1E-07</v>
          </cell>
        </row>
        <row r="142">
          <cell r="A142" t="str">
            <v>Maple</v>
          </cell>
          <cell r="B142">
            <v>9898</v>
          </cell>
          <cell r="D142">
            <v>7184.59</v>
          </cell>
          <cell r="E142">
            <v>7184.59</v>
          </cell>
          <cell r="F142">
            <v>3354.24</v>
          </cell>
          <cell r="G142">
            <v>2601.32</v>
          </cell>
          <cell r="H142">
            <v>1229.03</v>
          </cell>
          <cell r="R142">
            <v>2713.41</v>
          </cell>
        </row>
        <row r="143">
          <cell r="A143" t="str">
            <v>Maple Dale-Indian Hill</v>
          </cell>
          <cell r="B143">
            <v>4700</v>
          </cell>
          <cell r="C143">
            <v>627</v>
          </cell>
          <cell r="D143">
            <v>3763.09</v>
          </cell>
          <cell r="E143">
            <v>3763.09</v>
          </cell>
          <cell r="F143">
            <v>3763.09</v>
          </cell>
          <cell r="R143">
            <v>1563.91</v>
          </cell>
        </row>
        <row r="144">
          <cell r="A144" t="str">
            <v>Marinette</v>
          </cell>
          <cell r="B144">
            <v>20702</v>
          </cell>
          <cell r="C144">
            <v>5276</v>
          </cell>
          <cell r="D144">
            <v>22572.52</v>
          </cell>
          <cell r="E144">
            <v>22572.52</v>
          </cell>
          <cell r="F144">
            <v>6116.24</v>
          </cell>
          <cell r="G144">
            <v>5792.77</v>
          </cell>
          <cell r="H144">
            <v>556.58</v>
          </cell>
          <cell r="I144">
            <v>10165.93</v>
          </cell>
          <cell r="J144">
            <v>-59</v>
          </cell>
          <cell r="R144">
            <v>3405.48</v>
          </cell>
        </row>
        <row r="145">
          <cell r="A145" t="str">
            <v>Marion</v>
          </cell>
          <cell r="B145">
            <v>7256</v>
          </cell>
          <cell r="D145">
            <v>7443.7</v>
          </cell>
          <cell r="E145">
            <v>7256</v>
          </cell>
          <cell r="F145">
            <v>7256</v>
          </cell>
          <cell r="R145">
            <v>1E-07</v>
          </cell>
        </row>
        <row r="146">
          <cell r="A146" t="str">
            <v>Markesan</v>
          </cell>
          <cell r="B146">
            <v>9118</v>
          </cell>
          <cell r="C146">
            <v>2347</v>
          </cell>
          <cell r="D146">
            <v>6808.01</v>
          </cell>
          <cell r="E146">
            <v>6808.01</v>
          </cell>
          <cell r="F146">
            <v>6808.01</v>
          </cell>
          <cell r="R146">
            <v>4656.99</v>
          </cell>
        </row>
        <row r="147">
          <cell r="A147" t="str">
            <v>Marshall</v>
          </cell>
          <cell r="B147">
            <v>5468</v>
          </cell>
          <cell r="D147">
            <v>5411.29</v>
          </cell>
          <cell r="E147">
            <v>5411.29</v>
          </cell>
          <cell r="F147">
            <v>1204.22</v>
          </cell>
          <cell r="G147">
            <v>4207.07</v>
          </cell>
          <cell r="R147">
            <v>56.71</v>
          </cell>
        </row>
        <row r="148">
          <cell r="A148" t="str">
            <v>Marshfield</v>
          </cell>
          <cell r="B148">
            <v>33695</v>
          </cell>
          <cell r="C148">
            <v>5181</v>
          </cell>
          <cell r="D148">
            <v>42943.6</v>
          </cell>
          <cell r="E148">
            <v>38876</v>
          </cell>
          <cell r="F148">
            <v>12615.07</v>
          </cell>
          <cell r="G148">
            <v>2234.14</v>
          </cell>
          <cell r="H148">
            <v>2748.24</v>
          </cell>
          <cell r="I148">
            <v>4157.32</v>
          </cell>
          <cell r="J148">
            <v>6385.3</v>
          </cell>
          <cell r="K148">
            <v>7570.91</v>
          </cell>
          <cell r="L148">
            <v>3165.02</v>
          </cell>
          <cell r="R148">
            <v>1E-07</v>
          </cell>
        </row>
        <row r="149">
          <cell r="A149" t="str">
            <v>Mauston</v>
          </cell>
          <cell r="B149">
            <v>12915</v>
          </cell>
          <cell r="D149">
            <v>10991.32</v>
          </cell>
          <cell r="E149">
            <v>10991.32</v>
          </cell>
          <cell r="F149">
            <v>9328.43</v>
          </cell>
          <cell r="G149">
            <v>1662.89</v>
          </cell>
          <cell r="R149">
            <v>1923.68</v>
          </cell>
        </row>
        <row r="150">
          <cell r="A150" t="str">
            <v>Mayville</v>
          </cell>
          <cell r="B150">
            <v>8802</v>
          </cell>
          <cell r="D150">
            <v>8117.68</v>
          </cell>
          <cell r="E150">
            <v>8117.68</v>
          </cell>
          <cell r="F150">
            <v>6480.76</v>
          </cell>
          <cell r="G150">
            <v>1636.92</v>
          </cell>
          <cell r="R150">
            <v>684.32</v>
          </cell>
        </row>
        <row r="151">
          <cell r="A151" t="str">
            <v>McFarland</v>
          </cell>
          <cell r="B151">
            <v>9334</v>
          </cell>
          <cell r="C151">
            <v>2342</v>
          </cell>
          <cell r="D151">
            <v>10319.71</v>
          </cell>
          <cell r="E151">
            <v>10319.71</v>
          </cell>
          <cell r="F151">
            <v>8159.05</v>
          </cell>
          <cell r="G151">
            <v>2160.66</v>
          </cell>
          <cell r="R151">
            <v>1356.29</v>
          </cell>
        </row>
        <row r="152">
          <cell r="A152" t="str">
            <v>Medford Area</v>
          </cell>
          <cell r="B152">
            <v>19181</v>
          </cell>
          <cell r="C152">
            <v>4933</v>
          </cell>
          <cell r="D152">
            <v>19319</v>
          </cell>
          <cell r="E152">
            <v>19319</v>
          </cell>
          <cell r="F152">
            <v>19319</v>
          </cell>
          <cell r="R152">
            <v>4795</v>
          </cell>
        </row>
        <row r="153">
          <cell r="A153" t="str">
            <v>Mellen</v>
          </cell>
          <cell r="B153">
            <v>4300</v>
          </cell>
          <cell r="C153">
            <v>54</v>
          </cell>
          <cell r="D153">
            <v>4209.35</v>
          </cell>
          <cell r="E153">
            <v>4209.35</v>
          </cell>
          <cell r="F153">
            <v>3886.1</v>
          </cell>
          <cell r="G153">
            <v>323.25</v>
          </cell>
          <cell r="R153">
            <v>144.65</v>
          </cell>
        </row>
        <row r="154">
          <cell r="A154" t="str">
            <v>Menasha</v>
          </cell>
          <cell r="B154">
            <v>28101</v>
          </cell>
          <cell r="C154">
            <v>7060</v>
          </cell>
          <cell r="D154">
            <v>22883.51</v>
          </cell>
          <cell r="E154">
            <v>22883.51</v>
          </cell>
          <cell r="F154">
            <v>3121.47</v>
          </cell>
          <cell r="G154">
            <v>538.45</v>
          </cell>
          <cell r="H154">
            <v>3431.07</v>
          </cell>
          <cell r="I154">
            <v>4662.64</v>
          </cell>
          <cell r="J154">
            <v>11129.88</v>
          </cell>
          <cell r="R154">
            <v>12277.49</v>
          </cell>
        </row>
        <row r="155">
          <cell r="A155" t="str">
            <v>Menomonee Falls</v>
          </cell>
          <cell r="B155">
            <v>20674</v>
          </cell>
          <cell r="C155">
            <v>4596</v>
          </cell>
          <cell r="D155">
            <v>24340.63</v>
          </cell>
          <cell r="E155">
            <v>24340.63</v>
          </cell>
          <cell r="F155">
            <v>15211.59</v>
          </cell>
          <cell r="G155">
            <v>9129.04</v>
          </cell>
          <cell r="R155">
            <v>929.37</v>
          </cell>
        </row>
        <row r="156">
          <cell r="A156" t="str">
            <v>Menomonie Area</v>
          </cell>
          <cell r="B156">
            <v>21286</v>
          </cell>
          <cell r="D156">
            <v>10771.31</v>
          </cell>
          <cell r="E156">
            <v>10771.31</v>
          </cell>
          <cell r="F156">
            <v>9593.49</v>
          </cell>
          <cell r="G156">
            <v>1177.82</v>
          </cell>
          <cell r="R156">
            <v>10514.69</v>
          </cell>
        </row>
        <row r="157">
          <cell r="A157" t="str">
            <v>Mequon-Thiensville</v>
          </cell>
          <cell r="B157">
            <v>20538</v>
          </cell>
          <cell r="C157">
            <v>1E-07</v>
          </cell>
          <cell r="D157">
            <v>22000</v>
          </cell>
          <cell r="E157">
            <v>20538</v>
          </cell>
          <cell r="F157">
            <v>9004.4</v>
          </cell>
          <cell r="G157">
            <v>9272.62</v>
          </cell>
          <cell r="H157">
            <v>2260.98</v>
          </cell>
          <cell r="R157">
            <v>1E-07</v>
          </cell>
        </row>
        <row r="158">
          <cell r="A158" t="str">
            <v>Mercer</v>
          </cell>
          <cell r="B158">
            <v>1727</v>
          </cell>
          <cell r="C158">
            <v>74</v>
          </cell>
          <cell r="D158">
            <v>1519.71</v>
          </cell>
          <cell r="E158">
            <v>1519.71</v>
          </cell>
          <cell r="F158">
            <v>1519.71</v>
          </cell>
          <cell r="R158">
            <v>281.29</v>
          </cell>
        </row>
        <row r="159">
          <cell r="A159" t="str">
            <v>Merrill Area</v>
          </cell>
          <cell r="B159">
            <v>31291</v>
          </cell>
          <cell r="C159">
            <v>4143</v>
          </cell>
          <cell r="D159">
            <v>35433</v>
          </cell>
          <cell r="E159">
            <v>34620.25</v>
          </cell>
          <cell r="F159">
            <v>4554.19</v>
          </cell>
          <cell r="G159">
            <v>25736.81</v>
          </cell>
          <cell r="H159">
            <v>4329.25</v>
          </cell>
          <cell r="R159">
            <v>813.75</v>
          </cell>
        </row>
        <row r="160">
          <cell r="A160" t="str">
            <v>Middleton-Cross Plains</v>
          </cell>
          <cell r="B160">
            <v>24018</v>
          </cell>
          <cell r="C160">
            <v>1E-07</v>
          </cell>
          <cell r="D160">
            <v>27954.94</v>
          </cell>
          <cell r="E160">
            <v>24018</v>
          </cell>
          <cell r="F160">
            <v>4592.5</v>
          </cell>
          <cell r="G160">
            <v>6888.75</v>
          </cell>
          <cell r="H160">
            <v>8326.78</v>
          </cell>
          <cell r="I160">
            <v>4209.97</v>
          </cell>
          <cell r="R160">
            <v>1E-07</v>
          </cell>
        </row>
        <row r="161">
          <cell r="A161" t="str">
            <v>Milton</v>
          </cell>
          <cell r="B161">
            <v>12869</v>
          </cell>
          <cell r="C161">
            <v>3064</v>
          </cell>
          <cell r="D161">
            <v>15777.33</v>
          </cell>
          <cell r="E161">
            <v>15777.33</v>
          </cell>
          <cell r="F161">
            <v>9813.5</v>
          </cell>
          <cell r="G161">
            <v>1514.5</v>
          </cell>
          <cell r="H161">
            <v>4349.33</v>
          </cell>
          <cell r="I161">
            <v>100</v>
          </cell>
          <cell r="R161">
            <v>155.67</v>
          </cell>
        </row>
        <row r="162">
          <cell r="A162" t="str">
            <v>Milwaukee</v>
          </cell>
          <cell r="B162">
            <v>1386577</v>
          </cell>
          <cell r="C162">
            <v>1E-07</v>
          </cell>
          <cell r="D162">
            <v>1361290.62</v>
          </cell>
          <cell r="E162">
            <v>1361290.62</v>
          </cell>
          <cell r="F162">
            <v>143860.72</v>
          </cell>
          <cell r="G162">
            <v>270999.77</v>
          </cell>
          <cell r="H162">
            <v>58193.49</v>
          </cell>
          <cell r="I162">
            <v>52996.93</v>
          </cell>
          <cell r="J162">
            <v>31404.48</v>
          </cell>
          <cell r="K162">
            <v>98071.76</v>
          </cell>
          <cell r="L162">
            <v>57046.04</v>
          </cell>
          <cell r="M162">
            <v>109423.48</v>
          </cell>
          <cell r="N162">
            <v>362057.35</v>
          </cell>
          <cell r="O162">
            <v>170041.34</v>
          </cell>
          <cell r="P162">
            <v>5744.36</v>
          </cell>
          <cell r="Q162">
            <v>1450.9</v>
          </cell>
          <cell r="R162">
            <v>25286.38</v>
          </cell>
        </row>
        <row r="163">
          <cell r="A163" t="str">
            <v>Mineral Point</v>
          </cell>
          <cell r="B163">
            <v>7057</v>
          </cell>
          <cell r="D163">
            <v>6656.94</v>
          </cell>
          <cell r="E163">
            <v>6656.94</v>
          </cell>
          <cell r="F163">
            <v>6656.94</v>
          </cell>
          <cell r="R163">
            <v>400.06</v>
          </cell>
        </row>
        <row r="164">
          <cell r="A164" t="str">
            <v>Monona Grove</v>
          </cell>
          <cell r="B164">
            <v>11506</v>
          </cell>
          <cell r="D164">
            <v>3529.08</v>
          </cell>
          <cell r="E164">
            <v>3529.08</v>
          </cell>
          <cell r="F164">
            <v>3529.08</v>
          </cell>
          <cell r="R164">
            <v>7976.92</v>
          </cell>
        </row>
        <row r="165">
          <cell r="A165" t="str">
            <v>Monroe</v>
          </cell>
          <cell r="B165">
            <v>17214</v>
          </cell>
          <cell r="C165">
            <v>257</v>
          </cell>
          <cell r="D165">
            <v>13332.13</v>
          </cell>
          <cell r="E165">
            <v>13332.13</v>
          </cell>
          <cell r="F165">
            <v>13332.13</v>
          </cell>
          <cell r="R165">
            <v>4138.87</v>
          </cell>
        </row>
        <row r="166">
          <cell r="A166" t="str">
            <v>Montello</v>
          </cell>
          <cell r="B166">
            <v>8890</v>
          </cell>
          <cell r="C166">
            <v>1262</v>
          </cell>
          <cell r="D166">
            <v>8102.84</v>
          </cell>
          <cell r="E166">
            <v>8102.84</v>
          </cell>
          <cell r="F166">
            <v>3733.37</v>
          </cell>
          <cell r="G166">
            <v>2076.83</v>
          </cell>
          <cell r="H166">
            <v>2292.64</v>
          </cell>
          <cell r="R166">
            <v>2049.16</v>
          </cell>
        </row>
        <row r="167">
          <cell r="A167" t="str">
            <v>Monticello</v>
          </cell>
          <cell r="B167">
            <v>4022</v>
          </cell>
          <cell r="C167">
            <v>3</v>
          </cell>
          <cell r="D167">
            <v>3022</v>
          </cell>
          <cell r="E167">
            <v>3022</v>
          </cell>
          <cell r="F167">
            <v>3022</v>
          </cell>
          <cell r="R167">
            <v>1003</v>
          </cell>
        </row>
        <row r="168">
          <cell r="A168" t="str">
            <v>Mount Horeb Area</v>
          </cell>
          <cell r="B168">
            <v>8480</v>
          </cell>
          <cell r="D168">
            <v>8280</v>
          </cell>
          <cell r="E168">
            <v>8280</v>
          </cell>
          <cell r="F168">
            <v>8280</v>
          </cell>
          <cell r="R168">
            <v>200</v>
          </cell>
        </row>
        <row r="169">
          <cell r="A169" t="str">
            <v>Mukwonago</v>
          </cell>
          <cell r="B169">
            <v>25398</v>
          </cell>
          <cell r="C169">
            <v>5724</v>
          </cell>
          <cell r="D169">
            <v>25681.23</v>
          </cell>
          <cell r="E169">
            <v>25681.23</v>
          </cell>
          <cell r="F169">
            <v>7360.39</v>
          </cell>
          <cell r="G169">
            <v>4279.5</v>
          </cell>
          <cell r="H169">
            <v>4207.82</v>
          </cell>
          <cell r="I169">
            <v>3602.31</v>
          </cell>
          <cell r="J169">
            <v>6231.21</v>
          </cell>
          <cell r="R169">
            <v>5440.77</v>
          </cell>
        </row>
        <row r="170">
          <cell r="A170" t="str">
            <v>Muskego-Norway</v>
          </cell>
          <cell r="B170">
            <v>21630</v>
          </cell>
          <cell r="D170">
            <v>19324.23</v>
          </cell>
          <cell r="E170">
            <v>19324.23</v>
          </cell>
          <cell r="F170">
            <v>17460.72</v>
          </cell>
          <cell r="G170">
            <v>1788.51</v>
          </cell>
          <cell r="H170">
            <v>75</v>
          </cell>
          <cell r="R170">
            <v>2305.77</v>
          </cell>
        </row>
        <row r="171">
          <cell r="A171" t="str">
            <v>Necedah Area</v>
          </cell>
          <cell r="B171">
            <v>4965</v>
          </cell>
          <cell r="C171">
            <v>273</v>
          </cell>
          <cell r="D171">
            <v>5180.55</v>
          </cell>
          <cell r="E171">
            <v>5180.55</v>
          </cell>
          <cell r="F171">
            <v>570.8</v>
          </cell>
          <cell r="G171">
            <v>4287.25</v>
          </cell>
          <cell r="H171">
            <v>322.5</v>
          </cell>
          <cell r="R171">
            <v>57.45</v>
          </cell>
        </row>
        <row r="172">
          <cell r="A172" t="str">
            <v>Neenah</v>
          </cell>
          <cell r="B172">
            <v>38100</v>
          </cell>
          <cell r="C172">
            <v>2463</v>
          </cell>
          <cell r="D172">
            <v>37257.63</v>
          </cell>
          <cell r="E172">
            <v>37257.63</v>
          </cell>
          <cell r="F172">
            <v>10993.35</v>
          </cell>
          <cell r="G172">
            <v>3462.12</v>
          </cell>
          <cell r="H172">
            <v>5040.05</v>
          </cell>
          <cell r="I172">
            <v>2526.27</v>
          </cell>
          <cell r="J172">
            <v>3395.58</v>
          </cell>
          <cell r="K172">
            <v>3057.61</v>
          </cell>
          <cell r="L172">
            <v>3397.02</v>
          </cell>
          <cell r="M172">
            <v>5385.63</v>
          </cell>
          <cell r="R172">
            <v>3305.37</v>
          </cell>
        </row>
        <row r="173">
          <cell r="A173" t="str">
            <v>Nekoosa</v>
          </cell>
          <cell r="B173">
            <v>9947</v>
          </cell>
          <cell r="D173">
            <v>8041.55</v>
          </cell>
          <cell r="E173">
            <v>8041.55</v>
          </cell>
          <cell r="F173">
            <v>2095.61</v>
          </cell>
          <cell r="G173">
            <v>2225.69</v>
          </cell>
          <cell r="H173">
            <v>3653.61</v>
          </cell>
          <cell r="I173">
            <v>66.64</v>
          </cell>
          <cell r="R173">
            <v>1905.45</v>
          </cell>
        </row>
        <row r="174">
          <cell r="A174" t="str">
            <v>New Berlin</v>
          </cell>
          <cell r="B174">
            <v>23035</v>
          </cell>
          <cell r="C174">
            <v>1E-07</v>
          </cell>
          <cell r="D174">
            <v>23035</v>
          </cell>
          <cell r="E174">
            <v>23035</v>
          </cell>
          <cell r="F174">
            <v>23035</v>
          </cell>
          <cell r="R174">
            <v>1E-07</v>
          </cell>
        </row>
        <row r="175">
          <cell r="A175" t="str">
            <v>New Glarus</v>
          </cell>
          <cell r="B175">
            <v>4611</v>
          </cell>
          <cell r="D175">
            <v>4220.87</v>
          </cell>
          <cell r="E175">
            <v>3600.87</v>
          </cell>
          <cell r="F175">
            <v>3600.87</v>
          </cell>
          <cell r="R175">
            <v>1010.13</v>
          </cell>
        </row>
        <row r="176">
          <cell r="A176" t="str">
            <v>New Holstein</v>
          </cell>
          <cell r="B176">
            <v>11976</v>
          </cell>
          <cell r="C176">
            <v>3040</v>
          </cell>
          <cell r="D176">
            <v>13178.26</v>
          </cell>
          <cell r="E176">
            <v>13178.26</v>
          </cell>
          <cell r="F176">
            <v>13178.26</v>
          </cell>
          <cell r="R176">
            <v>1837.74</v>
          </cell>
        </row>
        <row r="177">
          <cell r="A177" t="str">
            <v>New Lisbon</v>
          </cell>
          <cell r="B177">
            <v>6744</v>
          </cell>
          <cell r="D177">
            <v>5356.01</v>
          </cell>
          <cell r="E177">
            <v>5356.01</v>
          </cell>
          <cell r="F177">
            <v>5356.01</v>
          </cell>
          <cell r="R177">
            <v>1387.99</v>
          </cell>
        </row>
        <row r="178">
          <cell r="A178" t="str">
            <v>New London</v>
          </cell>
          <cell r="B178">
            <v>18451</v>
          </cell>
          <cell r="C178">
            <v>4607</v>
          </cell>
          <cell r="D178">
            <v>9566.4</v>
          </cell>
          <cell r="E178">
            <v>9566.4</v>
          </cell>
          <cell r="F178">
            <v>5154.99</v>
          </cell>
          <cell r="G178">
            <v>870</v>
          </cell>
          <cell r="H178">
            <v>782.91</v>
          </cell>
          <cell r="I178">
            <v>702.55</v>
          </cell>
          <cell r="J178">
            <v>971.67</v>
          </cell>
          <cell r="K178">
            <v>1084.28</v>
          </cell>
          <cell r="R178">
            <v>13491.6</v>
          </cell>
        </row>
        <row r="179">
          <cell r="A179" t="str">
            <v>Niagara</v>
          </cell>
          <cell r="B179">
            <v>2941</v>
          </cell>
          <cell r="C179">
            <v>456</v>
          </cell>
          <cell r="D179">
            <v>3200</v>
          </cell>
          <cell r="E179">
            <v>3200</v>
          </cell>
          <cell r="F179">
            <v>1100</v>
          </cell>
          <cell r="G179">
            <v>660</v>
          </cell>
          <cell r="H179">
            <v>1440</v>
          </cell>
          <cell r="R179">
            <v>197</v>
          </cell>
        </row>
        <row r="180">
          <cell r="A180" t="str">
            <v>Nicolet UHS</v>
          </cell>
          <cell r="B180">
            <v>9512</v>
          </cell>
          <cell r="D180">
            <v>9512</v>
          </cell>
          <cell r="E180">
            <v>9512</v>
          </cell>
          <cell r="F180">
            <v>2515.26</v>
          </cell>
          <cell r="G180">
            <v>6996.74</v>
          </cell>
          <cell r="R180">
            <v>1E-07</v>
          </cell>
        </row>
        <row r="181">
          <cell r="A181" t="str">
            <v>Norris</v>
          </cell>
          <cell r="B181">
            <v>2074</v>
          </cell>
          <cell r="C181">
            <v>1E-07</v>
          </cell>
          <cell r="D181">
            <v>2180</v>
          </cell>
          <cell r="E181">
            <v>2074</v>
          </cell>
          <cell r="F181">
            <v>2074</v>
          </cell>
          <cell r="R181">
            <v>1E-07</v>
          </cell>
        </row>
        <row r="182">
          <cell r="A182" t="str">
            <v>North Crawford</v>
          </cell>
          <cell r="B182">
            <v>8999</v>
          </cell>
          <cell r="C182">
            <v>1680</v>
          </cell>
          <cell r="D182">
            <v>8235.15</v>
          </cell>
          <cell r="E182">
            <v>8235.15</v>
          </cell>
          <cell r="F182">
            <v>5232.92</v>
          </cell>
          <cell r="G182">
            <v>3002.23</v>
          </cell>
          <cell r="R182">
            <v>2443.85</v>
          </cell>
        </row>
        <row r="183">
          <cell r="A183" t="str">
            <v>North Fond du Lac</v>
          </cell>
          <cell r="B183">
            <v>5956</v>
          </cell>
          <cell r="C183">
            <v>1387</v>
          </cell>
          <cell r="D183">
            <v>4414.52</v>
          </cell>
          <cell r="E183">
            <v>4414.52</v>
          </cell>
          <cell r="F183">
            <v>520.52</v>
          </cell>
          <cell r="G183">
            <v>1456.16</v>
          </cell>
          <cell r="H183">
            <v>969.84</v>
          </cell>
          <cell r="I183">
            <v>1468</v>
          </cell>
          <cell r="R183">
            <v>2928.48</v>
          </cell>
        </row>
        <row r="184">
          <cell r="A184" t="str">
            <v>Northern Ozaukee</v>
          </cell>
          <cell r="B184">
            <v>5317</v>
          </cell>
          <cell r="C184">
            <v>1340</v>
          </cell>
          <cell r="D184">
            <v>4424.32</v>
          </cell>
          <cell r="E184">
            <v>4424.32</v>
          </cell>
          <cell r="F184">
            <v>3882.52</v>
          </cell>
          <cell r="G184">
            <v>541.8</v>
          </cell>
          <cell r="R184">
            <v>2232.68</v>
          </cell>
        </row>
        <row r="185">
          <cell r="A185" t="str">
            <v>Northland Pines</v>
          </cell>
          <cell r="B185">
            <v>11523</v>
          </cell>
          <cell r="C185">
            <v>2321</v>
          </cell>
          <cell r="D185">
            <v>11469.78</v>
          </cell>
          <cell r="E185">
            <v>11469.78</v>
          </cell>
          <cell r="F185">
            <v>8501.75</v>
          </cell>
          <cell r="G185">
            <v>2968.03</v>
          </cell>
          <cell r="R185">
            <v>2374.22</v>
          </cell>
        </row>
        <row r="186">
          <cell r="A186" t="str">
            <v>Northwood</v>
          </cell>
          <cell r="B186">
            <v>5567</v>
          </cell>
          <cell r="C186">
            <v>30</v>
          </cell>
          <cell r="D186">
            <v>5596</v>
          </cell>
          <cell r="E186">
            <v>5596.87</v>
          </cell>
          <cell r="F186">
            <v>5214.73</v>
          </cell>
          <cell r="G186">
            <v>382.14</v>
          </cell>
          <cell r="R186">
            <v>0.13</v>
          </cell>
        </row>
        <row r="187">
          <cell r="A187" t="str">
            <v>Oak Creek-Franklin</v>
          </cell>
          <cell r="B187">
            <v>23562</v>
          </cell>
          <cell r="C187">
            <v>1E-07</v>
          </cell>
          <cell r="D187">
            <v>14469.38</v>
          </cell>
          <cell r="E187">
            <v>14469.38</v>
          </cell>
          <cell r="F187">
            <v>9278.16</v>
          </cell>
          <cell r="G187">
            <v>2861.43</v>
          </cell>
          <cell r="H187">
            <v>2329.79</v>
          </cell>
          <cell r="R187">
            <v>9092.62</v>
          </cell>
        </row>
        <row r="188">
          <cell r="A188" t="str">
            <v>Oakfield</v>
          </cell>
          <cell r="B188">
            <v>4963</v>
          </cell>
          <cell r="C188">
            <v>1E-07</v>
          </cell>
          <cell r="D188">
            <v>4431.21</v>
          </cell>
          <cell r="E188">
            <v>4431.21</v>
          </cell>
          <cell r="F188">
            <v>3611.29</v>
          </cell>
          <cell r="G188">
            <v>819.92</v>
          </cell>
          <cell r="R188">
            <v>531.79</v>
          </cell>
        </row>
        <row r="189">
          <cell r="A189" t="str">
            <v>Oconomowoc Area</v>
          </cell>
          <cell r="B189">
            <v>28195</v>
          </cell>
          <cell r="C189">
            <v>6964</v>
          </cell>
          <cell r="D189">
            <v>25058.25</v>
          </cell>
          <cell r="E189">
            <v>25058.25</v>
          </cell>
          <cell r="F189">
            <v>27.4</v>
          </cell>
          <cell r="G189">
            <v>1627.51</v>
          </cell>
          <cell r="H189">
            <v>2115.36</v>
          </cell>
          <cell r="I189">
            <v>510.6</v>
          </cell>
          <cell r="J189">
            <v>1817.92</v>
          </cell>
          <cell r="K189">
            <v>837</v>
          </cell>
          <cell r="L189">
            <v>683.69</v>
          </cell>
          <cell r="M189">
            <v>1222.39</v>
          </cell>
          <cell r="N189">
            <v>5675.78</v>
          </cell>
          <cell r="O189">
            <v>2962.25</v>
          </cell>
          <cell r="P189">
            <v>7578.35</v>
          </cell>
          <cell r="R189">
            <v>10100.75</v>
          </cell>
        </row>
        <row r="190">
          <cell r="A190" t="str">
            <v>Omro</v>
          </cell>
          <cell r="B190">
            <v>5661</v>
          </cell>
          <cell r="C190">
            <v>897</v>
          </cell>
          <cell r="D190">
            <v>6492.76</v>
          </cell>
          <cell r="E190">
            <v>6492.76</v>
          </cell>
          <cell r="F190">
            <v>3266.98</v>
          </cell>
          <cell r="G190">
            <v>3225.78</v>
          </cell>
          <cell r="R190">
            <v>65.24</v>
          </cell>
        </row>
        <row r="191">
          <cell r="A191" t="str">
            <v>Onalaska</v>
          </cell>
          <cell r="B191">
            <v>15237</v>
          </cell>
          <cell r="D191">
            <v>12843.45</v>
          </cell>
          <cell r="E191">
            <v>12843.45</v>
          </cell>
          <cell r="F191">
            <v>12843.45</v>
          </cell>
          <cell r="R191">
            <v>2393.55</v>
          </cell>
        </row>
        <row r="192">
          <cell r="A192" t="str">
            <v>Oregon</v>
          </cell>
          <cell r="B192">
            <v>14673</v>
          </cell>
          <cell r="C192">
            <v>1659</v>
          </cell>
          <cell r="D192">
            <v>12842.33</v>
          </cell>
          <cell r="E192">
            <v>12842.33</v>
          </cell>
          <cell r="F192">
            <v>3759.72</v>
          </cell>
          <cell r="G192">
            <v>7524.41</v>
          </cell>
          <cell r="H192">
            <v>1558.2</v>
          </cell>
          <cell r="R192">
            <v>3489.67</v>
          </cell>
        </row>
        <row r="193">
          <cell r="A193" t="str">
            <v>Oshkosh Area</v>
          </cell>
          <cell r="B193">
            <v>67580</v>
          </cell>
          <cell r="C193">
            <v>7339</v>
          </cell>
          <cell r="D193">
            <v>65944</v>
          </cell>
          <cell r="E193">
            <v>65944</v>
          </cell>
          <cell r="F193">
            <v>53919.11</v>
          </cell>
          <cell r="G193">
            <v>12024.89</v>
          </cell>
          <cell r="R193">
            <v>8975</v>
          </cell>
        </row>
        <row r="194">
          <cell r="A194" t="str">
            <v>Palmyra-Eagle Area</v>
          </cell>
          <cell r="B194">
            <v>7088</v>
          </cell>
          <cell r="C194">
            <v>497</v>
          </cell>
          <cell r="D194">
            <v>6239.24</v>
          </cell>
          <cell r="E194">
            <v>6092.1</v>
          </cell>
          <cell r="F194">
            <v>4494.24</v>
          </cell>
          <cell r="G194">
            <v>1342.63</v>
          </cell>
          <cell r="H194">
            <v>255.23</v>
          </cell>
          <cell r="R194">
            <v>1492.9</v>
          </cell>
        </row>
        <row r="195">
          <cell r="A195" t="str">
            <v>Pardeeville Area</v>
          </cell>
          <cell r="B195">
            <v>5692</v>
          </cell>
          <cell r="C195">
            <v>284</v>
          </cell>
          <cell r="D195">
            <v>5649.97</v>
          </cell>
          <cell r="E195">
            <v>5649.97</v>
          </cell>
          <cell r="F195">
            <v>258.2</v>
          </cell>
          <cell r="G195">
            <v>1378.49</v>
          </cell>
          <cell r="H195">
            <v>4013.28</v>
          </cell>
          <cell r="R195">
            <v>326.03</v>
          </cell>
        </row>
        <row r="196">
          <cell r="A196" t="str">
            <v>Paris J1</v>
          </cell>
          <cell r="B196">
            <v>773</v>
          </cell>
          <cell r="C196">
            <v>286</v>
          </cell>
          <cell r="D196">
            <v>1024.03</v>
          </cell>
          <cell r="E196">
            <v>1024.03</v>
          </cell>
          <cell r="F196">
            <v>443.25</v>
          </cell>
          <cell r="G196">
            <v>308.33</v>
          </cell>
          <cell r="H196">
            <v>272.45</v>
          </cell>
          <cell r="R196">
            <v>34.97</v>
          </cell>
        </row>
        <row r="197">
          <cell r="A197" t="str">
            <v>Park Falls</v>
          </cell>
          <cell r="B197">
            <v>11508</v>
          </cell>
          <cell r="D197">
            <v>8732.99</v>
          </cell>
          <cell r="E197">
            <v>8732.99</v>
          </cell>
          <cell r="F197">
            <v>8732.99</v>
          </cell>
          <cell r="R197">
            <v>2775.01</v>
          </cell>
        </row>
        <row r="198">
          <cell r="A198" t="str">
            <v>Parkview</v>
          </cell>
          <cell r="B198">
            <v>8548</v>
          </cell>
          <cell r="C198">
            <v>2209</v>
          </cell>
          <cell r="D198">
            <v>7671.48</v>
          </cell>
          <cell r="E198">
            <v>7671.48</v>
          </cell>
          <cell r="F198">
            <v>5577.8</v>
          </cell>
          <cell r="G198">
            <v>2093.68</v>
          </cell>
          <cell r="R198">
            <v>3085.52</v>
          </cell>
        </row>
        <row r="199">
          <cell r="A199" t="str">
            <v>Pecatonica Area</v>
          </cell>
          <cell r="B199">
            <v>5015</v>
          </cell>
          <cell r="C199">
            <v>672</v>
          </cell>
          <cell r="D199">
            <v>5802.24</v>
          </cell>
          <cell r="E199">
            <v>5687</v>
          </cell>
          <cell r="F199">
            <v>4885.73</v>
          </cell>
          <cell r="G199">
            <v>801.27</v>
          </cell>
          <cell r="R199">
            <v>1E-07</v>
          </cell>
        </row>
        <row r="200">
          <cell r="A200" t="str">
            <v>Pewaukee</v>
          </cell>
          <cell r="B200">
            <v>8469</v>
          </cell>
          <cell r="D200">
            <v>5910.16</v>
          </cell>
          <cell r="E200">
            <v>5910.16</v>
          </cell>
          <cell r="F200">
            <v>81.25</v>
          </cell>
          <cell r="G200">
            <v>1169.26</v>
          </cell>
          <cell r="H200">
            <v>1357.1</v>
          </cell>
          <cell r="I200">
            <v>3309.7</v>
          </cell>
          <cell r="J200">
            <v>-7.15</v>
          </cell>
          <cell r="R200">
            <v>2558.84</v>
          </cell>
        </row>
        <row r="201">
          <cell r="A201" t="str">
            <v>Phillips</v>
          </cell>
          <cell r="B201">
            <v>9172</v>
          </cell>
          <cell r="C201">
            <v>2343</v>
          </cell>
          <cell r="D201">
            <v>7992.02</v>
          </cell>
          <cell r="E201">
            <v>7992.02</v>
          </cell>
          <cell r="F201">
            <v>7992.02</v>
          </cell>
          <cell r="R201">
            <v>3522.98</v>
          </cell>
        </row>
        <row r="202">
          <cell r="A202" t="str">
            <v>Pittsville</v>
          </cell>
          <cell r="B202">
            <v>5067</v>
          </cell>
          <cell r="C202">
            <v>532</v>
          </cell>
          <cell r="D202">
            <v>4168.03</v>
          </cell>
          <cell r="E202">
            <v>4168.03</v>
          </cell>
          <cell r="F202">
            <v>360</v>
          </cell>
          <cell r="G202">
            <v>214.7</v>
          </cell>
          <cell r="H202">
            <v>2311.94</v>
          </cell>
          <cell r="I202">
            <v>1255.99</v>
          </cell>
          <cell r="J202">
            <v>25.4</v>
          </cell>
          <cell r="R202">
            <v>1430.97</v>
          </cell>
        </row>
        <row r="203">
          <cell r="A203" t="str">
            <v>Platteville</v>
          </cell>
          <cell r="B203">
            <v>14632</v>
          </cell>
          <cell r="C203">
            <v>1103</v>
          </cell>
          <cell r="D203">
            <v>14056.91</v>
          </cell>
          <cell r="E203">
            <v>14056.91</v>
          </cell>
          <cell r="F203">
            <v>2380.51</v>
          </cell>
          <cell r="G203">
            <v>2127.52</v>
          </cell>
          <cell r="H203">
            <v>638.49</v>
          </cell>
          <cell r="I203">
            <v>171.73</v>
          </cell>
          <cell r="J203">
            <v>1422.71</v>
          </cell>
          <cell r="K203">
            <v>478.25</v>
          </cell>
          <cell r="L203">
            <v>331.73</v>
          </cell>
          <cell r="M203">
            <v>5005.97</v>
          </cell>
          <cell r="N203">
            <v>1500</v>
          </cell>
          <cell r="R203">
            <v>1678.09</v>
          </cell>
        </row>
        <row r="204">
          <cell r="A204" t="str">
            <v>Plum City</v>
          </cell>
          <cell r="B204">
            <v>3545</v>
          </cell>
          <cell r="D204">
            <v>3508.13</v>
          </cell>
          <cell r="E204">
            <v>3508.13</v>
          </cell>
          <cell r="F204">
            <v>1778.13</v>
          </cell>
          <cell r="G204">
            <v>920</v>
          </cell>
          <cell r="H204">
            <v>810</v>
          </cell>
          <cell r="R204">
            <v>36.87</v>
          </cell>
        </row>
        <row r="205">
          <cell r="A205" t="str">
            <v>Plymouth</v>
          </cell>
          <cell r="B205">
            <v>17093</v>
          </cell>
          <cell r="C205">
            <v>2570</v>
          </cell>
          <cell r="D205">
            <v>13863.86</v>
          </cell>
          <cell r="E205">
            <v>13863.86</v>
          </cell>
          <cell r="F205">
            <v>13766.06</v>
          </cell>
          <cell r="G205">
            <v>97.8</v>
          </cell>
          <cell r="R205">
            <v>5799.14</v>
          </cell>
        </row>
        <row r="206">
          <cell r="A206" t="str">
            <v>Port Edwards</v>
          </cell>
          <cell r="B206">
            <v>3187</v>
          </cell>
          <cell r="D206">
            <v>823.87</v>
          </cell>
          <cell r="E206">
            <v>823.87</v>
          </cell>
          <cell r="F206">
            <v>823.87</v>
          </cell>
          <cell r="R206">
            <v>2363.13</v>
          </cell>
        </row>
        <row r="207">
          <cell r="A207" t="str">
            <v>Port Washington-Saukville</v>
          </cell>
          <cell r="B207">
            <v>16126</v>
          </cell>
          <cell r="C207">
            <v>2715</v>
          </cell>
          <cell r="D207">
            <v>11720.41</v>
          </cell>
          <cell r="E207">
            <v>11720.41</v>
          </cell>
          <cell r="F207">
            <v>2773.45</v>
          </cell>
          <cell r="G207">
            <v>1978.56</v>
          </cell>
          <cell r="H207">
            <v>6610.97</v>
          </cell>
          <cell r="I207">
            <v>357.43</v>
          </cell>
          <cell r="R207">
            <v>7120.59</v>
          </cell>
        </row>
        <row r="208">
          <cell r="A208" t="str">
            <v>Portage Community</v>
          </cell>
          <cell r="B208">
            <v>18148</v>
          </cell>
          <cell r="C208">
            <v>4403</v>
          </cell>
          <cell r="D208">
            <v>20646.58</v>
          </cell>
          <cell r="E208">
            <v>20646.58</v>
          </cell>
          <cell r="F208">
            <v>3509.65</v>
          </cell>
          <cell r="G208">
            <v>7498.74</v>
          </cell>
          <cell r="H208">
            <v>885.47</v>
          </cell>
          <cell r="I208">
            <v>7558.99</v>
          </cell>
          <cell r="J208">
            <v>1193.73</v>
          </cell>
          <cell r="R208">
            <v>1904.42</v>
          </cell>
        </row>
        <row r="209">
          <cell r="A209" t="str">
            <v>Potosi</v>
          </cell>
          <cell r="B209">
            <v>4077</v>
          </cell>
          <cell r="C209">
            <v>192</v>
          </cell>
          <cell r="D209">
            <v>3941</v>
          </cell>
          <cell r="E209">
            <v>3941</v>
          </cell>
          <cell r="F209">
            <v>3941</v>
          </cell>
          <cell r="R209">
            <v>328</v>
          </cell>
        </row>
        <row r="210">
          <cell r="A210" t="str">
            <v>Poynette</v>
          </cell>
          <cell r="B210">
            <v>8650</v>
          </cell>
          <cell r="C210">
            <v>83</v>
          </cell>
          <cell r="D210">
            <v>7189.12</v>
          </cell>
          <cell r="E210">
            <v>7189.12</v>
          </cell>
          <cell r="F210">
            <v>7189.12</v>
          </cell>
          <cell r="R210">
            <v>1543.88</v>
          </cell>
        </row>
        <row r="211">
          <cell r="A211" t="str">
            <v>Prairie du Chien</v>
          </cell>
          <cell r="B211">
            <v>17255</v>
          </cell>
          <cell r="D211">
            <v>16395.86</v>
          </cell>
          <cell r="E211">
            <v>16395.86</v>
          </cell>
          <cell r="F211">
            <v>16395.86</v>
          </cell>
          <cell r="R211">
            <v>859.14</v>
          </cell>
        </row>
        <row r="212">
          <cell r="A212" t="str">
            <v>Prentice</v>
          </cell>
          <cell r="B212">
            <v>10180</v>
          </cell>
          <cell r="D212">
            <v>7631.07</v>
          </cell>
          <cell r="E212">
            <v>7631.07</v>
          </cell>
          <cell r="F212">
            <v>4107.86</v>
          </cell>
          <cell r="G212">
            <v>3523.21</v>
          </cell>
          <cell r="R212">
            <v>2548.93</v>
          </cell>
        </row>
        <row r="213">
          <cell r="A213" t="str">
            <v>Princeton</v>
          </cell>
          <cell r="B213">
            <v>3749</v>
          </cell>
          <cell r="C213">
            <v>57</v>
          </cell>
          <cell r="D213">
            <v>3141.17</v>
          </cell>
          <cell r="E213">
            <v>2530</v>
          </cell>
          <cell r="F213">
            <v>2530</v>
          </cell>
          <cell r="R213">
            <v>1276</v>
          </cell>
        </row>
        <row r="214">
          <cell r="A214" t="str">
            <v>Pulaski Community</v>
          </cell>
          <cell r="B214">
            <v>18698</v>
          </cell>
          <cell r="C214">
            <v>4715</v>
          </cell>
          <cell r="D214">
            <v>20401.83</v>
          </cell>
          <cell r="E214">
            <v>20401.83</v>
          </cell>
          <cell r="F214">
            <v>2520.45</v>
          </cell>
          <cell r="G214">
            <v>1307.26</v>
          </cell>
          <cell r="H214">
            <v>2671.8</v>
          </cell>
          <cell r="I214">
            <v>1157.1</v>
          </cell>
          <cell r="J214">
            <v>1416.82</v>
          </cell>
          <cell r="K214">
            <v>2965.9</v>
          </cell>
          <cell r="L214">
            <v>8362.5</v>
          </cell>
          <cell r="R214">
            <v>3011.17</v>
          </cell>
        </row>
        <row r="215">
          <cell r="A215" t="str">
            <v>Racine</v>
          </cell>
          <cell r="B215">
            <v>192453</v>
          </cell>
          <cell r="C215">
            <v>33540</v>
          </cell>
          <cell r="D215">
            <v>195726.72</v>
          </cell>
          <cell r="E215">
            <v>195726.72</v>
          </cell>
          <cell r="F215">
            <v>35001.4</v>
          </cell>
          <cell r="G215">
            <v>47872.66</v>
          </cell>
          <cell r="H215">
            <v>4660.41</v>
          </cell>
          <cell r="I215">
            <v>23925.1</v>
          </cell>
          <cell r="J215">
            <v>13828.78</v>
          </cell>
          <cell r="K215">
            <v>37810.22</v>
          </cell>
          <cell r="L215">
            <v>13393.8</v>
          </cell>
          <cell r="M215">
            <v>16123</v>
          </cell>
          <cell r="N215">
            <v>3111.35</v>
          </cell>
          <cell r="R215">
            <v>30266.28</v>
          </cell>
        </row>
        <row r="216">
          <cell r="A216" t="str">
            <v>Racine County</v>
          </cell>
          <cell r="B216">
            <v>360</v>
          </cell>
          <cell r="C216">
            <v>1E-07</v>
          </cell>
          <cell r="D216">
            <v>275.61</v>
          </cell>
          <cell r="E216">
            <v>275.61</v>
          </cell>
          <cell r="F216">
            <v>275.61</v>
          </cell>
          <cell r="R216">
            <v>84.39</v>
          </cell>
        </row>
        <row r="217">
          <cell r="A217" t="str">
            <v>Randolph</v>
          </cell>
          <cell r="B217">
            <v>4449</v>
          </cell>
          <cell r="C217">
            <v>1E-07</v>
          </cell>
          <cell r="D217">
            <v>4445.5</v>
          </cell>
          <cell r="E217">
            <v>4445.5</v>
          </cell>
          <cell r="F217">
            <v>2417.4</v>
          </cell>
          <cell r="G217">
            <v>1974.29</v>
          </cell>
          <cell r="H217">
            <v>53.81</v>
          </cell>
          <cell r="R217">
            <v>3.5</v>
          </cell>
        </row>
        <row r="218">
          <cell r="A218" t="str">
            <v>Raymond J1</v>
          </cell>
          <cell r="B218">
            <v>979</v>
          </cell>
          <cell r="C218">
            <v>243</v>
          </cell>
          <cell r="D218">
            <v>1257</v>
          </cell>
          <cell r="E218">
            <v>1222</v>
          </cell>
          <cell r="F218">
            <v>1222</v>
          </cell>
          <cell r="R218">
            <v>1E-07</v>
          </cell>
        </row>
        <row r="219">
          <cell r="A219" t="str">
            <v>Raymond #14</v>
          </cell>
          <cell r="B219">
            <v>1872</v>
          </cell>
          <cell r="C219">
            <v>1E-07</v>
          </cell>
          <cell r="D219">
            <v>1614.68</v>
          </cell>
          <cell r="E219">
            <v>1614.68</v>
          </cell>
          <cell r="F219">
            <v>830.03</v>
          </cell>
          <cell r="G219">
            <v>784.65</v>
          </cell>
          <cell r="R219">
            <v>257.32</v>
          </cell>
        </row>
        <row r="220">
          <cell r="A220" t="str">
            <v>Reedsburg</v>
          </cell>
          <cell r="B220">
            <v>20161</v>
          </cell>
          <cell r="C220">
            <v>1742</v>
          </cell>
          <cell r="D220">
            <v>20321.74</v>
          </cell>
          <cell r="E220">
            <v>20321.74</v>
          </cell>
          <cell r="F220">
            <v>3533.89</v>
          </cell>
          <cell r="G220">
            <v>1926.66</v>
          </cell>
          <cell r="H220">
            <v>3443.73</v>
          </cell>
          <cell r="I220">
            <v>2791.6</v>
          </cell>
          <cell r="J220">
            <v>2730.23</v>
          </cell>
          <cell r="K220">
            <v>5895.63</v>
          </cell>
          <cell r="R220">
            <v>1581.26</v>
          </cell>
        </row>
        <row r="221">
          <cell r="A221" t="str">
            <v>Rhinelander</v>
          </cell>
          <cell r="B221">
            <v>26211</v>
          </cell>
          <cell r="C221">
            <v>4699</v>
          </cell>
          <cell r="D221">
            <v>20177.54</v>
          </cell>
          <cell r="E221">
            <v>20177.54</v>
          </cell>
          <cell r="F221">
            <v>2251.18</v>
          </cell>
          <cell r="G221">
            <v>10422.21</v>
          </cell>
          <cell r="H221">
            <v>2376.02</v>
          </cell>
          <cell r="I221">
            <v>5128.13</v>
          </cell>
          <cell r="R221">
            <v>10732.46</v>
          </cell>
        </row>
        <row r="222">
          <cell r="A222" t="str">
            <v>Rib Lake</v>
          </cell>
          <cell r="B222">
            <v>4270</v>
          </cell>
          <cell r="C222">
            <v>1E-07</v>
          </cell>
          <cell r="D222">
            <v>4270</v>
          </cell>
          <cell r="E222">
            <v>4270</v>
          </cell>
          <cell r="F222">
            <v>4270</v>
          </cell>
          <cell r="R222">
            <v>1E-07</v>
          </cell>
        </row>
        <row r="223">
          <cell r="A223" t="str">
            <v>Rice Lake Area</v>
          </cell>
          <cell r="B223">
            <v>20947</v>
          </cell>
          <cell r="C223">
            <v>1E-07</v>
          </cell>
          <cell r="D223">
            <v>17638.13</v>
          </cell>
          <cell r="E223">
            <v>17638.13</v>
          </cell>
          <cell r="F223">
            <v>14044.75</v>
          </cell>
          <cell r="G223">
            <v>3593.38</v>
          </cell>
          <cell r="R223">
            <v>3308.87</v>
          </cell>
        </row>
        <row r="224">
          <cell r="A224" t="str">
            <v>Richland</v>
          </cell>
          <cell r="B224">
            <v>15435</v>
          </cell>
          <cell r="C224">
            <v>1562</v>
          </cell>
          <cell r="D224">
            <v>15389.34</v>
          </cell>
          <cell r="E224">
            <v>15389.34</v>
          </cell>
          <cell r="F224">
            <v>3961.95</v>
          </cell>
          <cell r="G224">
            <v>4899.52</v>
          </cell>
          <cell r="H224">
            <v>4014.1</v>
          </cell>
          <cell r="I224">
            <v>2513.77</v>
          </cell>
          <cell r="R224">
            <v>1607.66</v>
          </cell>
        </row>
        <row r="225">
          <cell r="A225" t="str">
            <v>Rio Community</v>
          </cell>
          <cell r="B225">
            <v>4083</v>
          </cell>
          <cell r="C225">
            <v>170</v>
          </cell>
          <cell r="D225">
            <v>4206.93</v>
          </cell>
          <cell r="E225">
            <v>4206.93</v>
          </cell>
          <cell r="F225">
            <v>4206.93</v>
          </cell>
          <cell r="R225">
            <v>46.07</v>
          </cell>
        </row>
        <row r="226">
          <cell r="A226" t="str">
            <v>Ripon</v>
          </cell>
          <cell r="B226">
            <v>9725</v>
          </cell>
          <cell r="D226">
            <v>16291.54</v>
          </cell>
          <cell r="E226">
            <v>9725</v>
          </cell>
          <cell r="F226">
            <v>7088.46</v>
          </cell>
          <cell r="G226">
            <v>2636.54</v>
          </cell>
          <cell r="R226">
            <v>1E-07</v>
          </cell>
        </row>
        <row r="227">
          <cell r="A227" t="str">
            <v>River Falls</v>
          </cell>
          <cell r="B227">
            <v>16709</v>
          </cell>
          <cell r="C227">
            <v>4156</v>
          </cell>
          <cell r="D227">
            <v>19402.78</v>
          </cell>
          <cell r="E227">
            <v>19402.780000000002</v>
          </cell>
          <cell r="F227">
            <v>7486.67</v>
          </cell>
          <cell r="G227">
            <v>4095.21</v>
          </cell>
          <cell r="H227">
            <v>8017.24</v>
          </cell>
          <cell r="I227">
            <v>-196.34</v>
          </cell>
          <cell r="R227">
            <v>1462.22</v>
          </cell>
        </row>
        <row r="228">
          <cell r="A228" t="str">
            <v>River Valley</v>
          </cell>
          <cell r="B228">
            <v>14082</v>
          </cell>
          <cell r="C228">
            <v>149</v>
          </cell>
          <cell r="D228">
            <v>10701.44</v>
          </cell>
          <cell r="E228">
            <v>10701.44</v>
          </cell>
          <cell r="F228">
            <v>4585</v>
          </cell>
          <cell r="G228">
            <v>5596.44</v>
          </cell>
          <cell r="H228">
            <v>520</v>
          </cell>
          <cell r="R228">
            <v>3529.56</v>
          </cell>
        </row>
        <row r="229">
          <cell r="A229" t="str">
            <v>Riverdale</v>
          </cell>
          <cell r="B229">
            <v>10540</v>
          </cell>
          <cell r="C229">
            <v>1943</v>
          </cell>
          <cell r="D229">
            <v>9387.66</v>
          </cell>
          <cell r="E229">
            <v>9387.66</v>
          </cell>
          <cell r="F229">
            <v>9096.7</v>
          </cell>
          <cell r="G229">
            <v>290.96</v>
          </cell>
          <cell r="R229">
            <v>3095.34</v>
          </cell>
        </row>
        <row r="230">
          <cell r="A230" t="str">
            <v>Rosendale-Brandon</v>
          </cell>
          <cell r="B230">
            <v>7738</v>
          </cell>
          <cell r="C230">
            <v>1976</v>
          </cell>
          <cell r="D230">
            <v>8232.47</v>
          </cell>
          <cell r="E230">
            <v>8232.47</v>
          </cell>
          <cell r="F230">
            <v>3736.35</v>
          </cell>
          <cell r="G230">
            <v>4496.12</v>
          </cell>
          <cell r="R230">
            <v>1481.53</v>
          </cell>
        </row>
        <row r="231">
          <cell r="A231" t="str">
            <v>Rosholt</v>
          </cell>
          <cell r="B231">
            <v>7512</v>
          </cell>
          <cell r="C231">
            <v>229</v>
          </cell>
          <cell r="D231">
            <v>7111.84</v>
          </cell>
          <cell r="E231">
            <v>7111.84</v>
          </cell>
          <cell r="F231">
            <v>2946.33</v>
          </cell>
          <cell r="G231">
            <v>4165.51</v>
          </cell>
          <cell r="R231">
            <v>629.16</v>
          </cell>
        </row>
        <row r="232">
          <cell r="A232" t="str">
            <v>Saint Francis</v>
          </cell>
          <cell r="B232">
            <v>11910</v>
          </cell>
          <cell r="C232">
            <v>1E-07</v>
          </cell>
          <cell r="D232">
            <v>9783.85</v>
          </cell>
          <cell r="E232">
            <v>9783.85</v>
          </cell>
          <cell r="F232">
            <v>1791.43</v>
          </cell>
          <cell r="G232">
            <v>1238.65</v>
          </cell>
          <cell r="H232">
            <v>1396.18</v>
          </cell>
          <cell r="I232">
            <v>2137.83</v>
          </cell>
          <cell r="J232">
            <v>3219.76</v>
          </cell>
          <cell r="R232">
            <v>2126.15</v>
          </cell>
        </row>
        <row r="233">
          <cell r="A233" t="str">
            <v>Salem J2</v>
          </cell>
          <cell r="B233">
            <v>5548</v>
          </cell>
          <cell r="C233">
            <v>1E-07</v>
          </cell>
          <cell r="D233">
            <v>3081.6</v>
          </cell>
          <cell r="E233">
            <v>3081.6</v>
          </cell>
          <cell r="F233">
            <v>3081.6</v>
          </cell>
          <cell r="R233">
            <v>2466.4</v>
          </cell>
        </row>
        <row r="234">
          <cell r="A234" t="str">
            <v>Sauk Prairie</v>
          </cell>
          <cell r="B234">
            <v>13522</v>
          </cell>
          <cell r="C234">
            <v>1E-07</v>
          </cell>
          <cell r="D234">
            <v>11609.29</v>
          </cell>
          <cell r="E234">
            <v>11609.29</v>
          </cell>
          <cell r="F234">
            <v>11609.29</v>
          </cell>
          <cell r="R234">
            <v>1912.71</v>
          </cell>
        </row>
        <row r="235">
          <cell r="A235" t="str">
            <v>Seneca</v>
          </cell>
          <cell r="B235">
            <v>6209</v>
          </cell>
          <cell r="C235">
            <v>325</v>
          </cell>
          <cell r="D235">
            <v>6534</v>
          </cell>
          <cell r="E235">
            <v>6534</v>
          </cell>
          <cell r="F235">
            <v>6534</v>
          </cell>
          <cell r="R235">
            <v>1E-07</v>
          </cell>
        </row>
        <row r="236">
          <cell r="A236" t="str">
            <v>Sevastopol</v>
          </cell>
          <cell r="B236">
            <v>4822</v>
          </cell>
          <cell r="C236">
            <v>1E-07</v>
          </cell>
          <cell r="D236">
            <v>4060</v>
          </cell>
          <cell r="E236">
            <v>4060</v>
          </cell>
          <cell r="F236">
            <v>4060</v>
          </cell>
          <cell r="R236">
            <v>762</v>
          </cell>
        </row>
        <row r="237">
          <cell r="A237" t="str">
            <v>Seymour Community</v>
          </cell>
          <cell r="B237">
            <v>16765</v>
          </cell>
          <cell r="D237">
            <v>16765</v>
          </cell>
          <cell r="E237">
            <v>16765</v>
          </cell>
          <cell r="F237">
            <v>2773.63</v>
          </cell>
          <cell r="G237">
            <v>2883.09</v>
          </cell>
          <cell r="H237">
            <v>1386.83</v>
          </cell>
          <cell r="I237">
            <v>1386.83</v>
          </cell>
          <cell r="J237">
            <v>2773.65</v>
          </cell>
          <cell r="K237">
            <v>5560.97</v>
          </cell>
          <cell r="R237">
            <v>1E-07</v>
          </cell>
        </row>
        <row r="238">
          <cell r="A238" t="str">
            <v>Shawano-Gresham</v>
          </cell>
          <cell r="B238">
            <v>22775</v>
          </cell>
          <cell r="C238">
            <v>1767</v>
          </cell>
          <cell r="D238">
            <v>22319.97</v>
          </cell>
          <cell r="E238">
            <v>22319.97</v>
          </cell>
          <cell r="F238">
            <v>4506.92</v>
          </cell>
          <cell r="G238">
            <v>11831.01</v>
          </cell>
          <cell r="H238">
            <v>5982.04</v>
          </cell>
          <cell r="R238">
            <v>2222.03</v>
          </cell>
        </row>
        <row r="239">
          <cell r="A239" t="str">
            <v>Sheboygan Area</v>
          </cell>
          <cell r="B239">
            <v>66054</v>
          </cell>
          <cell r="C239">
            <v>15424</v>
          </cell>
          <cell r="D239">
            <v>73132.88</v>
          </cell>
          <cell r="E239">
            <v>73132.88</v>
          </cell>
          <cell r="F239">
            <v>32055.17</v>
          </cell>
          <cell r="G239">
            <v>15141.25</v>
          </cell>
          <cell r="H239">
            <v>25936.46</v>
          </cell>
          <cell r="R239">
            <v>8345.12</v>
          </cell>
        </row>
        <row r="240">
          <cell r="A240" t="str">
            <v>Sheboygan Falls</v>
          </cell>
          <cell r="B240">
            <v>9406</v>
          </cell>
          <cell r="C240">
            <v>182</v>
          </cell>
          <cell r="D240">
            <v>9267.79</v>
          </cell>
          <cell r="E240">
            <v>9267.79</v>
          </cell>
          <cell r="F240">
            <v>4611.65</v>
          </cell>
          <cell r="G240">
            <v>3341.14</v>
          </cell>
          <cell r="H240">
            <v>1315</v>
          </cell>
          <cell r="R240">
            <v>320.21</v>
          </cell>
        </row>
        <row r="241">
          <cell r="A241" t="str">
            <v>Shiocton</v>
          </cell>
          <cell r="B241">
            <v>6564</v>
          </cell>
          <cell r="C241">
            <v>1E-07</v>
          </cell>
          <cell r="D241">
            <v>7783.33</v>
          </cell>
          <cell r="E241">
            <v>6564</v>
          </cell>
          <cell r="F241">
            <v>6564</v>
          </cell>
          <cell r="R241">
            <v>1E-07</v>
          </cell>
        </row>
        <row r="242">
          <cell r="A242" t="str">
            <v>Shorewood</v>
          </cell>
          <cell r="B242">
            <v>12697</v>
          </cell>
          <cell r="C242">
            <v>1E-07</v>
          </cell>
          <cell r="D242">
            <v>12847</v>
          </cell>
          <cell r="E242">
            <v>12697</v>
          </cell>
          <cell r="F242">
            <v>3200</v>
          </cell>
          <cell r="G242">
            <v>9497</v>
          </cell>
          <cell r="R242">
            <v>1E-07</v>
          </cell>
        </row>
        <row r="243">
          <cell r="A243" t="str">
            <v>Shullsburg</v>
          </cell>
          <cell r="B243">
            <v>5304</v>
          </cell>
          <cell r="D243">
            <v>5299.9</v>
          </cell>
          <cell r="E243">
            <v>5299.9</v>
          </cell>
          <cell r="F243">
            <v>3060.01</v>
          </cell>
          <cell r="G243">
            <v>756.5</v>
          </cell>
          <cell r="H243">
            <v>376.78</v>
          </cell>
          <cell r="I243">
            <v>883.49</v>
          </cell>
          <cell r="J243">
            <v>223.12</v>
          </cell>
          <cell r="R243">
            <v>4.1</v>
          </cell>
        </row>
        <row r="244">
          <cell r="A244" t="str">
            <v>Slinger</v>
          </cell>
          <cell r="B244">
            <v>12870</v>
          </cell>
          <cell r="D244">
            <v>10387.88</v>
          </cell>
          <cell r="E244">
            <v>10387.88</v>
          </cell>
          <cell r="F244">
            <v>3178.23</v>
          </cell>
          <cell r="G244">
            <v>6202.53</v>
          </cell>
          <cell r="H244">
            <v>1007.12</v>
          </cell>
          <cell r="R244">
            <v>2482.12</v>
          </cell>
        </row>
        <row r="245">
          <cell r="A245" t="str">
            <v>Solon Springs</v>
          </cell>
          <cell r="B245">
            <v>2038</v>
          </cell>
          <cell r="C245">
            <v>146</v>
          </cell>
          <cell r="D245">
            <v>1937.26</v>
          </cell>
          <cell r="E245">
            <v>1937.26</v>
          </cell>
          <cell r="F245">
            <v>1937.26</v>
          </cell>
          <cell r="R245">
            <v>246.74</v>
          </cell>
        </row>
        <row r="246">
          <cell r="A246" t="str">
            <v>South Milwaukee</v>
          </cell>
          <cell r="B246">
            <v>24079</v>
          </cell>
          <cell r="D246">
            <v>20317.09</v>
          </cell>
          <cell r="E246">
            <v>20317.09</v>
          </cell>
          <cell r="F246">
            <v>9113.5</v>
          </cell>
          <cell r="G246">
            <v>3747.03</v>
          </cell>
          <cell r="H246">
            <v>7456.56</v>
          </cell>
          <cell r="R246">
            <v>3761.91</v>
          </cell>
        </row>
        <row r="247">
          <cell r="A247" t="str">
            <v>South Shore</v>
          </cell>
          <cell r="B247">
            <v>5237</v>
          </cell>
          <cell r="C247">
            <v>1E-07</v>
          </cell>
          <cell r="D247">
            <v>4188.21</v>
          </cell>
          <cell r="E247">
            <v>4188.21</v>
          </cell>
          <cell r="F247">
            <v>4188.21</v>
          </cell>
          <cell r="R247">
            <v>1048.79</v>
          </cell>
        </row>
        <row r="248">
          <cell r="A248" t="str">
            <v>Southern Door</v>
          </cell>
          <cell r="B248">
            <v>8767</v>
          </cell>
          <cell r="C248">
            <v>1123</v>
          </cell>
          <cell r="D248">
            <v>8747.35</v>
          </cell>
          <cell r="E248">
            <v>8113.95</v>
          </cell>
          <cell r="F248">
            <v>6120.9</v>
          </cell>
          <cell r="G248">
            <v>1993.05</v>
          </cell>
          <cell r="H248">
            <v>633.4</v>
          </cell>
          <cell r="R248">
            <v>1142.65</v>
          </cell>
        </row>
        <row r="249">
          <cell r="A249" t="str">
            <v>Southwestern Wisconsin Commu</v>
          </cell>
          <cell r="B249">
            <v>5786</v>
          </cell>
          <cell r="C249">
            <v>1463</v>
          </cell>
          <cell r="D249">
            <v>5716.28</v>
          </cell>
          <cell r="E249">
            <v>5716.28</v>
          </cell>
          <cell r="F249">
            <v>2939</v>
          </cell>
          <cell r="G249">
            <v>1833.71</v>
          </cell>
          <cell r="H249">
            <v>943.57</v>
          </cell>
          <cell r="R249">
            <v>1532.72</v>
          </cell>
        </row>
        <row r="250">
          <cell r="A250" t="str">
            <v>Sparta Area</v>
          </cell>
          <cell r="B250">
            <v>18824</v>
          </cell>
          <cell r="C250">
            <v>2781</v>
          </cell>
          <cell r="D250">
            <v>20265.48</v>
          </cell>
          <cell r="E250">
            <v>20265.48</v>
          </cell>
          <cell r="F250">
            <v>10074.93</v>
          </cell>
          <cell r="G250">
            <v>10190.55</v>
          </cell>
          <cell r="R250">
            <v>1339.52</v>
          </cell>
        </row>
        <row r="251">
          <cell r="A251" t="str">
            <v>Stevens Point Area</v>
          </cell>
          <cell r="B251">
            <v>58107</v>
          </cell>
          <cell r="C251">
            <v>4953</v>
          </cell>
          <cell r="D251">
            <v>54205.29</v>
          </cell>
          <cell r="E251">
            <v>54205.29</v>
          </cell>
          <cell r="F251">
            <v>6849.98</v>
          </cell>
          <cell r="G251">
            <v>16730.79</v>
          </cell>
          <cell r="H251">
            <v>12398.93</v>
          </cell>
          <cell r="I251">
            <v>13568.12</v>
          </cell>
          <cell r="J251">
            <v>2561.43</v>
          </cell>
          <cell r="K251">
            <v>2496.04</v>
          </cell>
          <cell r="L251">
            <v>-400</v>
          </cell>
          <cell r="R251">
            <v>8854.71</v>
          </cell>
        </row>
        <row r="252">
          <cell r="A252" t="str">
            <v>Stone Bank Consortium</v>
          </cell>
          <cell r="B252">
            <v>18102</v>
          </cell>
          <cell r="C252">
            <v>2343</v>
          </cell>
          <cell r="D252">
            <v>20345.22</v>
          </cell>
          <cell r="E252">
            <v>20345.22</v>
          </cell>
          <cell r="F252">
            <v>5932.93</v>
          </cell>
          <cell r="G252">
            <v>6588.93</v>
          </cell>
          <cell r="H252">
            <v>5580.14</v>
          </cell>
          <cell r="I252">
            <v>2243.22</v>
          </cell>
          <cell r="R252">
            <v>99.78</v>
          </cell>
        </row>
        <row r="253">
          <cell r="A253" t="str">
            <v>Stoughton Area</v>
          </cell>
          <cell r="B253">
            <v>20711</v>
          </cell>
          <cell r="C253">
            <v>2543</v>
          </cell>
          <cell r="D253">
            <v>18284.64</v>
          </cell>
          <cell r="E253">
            <v>18284.64</v>
          </cell>
          <cell r="F253">
            <v>18284.64</v>
          </cell>
          <cell r="R253">
            <v>4969.36</v>
          </cell>
        </row>
        <row r="254">
          <cell r="A254" t="str">
            <v>Sturgeon Bay</v>
          </cell>
          <cell r="B254">
            <v>11208</v>
          </cell>
          <cell r="C254">
            <v>2799</v>
          </cell>
          <cell r="D254">
            <v>13572.26</v>
          </cell>
          <cell r="E254">
            <v>13572.26</v>
          </cell>
          <cell r="F254">
            <v>5039.43</v>
          </cell>
          <cell r="G254">
            <v>4256.3</v>
          </cell>
          <cell r="H254">
            <v>4276.53</v>
          </cell>
          <cell r="R254">
            <v>434.74</v>
          </cell>
        </row>
        <row r="255">
          <cell r="A255" t="str">
            <v>Sun Prairie Area</v>
          </cell>
          <cell r="B255">
            <v>25376</v>
          </cell>
          <cell r="C255">
            <v>6262</v>
          </cell>
          <cell r="D255">
            <v>16674.95</v>
          </cell>
          <cell r="E255">
            <v>16674.95</v>
          </cell>
          <cell r="F255">
            <v>16674.95</v>
          </cell>
          <cell r="R255">
            <v>14963.05</v>
          </cell>
        </row>
        <row r="256">
          <cell r="A256" t="str">
            <v>Superior</v>
          </cell>
          <cell r="B256">
            <v>46908</v>
          </cell>
          <cell r="C256">
            <v>9992</v>
          </cell>
          <cell r="D256">
            <v>39264.86</v>
          </cell>
          <cell r="E256">
            <v>39145.07</v>
          </cell>
          <cell r="F256">
            <v>2691.26</v>
          </cell>
          <cell r="G256">
            <v>5354.2</v>
          </cell>
          <cell r="H256">
            <v>2358.19</v>
          </cell>
          <cell r="I256">
            <v>2901.98</v>
          </cell>
          <cell r="J256">
            <v>2267.14</v>
          </cell>
          <cell r="K256">
            <v>3336.78</v>
          </cell>
          <cell r="L256">
            <v>2321.34</v>
          </cell>
          <cell r="M256">
            <v>5021.7</v>
          </cell>
          <cell r="N256">
            <v>12892.48</v>
          </cell>
          <cell r="R256">
            <v>17754.93</v>
          </cell>
        </row>
        <row r="257">
          <cell r="A257" t="str">
            <v>Tomah Area</v>
          </cell>
          <cell r="B257">
            <v>23533</v>
          </cell>
          <cell r="C257">
            <v>1591</v>
          </cell>
          <cell r="D257">
            <v>21678.3</v>
          </cell>
          <cell r="E257">
            <v>21678.3</v>
          </cell>
          <cell r="F257">
            <v>4681.95</v>
          </cell>
          <cell r="G257">
            <v>16996.35</v>
          </cell>
          <cell r="R257">
            <v>3445.7</v>
          </cell>
        </row>
        <row r="258">
          <cell r="A258" t="str">
            <v>Tomahawk</v>
          </cell>
          <cell r="B258">
            <v>12628</v>
          </cell>
          <cell r="C258">
            <v>1977</v>
          </cell>
          <cell r="D258">
            <v>11334.58</v>
          </cell>
          <cell r="E258">
            <v>11334.58</v>
          </cell>
          <cell r="F258">
            <v>2821.12</v>
          </cell>
          <cell r="G258">
            <v>1842.26</v>
          </cell>
          <cell r="H258">
            <v>1843.66</v>
          </cell>
          <cell r="I258">
            <v>4827.54</v>
          </cell>
          <cell r="R258">
            <v>3270.42</v>
          </cell>
        </row>
        <row r="259">
          <cell r="A259" t="str">
            <v>Tomorrow River</v>
          </cell>
          <cell r="B259">
            <v>7135</v>
          </cell>
          <cell r="C259">
            <v>1E-07</v>
          </cell>
          <cell r="D259">
            <v>9352.36</v>
          </cell>
          <cell r="E259">
            <v>7135</v>
          </cell>
          <cell r="F259">
            <v>4155.12</v>
          </cell>
          <cell r="G259">
            <v>2979.88</v>
          </cell>
          <cell r="R259">
            <v>1E-07</v>
          </cell>
        </row>
        <row r="260">
          <cell r="A260" t="str">
            <v>Tri-County Area</v>
          </cell>
          <cell r="B260">
            <v>6497</v>
          </cell>
          <cell r="D260">
            <v>6017.72</v>
          </cell>
          <cell r="E260">
            <v>6017.72</v>
          </cell>
          <cell r="F260">
            <v>5117.72</v>
          </cell>
          <cell r="G260">
            <v>900</v>
          </cell>
          <cell r="R260">
            <v>479.28</v>
          </cell>
        </row>
        <row r="261">
          <cell r="A261" t="str">
            <v>Two Rivers</v>
          </cell>
          <cell r="B261">
            <v>14323</v>
          </cell>
          <cell r="C261">
            <v>3459</v>
          </cell>
          <cell r="D261">
            <v>15323.67</v>
          </cell>
          <cell r="E261">
            <v>15323.67</v>
          </cell>
          <cell r="F261">
            <v>3465.25</v>
          </cell>
          <cell r="G261">
            <v>3537.83</v>
          </cell>
          <cell r="H261">
            <v>3016.4</v>
          </cell>
          <cell r="I261">
            <v>5304.19</v>
          </cell>
          <cell r="R261">
            <v>2458.33</v>
          </cell>
        </row>
        <row r="262">
          <cell r="A262" t="str">
            <v>Union Grove J1</v>
          </cell>
          <cell r="B262">
            <v>2306</v>
          </cell>
          <cell r="C262">
            <v>1E-07</v>
          </cell>
          <cell r="D262">
            <v>4955.81</v>
          </cell>
          <cell r="E262">
            <v>2306</v>
          </cell>
          <cell r="F262">
            <v>2306</v>
          </cell>
          <cell r="R262">
            <v>1E-07</v>
          </cell>
        </row>
        <row r="263">
          <cell r="A263" t="str">
            <v>Union Grove UHS</v>
          </cell>
          <cell r="B263">
            <v>3870</v>
          </cell>
          <cell r="C263">
            <v>793</v>
          </cell>
          <cell r="D263">
            <v>4718.35</v>
          </cell>
          <cell r="E263">
            <v>4663</v>
          </cell>
          <cell r="F263">
            <v>4663</v>
          </cell>
          <cell r="R263">
            <v>1E-07</v>
          </cell>
        </row>
        <row r="264">
          <cell r="A264" t="str">
            <v>Valders</v>
          </cell>
          <cell r="B264">
            <v>7329</v>
          </cell>
          <cell r="D264">
            <v>5733.48</v>
          </cell>
          <cell r="E264">
            <v>5733.48</v>
          </cell>
          <cell r="F264">
            <v>5733.48</v>
          </cell>
          <cell r="R264">
            <v>1595.52</v>
          </cell>
        </row>
        <row r="265">
          <cell r="A265" t="str">
            <v>Verona Area</v>
          </cell>
          <cell r="B265">
            <v>12536</v>
          </cell>
          <cell r="C265">
            <v>1367</v>
          </cell>
          <cell r="D265">
            <v>12631.02</v>
          </cell>
          <cell r="E265">
            <v>12631.02</v>
          </cell>
          <cell r="F265">
            <v>10071.33</v>
          </cell>
          <cell r="G265">
            <v>2559.69</v>
          </cell>
          <cell r="R265">
            <v>1271.98</v>
          </cell>
        </row>
        <row r="266">
          <cell r="A266" t="str">
            <v>Viroqua Area</v>
          </cell>
          <cell r="B266">
            <v>12277</v>
          </cell>
          <cell r="C266">
            <v>1673</v>
          </cell>
          <cell r="D266">
            <v>11351.75</v>
          </cell>
          <cell r="E266">
            <v>11351.75</v>
          </cell>
          <cell r="F266">
            <v>4977.2</v>
          </cell>
          <cell r="G266">
            <v>6374.55</v>
          </cell>
          <cell r="R266">
            <v>2598.25</v>
          </cell>
        </row>
        <row r="267">
          <cell r="A267" t="str">
            <v>Walworth County</v>
          </cell>
          <cell r="B267">
            <v>777</v>
          </cell>
          <cell r="C267">
            <v>93</v>
          </cell>
          <cell r="D267">
            <v>890.67</v>
          </cell>
          <cell r="E267">
            <v>870</v>
          </cell>
          <cell r="F267">
            <v>870</v>
          </cell>
          <cell r="R267">
            <v>1E-07</v>
          </cell>
        </row>
        <row r="268">
          <cell r="A268" t="str">
            <v>Washburn</v>
          </cell>
          <cell r="B268">
            <v>4763</v>
          </cell>
          <cell r="C268">
            <v>794</v>
          </cell>
          <cell r="D268">
            <v>4441.24</v>
          </cell>
          <cell r="E268">
            <v>4441.24</v>
          </cell>
          <cell r="F268">
            <v>4441.24</v>
          </cell>
          <cell r="R268">
            <v>1115.76</v>
          </cell>
        </row>
        <row r="269">
          <cell r="A269" t="str">
            <v>Washington</v>
          </cell>
          <cell r="B269">
            <v>399</v>
          </cell>
          <cell r="C269">
            <v>1E-07</v>
          </cell>
          <cell r="D269">
            <v>399</v>
          </cell>
          <cell r="E269">
            <v>399</v>
          </cell>
          <cell r="F269">
            <v>399</v>
          </cell>
          <cell r="R269">
            <v>1E-07</v>
          </cell>
        </row>
        <row r="270">
          <cell r="A270" t="str">
            <v>Washington-Caldwell</v>
          </cell>
          <cell r="B270">
            <v>889</v>
          </cell>
          <cell r="C270">
            <v>1E-07</v>
          </cell>
          <cell r="D270">
            <v>1077.21</v>
          </cell>
          <cell r="E270">
            <v>889</v>
          </cell>
          <cell r="F270">
            <v>889</v>
          </cell>
          <cell r="R270">
            <v>1E-07</v>
          </cell>
        </row>
        <row r="271">
          <cell r="A271" t="str">
            <v>Waterford J1</v>
          </cell>
          <cell r="B271">
            <v>7643</v>
          </cell>
          <cell r="C271">
            <v>1032</v>
          </cell>
          <cell r="D271">
            <v>7086.91</v>
          </cell>
          <cell r="E271">
            <v>7086.91</v>
          </cell>
          <cell r="F271">
            <v>2375.38</v>
          </cell>
          <cell r="G271">
            <v>133.78</v>
          </cell>
          <cell r="H271">
            <v>1439.02</v>
          </cell>
          <cell r="I271">
            <v>287.4</v>
          </cell>
          <cell r="J271">
            <v>469.18</v>
          </cell>
          <cell r="K271">
            <v>758.32</v>
          </cell>
          <cell r="L271">
            <v>297.69</v>
          </cell>
          <cell r="M271">
            <v>431.07</v>
          </cell>
          <cell r="N271">
            <v>895.07</v>
          </cell>
          <cell r="R271">
            <v>1588.09</v>
          </cell>
        </row>
        <row r="272">
          <cell r="A272" t="str">
            <v>Waterford UHS</v>
          </cell>
          <cell r="B272">
            <v>4499</v>
          </cell>
          <cell r="C272">
            <v>834</v>
          </cell>
          <cell r="D272">
            <v>3582.18</v>
          </cell>
          <cell r="E272">
            <v>3582.18</v>
          </cell>
          <cell r="F272">
            <v>3582.18</v>
          </cell>
          <cell r="R272">
            <v>1750.82</v>
          </cell>
        </row>
        <row r="273">
          <cell r="A273" t="str">
            <v>Waterloo</v>
          </cell>
          <cell r="B273">
            <v>4697</v>
          </cell>
          <cell r="D273">
            <v>4534.8</v>
          </cell>
          <cell r="E273">
            <v>4534.8</v>
          </cell>
          <cell r="F273">
            <v>3981.84</v>
          </cell>
          <cell r="G273">
            <v>552.96</v>
          </cell>
          <cell r="R273">
            <v>162.2</v>
          </cell>
        </row>
        <row r="274">
          <cell r="A274" t="str">
            <v>Watertown</v>
          </cell>
          <cell r="B274">
            <v>32816</v>
          </cell>
          <cell r="C274">
            <v>8023</v>
          </cell>
          <cell r="D274">
            <v>40920.53</v>
          </cell>
          <cell r="E274">
            <v>40839</v>
          </cell>
          <cell r="F274">
            <v>20914.54</v>
          </cell>
          <cell r="G274">
            <v>19407.77</v>
          </cell>
          <cell r="H274">
            <v>516.69</v>
          </cell>
          <cell r="R274">
            <v>1E-07</v>
          </cell>
        </row>
        <row r="275">
          <cell r="A275" t="str">
            <v>Waukesha</v>
          </cell>
          <cell r="B275">
            <v>76084</v>
          </cell>
          <cell r="D275">
            <v>52254.62</v>
          </cell>
          <cell r="E275">
            <v>52254.62</v>
          </cell>
          <cell r="F275">
            <v>43301.85</v>
          </cell>
          <cell r="G275">
            <v>8952.77</v>
          </cell>
          <cell r="R275">
            <v>23829.38</v>
          </cell>
        </row>
        <row r="276">
          <cell r="A276" t="str">
            <v>Waunakee Community</v>
          </cell>
          <cell r="B276">
            <v>11012</v>
          </cell>
          <cell r="C276">
            <v>2541</v>
          </cell>
          <cell r="D276">
            <v>11012</v>
          </cell>
          <cell r="E276">
            <v>11012</v>
          </cell>
          <cell r="F276">
            <v>6115.09</v>
          </cell>
          <cell r="G276">
            <v>4642.2</v>
          </cell>
          <cell r="H276">
            <v>254.71</v>
          </cell>
          <cell r="R276">
            <v>2541</v>
          </cell>
        </row>
        <row r="277">
          <cell r="A277" t="str">
            <v>Waupaca</v>
          </cell>
          <cell r="B277">
            <v>16751</v>
          </cell>
          <cell r="C277">
            <v>229</v>
          </cell>
          <cell r="D277">
            <v>13023.47</v>
          </cell>
          <cell r="E277">
            <v>13023.47</v>
          </cell>
          <cell r="F277">
            <v>13023.47</v>
          </cell>
          <cell r="R277">
            <v>3956.53</v>
          </cell>
        </row>
        <row r="278">
          <cell r="A278" t="str">
            <v>Waupun</v>
          </cell>
          <cell r="B278">
            <v>17460</v>
          </cell>
          <cell r="C278">
            <v>4313</v>
          </cell>
          <cell r="D278">
            <v>19373.61</v>
          </cell>
          <cell r="E278">
            <v>19373.61</v>
          </cell>
          <cell r="F278">
            <v>16066.55</v>
          </cell>
          <cell r="G278">
            <v>3307.06</v>
          </cell>
          <cell r="R278">
            <v>2399.39</v>
          </cell>
        </row>
        <row r="279">
          <cell r="A279" t="str">
            <v>Wausau</v>
          </cell>
          <cell r="B279">
            <v>61770</v>
          </cell>
          <cell r="C279">
            <v>5198</v>
          </cell>
          <cell r="D279">
            <v>56659</v>
          </cell>
          <cell r="E279">
            <v>56659</v>
          </cell>
          <cell r="F279">
            <v>39118.22</v>
          </cell>
          <cell r="G279">
            <v>7992.8</v>
          </cell>
          <cell r="H279">
            <v>1706.86</v>
          </cell>
          <cell r="I279">
            <v>3397.13</v>
          </cell>
          <cell r="J279">
            <v>4443.99</v>
          </cell>
          <cell r="R279">
            <v>10309</v>
          </cell>
        </row>
        <row r="280">
          <cell r="A280" t="str">
            <v>Wautoma Area</v>
          </cell>
          <cell r="B280">
            <v>11286</v>
          </cell>
          <cell r="D280">
            <v>8800.82</v>
          </cell>
          <cell r="E280">
            <v>8800.82</v>
          </cell>
          <cell r="F280">
            <v>1136.47</v>
          </cell>
          <cell r="G280">
            <v>7664.35</v>
          </cell>
          <cell r="R280">
            <v>2485.18</v>
          </cell>
        </row>
        <row r="281">
          <cell r="A281" t="str">
            <v>Wauwatosa</v>
          </cell>
          <cell r="B281">
            <v>45542</v>
          </cell>
          <cell r="C281">
            <v>598</v>
          </cell>
          <cell r="D281">
            <v>35372.82</v>
          </cell>
          <cell r="E281">
            <v>35372.82</v>
          </cell>
          <cell r="F281">
            <v>35372.82</v>
          </cell>
          <cell r="R281">
            <v>10767.18</v>
          </cell>
        </row>
        <row r="282">
          <cell r="A282" t="str">
            <v>Wauzeka-Steuben</v>
          </cell>
          <cell r="B282">
            <v>4311</v>
          </cell>
          <cell r="C282">
            <v>1E-07</v>
          </cell>
          <cell r="D282">
            <v>4350.14</v>
          </cell>
          <cell r="E282">
            <v>4311</v>
          </cell>
          <cell r="F282">
            <v>4311</v>
          </cell>
          <cell r="R282">
            <v>1E-07</v>
          </cell>
        </row>
        <row r="283">
          <cell r="A283" t="str">
            <v>Webster</v>
          </cell>
          <cell r="B283">
            <v>10176</v>
          </cell>
          <cell r="D283">
            <v>5272.12</v>
          </cell>
          <cell r="E283">
            <v>5272.12</v>
          </cell>
          <cell r="F283">
            <v>5272.12</v>
          </cell>
          <cell r="R283">
            <v>4903.88</v>
          </cell>
        </row>
        <row r="284">
          <cell r="A284" t="str">
            <v>West Allis</v>
          </cell>
          <cell r="B284">
            <v>65006</v>
          </cell>
          <cell r="C284">
            <v>3110</v>
          </cell>
          <cell r="D284">
            <v>55951.87</v>
          </cell>
          <cell r="E284">
            <v>54903.29</v>
          </cell>
          <cell r="F284">
            <v>54903.29</v>
          </cell>
          <cell r="R284">
            <v>13212.71</v>
          </cell>
        </row>
        <row r="285">
          <cell r="A285" t="str">
            <v>West Bend</v>
          </cell>
          <cell r="B285">
            <v>43681</v>
          </cell>
          <cell r="C285">
            <v>6628</v>
          </cell>
          <cell r="D285">
            <v>35389.51</v>
          </cell>
          <cell r="E285">
            <v>35389.51</v>
          </cell>
          <cell r="F285">
            <v>2324.4</v>
          </cell>
          <cell r="G285">
            <v>2204.4</v>
          </cell>
          <cell r="H285">
            <v>2314.03</v>
          </cell>
          <cell r="I285">
            <v>2365.32</v>
          </cell>
          <cell r="J285">
            <v>3216.63</v>
          </cell>
          <cell r="K285">
            <v>11316.41</v>
          </cell>
          <cell r="L285">
            <v>11648.32</v>
          </cell>
          <cell r="R285">
            <v>14919.49</v>
          </cell>
        </row>
        <row r="286">
          <cell r="A286" t="str">
            <v>West DePere</v>
          </cell>
          <cell r="B286">
            <v>10292</v>
          </cell>
          <cell r="D286">
            <v>4388.15</v>
          </cell>
          <cell r="E286">
            <v>4388.15</v>
          </cell>
          <cell r="F286">
            <v>3460.2</v>
          </cell>
          <cell r="G286">
            <v>927.95</v>
          </cell>
          <cell r="R286">
            <v>5903.85</v>
          </cell>
        </row>
        <row r="287">
          <cell r="A287" t="str">
            <v>West Grant</v>
          </cell>
          <cell r="B287">
            <v>6332</v>
          </cell>
          <cell r="C287">
            <v>1305</v>
          </cell>
          <cell r="D287">
            <v>6637</v>
          </cell>
          <cell r="E287">
            <v>6637</v>
          </cell>
          <cell r="F287">
            <v>6637</v>
          </cell>
          <cell r="R287">
            <v>1000</v>
          </cell>
        </row>
        <row r="288">
          <cell r="A288" t="str">
            <v>West Salem</v>
          </cell>
          <cell r="B288">
            <v>8380</v>
          </cell>
          <cell r="C288">
            <v>1E-07</v>
          </cell>
          <cell r="D288">
            <v>6981.52</v>
          </cell>
          <cell r="E288">
            <v>6981.52</v>
          </cell>
          <cell r="F288">
            <v>5227.03</v>
          </cell>
          <cell r="G288">
            <v>1754.49</v>
          </cell>
          <cell r="R288">
            <v>1398.48</v>
          </cell>
        </row>
        <row r="289">
          <cell r="A289" t="str">
            <v>Westby Area</v>
          </cell>
          <cell r="B289">
            <v>14022</v>
          </cell>
          <cell r="C289">
            <v>2603</v>
          </cell>
          <cell r="D289">
            <v>13362.96</v>
          </cell>
          <cell r="E289">
            <v>13362.96</v>
          </cell>
          <cell r="F289">
            <v>5330.72</v>
          </cell>
          <cell r="G289">
            <v>7873.52</v>
          </cell>
          <cell r="H289">
            <v>158.72</v>
          </cell>
          <cell r="R289">
            <v>3262.04</v>
          </cell>
        </row>
        <row r="290">
          <cell r="A290" t="str">
            <v>Westfield</v>
          </cell>
          <cell r="B290">
            <v>9932</v>
          </cell>
          <cell r="C290">
            <v>1137</v>
          </cell>
          <cell r="D290">
            <v>11069</v>
          </cell>
          <cell r="E290">
            <v>11069</v>
          </cell>
          <cell r="F290">
            <v>3892.11</v>
          </cell>
          <cell r="G290">
            <v>3183.06</v>
          </cell>
          <cell r="H290">
            <v>1373.6</v>
          </cell>
          <cell r="I290">
            <v>2620.23</v>
          </cell>
          <cell r="R290">
            <v>1E-07</v>
          </cell>
        </row>
        <row r="291">
          <cell r="A291" t="str">
            <v>Weston</v>
          </cell>
          <cell r="B291">
            <v>4518</v>
          </cell>
          <cell r="C291">
            <v>3</v>
          </cell>
          <cell r="D291">
            <v>3751.02</v>
          </cell>
          <cell r="E291">
            <v>3751.02</v>
          </cell>
          <cell r="F291">
            <v>3008.52</v>
          </cell>
          <cell r="G291">
            <v>592.5</v>
          </cell>
          <cell r="H291">
            <v>150</v>
          </cell>
          <cell r="R291">
            <v>769.98</v>
          </cell>
        </row>
        <row r="292">
          <cell r="A292" t="str">
            <v>Weyauwega-Fremont</v>
          </cell>
          <cell r="B292">
            <v>9905</v>
          </cell>
          <cell r="C292">
            <v>871</v>
          </cell>
          <cell r="D292">
            <v>10219.5</v>
          </cell>
          <cell r="E292">
            <v>10219.5</v>
          </cell>
          <cell r="F292">
            <v>9636.5</v>
          </cell>
          <cell r="G292">
            <v>583</v>
          </cell>
          <cell r="R292">
            <v>556.5</v>
          </cell>
        </row>
        <row r="293">
          <cell r="A293" t="str">
            <v>Wheatland J1</v>
          </cell>
          <cell r="B293">
            <v>4239</v>
          </cell>
          <cell r="D293">
            <v>3436.25</v>
          </cell>
          <cell r="E293">
            <v>3436.25</v>
          </cell>
          <cell r="F293">
            <v>2942.73</v>
          </cell>
          <cell r="G293">
            <v>493.52</v>
          </cell>
          <cell r="R293">
            <v>802.75</v>
          </cell>
        </row>
        <row r="294">
          <cell r="A294" t="str">
            <v>White Lake</v>
          </cell>
          <cell r="B294">
            <v>4897</v>
          </cell>
          <cell r="C294">
            <v>1E-07</v>
          </cell>
          <cell r="D294">
            <v>4883.47</v>
          </cell>
          <cell r="E294">
            <v>4883.47</v>
          </cell>
          <cell r="F294">
            <v>4883.47</v>
          </cell>
          <cell r="R294">
            <v>13.53</v>
          </cell>
        </row>
        <row r="295">
          <cell r="A295" t="str">
            <v>Whitefish Bay</v>
          </cell>
          <cell r="B295">
            <v>15544</v>
          </cell>
          <cell r="C295">
            <v>4351</v>
          </cell>
          <cell r="D295">
            <v>16087.18</v>
          </cell>
          <cell r="E295">
            <v>16087.18</v>
          </cell>
          <cell r="F295">
            <v>16087.18</v>
          </cell>
          <cell r="R295">
            <v>3807.82</v>
          </cell>
        </row>
        <row r="296">
          <cell r="A296" t="str">
            <v>Whitehall</v>
          </cell>
          <cell r="B296">
            <v>9639</v>
          </cell>
          <cell r="D296">
            <v>4145.28</v>
          </cell>
          <cell r="E296">
            <v>4145.28</v>
          </cell>
          <cell r="F296">
            <v>4145.28</v>
          </cell>
          <cell r="R296">
            <v>5493.72</v>
          </cell>
        </row>
        <row r="297">
          <cell r="A297" t="str">
            <v>Whitewater</v>
          </cell>
          <cell r="B297">
            <v>11489</v>
          </cell>
          <cell r="D297">
            <v>11580</v>
          </cell>
          <cell r="E297">
            <v>11489</v>
          </cell>
          <cell r="F297">
            <v>2291.54</v>
          </cell>
          <cell r="G297">
            <v>932.21</v>
          </cell>
          <cell r="H297">
            <v>1895.83</v>
          </cell>
          <cell r="I297">
            <v>691.84</v>
          </cell>
          <cell r="J297">
            <v>5677.58</v>
          </cell>
          <cell r="R297">
            <v>1E-07</v>
          </cell>
        </row>
        <row r="298">
          <cell r="A298" t="str">
            <v>Whitnall Community</v>
          </cell>
          <cell r="B298">
            <v>14125</v>
          </cell>
          <cell r="C298">
            <v>3261</v>
          </cell>
          <cell r="D298">
            <v>11942.51</v>
          </cell>
          <cell r="E298">
            <v>11942.51</v>
          </cell>
          <cell r="F298">
            <v>2518.13</v>
          </cell>
          <cell r="G298">
            <v>1258.7</v>
          </cell>
          <cell r="H298">
            <v>6275.58</v>
          </cell>
          <cell r="I298">
            <v>1890.1</v>
          </cell>
          <cell r="R298">
            <v>5443.49</v>
          </cell>
        </row>
        <row r="299">
          <cell r="A299" t="str">
            <v>Wild Rose</v>
          </cell>
          <cell r="B299">
            <v>5706</v>
          </cell>
          <cell r="D299">
            <v>3949.65</v>
          </cell>
          <cell r="E299">
            <v>3949.65</v>
          </cell>
          <cell r="F299">
            <v>2170.94</v>
          </cell>
          <cell r="G299">
            <v>1778.71</v>
          </cell>
          <cell r="R299">
            <v>1756.35</v>
          </cell>
        </row>
        <row r="300">
          <cell r="A300" t="str">
            <v>Williams Bay</v>
          </cell>
          <cell r="B300">
            <v>2967</v>
          </cell>
          <cell r="C300">
            <v>759</v>
          </cell>
          <cell r="D300">
            <v>3875.12</v>
          </cell>
          <cell r="E300">
            <v>3726</v>
          </cell>
          <cell r="F300">
            <v>3726</v>
          </cell>
          <cell r="R300">
            <v>1E-07</v>
          </cell>
        </row>
        <row r="301">
          <cell r="A301" t="str">
            <v>Wilmot Grade</v>
          </cell>
          <cell r="B301">
            <v>855</v>
          </cell>
          <cell r="C301">
            <v>1E-07</v>
          </cell>
          <cell r="E301">
            <v>0</v>
          </cell>
          <cell r="R301">
            <v>855</v>
          </cell>
        </row>
        <row r="302">
          <cell r="A302" t="str">
            <v>Wilmot UHS Consortium</v>
          </cell>
          <cell r="B302">
            <v>13324</v>
          </cell>
          <cell r="E302">
            <v>0</v>
          </cell>
          <cell r="R302">
            <v>13324</v>
          </cell>
        </row>
        <row r="303">
          <cell r="A303" t="str">
            <v>Winnebago Mental Health Inst</v>
          </cell>
          <cell r="B303">
            <v>625</v>
          </cell>
          <cell r="D303">
            <v>625</v>
          </cell>
          <cell r="E303">
            <v>625</v>
          </cell>
          <cell r="F303">
            <v>625</v>
          </cell>
          <cell r="R303">
            <v>1E-07</v>
          </cell>
        </row>
        <row r="304">
          <cell r="A304" t="str">
            <v>Winneconne Community</v>
          </cell>
          <cell r="B304">
            <v>9584</v>
          </cell>
          <cell r="D304">
            <v>7632.89</v>
          </cell>
          <cell r="E304">
            <v>7632.89</v>
          </cell>
          <cell r="F304">
            <v>2416.56</v>
          </cell>
          <cell r="G304">
            <v>5216.33</v>
          </cell>
          <cell r="R304">
            <v>1951.11</v>
          </cell>
        </row>
        <row r="305">
          <cell r="A305" t="str">
            <v>Winter</v>
          </cell>
          <cell r="B305">
            <v>8715</v>
          </cell>
          <cell r="C305">
            <v>1E-07</v>
          </cell>
          <cell r="D305">
            <v>8715</v>
          </cell>
          <cell r="E305">
            <v>8715</v>
          </cell>
          <cell r="F305">
            <v>8260</v>
          </cell>
          <cell r="G305">
            <v>455</v>
          </cell>
          <cell r="R305">
            <v>1E-07</v>
          </cell>
        </row>
        <row r="306">
          <cell r="A306" t="str">
            <v>Wisconsin Dells</v>
          </cell>
          <cell r="B306">
            <v>13230</v>
          </cell>
          <cell r="C306">
            <v>1655</v>
          </cell>
          <cell r="D306">
            <v>11289.15</v>
          </cell>
          <cell r="E306">
            <v>11289.15</v>
          </cell>
          <cell r="F306">
            <v>11289.15</v>
          </cell>
          <cell r="R306">
            <v>3595.85</v>
          </cell>
        </row>
        <row r="307">
          <cell r="A307" t="str">
            <v>Wisconsin Heights</v>
          </cell>
          <cell r="B307">
            <v>6106</v>
          </cell>
          <cell r="C307">
            <v>786</v>
          </cell>
          <cell r="D307">
            <v>3121.59</v>
          </cell>
          <cell r="E307">
            <v>3121.59</v>
          </cell>
          <cell r="F307">
            <v>1209.09</v>
          </cell>
          <cell r="G307">
            <v>606.98</v>
          </cell>
          <cell r="H307">
            <v>1200.02</v>
          </cell>
          <cell r="I307">
            <v>105.5</v>
          </cell>
          <cell r="R307">
            <v>3770.41</v>
          </cell>
        </row>
        <row r="308">
          <cell r="A308" t="str">
            <v>Wisconsin Rapids</v>
          </cell>
          <cell r="B308">
            <v>45145</v>
          </cell>
          <cell r="C308">
            <v>10509</v>
          </cell>
          <cell r="D308">
            <v>37212.61</v>
          </cell>
          <cell r="E308">
            <v>37212.61</v>
          </cell>
          <cell r="F308">
            <v>14310.79</v>
          </cell>
          <cell r="G308">
            <v>5834.19</v>
          </cell>
          <cell r="H308">
            <v>2501.25</v>
          </cell>
          <cell r="I308">
            <v>4403.41</v>
          </cell>
          <cell r="J308">
            <v>3804.12</v>
          </cell>
          <cell r="K308">
            <v>2093.91</v>
          </cell>
          <cell r="L308">
            <v>2297.35</v>
          </cell>
          <cell r="M308">
            <v>1967.59</v>
          </cell>
          <cell r="R308">
            <v>18442.39</v>
          </cell>
        </row>
        <row r="309">
          <cell r="A309" t="str">
            <v>Wonewoc-Union Center</v>
          </cell>
          <cell r="B309">
            <v>5485</v>
          </cell>
          <cell r="C309">
            <v>1E-07</v>
          </cell>
          <cell r="D309">
            <v>5511.74</v>
          </cell>
          <cell r="E309">
            <v>5485</v>
          </cell>
          <cell r="F309">
            <v>5033.74</v>
          </cell>
          <cell r="G309">
            <v>451.26</v>
          </cell>
          <cell r="R309">
            <v>1E-07</v>
          </cell>
        </row>
        <row r="310">
          <cell r="A310" t="str">
            <v>Yorkville</v>
          </cell>
          <cell r="B310">
            <v>2238</v>
          </cell>
          <cell r="D310">
            <v>1678</v>
          </cell>
          <cell r="E310">
            <v>1678</v>
          </cell>
          <cell r="F310">
            <v>1678</v>
          </cell>
          <cell r="R310">
            <v>560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83"/>
  <sheetViews>
    <sheetView tabSelected="1" workbookViewId="0" topLeftCell="A1">
      <pane xSplit="4" ySplit="4" topLeftCell="J3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9.140625" defaultRowHeight="12.75"/>
  <cols>
    <col min="1" max="1" width="5.421875" style="0" customWidth="1"/>
    <col min="2" max="3" width="6.00390625" style="0" customWidth="1"/>
    <col min="4" max="4" width="32.7109375" style="0" customWidth="1"/>
    <col min="5" max="7" width="12.7109375" style="0" customWidth="1"/>
    <col min="8" max="8" width="13.7109375" style="5" customWidth="1"/>
    <col min="9" max="9" width="12.7109375" style="0" customWidth="1"/>
    <col min="10" max="10" width="12.7109375" style="5" customWidth="1"/>
    <col min="11" max="11" width="12.7109375" style="0" customWidth="1"/>
    <col min="12" max="12" width="12.7109375" style="5" customWidth="1"/>
  </cols>
  <sheetData>
    <row r="1" spans="4:12" ht="12.75">
      <c r="D1" s="3" t="s">
        <v>0</v>
      </c>
      <c r="E1" s="4" t="s">
        <v>1</v>
      </c>
      <c r="F1" s="4" t="s">
        <v>1</v>
      </c>
      <c r="G1" s="4" t="s">
        <v>1</v>
      </c>
      <c r="H1" s="9" t="s">
        <v>1</v>
      </c>
      <c r="I1" s="18" t="s">
        <v>972</v>
      </c>
      <c r="J1" s="9" t="s">
        <v>972</v>
      </c>
      <c r="K1" s="4" t="s">
        <v>1</v>
      </c>
      <c r="L1" s="9" t="s">
        <v>1</v>
      </c>
    </row>
    <row r="2" spans="4:12" ht="12.75">
      <c r="D2" s="22" t="s">
        <v>977</v>
      </c>
      <c r="E2" s="4" t="s">
        <v>2</v>
      </c>
      <c r="F2" s="4" t="s">
        <v>3</v>
      </c>
      <c r="G2" s="4" t="s">
        <v>3</v>
      </c>
      <c r="H2" s="9" t="s">
        <v>4</v>
      </c>
      <c r="I2" s="18" t="s">
        <v>5</v>
      </c>
      <c r="J2" s="9" t="s">
        <v>6</v>
      </c>
      <c r="K2" s="4" t="s">
        <v>7</v>
      </c>
      <c r="L2" s="9" t="s">
        <v>8</v>
      </c>
    </row>
    <row r="3" spans="4:12" ht="12.75">
      <c r="D3" s="16" t="s">
        <v>982</v>
      </c>
      <c r="E3" s="4" t="s">
        <v>959</v>
      </c>
      <c r="F3" s="4" t="s">
        <v>965</v>
      </c>
      <c r="G3" s="4" t="s">
        <v>956</v>
      </c>
      <c r="H3" s="9" t="s">
        <v>9</v>
      </c>
      <c r="I3" s="18" t="s">
        <v>973</v>
      </c>
      <c r="J3" s="9" t="s">
        <v>10</v>
      </c>
      <c r="K3" s="4" t="s">
        <v>11</v>
      </c>
      <c r="L3" s="9" t="s">
        <v>12</v>
      </c>
    </row>
    <row r="4" spans="1:12" ht="12.75">
      <c r="A4" s="13" t="s">
        <v>980</v>
      </c>
      <c r="B4" s="13" t="s">
        <v>13</v>
      </c>
      <c r="C4" s="13" t="s">
        <v>981</v>
      </c>
      <c r="D4" s="13" t="s">
        <v>958</v>
      </c>
      <c r="E4" s="6" t="s">
        <v>960</v>
      </c>
      <c r="F4" s="6"/>
      <c r="G4" s="6"/>
      <c r="H4" s="10" t="s">
        <v>14</v>
      </c>
      <c r="I4" s="6" t="s">
        <v>974</v>
      </c>
      <c r="J4" s="10" t="s">
        <v>957</v>
      </c>
      <c r="K4" s="6" t="s">
        <v>15</v>
      </c>
      <c r="L4" s="10" t="s">
        <v>16</v>
      </c>
    </row>
    <row r="5" spans="1:12" ht="12.75">
      <c r="A5" s="1" t="s">
        <v>17</v>
      </c>
      <c r="B5" s="2" t="s">
        <v>18</v>
      </c>
      <c r="C5" s="26">
        <v>10</v>
      </c>
      <c r="D5" t="s">
        <v>19</v>
      </c>
      <c r="E5" s="11">
        <v>74123</v>
      </c>
      <c r="F5" s="11"/>
      <c r="G5" s="11"/>
      <c r="H5" s="11">
        <v>29885</v>
      </c>
      <c r="I5" s="5">
        <v>1956</v>
      </c>
      <c r="J5" s="11">
        <v>4621</v>
      </c>
      <c r="K5" s="11">
        <v>3155</v>
      </c>
      <c r="L5" s="11">
        <v>2786</v>
      </c>
    </row>
    <row r="6" spans="1:12" ht="12.75">
      <c r="A6" s="25" t="s">
        <v>20</v>
      </c>
      <c r="B6" s="2" t="s">
        <v>21</v>
      </c>
      <c r="C6" s="26">
        <v>5</v>
      </c>
      <c r="D6" t="s">
        <v>22</v>
      </c>
      <c r="E6" s="11">
        <v>519962</v>
      </c>
      <c r="F6" s="11"/>
      <c r="G6" s="11"/>
      <c r="H6" s="11">
        <v>142695</v>
      </c>
      <c r="I6" s="5">
        <v>13721</v>
      </c>
      <c r="J6" s="11">
        <v>1951</v>
      </c>
      <c r="K6" s="11">
        <v>15592</v>
      </c>
      <c r="L6" s="11">
        <v>14437</v>
      </c>
    </row>
    <row r="7" spans="1:12" ht="12.75">
      <c r="A7" s="1" t="s">
        <v>23</v>
      </c>
      <c r="B7" s="2" t="s">
        <v>24</v>
      </c>
      <c r="C7" s="26">
        <v>2</v>
      </c>
      <c r="D7" t="s">
        <v>25</v>
      </c>
      <c r="E7" s="11">
        <v>0</v>
      </c>
      <c r="F7" s="11"/>
      <c r="G7" s="11"/>
      <c r="H7" s="11">
        <v>17086</v>
      </c>
      <c r="I7" s="5">
        <v>0</v>
      </c>
      <c r="J7" s="11">
        <v>103</v>
      </c>
      <c r="K7" s="11">
        <v>929</v>
      </c>
      <c r="L7" s="11">
        <v>841</v>
      </c>
    </row>
    <row r="8" spans="1:12" ht="12.75">
      <c r="A8" s="1" t="s">
        <v>26</v>
      </c>
      <c r="B8" s="2" t="s">
        <v>27</v>
      </c>
      <c r="C8" s="26">
        <v>7</v>
      </c>
      <c r="D8" t="s">
        <v>28</v>
      </c>
      <c r="E8" s="11">
        <v>95311</v>
      </c>
      <c r="F8" s="11"/>
      <c r="G8" s="11"/>
      <c r="H8" s="11">
        <v>34636</v>
      </c>
      <c r="I8" s="5">
        <v>2515</v>
      </c>
      <c r="J8" s="11">
        <v>616</v>
      </c>
      <c r="K8" s="11">
        <v>3702</v>
      </c>
      <c r="L8" s="11">
        <v>3730</v>
      </c>
    </row>
    <row r="9" spans="1:12" ht="12.75">
      <c r="A9" s="1" t="s">
        <v>29</v>
      </c>
      <c r="B9" s="2" t="s">
        <v>30</v>
      </c>
      <c r="C9" s="26">
        <v>4</v>
      </c>
      <c r="D9" t="s">
        <v>31</v>
      </c>
      <c r="E9" s="11">
        <v>83069</v>
      </c>
      <c r="F9" s="11"/>
      <c r="G9" s="11"/>
      <c r="H9" s="11">
        <v>17824</v>
      </c>
      <c r="I9" s="5">
        <v>2192</v>
      </c>
      <c r="J9" s="11">
        <v>0</v>
      </c>
      <c r="K9" s="11">
        <v>2385</v>
      </c>
      <c r="L9" s="11">
        <v>2533</v>
      </c>
    </row>
    <row r="10" spans="1:12" ht="12.75">
      <c r="A10" s="1" t="s">
        <v>32</v>
      </c>
      <c r="B10" s="2" t="s">
        <v>33</v>
      </c>
      <c r="C10" s="26">
        <v>4</v>
      </c>
      <c r="D10" t="s">
        <v>34</v>
      </c>
      <c r="E10" s="11">
        <v>119378</v>
      </c>
      <c r="F10" s="11"/>
      <c r="G10" s="11"/>
      <c r="H10" s="11">
        <v>36029</v>
      </c>
      <c r="I10" s="5">
        <v>3150</v>
      </c>
      <c r="J10" s="11">
        <v>2002</v>
      </c>
      <c r="K10" s="11">
        <v>3808</v>
      </c>
      <c r="L10" s="11">
        <v>3879</v>
      </c>
    </row>
    <row r="11" spans="1:12" ht="12.75">
      <c r="A11" s="1" t="s">
        <v>35</v>
      </c>
      <c r="B11" s="2" t="s">
        <v>36</v>
      </c>
      <c r="C11" s="26">
        <v>5</v>
      </c>
      <c r="D11" t="s">
        <v>37</v>
      </c>
      <c r="E11" s="11">
        <v>114524</v>
      </c>
      <c r="F11" s="11"/>
      <c r="G11" s="11"/>
      <c r="H11" s="11">
        <v>36711</v>
      </c>
      <c r="I11" s="5">
        <v>3022</v>
      </c>
      <c r="J11" s="11">
        <v>1951</v>
      </c>
      <c r="K11" s="11">
        <v>4037</v>
      </c>
      <c r="L11" s="11">
        <v>2523</v>
      </c>
    </row>
    <row r="12" spans="1:12" ht="12.75">
      <c r="A12" s="1" t="s">
        <v>38</v>
      </c>
      <c r="B12" s="2" t="s">
        <v>39</v>
      </c>
      <c r="C12" s="26">
        <v>10</v>
      </c>
      <c r="D12" t="s">
        <v>40</v>
      </c>
      <c r="E12" s="11">
        <v>132487</v>
      </c>
      <c r="F12" s="11"/>
      <c r="G12" s="11"/>
      <c r="H12" s="11">
        <v>52453</v>
      </c>
      <c r="I12" s="5">
        <v>3496</v>
      </c>
      <c r="J12" s="11">
        <v>2567</v>
      </c>
      <c r="K12" s="11">
        <v>6173</v>
      </c>
      <c r="L12" s="11">
        <v>5967</v>
      </c>
    </row>
    <row r="13" spans="1:12" ht="12.75">
      <c r="A13" s="1" t="s">
        <v>41</v>
      </c>
      <c r="B13" s="2" t="s">
        <v>42</v>
      </c>
      <c r="C13" s="26">
        <v>11</v>
      </c>
      <c r="D13" t="s">
        <v>43</v>
      </c>
      <c r="E13" s="11">
        <v>197316</v>
      </c>
      <c r="F13" s="11"/>
      <c r="G13" s="11"/>
      <c r="H13" s="11">
        <v>80935</v>
      </c>
      <c r="I13" s="5">
        <v>5207</v>
      </c>
      <c r="J13" s="11">
        <v>1386</v>
      </c>
      <c r="K13" s="11">
        <v>8742</v>
      </c>
      <c r="L13" s="11">
        <v>7837</v>
      </c>
    </row>
    <row r="14" spans="1:12" ht="12.75">
      <c r="A14" s="1" t="s">
        <v>44</v>
      </c>
      <c r="B14" s="2" t="s">
        <v>45</v>
      </c>
      <c r="C14" s="26">
        <v>9</v>
      </c>
      <c r="D14" t="s">
        <v>46</v>
      </c>
      <c r="E14" s="11">
        <v>647633</v>
      </c>
      <c r="F14" s="11"/>
      <c r="G14" s="11"/>
      <c r="H14" s="11">
        <v>200638</v>
      </c>
      <c r="I14" s="5">
        <v>17090</v>
      </c>
      <c r="J14" s="11">
        <v>3851</v>
      </c>
      <c r="K14" s="11">
        <v>21352</v>
      </c>
      <c r="L14" s="11">
        <v>19928</v>
      </c>
    </row>
    <row r="15" spans="1:12" ht="12.75">
      <c r="A15" s="1" t="s">
        <v>47</v>
      </c>
      <c r="B15" s="2" t="s">
        <v>48</v>
      </c>
      <c r="C15" s="26">
        <v>6</v>
      </c>
      <c r="D15" t="s">
        <v>49</v>
      </c>
      <c r="E15" s="11">
        <v>1388071</v>
      </c>
      <c r="F15" s="11"/>
      <c r="G15" s="11">
        <v>15304</v>
      </c>
      <c r="H15" s="11">
        <v>513169</v>
      </c>
      <c r="I15" s="5">
        <v>36630</v>
      </c>
      <c r="J15" s="11">
        <v>139698</v>
      </c>
      <c r="K15" s="11">
        <v>68117</v>
      </c>
      <c r="L15" s="11">
        <v>67786</v>
      </c>
    </row>
    <row r="16" spans="1:12" ht="12.75">
      <c r="A16" s="1" t="s">
        <v>50</v>
      </c>
      <c r="B16" s="2" t="s">
        <v>51</v>
      </c>
      <c r="C16" s="26">
        <v>4</v>
      </c>
      <c r="D16" t="s">
        <v>52</v>
      </c>
      <c r="E16" s="11">
        <v>118179</v>
      </c>
      <c r="F16" s="11"/>
      <c r="G16" s="11"/>
      <c r="H16" s="11">
        <v>47017</v>
      </c>
      <c r="I16" s="5">
        <v>3119</v>
      </c>
      <c r="J16" s="11">
        <v>2054</v>
      </c>
      <c r="K16" s="11">
        <v>5045</v>
      </c>
      <c r="L16" s="11">
        <v>4949</v>
      </c>
    </row>
    <row r="17" spans="1:12" ht="12.75">
      <c r="A17" s="1" t="s">
        <v>53</v>
      </c>
      <c r="B17" s="2" t="s">
        <v>54</v>
      </c>
      <c r="C17" s="26">
        <v>3</v>
      </c>
      <c r="D17" t="s">
        <v>55</v>
      </c>
      <c r="E17" s="11">
        <v>54945</v>
      </c>
      <c r="F17" s="11"/>
      <c r="G17" s="11"/>
      <c r="H17" s="11">
        <v>16261</v>
      </c>
      <c r="I17" s="5">
        <v>1450</v>
      </c>
      <c r="J17" s="11">
        <v>308</v>
      </c>
      <c r="K17" s="11">
        <v>1731</v>
      </c>
      <c r="L17" s="11">
        <v>2132</v>
      </c>
    </row>
    <row r="18" spans="1:12" ht="12.75">
      <c r="A18" s="1" t="s">
        <v>56</v>
      </c>
      <c r="B18" s="2" t="s">
        <v>57</v>
      </c>
      <c r="C18" s="26">
        <v>1</v>
      </c>
      <c r="D18" t="s">
        <v>58</v>
      </c>
      <c r="E18" s="11">
        <v>0</v>
      </c>
      <c r="F18" s="11"/>
      <c r="G18" s="11"/>
      <c r="H18" s="11">
        <v>36858</v>
      </c>
      <c r="I18" s="5">
        <v>0</v>
      </c>
      <c r="J18" s="11">
        <v>719</v>
      </c>
      <c r="K18" s="11">
        <v>6314</v>
      </c>
      <c r="L18" s="11">
        <v>4362</v>
      </c>
    </row>
    <row r="19" spans="1:12" ht="12.75">
      <c r="A19" s="1" t="s">
        <v>59</v>
      </c>
      <c r="B19" s="2" t="s">
        <v>60</v>
      </c>
      <c r="C19" s="26">
        <v>12</v>
      </c>
      <c r="D19" t="s">
        <v>61</v>
      </c>
      <c r="E19" s="11">
        <v>540034</v>
      </c>
      <c r="F19" s="11"/>
      <c r="G19" s="11">
        <v>19130</v>
      </c>
      <c r="H19" s="11">
        <v>150931</v>
      </c>
      <c r="I19" s="5">
        <v>14251</v>
      </c>
      <c r="J19" s="11">
        <v>23925</v>
      </c>
      <c r="K19" s="11">
        <v>16730</v>
      </c>
      <c r="L19" s="11">
        <v>15131</v>
      </c>
    </row>
    <row r="20" spans="1:12" ht="12.75">
      <c r="A20" s="1" t="s">
        <v>62</v>
      </c>
      <c r="B20" s="2" t="s">
        <v>63</v>
      </c>
      <c r="C20" s="26">
        <v>7</v>
      </c>
      <c r="D20" t="s">
        <v>64</v>
      </c>
      <c r="E20" s="11">
        <v>118912</v>
      </c>
      <c r="F20" s="11"/>
      <c r="G20" s="11"/>
      <c r="H20" s="11">
        <v>77525</v>
      </c>
      <c r="I20" s="5">
        <v>3138</v>
      </c>
      <c r="J20" s="11">
        <v>5391</v>
      </c>
      <c r="K20" s="11">
        <v>9426</v>
      </c>
      <c r="L20" s="11">
        <v>6125</v>
      </c>
    </row>
    <row r="21" spans="1:12" ht="12.75">
      <c r="A21" s="1" t="s">
        <v>65</v>
      </c>
      <c r="B21" s="2" t="s">
        <v>66</v>
      </c>
      <c r="C21" s="26">
        <v>9</v>
      </c>
      <c r="D21" t="s">
        <v>67</v>
      </c>
      <c r="E21" s="11">
        <v>89002</v>
      </c>
      <c r="F21" s="11"/>
      <c r="G21" s="11"/>
      <c r="H21" s="11">
        <v>34343</v>
      </c>
      <c r="I21" s="5">
        <v>2349</v>
      </c>
      <c r="J21" s="11">
        <v>0</v>
      </c>
      <c r="K21" s="11">
        <v>3620</v>
      </c>
      <c r="L21" s="11">
        <v>3315</v>
      </c>
    </row>
    <row r="22" spans="1:12" ht="12.75">
      <c r="A22" s="1" t="s">
        <v>68</v>
      </c>
      <c r="B22" s="2" t="s">
        <v>69</v>
      </c>
      <c r="C22" s="26">
        <v>5</v>
      </c>
      <c r="D22" t="s">
        <v>70</v>
      </c>
      <c r="E22" s="11">
        <v>93386</v>
      </c>
      <c r="F22" s="11"/>
      <c r="G22" s="11"/>
      <c r="H22" s="11">
        <v>39353</v>
      </c>
      <c r="I22" s="5">
        <v>2464</v>
      </c>
      <c r="J22" s="11">
        <v>0</v>
      </c>
      <c r="K22" s="11">
        <v>4249</v>
      </c>
      <c r="L22" s="11">
        <v>3889</v>
      </c>
    </row>
    <row r="23" spans="1:12" ht="12.75">
      <c r="A23" s="1" t="s">
        <v>38</v>
      </c>
      <c r="B23" s="2" t="s">
        <v>71</v>
      </c>
      <c r="C23" s="26">
        <v>10</v>
      </c>
      <c r="D23" t="s">
        <v>72</v>
      </c>
      <c r="E23" s="11">
        <v>451786</v>
      </c>
      <c r="F23" s="11"/>
      <c r="G23" s="11"/>
      <c r="H23" s="11">
        <v>90794</v>
      </c>
      <c r="I23" s="5">
        <v>11922</v>
      </c>
      <c r="J23" s="11">
        <v>359</v>
      </c>
      <c r="K23" s="11">
        <v>10288</v>
      </c>
      <c r="L23" s="11">
        <v>9842</v>
      </c>
    </row>
    <row r="24" spans="1:12" ht="12.75">
      <c r="A24" s="1" t="s">
        <v>73</v>
      </c>
      <c r="B24" s="2" t="s">
        <v>74</v>
      </c>
      <c r="C24" s="26">
        <v>11</v>
      </c>
      <c r="D24" t="s">
        <v>75</v>
      </c>
      <c r="E24" s="11">
        <v>42827</v>
      </c>
      <c r="F24" s="11"/>
      <c r="G24" s="11"/>
      <c r="H24" s="11">
        <v>28817</v>
      </c>
      <c r="I24" s="5">
        <v>1130</v>
      </c>
      <c r="J24" s="11">
        <v>1129</v>
      </c>
      <c r="K24" s="11">
        <v>3957</v>
      </c>
      <c r="L24" s="11">
        <v>2769</v>
      </c>
    </row>
    <row r="25" spans="1:12" ht="12.75">
      <c r="A25" s="1" t="s">
        <v>76</v>
      </c>
      <c r="B25" s="2" t="s">
        <v>77</v>
      </c>
      <c r="C25" s="26">
        <v>4</v>
      </c>
      <c r="D25" t="s">
        <v>78</v>
      </c>
      <c r="E25" s="11">
        <v>87849</v>
      </c>
      <c r="F25" s="11"/>
      <c r="G25" s="11"/>
      <c r="H25" s="11">
        <v>33015</v>
      </c>
      <c r="I25" s="5">
        <v>2318</v>
      </c>
      <c r="J25" s="11">
        <v>359</v>
      </c>
      <c r="K25" s="11">
        <v>3612</v>
      </c>
      <c r="L25" s="11">
        <v>2904</v>
      </c>
    </row>
    <row r="26" spans="1:12" ht="12.75">
      <c r="A26" s="1" t="s">
        <v>79</v>
      </c>
      <c r="B26" s="2" t="s">
        <v>80</v>
      </c>
      <c r="C26" s="26">
        <v>5</v>
      </c>
      <c r="D26" t="s">
        <v>81</v>
      </c>
      <c r="E26" s="11">
        <v>286267</v>
      </c>
      <c r="F26" s="11"/>
      <c r="G26" s="11"/>
      <c r="H26" s="11">
        <v>119514</v>
      </c>
      <c r="I26" s="5">
        <v>7554</v>
      </c>
      <c r="J26" s="11">
        <v>5904</v>
      </c>
      <c r="K26" s="11">
        <v>13761</v>
      </c>
      <c r="L26" s="11">
        <v>12663</v>
      </c>
    </row>
    <row r="27" spans="1:12" ht="12.75">
      <c r="A27" s="1" t="s">
        <v>82</v>
      </c>
      <c r="B27" s="2" t="s">
        <v>83</v>
      </c>
      <c r="C27" s="26">
        <v>3</v>
      </c>
      <c r="D27" t="s">
        <v>84</v>
      </c>
      <c r="E27" s="11">
        <v>49984</v>
      </c>
      <c r="F27" s="11"/>
      <c r="G27" s="11"/>
      <c r="H27" s="11">
        <v>14029</v>
      </c>
      <c r="I27" s="5">
        <v>1319</v>
      </c>
      <c r="J27" s="11">
        <v>308</v>
      </c>
      <c r="K27" s="11">
        <v>1900</v>
      </c>
      <c r="L27" s="11">
        <v>2078</v>
      </c>
    </row>
    <row r="28" spans="1:12" ht="12.75">
      <c r="A28" s="1" t="s">
        <v>85</v>
      </c>
      <c r="B28" s="2" t="s">
        <v>86</v>
      </c>
      <c r="C28" s="26">
        <v>11</v>
      </c>
      <c r="D28" t="s">
        <v>87</v>
      </c>
      <c r="E28" s="11">
        <v>212925</v>
      </c>
      <c r="F28" s="11"/>
      <c r="G28" s="11"/>
      <c r="H28" s="11">
        <v>81741</v>
      </c>
      <c r="I28" s="5">
        <v>5619</v>
      </c>
      <c r="J28" s="11">
        <v>7393</v>
      </c>
      <c r="K28" s="11">
        <v>8311</v>
      </c>
      <c r="L28" s="11">
        <v>7506</v>
      </c>
    </row>
    <row r="29" spans="1:12" ht="12.75">
      <c r="A29" s="1" t="s">
        <v>88</v>
      </c>
      <c r="B29" s="2" t="s">
        <v>89</v>
      </c>
      <c r="C29" s="26">
        <v>12</v>
      </c>
      <c r="D29" t="s">
        <v>90</v>
      </c>
      <c r="E29" s="11">
        <v>204367</v>
      </c>
      <c r="F29" s="11"/>
      <c r="G29" s="11"/>
      <c r="H29" s="11">
        <v>51038</v>
      </c>
      <c r="I29" s="5">
        <v>5393</v>
      </c>
      <c r="J29" s="11">
        <v>17302</v>
      </c>
      <c r="K29" s="11">
        <v>5309</v>
      </c>
      <c r="L29" s="11">
        <v>4918</v>
      </c>
    </row>
    <row r="30" spans="1:12" ht="12.75">
      <c r="A30" s="1" t="s">
        <v>91</v>
      </c>
      <c r="B30" s="2" t="s">
        <v>92</v>
      </c>
      <c r="C30" s="26">
        <v>6</v>
      </c>
      <c r="D30" t="s">
        <v>93</v>
      </c>
      <c r="E30" s="11">
        <v>329163</v>
      </c>
      <c r="F30" s="11"/>
      <c r="G30" s="11"/>
      <c r="H30" s="11">
        <v>129211</v>
      </c>
      <c r="I30" s="5">
        <v>8686</v>
      </c>
      <c r="J30" s="11">
        <v>10474</v>
      </c>
      <c r="K30" s="11">
        <v>15614</v>
      </c>
      <c r="L30" s="11">
        <v>15902</v>
      </c>
    </row>
    <row r="31" spans="1:12" ht="12.75">
      <c r="A31" s="1" t="s">
        <v>94</v>
      </c>
      <c r="B31" s="2" t="s">
        <v>95</v>
      </c>
      <c r="C31" s="26">
        <v>8</v>
      </c>
      <c r="D31" t="s">
        <v>96</v>
      </c>
      <c r="E31" s="11">
        <v>53063</v>
      </c>
      <c r="F31" s="11"/>
      <c r="G31" s="11"/>
      <c r="H31" s="11">
        <v>19265</v>
      </c>
      <c r="I31" s="5">
        <v>1400</v>
      </c>
      <c r="J31" s="11">
        <v>103</v>
      </c>
      <c r="K31" s="11">
        <v>1892</v>
      </c>
      <c r="L31" s="11">
        <v>1850</v>
      </c>
    </row>
    <row r="32" spans="1:12" ht="12.75">
      <c r="A32" s="1" t="s">
        <v>97</v>
      </c>
      <c r="B32" s="2" t="s">
        <v>98</v>
      </c>
      <c r="C32" s="26">
        <v>2</v>
      </c>
      <c r="D32" t="s">
        <v>99</v>
      </c>
      <c r="E32" s="11">
        <v>33540</v>
      </c>
      <c r="F32" s="11"/>
      <c r="G32" s="11"/>
      <c r="H32" s="11">
        <v>20173</v>
      </c>
      <c r="I32" s="5">
        <v>885</v>
      </c>
      <c r="J32" s="11">
        <v>154</v>
      </c>
      <c r="K32" s="11">
        <v>2606</v>
      </c>
      <c r="L32" s="11">
        <v>1721</v>
      </c>
    </row>
    <row r="33" spans="1:12" ht="12.75">
      <c r="A33" s="1" t="s">
        <v>53</v>
      </c>
      <c r="B33" s="2" t="s">
        <v>100</v>
      </c>
      <c r="C33" s="26">
        <v>3</v>
      </c>
      <c r="D33" t="s">
        <v>101</v>
      </c>
      <c r="E33" s="11">
        <v>48389</v>
      </c>
      <c r="F33" s="11"/>
      <c r="G33" s="11"/>
      <c r="H33" s="11">
        <v>18322</v>
      </c>
      <c r="I33" s="5">
        <v>1277</v>
      </c>
      <c r="J33" s="11">
        <v>103</v>
      </c>
      <c r="K33" s="11">
        <v>1852</v>
      </c>
      <c r="L33" s="11">
        <v>1716</v>
      </c>
    </row>
    <row r="34" spans="1:12" ht="12.75">
      <c r="A34" s="1" t="s">
        <v>102</v>
      </c>
      <c r="B34" s="2" t="s">
        <v>103</v>
      </c>
      <c r="C34" s="26">
        <v>2</v>
      </c>
      <c r="D34" t="s">
        <v>104</v>
      </c>
      <c r="E34" s="11">
        <v>2029337</v>
      </c>
      <c r="F34" s="11"/>
      <c r="G34" s="11"/>
      <c r="H34" s="11">
        <v>547416</v>
      </c>
      <c r="I34" s="5">
        <v>53552</v>
      </c>
      <c r="J34" s="11">
        <v>54986</v>
      </c>
      <c r="K34" s="11">
        <v>61030</v>
      </c>
      <c r="L34" s="11">
        <v>51080</v>
      </c>
    </row>
    <row r="35" spans="1:12" ht="12.75">
      <c r="A35" s="1" t="s">
        <v>102</v>
      </c>
      <c r="B35" s="2" t="s">
        <v>105</v>
      </c>
      <c r="C35" s="26">
        <v>2</v>
      </c>
      <c r="D35" t="s">
        <v>106</v>
      </c>
      <c r="E35" s="11">
        <v>208150</v>
      </c>
      <c r="F35" s="11"/>
      <c r="G35" s="11"/>
      <c r="H35" s="11">
        <v>42309</v>
      </c>
      <c r="I35" s="5">
        <v>5493</v>
      </c>
      <c r="J35" s="11">
        <v>462</v>
      </c>
      <c r="K35" s="11">
        <v>6186</v>
      </c>
      <c r="L35" s="11">
        <v>8020</v>
      </c>
    </row>
    <row r="36" spans="1:12" ht="12.75">
      <c r="A36" s="1" t="s">
        <v>53</v>
      </c>
      <c r="B36" s="2" t="s">
        <v>107</v>
      </c>
      <c r="C36" s="26">
        <v>3</v>
      </c>
      <c r="D36" t="s">
        <v>108</v>
      </c>
      <c r="E36" s="11">
        <v>40590</v>
      </c>
      <c r="F36" s="11"/>
      <c r="G36" s="11"/>
      <c r="H36" s="11">
        <v>12534</v>
      </c>
      <c r="I36" s="5">
        <v>1071</v>
      </c>
      <c r="J36" s="11">
        <v>51</v>
      </c>
      <c r="K36" s="11">
        <v>1312</v>
      </c>
      <c r="L36" s="11">
        <v>1601</v>
      </c>
    </row>
    <row r="37" spans="1:12" ht="12.75">
      <c r="A37" s="1" t="s">
        <v>109</v>
      </c>
      <c r="B37" s="2" t="s">
        <v>110</v>
      </c>
      <c r="C37" s="26">
        <v>6</v>
      </c>
      <c r="D37" t="s">
        <v>111</v>
      </c>
      <c r="E37" s="11">
        <v>212658</v>
      </c>
      <c r="F37" s="11"/>
      <c r="G37" s="11"/>
      <c r="H37" s="11">
        <v>85035</v>
      </c>
      <c r="I37" s="5">
        <v>5612</v>
      </c>
      <c r="J37" s="11">
        <v>10782</v>
      </c>
      <c r="K37" s="11">
        <v>9184</v>
      </c>
      <c r="L37" s="11">
        <v>7828</v>
      </c>
    </row>
    <row r="38" spans="1:12" ht="12.75">
      <c r="A38" s="1" t="s">
        <v>112</v>
      </c>
      <c r="B38" s="2" t="s">
        <v>113</v>
      </c>
      <c r="C38" s="26">
        <v>2</v>
      </c>
      <c r="D38" t="s">
        <v>114</v>
      </c>
      <c r="E38" s="11">
        <v>35081</v>
      </c>
      <c r="F38" s="11"/>
      <c r="G38" s="11"/>
      <c r="H38" s="11">
        <v>9259</v>
      </c>
      <c r="I38" s="5">
        <v>926</v>
      </c>
      <c r="J38" s="11">
        <v>2464</v>
      </c>
      <c r="K38" s="11">
        <v>1811</v>
      </c>
      <c r="L38" s="11">
        <v>2071</v>
      </c>
    </row>
    <row r="39" spans="1:12" ht="12.75">
      <c r="A39" s="1" t="s">
        <v>115</v>
      </c>
      <c r="B39" s="2" t="s">
        <v>116</v>
      </c>
      <c r="C39" s="26">
        <v>11</v>
      </c>
      <c r="D39" t="s">
        <v>117</v>
      </c>
      <c r="E39" s="11">
        <v>46652</v>
      </c>
      <c r="F39" s="11"/>
      <c r="G39" s="11"/>
      <c r="H39" s="11">
        <v>15193</v>
      </c>
      <c r="I39" s="5">
        <v>1231</v>
      </c>
      <c r="J39" s="11">
        <v>462</v>
      </c>
      <c r="K39" s="11">
        <v>1777</v>
      </c>
      <c r="L39" s="11">
        <v>1473</v>
      </c>
    </row>
    <row r="40" spans="1:12" ht="12.75">
      <c r="A40" s="1" t="s">
        <v>53</v>
      </c>
      <c r="B40" s="2" t="s">
        <v>118</v>
      </c>
      <c r="C40" s="26">
        <v>3</v>
      </c>
      <c r="D40" t="s">
        <v>119</v>
      </c>
      <c r="E40" s="11">
        <v>75531</v>
      </c>
      <c r="F40" s="11"/>
      <c r="G40" s="11"/>
      <c r="H40" s="11">
        <v>29719</v>
      </c>
      <c r="I40" s="5">
        <v>1993</v>
      </c>
      <c r="J40" s="11">
        <v>0</v>
      </c>
      <c r="K40" s="11">
        <v>2917</v>
      </c>
      <c r="L40" s="11">
        <v>2489</v>
      </c>
    </row>
    <row r="41" spans="1:12" ht="12.75">
      <c r="A41" s="1" t="s">
        <v>32</v>
      </c>
      <c r="B41" s="2" t="s">
        <v>120</v>
      </c>
      <c r="C41" s="26">
        <v>4</v>
      </c>
      <c r="D41" t="s">
        <v>121</v>
      </c>
      <c r="E41" s="11">
        <v>323259</v>
      </c>
      <c r="F41" s="11"/>
      <c r="G41" s="11"/>
      <c r="H41" s="11">
        <v>108045</v>
      </c>
      <c r="I41" s="5">
        <v>8530</v>
      </c>
      <c r="J41" s="11">
        <v>17764</v>
      </c>
      <c r="K41" s="11">
        <v>11842</v>
      </c>
      <c r="L41" s="11">
        <v>9060</v>
      </c>
    </row>
    <row r="42" spans="1:12" ht="12.75">
      <c r="A42" s="1" t="s">
        <v>50</v>
      </c>
      <c r="B42" s="2" t="s">
        <v>122</v>
      </c>
      <c r="C42" s="26">
        <v>4</v>
      </c>
      <c r="D42" t="s">
        <v>123</v>
      </c>
      <c r="E42" s="11">
        <v>192118</v>
      </c>
      <c r="F42" s="11"/>
      <c r="G42" s="11"/>
      <c r="H42" s="11">
        <v>46374</v>
      </c>
      <c r="I42" s="5">
        <v>5070</v>
      </c>
      <c r="J42" s="11">
        <v>51</v>
      </c>
      <c r="K42" s="11">
        <v>5141</v>
      </c>
      <c r="L42" s="11">
        <v>5579</v>
      </c>
    </row>
    <row r="43" spans="1:12" ht="12.75">
      <c r="A43" s="1" t="s">
        <v>124</v>
      </c>
      <c r="B43" s="2" t="s">
        <v>125</v>
      </c>
      <c r="C43" s="26">
        <v>10</v>
      </c>
      <c r="D43" t="s">
        <v>126</v>
      </c>
      <c r="E43" s="11">
        <v>142650</v>
      </c>
      <c r="F43" s="11"/>
      <c r="G43" s="11"/>
      <c r="H43" s="11">
        <v>58435</v>
      </c>
      <c r="I43" s="5">
        <v>3764</v>
      </c>
      <c r="J43" s="11">
        <v>51</v>
      </c>
      <c r="K43" s="11">
        <v>6231</v>
      </c>
      <c r="L43" s="11">
        <v>4692</v>
      </c>
    </row>
    <row r="44" spans="1:12" ht="12.75">
      <c r="A44" s="1" t="s">
        <v>127</v>
      </c>
      <c r="B44" s="2" t="s">
        <v>128</v>
      </c>
      <c r="C44" s="26">
        <v>8</v>
      </c>
      <c r="D44" t="s">
        <v>129</v>
      </c>
      <c r="E44" s="11">
        <v>141968</v>
      </c>
      <c r="F44" s="11"/>
      <c r="G44" s="11"/>
      <c r="H44" s="11">
        <v>46090</v>
      </c>
      <c r="I44" s="5">
        <v>3746</v>
      </c>
      <c r="J44" s="11">
        <v>1694</v>
      </c>
      <c r="K44" s="11">
        <v>4936</v>
      </c>
      <c r="L44" s="11">
        <v>5826</v>
      </c>
    </row>
    <row r="45" spans="1:12" ht="12.75">
      <c r="A45" s="1" t="s">
        <v>130</v>
      </c>
      <c r="B45" s="2" t="s">
        <v>131</v>
      </c>
      <c r="C45" s="26">
        <v>3</v>
      </c>
      <c r="D45" t="s">
        <v>132</v>
      </c>
      <c r="E45" s="11">
        <v>171644</v>
      </c>
      <c r="F45" s="11"/>
      <c r="G45" s="11"/>
      <c r="H45" s="11">
        <v>55070</v>
      </c>
      <c r="I45" s="5">
        <v>4529</v>
      </c>
      <c r="J45" s="11">
        <v>308</v>
      </c>
      <c r="K45" s="11">
        <v>6102</v>
      </c>
      <c r="L45" s="11">
        <v>5098</v>
      </c>
    </row>
    <row r="46" spans="1:12" ht="12.75">
      <c r="A46" s="1" t="s">
        <v>133</v>
      </c>
      <c r="B46" s="2" t="s">
        <v>134</v>
      </c>
      <c r="C46" s="26">
        <v>9</v>
      </c>
      <c r="D46" t="s">
        <v>135</v>
      </c>
      <c r="E46" s="11">
        <f>57987-166</f>
        <v>57821</v>
      </c>
      <c r="F46" s="11"/>
      <c r="G46" s="11"/>
      <c r="H46" s="11">
        <f>17076-51</f>
        <v>17025</v>
      </c>
      <c r="I46" s="5">
        <f>1530-4</f>
        <v>1526</v>
      </c>
      <c r="J46" s="11">
        <v>0</v>
      </c>
      <c r="K46" s="11">
        <f>1916-6</f>
        <v>1910</v>
      </c>
      <c r="L46" s="11">
        <f>1056-3</f>
        <v>1053</v>
      </c>
    </row>
    <row r="47" spans="1:12" ht="12.75">
      <c r="A47" s="1" t="s">
        <v>127</v>
      </c>
      <c r="B47" s="2" t="s">
        <v>136</v>
      </c>
      <c r="C47" s="26">
        <v>8</v>
      </c>
      <c r="D47" t="s">
        <v>137</v>
      </c>
      <c r="E47" s="11">
        <v>156114</v>
      </c>
      <c r="F47" s="11"/>
      <c r="G47" s="11"/>
      <c r="H47" s="11">
        <v>35225</v>
      </c>
      <c r="I47" s="5">
        <v>4120</v>
      </c>
      <c r="J47" s="11">
        <v>9395</v>
      </c>
      <c r="K47" s="11">
        <v>3920</v>
      </c>
      <c r="L47" s="11">
        <v>4307</v>
      </c>
    </row>
    <row r="48" spans="1:12" ht="12.75">
      <c r="A48" s="1" t="s">
        <v>138</v>
      </c>
      <c r="B48" s="2" t="s">
        <v>139</v>
      </c>
      <c r="C48" s="26">
        <v>11</v>
      </c>
      <c r="D48" t="s">
        <v>140</v>
      </c>
      <c r="E48" s="11">
        <v>148257</v>
      </c>
      <c r="F48" s="11"/>
      <c r="G48" s="11"/>
      <c r="H48" s="11">
        <v>48750</v>
      </c>
      <c r="I48" s="5">
        <v>3912</v>
      </c>
      <c r="J48" s="11">
        <v>51</v>
      </c>
      <c r="K48" s="11">
        <v>5546</v>
      </c>
      <c r="L48" s="11">
        <v>4383</v>
      </c>
    </row>
    <row r="49" spans="1:12" ht="12.75">
      <c r="A49" s="1" t="s">
        <v>141</v>
      </c>
      <c r="B49" s="2" t="s">
        <v>142</v>
      </c>
      <c r="C49" s="26">
        <v>2</v>
      </c>
      <c r="D49" t="s">
        <v>143</v>
      </c>
      <c r="E49" s="11">
        <v>0</v>
      </c>
      <c r="F49" s="11"/>
      <c r="G49" s="11"/>
      <c r="H49" s="11">
        <v>2822</v>
      </c>
      <c r="I49" s="5">
        <v>0</v>
      </c>
      <c r="J49" s="11">
        <v>0</v>
      </c>
      <c r="K49" s="11">
        <v>454</v>
      </c>
      <c r="L49" s="11">
        <v>411</v>
      </c>
    </row>
    <row r="50" spans="1:12" ht="12.75">
      <c r="A50" s="1" t="s">
        <v>144</v>
      </c>
      <c r="B50" s="2" t="s">
        <v>145</v>
      </c>
      <c r="C50" s="26">
        <v>7</v>
      </c>
      <c r="D50" t="s">
        <v>146</v>
      </c>
      <c r="E50" s="11">
        <v>40284</v>
      </c>
      <c r="F50" s="11"/>
      <c r="G50" s="11"/>
      <c r="H50" s="11">
        <v>25892</v>
      </c>
      <c r="I50" s="5">
        <v>1063</v>
      </c>
      <c r="J50" s="11">
        <v>205</v>
      </c>
      <c r="K50" s="11">
        <v>3332</v>
      </c>
      <c r="L50" s="11">
        <v>2063</v>
      </c>
    </row>
    <row r="51" spans="1:12" ht="12.75">
      <c r="A51" s="1" t="s">
        <v>141</v>
      </c>
      <c r="B51" s="2" t="s">
        <v>147</v>
      </c>
      <c r="C51" s="26">
        <v>2</v>
      </c>
      <c r="D51" t="s">
        <v>148</v>
      </c>
      <c r="E51" s="11">
        <v>16689</v>
      </c>
      <c r="F51" s="11"/>
      <c r="G51" s="11"/>
      <c r="H51" s="11">
        <v>12224</v>
      </c>
      <c r="I51" s="5">
        <v>440</v>
      </c>
      <c r="J51" s="11">
        <v>0</v>
      </c>
      <c r="K51" s="11">
        <v>1617</v>
      </c>
      <c r="L51" s="11">
        <v>1069</v>
      </c>
    </row>
    <row r="52" spans="1:12" ht="12.75">
      <c r="A52" s="1" t="s">
        <v>23</v>
      </c>
      <c r="B52" s="2" t="s">
        <v>149</v>
      </c>
      <c r="C52" s="26">
        <v>2</v>
      </c>
      <c r="D52" t="s">
        <v>150</v>
      </c>
      <c r="E52" s="11">
        <v>158750</v>
      </c>
      <c r="F52" s="11"/>
      <c r="G52" s="11"/>
      <c r="H52" s="11">
        <v>50051</v>
      </c>
      <c r="I52" s="5">
        <v>4189</v>
      </c>
      <c r="J52" s="11">
        <v>0</v>
      </c>
      <c r="K52" s="11">
        <v>5559</v>
      </c>
      <c r="L52" s="11">
        <v>6325</v>
      </c>
    </row>
    <row r="53" spans="1:12" ht="12.75">
      <c r="A53" s="1" t="s">
        <v>151</v>
      </c>
      <c r="B53" s="2" t="s">
        <v>152</v>
      </c>
      <c r="C53" s="26">
        <v>1</v>
      </c>
      <c r="D53" t="s">
        <v>153</v>
      </c>
      <c r="E53" s="11">
        <v>54452.55865921788</v>
      </c>
      <c r="F53" s="11"/>
      <c r="G53" s="11"/>
      <c r="H53" s="11">
        <v>33343</v>
      </c>
      <c r="I53" s="5">
        <v>1437</v>
      </c>
      <c r="J53" s="11">
        <v>7239</v>
      </c>
      <c r="K53" s="11">
        <v>4946</v>
      </c>
      <c r="L53" s="11">
        <v>3558</v>
      </c>
    </row>
    <row r="54" spans="1:12" ht="12.75">
      <c r="A54" s="1" t="s">
        <v>154</v>
      </c>
      <c r="B54" s="2" t="s">
        <v>155</v>
      </c>
      <c r="C54" s="26">
        <v>10</v>
      </c>
      <c r="D54" t="s">
        <v>156</v>
      </c>
      <c r="E54" s="11">
        <v>148348</v>
      </c>
      <c r="F54" s="11"/>
      <c r="G54" s="11"/>
      <c r="H54" s="11">
        <v>43229</v>
      </c>
      <c r="I54" s="5">
        <v>3915</v>
      </c>
      <c r="J54" s="11">
        <v>462</v>
      </c>
      <c r="K54" s="11">
        <v>4537</v>
      </c>
      <c r="L54" s="11">
        <v>4256</v>
      </c>
    </row>
    <row r="55" spans="1:12" ht="12.75">
      <c r="A55" s="1" t="s">
        <v>157</v>
      </c>
      <c r="B55" s="2" t="s">
        <v>158</v>
      </c>
      <c r="C55" s="26">
        <v>2</v>
      </c>
      <c r="D55" t="s">
        <v>159</v>
      </c>
      <c r="E55" s="11">
        <v>155382</v>
      </c>
      <c r="F55" s="11"/>
      <c r="G55" s="11"/>
      <c r="H55" s="11">
        <v>109861</v>
      </c>
      <c r="I55" s="5">
        <v>4100</v>
      </c>
      <c r="J55" s="11">
        <v>8625</v>
      </c>
      <c r="K55" s="11">
        <v>13925</v>
      </c>
      <c r="L55" s="11">
        <v>8780</v>
      </c>
    </row>
    <row r="56" spans="1:12" ht="12.75">
      <c r="A56" s="1" t="s">
        <v>59</v>
      </c>
      <c r="B56" s="2" t="s">
        <v>160</v>
      </c>
      <c r="C56" s="26">
        <v>12</v>
      </c>
      <c r="D56" t="s">
        <v>161</v>
      </c>
      <c r="E56" s="11">
        <v>31007</v>
      </c>
      <c r="F56" s="11"/>
      <c r="G56" s="11"/>
      <c r="H56" s="11">
        <v>11816</v>
      </c>
      <c r="I56" s="5">
        <v>818</v>
      </c>
      <c r="J56" s="11">
        <v>308</v>
      </c>
      <c r="K56" s="11">
        <v>1128</v>
      </c>
      <c r="L56" s="11">
        <v>1020</v>
      </c>
    </row>
    <row r="57" spans="1:12" ht="12.75">
      <c r="A57" s="1" t="s">
        <v>124</v>
      </c>
      <c r="B57" s="2" t="s">
        <v>162</v>
      </c>
      <c r="C57" s="26">
        <v>10</v>
      </c>
      <c r="D57" t="s">
        <v>163</v>
      </c>
      <c r="E57" s="11">
        <v>132845</v>
      </c>
      <c r="F57" s="11"/>
      <c r="G57" s="11"/>
      <c r="H57" s="11">
        <v>50873</v>
      </c>
      <c r="I57" s="5">
        <v>3506</v>
      </c>
      <c r="J57" s="11">
        <v>205</v>
      </c>
      <c r="K57" s="11">
        <v>5189</v>
      </c>
      <c r="L57" s="11">
        <v>4466</v>
      </c>
    </row>
    <row r="58" spans="1:12" ht="12.75">
      <c r="A58" s="1" t="s">
        <v>164</v>
      </c>
      <c r="B58" s="2" t="s">
        <v>165</v>
      </c>
      <c r="C58" s="26">
        <v>5</v>
      </c>
      <c r="D58" t="s">
        <v>166</v>
      </c>
      <c r="E58" s="11">
        <v>76130</v>
      </c>
      <c r="F58" s="11"/>
      <c r="G58" s="11"/>
      <c r="H58" s="11">
        <v>22288</v>
      </c>
      <c r="I58" s="5">
        <v>2009</v>
      </c>
      <c r="J58" s="11">
        <v>308</v>
      </c>
      <c r="K58" s="11">
        <v>2522</v>
      </c>
      <c r="L58" s="11">
        <v>2790</v>
      </c>
    </row>
    <row r="59" spans="1:12" ht="12.75">
      <c r="A59" s="1" t="s">
        <v>97</v>
      </c>
      <c r="B59" s="2" t="s">
        <v>167</v>
      </c>
      <c r="C59" s="26">
        <v>2</v>
      </c>
      <c r="D59" t="s">
        <v>168</v>
      </c>
      <c r="E59" s="11">
        <v>69634</v>
      </c>
      <c r="F59" s="11"/>
      <c r="G59" s="11"/>
      <c r="H59" s="11">
        <v>37936</v>
      </c>
      <c r="I59" s="5">
        <v>1838</v>
      </c>
      <c r="J59" s="11">
        <v>154</v>
      </c>
      <c r="K59" s="11">
        <v>4373</v>
      </c>
      <c r="L59" s="11">
        <v>3443</v>
      </c>
    </row>
    <row r="60" spans="1:12" ht="12.75">
      <c r="A60" s="1" t="s">
        <v>85</v>
      </c>
      <c r="B60" s="2" t="s">
        <v>169</v>
      </c>
      <c r="C60" s="26">
        <v>11</v>
      </c>
      <c r="D60" t="s">
        <v>170</v>
      </c>
      <c r="E60" s="11">
        <v>125297</v>
      </c>
      <c r="F60" s="11"/>
      <c r="G60" s="11"/>
      <c r="H60" s="11">
        <v>37034</v>
      </c>
      <c r="I60" s="5">
        <v>3306</v>
      </c>
      <c r="J60" s="11">
        <v>308</v>
      </c>
      <c r="K60" s="11">
        <v>4296</v>
      </c>
      <c r="L60" s="11">
        <v>4772</v>
      </c>
    </row>
    <row r="61" spans="1:12" ht="12.75">
      <c r="A61" s="1" t="s">
        <v>171</v>
      </c>
      <c r="B61" s="2" t="s">
        <v>172</v>
      </c>
      <c r="C61" s="26">
        <v>6</v>
      </c>
      <c r="D61" t="s">
        <v>173</v>
      </c>
      <c r="E61" s="11">
        <v>105890</v>
      </c>
      <c r="F61" s="11"/>
      <c r="G61" s="11"/>
      <c r="H61" s="11">
        <v>60540</v>
      </c>
      <c r="I61" s="5">
        <v>2794</v>
      </c>
      <c r="J61" s="11">
        <v>51</v>
      </c>
      <c r="K61" s="11">
        <v>6698</v>
      </c>
      <c r="L61" s="11">
        <v>3451</v>
      </c>
    </row>
    <row r="62" spans="1:12" ht="12.75">
      <c r="A62" s="1" t="s">
        <v>174</v>
      </c>
      <c r="B62" s="2" t="s">
        <v>175</v>
      </c>
      <c r="C62" s="26">
        <v>4</v>
      </c>
      <c r="D62" t="s">
        <v>176</v>
      </c>
      <c r="E62" s="11">
        <v>483567</v>
      </c>
      <c r="F62" s="11"/>
      <c r="G62" s="11"/>
      <c r="H62" s="11">
        <v>87882</v>
      </c>
      <c r="I62" s="5">
        <v>12761</v>
      </c>
      <c r="J62" s="11">
        <v>0</v>
      </c>
      <c r="K62" s="11">
        <v>9659</v>
      </c>
      <c r="L62" s="11">
        <v>10903</v>
      </c>
    </row>
    <row r="63" spans="1:12" ht="12.75">
      <c r="A63" s="1" t="s">
        <v>130</v>
      </c>
      <c r="B63" s="2" t="s">
        <v>177</v>
      </c>
      <c r="C63" s="26">
        <v>3</v>
      </c>
      <c r="D63" t="s">
        <v>178</v>
      </c>
      <c r="E63" s="11">
        <v>138504</v>
      </c>
      <c r="F63" s="11"/>
      <c r="G63" s="11"/>
      <c r="H63" s="11">
        <v>30201</v>
      </c>
      <c r="I63" s="5">
        <v>3655</v>
      </c>
      <c r="J63" s="11">
        <v>0</v>
      </c>
      <c r="K63" s="11">
        <v>3489</v>
      </c>
      <c r="L63" s="11">
        <v>3815</v>
      </c>
    </row>
    <row r="64" spans="1:12" ht="12.75">
      <c r="A64" s="1" t="s">
        <v>179</v>
      </c>
      <c r="B64" s="2" t="s">
        <v>180</v>
      </c>
      <c r="C64" s="26">
        <v>7</v>
      </c>
      <c r="D64" t="s">
        <v>181</v>
      </c>
      <c r="E64" s="11">
        <v>0</v>
      </c>
      <c r="F64" s="11"/>
      <c r="G64" s="11"/>
      <c r="H64" s="11">
        <v>24358</v>
      </c>
      <c r="I64" s="5">
        <v>0</v>
      </c>
      <c r="J64" s="11">
        <v>411</v>
      </c>
      <c r="K64" s="11">
        <v>2240</v>
      </c>
      <c r="L64" s="11">
        <v>2029</v>
      </c>
    </row>
    <row r="65" spans="1:12" ht="12.75">
      <c r="A65" s="1" t="s">
        <v>182</v>
      </c>
      <c r="B65" s="2" t="s">
        <v>183</v>
      </c>
      <c r="C65" s="26">
        <v>1</v>
      </c>
      <c r="D65" t="s">
        <v>184</v>
      </c>
      <c r="E65" s="11">
        <v>82284</v>
      </c>
      <c r="F65" s="11"/>
      <c r="G65" s="11"/>
      <c r="H65" s="11">
        <v>54560</v>
      </c>
      <c r="I65" s="5">
        <v>2171</v>
      </c>
      <c r="J65" s="11">
        <v>103</v>
      </c>
      <c r="K65" s="11">
        <v>9960</v>
      </c>
      <c r="L65" s="11">
        <v>7517</v>
      </c>
    </row>
    <row r="66" spans="1:12" ht="12.75">
      <c r="A66" s="1" t="s">
        <v>141</v>
      </c>
      <c r="B66" s="2" t="s">
        <v>185</v>
      </c>
      <c r="C66" s="26">
        <v>2</v>
      </c>
      <c r="D66" t="s">
        <v>186</v>
      </c>
      <c r="E66" s="11">
        <v>29595</v>
      </c>
      <c r="F66" s="11"/>
      <c r="G66" s="11"/>
      <c r="H66" s="11">
        <v>16534</v>
      </c>
      <c r="I66" s="5">
        <v>781</v>
      </c>
      <c r="J66" s="11">
        <v>359</v>
      </c>
      <c r="K66" s="11">
        <v>3097</v>
      </c>
      <c r="L66" s="11">
        <v>2308</v>
      </c>
    </row>
    <row r="67" spans="1:12" ht="12.75">
      <c r="A67" s="1" t="s">
        <v>85</v>
      </c>
      <c r="B67" s="2" t="s">
        <v>187</v>
      </c>
      <c r="C67" s="26">
        <v>11</v>
      </c>
      <c r="D67" t="s">
        <v>188</v>
      </c>
      <c r="E67" s="11">
        <v>240815</v>
      </c>
      <c r="F67" s="11"/>
      <c r="G67" s="11"/>
      <c r="H67" s="11">
        <v>76999</v>
      </c>
      <c r="I67" s="5">
        <v>6355</v>
      </c>
      <c r="J67" s="11">
        <v>103</v>
      </c>
      <c r="K67" s="11">
        <v>8308</v>
      </c>
      <c r="L67" s="11">
        <v>5852</v>
      </c>
    </row>
    <row r="68" spans="1:12" ht="12.75">
      <c r="A68" s="1" t="s">
        <v>144</v>
      </c>
      <c r="B68" s="2" t="s">
        <v>189</v>
      </c>
      <c r="C68" s="26">
        <v>7</v>
      </c>
      <c r="D68" t="s">
        <v>190</v>
      </c>
      <c r="E68" s="11">
        <v>132962</v>
      </c>
      <c r="F68" s="11"/>
      <c r="G68" s="11"/>
      <c r="H68" s="11">
        <v>34802</v>
      </c>
      <c r="I68" s="5">
        <v>3509</v>
      </c>
      <c r="J68" s="11">
        <v>975</v>
      </c>
      <c r="K68" s="11">
        <v>5627</v>
      </c>
      <c r="L68" s="11">
        <v>5993</v>
      </c>
    </row>
    <row r="69" spans="1:12" ht="12.75">
      <c r="A69" s="1" t="s">
        <v>124</v>
      </c>
      <c r="B69" s="2" t="s">
        <v>191</v>
      </c>
      <c r="C69" s="26">
        <v>10</v>
      </c>
      <c r="D69" t="s">
        <v>192</v>
      </c>
      <c r="E69" s="11">
        <v>590439</v>
      </c>
      <c r="F69" s="11"/>
      <c r="G69" s="11"/>
      <c r="H69" s="11">
        <v>192192</v>
      </c>
      <c r="I69" s="5">
        <v>15581</v>
      </c>
      <c r="J69" s="11">
        <v>5596</v>
      </c>
      <c r="K69" s="11">
        <v>23480</v>
      </c>
      <c r="L69" s="11">
        <v>24562</v>
      </c>
    </row>
    <row r="70" spans="1:12" ht="12.75">
      <c r="A70" s="1" t="s">
        <v>41</v>
      </c>
      <c r="B70" s="2" t="s">
        <v>193</v>
      </c>
      <c r="C70" s="26">
        <v>11</v>
      </c>
      <c r="D70" t="s">
        <v>194</v>
      </c>
      <c r="E70" s="11">
        <v>103543</v>
      </c>
      <c r="F70" s="11"/>
      <c r="G70" s="11"/>
      <c r="H70" s="11">
        <v>18360</v>
      </c>
      <c r="I70" s="5">
        <v>2732</v>
      </c>
      <c r="J70" s="11">
        <v>359</v>
      </c>
      <c r="K70" s="11">
        <v>2877</v>
      </c>
      <c r="L70" s="11">
        <v>3014</v>
      </c>
    </row>
    <row r="71" spans="1:12" ht="12.75">
      <c r="A71" s="1" t="s">
        <v>41</v>
      </c>
      <c r="B71" s="2" t="s">
        <v>195</v>
      </c>
      <c r="C71" s="26">
        <v>11</v>
      </c>
      <c r="D71" t="s">
        <v>196</v>
      </c>
      <c r="E71" s="11">
        <v>127464</v>
      </c>
      <c r="F71" s="11"/>
      <c r="G71" s="11"/>
      <c r="H71" s="11">
        <v>39329</v>
      </c>
      <c r="I71" s="5">
        <v>3364</v>
      </c>
      <c r="J71" s="11">
        <v>205</v>
      </c>
      <c r="K71" s="11">
        <v>4532</v>
      </c>
      <c r="L71" s="11">
        <v>3290</v>
      </c>
    </row>
    <row r="72" spans="1:12" ht="12.75">
      <c r="A72" s="1" t="s">
        <v>102</v>
      </c>
      <c r="B72" s="2" t="s">
        <v>197</v>
      </c>
      <c r="C72" s="26">
        <v>2</v>
      </c>
      <c r="D72" t="s">
        <v>198</v>
      </c>
      <c r="E72" s="11">
        <v>102359</v>
      </c>
      <c r="F72" s="11"/>
      <c r="G72" s="11"/>
      <c r="H72" s="11">
        <v>31759</v>
      </c>
      <c r="I72" s="5">
        <v>2701</v>
      </c>
      <c r="J72" s="11">
        <v>3697</v>
      </c>
      <c r="K72" s="11">
        <v>4381</v>
      </c>
      <c r="L72" s="11">
        <v>4861</v>
      </c>
    </row>
    <row r="73" spans="1:12" ht="12.75">
      <c r="A73" s="1" t="s">
        <v>199</v>
      </c>
      <c r="B73" s="2" t="s">
        <v>200</v>
      </c>
      <c r="C73" s="26">
        <v>8</v>
      </c>
      <c r="D73" t="s">
        <v>201</v>
      </c>
      <c r="E73" s="11">
        <v>211187</v>
      </c>
      <c r="F73" s="11"/>
      <c r="G73" s="11"/>
      <c r="H73" s="11">
        <v>80817</v>
      </c>
      <c r="I73" s="5">
        <v>5573</v>
      </c>
      <c r="J73" s="11">
        <v>3799</v>
      </c>
      <c r="K73" s="11">
        <v>8579</v>
      </c>
      <c r="L73" s="11">
        <v>8655</v>
      </c>
    </row>
    <row r="74" spans="1:12" ht="12.75">
      <c r="A74" s="1" t="s">
        <v>29</v>
      </c>
      <c r="B74" s="2" t="s">
        <v>202</v>
      </c>
      <c r="C74" s="26">
        <v>4</v>
      </c>
      <c r="D74" t="s">
        <v>203</v>
      </c>
      <c r="E74" s="11">
        <v>47190</v>
      </c>
      <c r="F74" s="11"/>
      <c r="G74" s="11"/>
      <c r="H74" s="11">
        <v>25864</v>
      </c>
      <c r="I74" s="5">
        <v>1245</v>
      </c>
      <c r="J74" s="11">
        <v>154</v>
      </c>
      <c r="K74" s="11">
        <v>2786</v>
      </c>
      <c r="L74" s="11">
        <v>1405</v>
      </c>
    </row>
    <row r="75" spans="1:12" ht="12.75">
      <c r="A75" s="1" t="s">
        <v>17</v>
      </c>
      <c r="B75" s="2" t="s">
        <v>204</v>
      </c>
      <c r="C75" s="26">
        <v>10</v>
      </c>
      <c r="D75" t="s">
        <v>205</v>
      </c>
      <c r="E75" s="11">
        <v>341458</v>
      </c>
      <c r="F75" s="11"/>
      <c r="G75" s="11"/>
      <c r="H75" s="11">
        <v>89332</v>
      </c>
      <c r="I75" s="5">
        <v>9011</v>
      </c>
      <c r="J75" s="11">
        <v>3234</v>
      </c>
      <c r="K75" s="11">
        <v>9061</v>
      </c>
      <c r="L75" s="11">
        <v>9989</v>
      </c>
    </row>
    <row r="76" spans="1:12" ht="12.75">
      <c r="A76" s="1" t="s">
        <v>94</v>
      </c>
      <c r="B76" s="2" t="s">
        <v>206</v>
      </c>
      <c r="C76" s="26">
        <v>8</v>
      </c>
      <c r="D76" t="s">
        <v>207</v>
      </c>
      <c r="E76" s="11">
        <v>171054</v>
      </c>
      <c r="F76" s="11"/>
      <c r="G76" s="11"/>
      <c r="H76" s="11">
        <v>54788</v>
      </c>
      <c r="I76" s="5">
        <v>4514</v>
      </c>
      <c r="J76" s="11">
        <v>205</v>
      </c>
      <c r="K76" s="11">
        <v>6083</v>
      </c>
      <c r="L76" s="11">
        <v>4301</v>
      </c>
    </row>
    <row r="77" spans="1:12" ht="12.75">
      <c r="A77" s="1" t="s">
        <v>138</v>
      </c>
      <c r="B77" s="2" t="s">
        <v>208</v>
      </c>
      <c r="C77" s="26">
        <v>11</v>
      </c>
      <c r="D77" t="s">
        <v>209</v>
      </c>
      <c r="E77" s="11">
        <v>89290</v>
      </c>
      <c r="F77" s="11"/>
      <c r="G77" s="11"/>
      <c r="H77" s="11">
        <v>35604</v>
      </c>
      <c r="I77" s="5">
        <v>2356</v>
      </c>
      <c r="J77" s="11">
        <v>154</v>
      </c>
      <c r="K77" s="11">
        <v>3953</v>
      </c>
      <c r="L77" s="11">
        <v>3707</v>
      </c>
    </row>
    <row r="78" spans="1:12" ht="12.75">
      <c r="A78" s="1" t="s">
        <v>164</v>
      </c>
      <c r="B78" s="2" t="s">
        <v>210</v>
      </c>
      <c r="C78" s="26">
        <v>5</v>
      </c>
      <c r="D78" t="s">
        <v>211</v>
      </c>
      <c r="E78" s="11">
        <v>99820</v>
      </c>
      <c r="F78" s="11"/>
      <c r="G78" s="11"/>
      <c r="H78" s="11">
        <v>43961</v>
      </c>
      <c r="I78" s="5">
        <v>2634</v>
      </c>
      <c r="J78" s="11">
        <v>2156</v>
      </c>
      <c r="K78" s="11">
        <v>5396</v>
      </c>
      <c r="L78" s="11">
        <v>5043</v>
      </c>
    </row>
    <row r="79" spans="1:12" ht="12.75">
      <c r="A79" s="1" t="s">
        <v>124</v>
      </c>
      <c r="B79" s="2" t="s">
        <v>212</v>
      </c>
      <c r="C79" s="26">
        <v>10</v>
      </c>
      <c r="D79" t="s">
        <v>213</v>
      </c>
      <c r="E79" s="11">
        <v>78279</v>
      </c>
      <c r="F79" s="11"/>
      <c r="G79" s="11"/>
      <c r="H79" s="11">
        <v>27280</v>
      </c>
      <c r="I79" s="5">
        <v>2066</v>
      </c>
      <c r="J79" s="11">
        <v>257</v>
      </c>
      <c r="K79" s="11">
        <v>2950</v>
      </c>
      <c r="L79" s="11">
        <v>2635</v>
      </c>
    </row>
    <row r="80" spans="1:12" ht="12.75">
      <c r="A80" s="1" t="s">
        <v>214</v>
      </c>
      <c r="B80" s="2" t="s">
        <v>215</v>
      </c>
      <c r="C80" s="26">
        <v>8</v>
      </c>
      <c r="D80" t="s">
        <v>216</v>
      </c>
      <c r="E80" s="11">
        <v>301151</v>
      </c>
      <c r="F80" s="11"/>
      <c r="G80" s="11"/>
      <c r="H80" s="11">
        <v>79700</v>
      </c>
      <c r="I80" s="5">
        <v>7947</v>
      </c>
      <c r="J80" s="11">
        <v>16275</v>
      </c>
      <c r="K80" s="11">
        <v>8917</v>
      </c>
      <c r="L80" s="11">
        <v>8043</v>
      </c>
    </row>
    <row r="81" spans="1:12" ht="12.75">
      <c r="A81" s="1" t="s">
        <v>94</v>
      </c>
      <c r="B81" s="2" t="s">
        <v>217</v>
      </c>
      <c r="C81" s="26">
        <v>8</v>
      </c>
      <c r="D81" t="s">
        <v>218</v>
      </c>
      <c r="E81" s="11">
        <v>152336</v>
      </c>
      <c r="F81" s="11"/>
      <c r="G81" s="11"/>
      <c r="H81" s="11">
        <v>44771</v>
      </c>
      <c r="I81" s="5">
        <v>4020</v>
      </c>
      <c r="J81" s="11">
        <v>205</v>
      </c>
      <c r="K81" s="11">
        <v>4869</v>
      </c>
      <c r="L81" s="11">
        <v>5377</v>
      </c>
    </row>
    <row r="82" spans="1:12" ht="12.75">
      <c r="A82" s="1" t="s">
        <v>130</v>
      </c>
      <c r="B82" s="2" t="s">
        <v>219</v>
      </c>
      <c r="C82" s="26">
        <v>3</v>
      </c>
      <c r="D82" t="s">
        <v>220</v>
      </c>
      <c r="E82" s="11">
        <v>113872</v>
      </c>
      <c r="F82" s="11"/>
      <c r="G82" s="11"/>
      <c r="H82" s="11">
        <v>33713</v>
      </c>
      <c r="I82" s="5">
        <v>3005</v>
      </c>
      <c r="J82" s="11">
        <v>0</v>
      </c>
      <c r="K82" s="11">
        <v>4038</v>
      </c>
      <c r="L82" s="11">
        <v>4805</v>
      </c>
    </row>
    <row r="83" spans="1:12" ht="12.75">
      <c r="A83" s="1" t="s">
        <v>151</v>
      </c>
      <c r="B83" s="2" t="s">
        <v>221</v>
      </c>
      <c r="C83" s="26">
        <v>1</v>
      </c>
      <c r="D83" t="s">
        <v>222</v>
      </c>
      <c r="E83" s="11">
        <v>230784</v>
      </c>
      <c r="F83" s="11"/>
      <c r="G83" s="11"/>
      <c r="H83" s="11">
        <v>96021</v>
      </c>
      <c r="I83" s="5">
        <v>6090</v>
      </c>
      <c r="J83" s="11">
        <v>18945</v>
      </c>
      <c r="K83" s="11">
        <v>11395</v>
      </c>
      <c r="L83" s="11">
        <v>10871</v>
      </c>
    </row>
    <row r="84" spans="1:12" ht="12.75">
      <c r="A84" s="1" t="s">
        <v>85</v>
      </c>
      <c r="B84" s="2" t="s">
        <v>223</v>
      </c>
      <c r="C84" s="26">
        <v>11</v>
      </c>
      <c r="D84" t="s">
        <v>224</v>
      </c>
      <c r="E84" s="11">
        <v>155410</v>
      </c>
      <c r="F84" s="11"/>
      <c r="G84" s="11"/>
      <c r="H84" s="11">
        <v>57167</v>
      </c>
      <c r="I84" s="5">
        <v>4101</v>
      </c>
      <c r="J84" s="11">
        <v>8933</v>
      </c>
      <c r="K84" s="11">
        <v>5966</v>
      </c>
      <c r="L84" s="11">
        <v>6095</v>
      </c>
    </row>
    <row r="85" spans="1:12" ht="12.75">
      <c r="A85" s="1" t="s">
        <v>65</v>
      </c>
      <c r="B85" s="2" t="s">
        <v>225</v>
      </c>
      <c r="C85" s="26">
        <v>9</v>
      </c>
      <c r="D85" t="s">
        <v>226</v>
      </c>
      <c r="E85" s="11">
        <v>237544</v>
      </c>
      <c r="F85" s="11"/>
      <c r="G85" s="11"/>
      <c r="H85" s="11">
        <v>126372</v>
      </c>
      <c r="I85" s="5">
        <v>6269</v>
      </c>
      <c r="J85" s="11">
        <v>34758</v>
      </c>
      <c r="K85" s="11">
        <v>17480</v>
      </c>
      <c r="L85" s="11">
        <v>10949</v>
      </c>
    </row>
    <row r="86" spans="1:12" ht="12.75">
      <c r="A86" s="1" t="s">
        <v>53</v>
      </c>
      <c r="B86" s="2" t="s">
        <v>227</v>
      </c>
      <c r="C86" s="26">
        <v>3</v>
      </c>
      <c r="D86" t="s">
        <v>228</v>
      </c>
      <c r="E86" s="11">
        <v>155401</v>
      </c>
      <c r="F86" s="11"/>
      <c r="G86" s="11"/>
      <c r="H86" s="11">
        <v>44085</v>
      </c>
      <c r="I86" s="5">
        <v>4101</v>
      </c>
      <c r="J86" s="11">
        <v>308</v>
      </c>
      <c r="K86" s="11">
        <v>4615</v>
      </c>
      <c r="L86" s="11">
        <v>5859</v>
      </c>
    </row>
    <row r="87" spans="1:12" ht="12.75">
      <c r="A87" s="1" t="s">
        <v>97</v>
      </c>
      <c r="B87" s="2" t="s">
        <v>229</v>
      </c>
      <c r="C87" s="26">
        <v>2</v>
      </c>
      <c r="D87" t="s">
        <v>230</v>
      </c>
      <c r="E87" s="11">
        <v>0</v>
      </c>
      <c r="F87" s="11"/>
      <c r="G87" s="11"/>
      <c r="H87" s="11">
        <v>22059</v>
      </c>
      <c r="I87" s="5">
        <v>0</v>
      </c>
      <c r="J87" s="11">
        <v>462</v>
      </c>
      <c r="K87" s="11">
        <v>1516</v>
      </c>
      <c r="L87" s="11">
        <v>1373</v>
      </c>
    </row>
    <row r="88" spans="1:12" ht="12.75">
      <c r="A88" s="1" t="s">
        <v>97</v>
      </c>
      <c r="B88" s="2" t="s">
        <v>231</v>
      </c>
      <c r="C88" s="26">
        <v>2</v>
      </c>
      <c r="D88" t="s">
        <v>232</v>
      </c>
      <c r="E88" s="11">
        <v>70785</v>
      </c>
      <c r="F88" s="11"/>
      <c r="G88" s="11"/>
      <c r="H88" s="11">
        <v>58485</v>
      </c>
      <c r="I88" s="5">
        <v>1868</v>
      </c>
      <c r="J88" s="11">
        <v>5750</v>
      </c>
      <c r="K88" s="11">
        <v>8504</v>
      </c>
      <c r="L88" s="11">
        <v>6025</v>
      </c>
    </row>
    <row r="89" spans="1:12" ht="12.75">
      <c r="A89" s="1" t="s">
        <v>112</v>
      </c>
      <c r="B89" s="2" t="s">
        <v>233</v>
      </c>
      <c r="C89" s="26">
        <v>2</v>
      </c>
      <c r="D89" t="s">
        <v>234</v>
      </c>
      <c r="E89" s="11">
        <v>376222</v>
      </c>
      <c r="F89" s="11"/>
      <c r="G89" s="11"/>
      <c r="H89" s="11">
        <v>117927</v>
      </c>
      <c r="I89" s="5">
        <v>9928</v>
      </c>
      <c r="J89" s="11">
        <v>41637</v>
      </c>
      <c r="K89" s="11">
        <v>14077</v>
      </c>
      <c r="L89" s="11">
        <v>15805</v>
      </c>
    </row>
    <row r="90" spans="1:12" ht="12.75">
      <c r="A90" s="1" t="s">
        <v>62</v>
      </c>
      <c r="B90" s="2" t="s">
        <v>235</v>
      </c>
      <c r="C90" s="26">
        <v>7</v>
      </c>
      <c r="D90" t="s">
        <v>236</v>
      </c>
      <c r="E90" s="11">
        <v>144158</v>
      </c>
      <c r="F90" s="11"/>
      <c r="G90" s="11"/>
      <c r="H90" s="11">
        <v>58532</v>
      </c>
      <c r="I90" s="5">
        <v>3804</v>
      </c>
      <c r="J90" s="11">
        <v>565</v>
      </c>
      <c r="K90" s="11">
        <v>6764</v>
      </c>
      <c r="L90" s="11">
        <v>6985</v>
      </c>
    </row>
    <row r="91" spans="1:12" ht="12.75">
      <c r="A91" s="1" t="s">
        <v>62</v>
      </c>
      <c r="B91" s="2" t="s">
        <v>237</v>
      </c>
      <c r="C91" s="26">
        <v>7</v>
      </c>
      <c r="D91" t="s">
        <v>238</v>
      </c>
      <c r="E91" s="11">
        <v>93229</v>
      </c>
      <c r="F91" s="11"/>
      <c r="G91" s="11"/>
      <c r="H91" s="11">
        <v>70463</v>
      </c>
      <c r="I91" s="5">
        <v>2460</v>
      </c>
      <c r="J91" s="11">
        <v>3388</v>
      </c>
      <c r="K91" s="11">
        <v>10466</v>
      </c>
      <c r="L91" s="11">
        <v>7270</v>
      </c>
    </row>
    <row r="92" spans="1:12" ht="12.75">
      <c r="A92" s="1" t="s">
        <v>239</v>
      </c>
      <c r="B92" s="2" t="s">
        <v>240</v>
      </c>
      <c r="C92" s="26">
        <v>4</v>
      </c>
      <c r="D92" t="s">
        <v>241</v>
      </c>
      <c r="E92" s="11">
        <v>117083</v>
      </c>
      <c r="F92" s="11"/>
      <c r="G92" s="11"/>
      <c r="H92" s="11">
        <v>32906</v>
      </c>
      <c r="I92" s="5">
        <v>3090</v>
      </c>
      <c r="J92" s="11">
        <v>51</v>
      </c>
      <c r="K92" s="11">
        <v>3518</v>
      </c>
      <c r="L92" s="11">
        <v>4401</v>
      </c>
    </row>
    <row r="93" spans="1:12" ht="12.75">
      <c r="A93" s="1" t="s">
        <v>91</v>
      </c>
      <c r="B93" s="2" t="s">
        <v>242</v>
      </c>
      <c r="C93" s="26">
        <v>6</v>
      </c>
      <c r="D93" t="s">
        <v>243</v>
      </c>
      <c r="E93" s="11">
        <v>93228</v>
      </c>
      <c r="F93" s="11"/>
      <c r="G93" s="11"/>
      <c r="H93" s="11">
        <v>37862</v>
      </c>
      <c r="I93" s="5">
        <v>2460</v>
      </c>
      <c r="J93" s="11">
        <v>667</v>
      </c>
      <c r="K93" s="11">
        <v>4178</v>
      </c>
      <c r="L93" s="11">
        <v>3779</v>
      </c>
    </row>
    <row r="94" spans="1:12" ht="12.75">
      <c r="A94" s="1" t="s">
        <v>82</v>
      </c>
      <c r="B94" s="2" t="s">
        <v>244</v>
      </c>
      <c r="C94" s="26">
        <v>3</v>
      </c>
      <c r="D94" t="s">
        <v>245</v>
      </c>
      <c r="E94" s="11">
        <v>159107</v>
      </c>
      <c r="F94" s="11"/>
      <c r="G94" s="11"/>
      <c r="H94" s="11">
        <v>63398</v>
      </c>
      <c r="I94" s="5">
        <v>4199</v>
      </c>
      <c r="J94" s="11">
        <v>667</v>
      </c>
      <c r="K94" s="11">
        <v>6947</v>
      </c>
      <c r="L94" s="11">
        <v>6373</v>
      </c>
    </row>
    <row r="95" spans="1:12" ht="12.75">
      <c r="A95" s="1" t="s">
        <v>157</v>
      </c>
      <c r="B95" s="2" t="s">
        <v>246</v>
      </c>
      <c r="C95" s="26">
        <v>2</v>
      </c>
      <c r="D95" t="s">
        <v>247</v>
      </c>
      <c r="E95" s="11">
        <v>0</v>
      </c>
      <c r="F95" s="11"/>
      <c r="G95" s="11"/>
      <c r="H95" s="11">
        <v>4996</v>
      </c>
      <c r="I95" s="5">
        <v>0</v>
      </c>
      <c r="J95" s="11">
        <v>0</v>
      </c>
      <c r="K95" s="11">
        <v>192</v>
      </c>
      <c r="L95" s="11">
        <v>332</v>
      </c>
    </row>
    <row r="96" spans="1:12" ht="12.75">
      <c r="A96" s="1" t="s">
        <v>88</v>
      </c>
      <c r="B96" s="2" t="s">
        <v>248</v>
      </c>
      <c r="C96" s="26">
        <v>12</v>
      </c>
      <c r="D96" t="s">
        <v>249</v>
      </c>
      <c r="E96" s="11">
        <v>203587</v>
      </c>
      <c r="F96" s="11"/>
      <c r="G96" s="11"/>
      <c r="H96" s="11">
        <v>49333</v>
      </c>
      <c r="I96" s="5">
        <v>5372</v>
      </c>
      <c r="J96" s="11">
        <v>513</v>
      </c>
      <c r="K96" s="11">
        <v>5149</v>
      </c>
      <c r="L96" s="11">
        <v>5487</v>
      </c>
    </row>
    <row r="97" spans="1:12" ht="12.75">
      <c r="A97" s="1" t="s">
        <v>250</v>
      </c>
      <c r="B97" s="2" t="s">
        <v>251</v>
      </c>
      <c r="C97" s="26">
        <v>11</v>
      </c>
      <c r="D97" t="s">
        <v>252</v>
      </c>
      <c r="E97" s="11">
        <v>222342</v>
      </c>
      <c r="F97" s="11"/>
      <c r="G97" s="11"/>
      <c r="H97" s="11">
        <v>74644</v>
      </c>
      <c r="I97" s="5">
        <v>5867</v>
      </c>
      <c r="J97" s="11">
        <v>0</v>
      </c>
      <c r="K97" s="11">
        <v>7246</v>
      </c>
      <c r="L97" s="11">
        <v>8075</v>
      </c>
    </row>
    <row r="98" spans="1:12" ht="12.75">
      <c r="A98" s="1" t="s">
        <v>112</v>
      </c>
      <c r="B98" s="2" t="s">
        <v>253</v>
      </c>
      <c r="C98" s="26">
        <v>2</v>
      </c>
      <c r="D98" t="s">
        <v>254</v>
      </c>
      <c r="E98" s="11">
        <v>55247</v>
      </c>
      <c r="F98" s="11"/>
      <c r="G98" s="11"/>
      <c r="H98" s="11">
        <v>43473</v>
      </c>
      <c r="I98" s="5">
        <v>1458</v>
      </c>
      <c r="J98" s="11">
        <v>770</v>
      </c>
      <c r="K98" s="11">
        <v>5754</v>
      </c>
      <c r="L98" s="11">
        <v>3593</v>
      </c>
    </row>
    <row r="99" spans="1:12" ht="12.75">
      <c r="A99" s="1" t="s">
        <v>38</v>
      </c>
      <c r="B99" s="2" t="s">
        <v>255</v>
      </c>
      <c r="C99" s="26">
        <v>10</v>
      </c>
      <c r="D99" t="s">
        <v>256</v>
      </c>
      <c r="E99" s="11">
        <v>1608995.7590361445</v>
      </c>
      <c r="F99" s="11">
        <v>146420.2409638554</v>
      </c>
      <c r="G99" s="11"/>
      <c r="H99" s="11">
        <v>564916</v>
      </c>
      <c r="I99" s="5">
        <v>42460</v>
      </c>
      <c r="J99" s="11">
        <v>48825</v>
      </c>
      <c r="K99" s="11">
        <v>64052</v>
      </c>
      <c r="L99" s="11">
        <v>52772</v>
      </c>
    </row>
    <row r="100" spans="1:12" ht="12.75">
      <c r="A100" s="1" t="s">
        <v>65</v>
      </c>
      <c r="B100" s="2" t="s">
        <v>257</v>
      </c>
      <c r="C100" s="26">
        <v>9</v>
      </c>
      <c r="D100" t="s">
        <v>258</v>
      </c>
      <c r="E100" s="11">
        <v>79950</v>
      </c>
      <c r="F100" s="11"/>
      <c r="G100" s="11"/>
      <c r="H100" s="11">
        <v>25432</v>
      </c>
      <c r="I100" s="5">
        <v>2110</v>
      </c>
      <c r="J100" s="11">
        <v>0</v>
      </c>
      <c r="K100" s="11">
        <v>3201</v>
      </c>
      <c r="L100" s="11">
        <v>3192</v>
      </c>
    </row>
    <row r="101" spans="1:12" ht="12.75">
      <c r="A101" s="1" t="s">
        <v>102</v>
      </c>
      <c r="B101" s="2" t="s">
        <v>259</v>
      </c>
      <c r="C101" s="26">
        <v>2</v>
      </c>
      <c r="D101" t="s">
        <v>260</v>
      </c>
      <c r="E101" s="11">
        <v>162957</v>
      </c>
      <c r="F101" s="11"/>
      <c r="G101" s="11"/>
      <c r="H101" s="11">
        <v>58851</v>
      </c>
      <c r="I101" s="5">
        <v>4300</v>
      </c>
      <c r="J101" s="11">
        <v>3286</v>
      </c>
      <c r="K101" s="11">
        <v>7367</v>
      </c>
      <c r="L101" s="11">
        <v>7853</v>
      </c>
    </row>
    <row r="102" spans="1:12" ht="12.75">
      <c r="A102" s="1" t="s">
        <v>44</v>
      </c>
      <c r="B102" s="2" t="s">
        <v>261</v>
      </c>
      <c r="C102" s="26">
        <v>9</v>
      </c>
      <c r="D102" t="s">
        <v>262</v>
      </c>
      <c r="E102" s="11">
        <v>54109</v>
      </c>
      <c r="F102" s="11"/>
      <c r="G102" s="11"/>
      <c r="H102" s="11">
        <v>21399</v>
      </c>
      <c r="I102" s="5">
        <v>1428</v>
      </c>
      <c r="J102" s="11">
        <v>719</v>
      </c>
      <c r="K102" s="11">
        <v>2109</v>
      </c>
      <c r="L102" s="11">
        <v>1844</v>
      </c>
    </row>
    <row r="103" spans="1:12" ht="12.75">
      <c r="A103" s="1" t="s">
        <v>50</v>
      </c>
      <c r="B103" s="2" t="s">
        <v>263</v>
      </c>
      <c r="C103" s="26">
        <v>10</v>
      </c>
      <c r="D103" t="s">
        <v>264</v>
      </c>
      <c r="E103" s="11">
        <v>100078</v>
      </c>
      <c r="F103" s="11"/>
      <c r="G103" s="11"/>
      <c r="H103" s="11">
        <v>33363</v>
      </c>
      <c r="I103" s="5">
        <v>2641</v>
      </c>
      <c r="J103" s="11">
        <v>616</v>
      </c>
      <c r="K103" s="11">
        <v>3821</v>
      </c>
      <c r="L103" s="11">
        <v>2576</v>
      </c>
    </row>
    <row r="104" spans="1:12" ht="12.75">
      <c r="A104" s="1" t="s">
        <v>138</v>
      </c>
      <c r="B104" s="2" t="s">
        <v>265</v>
      </c>
      <c r="C104" s="26">
        <v>11</v>
      </c>
      <c r="D104" t="s">
        <v>266</v>
      </c>
      <c r="E104" s="11">
        <v>63304</v>
      </c>
      <c r="F104" s="11"/>
      <c r="G104" s="11"/>
      <c r="H104" s="11">
        <v>31535</v>
      </c>
      <c r="I104" s="5">
        <v>1671</v>
      </c>
      <c r="J104" s="11">
        <v>205</v>
      </c>
      <c r="K104" s="11">
        <v>3929</v>
      </c>
      <c r="L104" s="11">
        <v>1807</v>
      </c>
    </row>
    <row r="105" spans="1:12" ht="12.75">
      <c r="A105" s="1" t="s">
        <v>179</v>
      </c>
      <c r="B105" s="2" t="s">
        <v>267</v>
      </c>
      <c r="C105" s="26">
        <v>7</v>
      </c>
      <c r="D105" t="s">
        <v>268</v>
      </c>
      <c r="E105" s="11">
        <v>0</v>
      </c>
      <c r="F105" s="11"/>
      <c r="G105" s="11"/>
      <c r="H105" s="11">
        <v>9108</v>
      </c>
      <c r="I105" s="5">
        <v>0</v>
      </c>
      <c r="J105" s="11">
        <v>0</v>
      </c>
      <c r="K105" s="11">
        <v>1223</v>
      </c>
      <c r="L105" s="11">
        <v>1107</v>
      </c>
    </row>
    <row r="106" spans="1:12" ht="12.75">
      <c r="A106" s="1" t="s">
        <v>112</v>
      </c>
      <c r="B106" s="2" t="s">
        <v>269</v>
      </c>
      <c r="C106" s="26">
        <v>2</v>
      </c>
      <c r="D106" t="s">
        <v>270</v>
      </c>
      <c r="E106" s="11">
        <v>337269</v>
      </c>
      <c r="F106" s="11"/>
      <c r="G106" s="11"/>
      <c r="H106" s="11">
        <v>97362</v>
      </c>
      <c r="I106" s="5">
        <v>8900</v>
      </c>
      <c r="J106" s="11">
        <v>17302</v>
      </c>
      <c r="K106" s="11">
        <v>12331</v>
      </c>
      <c r="L106" s="11">
        <v>14015</v>
      </c>
    </row>
    <row r="107" spans="1:12" ht="12.75">
      <c r="A107" s="1" t="s">
        <v>271</v>
      </c>
      <c r="B107" s="2" t="s">
        <v>272</v>
      </c>
      <c r="C107" s="26">
        <v>11</v>
      </c>
      <c r="D107" t="s">
        <v>273</v>
      </c>
      <c r="E107" s="11">
        <v>111070</v>
      </c>
      <c r="F107" s="11"/>
      <c r="G107" s="11"/>
      <c r="H107" s="11">
        <v>64398</v>
      </c>
      <c r="I107" s="5">
        <v>2931</v>
      </c>
      <c r="J107" s="11">
        <v>975</v>
      </c>
      <c r="K107" s="11">
        <v>6867</v>
      </c>
      <c r="L107" s="11">
        <v>3589</v>
      </c>
    </row>
    <row r="108" spans="1:12" ht="12.75">
      <c r="A108" s="1" t="s">
        <v>56</v>
      </c>
      <c r="B108" s="2" t="s">
        <v>274</v>
      </c>
      <c r="C108" s="26">
        <v>1</v>
      </c>
      <c r="D108" t="s">
        <v>275</v>
      </c>
      <c r="E108" s="11">
        <v>213292</v>
      </c>
      <c r="F108" s="11"/>
      <c r="G108" s="11"/>
      <c r="H108" s="11">
        <v>152578</v>
      </c>
      <c r="I108" s="5">
        <v>5629</v>
      </c>
      <c r="J108" s="11">
        <v>18175</v>
      </c>
      <c r="K108" s="11">
        <v>27121</v>
      </c>
      <c r="L108" s="11">
        <v>18834</v>
      </c>
    </row>
    <row r="109" spans="1:12" ht="12.75">
      <c r="A109" s="1" t="s">
        <v>271</v>
      </c>
      <c r="B109" s="2" t="s">
        <v>276</v>
      </c>
      <c r="C109" s="26">
        <v>11</v>
      </c>
      <c r="D109" t="s">
        <v>277</v>
      </c>
      <c r="E109" s="11">
        <v>69236</v>
      </c>
      <c r="F109" s="11"/>
      <c r="G109" s="11"/>
      <c r="H109" s="11">
        <v>21724</v>
      </c>
      <c r="I109" s="5">
        <v>1827</v>
      </c>
      <c r="J109" s="11">
        <v>0</v>
      </c>
      <c r="K109" s="11">
        <v>2284</v>
      </c>
      <c r="L109" s="11">
        <v>2480</v>
      </c>
    </row>
    <row r="110" spans="1:12" ht="12.75">
      <c r="A110" s="1" t="s">
        <v>278</v>
      </c>
      <c r="B110" s="2" t="s">
        <v>279</v>
      </c>
      <c r="C110" s="26">
        <v>6</v>
      </c>
      <c r="D110" t="s">
        <v>280</v>
      </c>
      <c r="E110" s="11">
        <v>26968</v>
      </c>
      <c r="F110" s="11"/>
      <c r="G110" s="11"/>
      <c r="H110" s="11">
        <v>11918</v>
      </c>
      <c r="I110" s="5">
        <v>712</v>
      </c>
      <c r="J110" s="11">
        <v>0</v>
      </c>
      <c r="K110" s="11">
        <v>1488</v>
      </c>
      <c r="L110" s="11">
        <v>709</v>
      </c>
    </row>
    <row r="111" spans="1:12" ht="12.75">
      <c r="A111" s="1" t="s">
        <v>102</v>
      </c>
      <c r="B111" s="2" t="s">
        <v>281</v>
      </c>
      <c r="C111" s="26">
        <v>2</v>
      </c>
      <c r="D111" t="s">
        <v>282</v>
      </c>
      <c r="E111" s="11">
        <v>46615</v>
      </c>
      <c r="F111" s="11"/>
      <c r="G111" s="11"/>
      <c r="H111" s="11">
        <v>34505</v>
      </c>
      <c r="I111" s="5">
        <v>1230</v>
      </c>
      <c r="J111" s="11">
        <v>3388</v>
      </c>
      <c r="K111" s="11">
        <v>4741</v>
      </c>
      <c r="L111" s="11">
        <v>3189</v>
      </c>
    </row>
    <row r="112" spans="1:12" ht="12.75">
      <c r="A112" s="1" t="s">
        <v>38</v>
      </c>
      <c r="B112" s="2" t="s">
        <v>283</v>
      </c>
      <c r="C112" s="26">
        <v>10</v>
      </c>
      <c r="D112" t="s">
        <v>284</v>
      </c>
      <c r="E112" s="11">
        <v>85684</v>
      </c>
      <c r="F112" s="11"/>
      <c r="G112" s="11"/>
      <c r="H112" s="11">
        <v>27956</v>
      </c>
      <c r="I112" s="5">
        <v>2261</v>
      </c>
      <c r="J112" s="11">
        <v>154</v>
      </c>
      <c r="K112" s="11">
        <v>3629</v>
      </c>
      <c r="L112" s="11">
        <v>3705</v>
      </c>
    </row>
    <row r="113" spans="1:12" ht="12.75">
      <c r="A113" s="1" t="s">
        <v>164</v>
      </c>
      <c r="B113" s="2" t="s">
        <v>285</v>
      </c>
      <c r="C113" s="26">
        <v>5</v>
      </c>
      <c r="D113" t="s">
        <v>286</v>
      </c>
      <c r="E113" s="11">
        <v>70469</v>
      </c>
      <c r="F113" s="11"/>
      <c r="G113" s="11"/>
      <c r="H113" s="11">
        <v>16129</v>
      </c>
      <c r="I113" s="5">
        <v>1860</v>
      </c>
      <c r="J113" s="11">
        <v>0</v>
      </c>
      <c r="K113" s="11">
        <v>2278</v>
      </c>
      <c r="L113" s="11">
        <v>2696</v>
      </c>
    </row>
    <row r="114" spans="1:12" ht="12.75">
      <c r="A114" s="1" t="s">
        <v>130</v>
      </c>
      <c r="B114" s="2" t="s">
        <v>287</v>
      </c>
      <c r="C114" s="26">
        <v>3</v>
      </c>
      <c r="D114" t="s">
        <v>288</v>
      </c>
      <c r="E114" s="11">
        <v>203956</v>
      </c>
      <c r="F114" s="11"/>
      <c r="G114" s="11"/>
      <c r="H114" s="11">
        <v>47942</v>
      </c>
      <c r="I114" s="5">
        <v>5382</v>
      </c>
      <c r="J114" s="11">
        <v>0</v>
      </c>
      <c r="K114" s="11">
        <v>5499</v>
      </c>
      <c r="L114" s="11">
        <v>6097</v>
      </c>
    </row>
    <row r="115" spans="1:12" ht="12.75">
      <c r="A115" s="1" t="s">
        <v>154</v>
      </c>
      <c r="B115" s="2" t="s">
        <v>289</v>
      </c>
      <c r="C115" s="26">
        <v>10</v>
      </c>
      <c r="D115" t="s">
        <v>290</v>
      </c>
      <c r="E115" s="11">
        <v>196477</v>
      </c>
      <c r="F115" s="11"/>
      <c r="G115" s="11"/>
      <c r="H115" s="11">
        <v>57884</v>
      </c>
      <c r="I115" s="5">
        <v>5185</v>
      </c>
      <c r="J115" s="11">
        <v>308</v>
      </c>
      <c r="K115" s="11">
        <v>6009</v>
      </c>
      <c r="L115" s="11">
        <v>5066</v>
      </c>
    </row>
    <row r="116" spans="1:12" ht="12.75">
      <c r="A116" s="1" t="s">
        <v>291</v>
      </c>
      <c r="B116" s="2" t="s">
        <v>292</v>
      </c>
      <c r="C116" s="26">
        <v>8</v>
      </c>
      <c r="D116" t="s">
        <v>293</v>
      </c>
      <c r="E116" s="11">
        <v>133438</v>
      </c>
      <c r="F116" s="11"/>
      <c r="G116" s="11"/>
      <c r="H116" s="11">
        <v>48786</v>
      </c>
      <c r="I116" s="5">
        <v>3521</v>
      </c>
      <c r="J116" s="11">
        <v>308</v>
      </c>
      <c r="K116" s="11">
        <v>4595</v>
      </c>
      <c r="L116" s="11">
        <v>4710</v>
      </c>
    </row>
    <row r="117" spans="1:12" ht="12.75">
      <c r="A117" s="1" t="s">
        <v>171</v>
      </c>
      <c r="B117" s="2" t="s">
        <v>294</v>
      </c>
      <c r="C117" s="26">
        <v>6</v>
      </c>
      <c r="D117" t="s">
        <v>295</v>
      </c>
      <c r="E117" s="11">
        <v>842663</v>
      </c>
      <c r="F117" s="11"/>
      <c r="G117" s="11"/>
      <c r="H117" s="11">
        <v>320505</v>
      </c>
      <c r="I117" s="5">
        <v>22237</v>
      </c>
      <c r="J117" s="11">
        <v>33577</v>
      </c>
      <c r="K117" s="11">
        <v>36714</v>
      </c>
      <c r="L117" s="11">
        <v>36498</v>
      </c>
    </row>
    <row r="118" spans="1:12" ht="12.75">
      <c r="A118" s="1" t="s">
        <v>112</v>
      </c>
      <c r="B118" s="2" t="s">
        <v>296</v>
      </c>
      <c r="C118" s="26">
        <v>2</v>
      </c>
      <c r="D118" t="s">
        <v>297</v>
      </c>
      <c r="E118" s="11">
        <v>0</v>
      </c>
      <c r="F118" s="11"/>
      <c r="G118" s="11"/>
      <c r="H118" s="11">
        <v>7610</v>
      </c>
      <c r="I118" s="5">
        <v>0</v>
      </c>
      <c r="J118" s="11">
        <v>0</v>
      </c>
      <c r="K118" s="11">
        <v>1130</v>
      </c>
      <c r="L118" s="11">
        <v>593</v>
      </c>
    </row>
    <row r="119" spans="1:12" ht="12.75">
      <c r="A119" s="1" t="s">
        <v>298</v>
      </c>
      <c r="B119" s="2" t="s">
        <v>299</v>
      </c>
      <c r="C119" s="26">
        <v>2</v>
      </c>
      <c r="D119" t="s">
        <v>300</v>
      </c>
      <c r="E119" s="11">
        <v>146174</v>
      </c>
      <c r="F119" s="11"/>
      <c r="G119" s="11"/>
      <c r="H119" s="11">
        <v>87261</v>
      </c>
      <c r="I119" s="5">
        <v>3857</v>
      </c>
      <c r="J119" s="11">
        <v>7701</v>
      </c>
      <c r="K119" s="11">
        <v>10209</v>
      </c>
      <c r="L119" s="11">
        <v>5363</v>
      </c>
    </row>
    <row r="120" spans="1:12" ht="12.75">
      <c r="A120" s="1" t="s">
        <v>151</v>
      </c>
      <c r="B120" s="2" t="s">
        <v>301</v>
      </c>
      <c r="C120" s="26">
        <v>1</v>
      </c>
      <c r="D120" t="s">
        <v>302</v>
      </c>
      <c r="E120" s="11">
        <v>50087</v>
      </c>
      <c r="F120" s="11"/>
      <c r="G120" s="11"/>
      <c r="H120" s="11">
        <v>26876</v>
      </c>
      <c r="I120" s="5">
        <v>1322</v>
      </c>
      <c r="J120" s="11">
        <v>1181</v>
      </c>
      <c r="K120" s="11">
        <v>4622</v>
      </c>
      <c r="L120" s="11">
        <v>2782</v>
      </c>
    </row>
    <row r="121" spans="1:12" ht="12.75">
      <c r="A121" s="1" t="s">
        <v>151</v>
      </c>
      <c r="B121" s="2" t="s">
        <v>303</v>
      </c>
      <c r="C121" s="26">
        <v>1</v>
      </c>
      <c r="D121" t="s">
        <v>304</v>
      </c>
      <c r="E121" s="11">
        <v>0</v>
      </c>
      <c r="F121" s="11"/>
      <c r="G121" s="11"/>
      <c r="H121" s="11">
        <v>52081</v>
      </c>
      <c r="I121" s="5">
        <v>0</v>
      </c>
      <c r="J121" s="11">
        <v>22847</v>
      </c>
      <c r="K121" s="11">
        <v>9282</v>
      </c>
      <c r="L121" s="11">
        <v>8406</v>
      </c>
    </row>
    <row r="122" spans="1:12" ht="12.75">
      <c r="A122" s="1" t="s">
        <v>41</v>
      </c>
      <c r="B122" s="2" t="s">
        <v>305</v>
      </c>
      <c r="C122" s="26">
        <v>11</v>
      </c>
      <c r="D122" t="s">
        <v>306</v>
      </c>
      <c r="E122" s="11">
        <v>130157</v>
      </c>
      <c r="F122" s="11"/>
      <c r="G122" s="11"/>
      <c r="H122" s="11">
        <v>36837</v>
      </c>
      <c r="I122" s="5">
        <v>3435</v>
      </c>
      <c r="J122" s="11">
        <v>1386</v>
      </c>
      <c r="K122" s="11">
        <v>4075</v>
      </c>
      <c r="L122" s="11">
        <v>3735</v>
      </c>
    </row>
    <row r="123" spans="1:12" ht="12.75">
      <c r="A123" s="1" t="s">
        <v>47</v>
      </c>
      <c r="B123" s="2" t="s">
        <v>307</v>
      </c>
      <c r="C123" s="26">
        <v>6</v>
      </c>
      <c r="D123" t="s">
        <v>308</v>
      </c>
      <c r="E123" s="11">
        <v>116898</v>
      </c>
      <c r="F123" s="11"/>
      <c r="G123" s="11"/>
      <c r="H123" s="11">
        <v>47322</v>
      </c>
      <c r="I123" s="5">
        <v>3085</v>
      </c>
      <c r="J123" s="11">
        <v>5134</v>
      </c>
      <c r="K123" s="11">
        <v>6271</v>
      </c>
      <c r="L123" s="11">
        <v>3451</v>
      </c>
    </row>
    <row r="124" spans="1:12" ht="12.75">
      <c r="A124" s="1" t="s">
        <v>278</v>
      </c>
      <c r="B124" s="2" t="s">
        <v>309</v>
      </c>
      <c r="C124" s="26">
        <v>6</v>
      </c>
      <c r="D124" t="s">
        <v>310</v>
      </c>
      <c r="E124" s="11">
        <v>0</v>
      </c>
      <c r="F124" s="11"/>
      <c r="G124" s="11"/>
      <c r="H124" s="11">
        <v>4900</v>
      </c>
      <c r="I124" s="5">
        <v>0</v>
      </c>
      <c r="J124" s="11">
        <v>0</v>
      </c>
      <c r="K124" s="11">
        <v>802</v>
      </c>
      <c r="L124" s="11">
        <v>616</v>
      </c>
    </row>
    <row r="125" spans="1:12" ht="12.75">
      <c r="A125" s="1" t="s">
        <v>50</v>
      </c>
      <c r="B125" s="2" t="s">
        <v>311</v>
      </c>
      <c r="C125" s="26">
        <v>4</v>
      </c>
      <c r="D125" t="s">
        <v>312</v>
      </c>
      <c r="E125" s="11">
        <v>129285</v>
      </c>
      <c r="F125" s="11"/>
      <c r="G125" s="11"/>
      <c r="H125" s="11">
        <v>52074</v>
      </c>
      <c r="I125" s="5">
        <v>3412</v>
      </c>
      <c r="J125" s="11">
        <v>103</v>
      </c>
      <c r="K125" s="11">
        <v>5874</v>
      </c>
      <c r="L125" s="11">
        <v>5583</v>
      </c>
    </row>
    <row r="126" spans="1:12" ht="12.75">
      <c r="A126" s="1" t="s">
        <v>112</v>
      </c>
      <c r="B126" s="2" t="s">
        <v>313</v>
      </c>
      <c r="C126" s="26">
        <v>2</v>
      </c>
      <c r="D126" t="s">
        <v>314</v>
      </c>
      <c r="E126" s="11">
        <v>39718</v>
      </c>
      <c r="F126" s="11"/>
      <c r="G126" s="11"/>
      <c r="H126" s="11">
        <v>6298</v>
      </c>
      <c r="I126" s="5">
        <v>1048</v>
      </c>
      <c r="J126" s="11">
        <v>0</v>
      </c>
      <c r="K126" s="11">
        <v>1002</v>
      </c>
      <c r="L126" s="11">
        <v>1149</v>
      </c>
    </row>
    <row r="127" spans="1:12" ht="12.75">
      <c r="A127" s="1" t="s">
        <v>112</v>
      </c>
      <c r="B127" s="2" t="s">
        <v>315</v>
      </c>
      <c r="C127" s="26">
        <v>2</v>
      </c>
      <c r="D127" t="s">
        <v>316</v>
      </c>
      <c r="E127" s="11">
        <v>30317</v>
      </c>
      <c r="F127" s="11"/>
      <c r="G127" s="11"/>
      <c r="H127" s="11">
        <v>17715</v>
      </c>
      <c r="I127" s="5">
        <v>800</v>
      </c>
      <c r="J127" s="11">
        <v>2208</v>
      </c>
      <c r="K127" s="11">
        <v>2017</v>
      </c>
      <c r="L127" s="11">
        <v>2181</v>
      </c>
    </row>
    <row r="128" spans="1:12" ht="12.75">
      <c r="A128" s="1" t="s">
        <v>278</v>
      </c>
      <c r="B128" s="2" t="s">
        <v>317</v>
      </c>
      <c r="C128" s="26">
        <v>1</v>
      </c>
      <c r="D128" t="s">
        <v>318</v>
      </c>
      <c r="E128" s="11">
        <v>0</v>
      </c>
      <c r="F128" s="11"/>
      <c r="G128" s="11"/>
      <c r="H128" s="11">
        <v>60131</v>
      </c>
      <c r="I128" s="5">
        <v>0</v>
      </c>
      <c r="J128" s="11">
        <v>3183</v>
      </c>
      <c r="K128" s="11">
        <v>10429</v>
      </c>
      <c r="L128" s="11">
        <v>8048</v>
      </c>
    </row>
    <row r="129" spans="1:12" ht="12.75">
      <c r="A129" s="1" t="s">
        <v>319</v>
      </c>
      <c r="B129" s="2" t="s">
        <v>320</v>
      </c>
      <c r="C129" s="26">
        <v>7</v>
      </c>
      <c r="D129" t="s">
        <v>321</v>
      </c>
      <c r="E129" s="11">
        <v>56069</v>
      </c>
      <c r="F129" s="11"/>
      <c r="G129" s="11"/>
      <c r="H129" s="11">
        <v>19943</v>
      </c>
      <c r="I129" s="5">
        <v>1480</v>
      </c>
      <c r="J129" s="11">
        <v>51</v>
      </c>
      <c r="K129" s="11">
        <v>2512</v>
      </c>
      <c r="L129" s="11">
        <v>2609</v>
      </c>
    </row>
    <row r="130" spans="1:12" ht="12.75">
      <c r="A130" s="1" t="s">
        <v>322</v>
      </c>
      <c r="B130" s="2" t="s">
        <v>323</v>
      </c>
      <c r="C130" s="26">
        <v>8</v>
      </c>
      <c r="D130" t="s">
        <v>324</v>
      </c>
      <c r="E130" s="11">
        <v>104769</v>
      </c>
      <c r="F130" s="11"/>
      <c r="G130" s="11"/>
      <c r="H130" s="11">
        <v>38268</v>
      </c>
      <c r="I130" s="5">
        <v>2765</v>
      </c>
      <c r="J130" s="11">
        <v>2824</v>
      </c>
      <c r="K130" s="11">
        <v>4088</v>
      </c>
      <c r="L130" s="11">
        <v>3749</v>
      </c>
    </row>
    <row r="131" spans="1:12" ht="12.75">
      <c r="A131" s="1" t="s">
        <v>325</v>
      </c>
      <c r="B131" s="2" t="s">
        <v>326</v>
      </c>
      <c r="C131" s="26">
        <v>10</v>
      </c>
      <c r="D131" t="s">
        <v>327</v>
      </c>
      <c r="E131" s="11">
        <v>134701</v>
      </c>
      <c r="F131" s="11"/>
      <c r="G131" s="11"/>
      <c r="H131" s="11">
        <v>40180</v>
      </c>
      <c r="I131" s="5">
        <v>3555</v>
      </c>
      <c r="J131" s="11">
        <v>0</v>
      </c>
      <c r="K131" s="11">
        <v>4167</v>
      </c>
      <c r="L131" s="11">
        <v>3740</v>
      </c>
    </row>
    <row r="132" spans="1:12" ht="12.75">
      <c r="A132" s="1" t="s">
        <v>29</v>
      </c>
      <c r="B132" s="2" t="s">
        <v>328</v>
      </c>
      <c r="C132" s="26">
        <v>10</v>
      </c>
      <c r="D132" t="s">
        <v>329</v>
      </c>
      <c r="E132" s="11">
        <v>63173</v>
      </c>
      <c r="F132" s="11"/>
      <c r="G132" s="11"/>
      <c r="H132" s="11">
        <v>19565</v>
      </c>
      <c r="I132" s="5">
        <v>1667</v>
      </c>
      <c r="J132" s="11">
        <v>0</v>
      </c>
      <c r="K132" s="11">
        <v>2041</v>
      </c>
      <c r="L132" s="11">
        <v>1538</v>
      </c>
    </row>
    <row r="133" spans="1:12" ht="12.75">
      <c r="A133" s="1" t="s">
        <v>151</v>
      </c>
      <c r="B133" s="2" t="s">
        <v>330</v>
      </c>
      <c r="C133" s="26">
        <v>1</v>
      </c>
      <c r="D133" t="s">
        <v>331</v>
      </c>
      <c r="E133" s="11">
        <v>52363.76374621745</v>
      </c>
      <c r="F133" s="11"/>
      <c r="G133" s="11"/>
      <c r="H133" s="11">
        <v>27775</v>
      </c>
      <c r="I133" s="5">
        <v>1382</v>
      </c>
      <c r="J133" s="11">
        <v>4056</v>
      </c>
      <c r="K133" s="11">
        <v>3358</v>
      </c>
      <c r="L133" s="11">
        <v>2042</v>
      </c>
    </row>
    <row r="134" spans="1:12" ht="12.75">
      <c r="A134" s="1" t="s">
        <v>73</v>
      </c>
      <c r="B134" s="2" t="s">
        <v>332</v>
      </c>
      <c r="C134" s="26">
        <v>11</v>
      </c>
      <c r="D134" t="s">
        <v>333</v>
      </c>
      <c r="E134" s="11">
        <v>81144</v>
      </c>
      <c r="F134" s="11"/>
      <c r="G134" s="11"/>
      <c r="H134" s="11">
        <v>39536</v>
      </c>
      <c r="I134" s="5">
        <v>2141</v>
      </c>
      <c r="J134" s="11">
        <v>1027</v>
      </c>
      <c r="K134" s="11">
        <v>4165</v>
      </c>
      <c r="L134" s="11">
        <v>1568</v>
      </c>
    </row>
    <row r="135" spans="1:12" ht="12.75">
      <c r="A135" s="1" t="s">
        <v>59</v>
      </c>
      <c r="B135" s="2" t="s">
        <v>334</v>
      </c>
      <c r="C135" s="26">
        <v>12</v>
      </c>
      <c r="D135" t="s">
        <v>335</v>
      </c>
      <c r="E135" s="11">
        <v>88199</v>
      </c>
      <c r="F135" s="11"/>
      <c r="G135" s="11"/>
      <c r="H135" s="11">
        <v>23934</v>
      </c>
      <c r="I135" s="5">
        <v>2327</v>
      </c>
      <c r="J135" s="11">
        <v>0</v>
      </c>
      <c r="K135" s="11">
        <v>2491</v>
      </c>
      <c r="L135" s="11">
        <v>2165</v>
      </c>
    </row>
    <row r="136" spans="1:12" ht="12.75">
      <c r="A136" s="1" t="s">
        <v>94</v>
      </c>
      <c r="B136" s="2" t="s">
        <v>336</v>
      </c>
      <c r="C136" s="26">
        <v>8</v>
      </c>
      <c r="D136" t="s">
        <v>337</v>
      </c>
      <c r="E136" s="11">
        <v>25317</v>
      </c>
      <c r="F136" s="11"/>
      <c r="G136" s="11"/>
      <c r="H136" s="11">
        <v>10060</v>
      </c>
      <c r="I136" s="5">
        <v>668</v>
      </c>
      <c r="J136" s="11">
        <v>873</v>
      </c>
      <c r="K136" s="11">
        <v>1041</v>
      </c>
      <c r="L136" s="11">
        <v>1003</v>
      </c>
    </row>
    <row r="137" spans="1:12" ht="12.75">
      <c r="A137" s="1" t="s">
        <v>182</v>
      </c>
      <c r="B137" s="2" t="s">
        <v>338</v>
      </c>
      <c r="C137" s="26">
        <v>1</v>
      </c>
      <c r="D137" t="s">
        <v>339</v>
      </c>
      <c r="E137" s="11">
        <v>73897</v>
      </c>
      <c r="F137" s="11"/>
      <c r="G137" s="11"/>
      <c r="H137" s="11">
        <v>49929</v>
      </c>
      <c r="I137" s="5">
        <v>1950</v>
      </c>
      <c r="J137" s="11">
        <v>154</v>
      </c>
      <c r="K137" s="11">
        <v>7337</v>
      </c>
      <c r="L137" s="11">
        <v>5105</v>
      </c>
    </row>
    <row r="138" spans="1:12" ht="12.75">
      <c r="A138" s="1" t="s">
        <v>17</v>
      </c>
      <c r="B138" s="2" t="s">
        <v>340</v>
      </c>
      <c r="C138" s="26">
        <v>10</v>
      </c>
      <c r="D138" t="s">
        <v>341</v>
      </c>
      <c r="E138" s="11">
        <v>249611</v>
      </c>
      <c r="F138" s="11"/>
      <c r="G138" s="11"/>
      <c r="H138" s="11">
        <v>41359</v>
      </c>
      <c r="I138" s="5">
        <v>6587</v>
      </c>
      <c r="J138" s="11">
        <v>0</v>
      </c>
      <c r="K138" s="11">
        <v>4945</v>
      </c>
      <c r="L138" s="11">
        <v>5866</v>
      </c>
    </row>
    <row r="139" spans="1:12" ht="12.75">
      <c r="A139" s="1" t="s">
        <v>342</v>
      </c>
      <c r="B139" s="2" t="s">
        <v>343</v>
      </c>
      <c r="C139" s="26">
        <v>11</v>
      </c>
      <c r="D139" t="s">
        <v>344</v>
      </c>
      <c r="E139" s="11">
        <v>143131</v>
      </c>
      <c r="F139" s="11"/>
      <c r="G139" s="11"/>
      <c r="H139" s="11">
        <v>49545</v>
      </c>
      <c r="I139" s="5">
        <v>3777</v>
      </c>
      <c r="J139" s="11">
        <v>1335</v>
      </c>
      <c r="K139" s="11">
        <v>5085</v>
      </c>
      <c r="L139" s="11">
        <v>5658</v>
      </c>
    </row>
    <row r="140" spans="1:12" ht="12.75">
      <c r="A140" s="1" t="s">
        <v>62</v>
      </c>
      <c r="B140" s="2" t="s">
        <v>345</v>
      </c>
      <c r="C140" s="26">
        <v>7</v>
      </c>
      <c r="D140" t="s">
        <v>346</v>
      </c>
      <c r="E140" s="11">
        <v>3349141</v>
      </c>
      <c r="F140" s="11"/>
      <c r="G140" s="11">
        <v>26782</v>
      </c>
      <c r="H140" s="11">
        <v>1065464</v>
      </c>
      <c r="I140" s="5">
        <v>88380</v>
      </c>
      <c r="J140" s="11">
        <v>289459</v>
      </c>
      <c r="K140" s="11">
        <v>119645</v>
      </c>
      <c r="L140" s="11">
        <v>121440</v>
      </c>
    </row>
    <row r="141" spans="1:12" ht="12.75">
      <c r="A141" s="1" t="s">
        <v>109</v>
      </c>
      <c r="B141" s="2" t="s">
        <v>347</v>
      </c>
      <c r="C141" s="26">
        <v>6</v>
      </c>
      <c r="D141" t="s">
        <v>348</v>
      </c>
      <c r="E141" s="11">
        <v>33911</v>
      </c>
      <c r="F141" s="11"/>
      <c r="G141" s="11"/>
      <c r="H141" s="11">
        <v>10769</v>
      </c>
      <c r="I141" s="5">
        <v>895</v>
      </c>
      <c r="J141" s="11">
        <v>0</v>
      </c>
      <c r="K141" s="11">
        <v>1529</v>
      </c>
      <c r="L141" s="11">
        <v>1591</v>
      </c>
    </row>
    <row r="142" spans="1:12" ht="12.75">
      <c r="A142" s="1" t="s">
        <v>151</v>
      </c>
      <c r="B142" s="2" t="s">
        <v>349</v>
      </c>
      <c r="C142" s="26">
        <v>1</v>
      </c>
      <c r="D142" t="s">
        <v>350</v>
      </c>
      <c r="E142" s="11">
        <v>68099</v>
      </c>
      <c r="F142" s="11"/>
      <c r="G142" s="11"/>
      <c r="H142" s="11">
        <v>60228</v>
      </c>
      <c r="I142" s="5">
        <v>1797</v>
      </c>
      <c r="J142" s="11">
        <v>7804</v>
      </c>
      <c r="K142" s="11">
        <v>8412</v>
      </c>
      <c r="L142" s="11">
        <v>5970</v>
      </c>
    </row>
    <row r="143" spans="1:12" ht="12.75">
      <c r="A143" s="1" t="s">
        <v>151</v>
      </c>
      <c r="B143" s="2" t="s">
        <v>351</v>
      </c>
      <c r="C143" s="26">
        <v>1</v>
      </c>
      <c r="D143" t="s">
        <v>352</v>
      </c>
      <c r="E143" s="11">
        <v>152297</v>
      </c>
      <c r="F143" s="11"/>
      <c r="G143" s="11"/>
      <c r="H143" s="11">
        <v>70838</v>
      </c>
      <c r="I143" s="5">
        <v>4019</v>
      </c>
      <c r="J143" s="11">
        <v>19972</v>
      </c>
      <c r="K143" s="11">
        <v>10760</v>
      </c>
      <c r="L143" s="11">
        <v>6893</v>
      </c>
    </row>
    <row r="144" spans="1:12" ht="12.75">
      <c r="A144" s="1" t="s">
        <v>17</v>
      </c>
      <c r="B144" s="2" t="s">
        <v>353</v>
      </c>
      <c r="C144" s="26">
        <v>10</v>
      </c>
      <c r="D144" t="s">
        <v>354</v>
      </c>
      <c r="E144" s="11">
        <v>211392</v>
      </c>
      <c r="F144" s="11"/>
      <c r="G144" s="11"/>
      <c r="H144" s="11">
        <v>48084</v>
      </c>
      <c r="I144" s="5">
        <v>5578</v>
      </c>
      <c r="J144" s="11">
        <v>51</v>
      </c>
      <c r="K144" s="11">
        <v>4686</v>
      </c>
      <c r="L144" s="11">
        <v>5700</v>
      </c>
    </row>
    <row r="145" spans="1:12" ht="12.75">
      <c r="A145" s="1" t="s">
        <v>56</v>
      </c>
      <c r="B145" s="2" t="s">
        <v>355</v>
      </c>
      <c r="C145" s="26">
        <v>1</v>
      </c>
      <c r="D145" t="s">
        <v>356</v>
      </c>
      <c r="E145" s="11">
        <v>101063</v>
      </c>
      <c r="F145" s="11"/>
      <c r="G145" s="11"/>
      <c r="H145" s="11">
        <v>73232</v>
      </c>
      <c r="I145" s="5">
        <v>2667</v>
      </c>
      <c r="J145" s="11">
        <v>5699</v>
      </c>
      <c r="K145" s="11">
        <v>11857</v>
      </c>
      <c r="L145" s="11">
        <v>8685</v>
      </c>
    </row>
    <row r="146" spans="1:12" ht="12.75">
      <c r="A146" s="1" t="s">
        <v>278</v>
      </c>
      <c r="B146" s="2" t="s">
        <v>357</v>
      </c>
      <c r="C146" s="26">
        <v>6</v>
      </c>
      <c r="D146" t="s">
        <v>358</v>
      </c>
      <c r="E146" s="11">
        <v>103012</v>
      </c>
      <c r="F146" s="11"/>
      <c r="G146" s="11"/>
      <c r="H146" s="11">
        <v>62510</v>
      </c>
      <c r="I146" s="5">
        <v>2718</v>
      </c>
      <c r="J146" s="11">
        <v>5442</v>
      </c>
      <c r="K146" s="11">
        <v>7102</v>
      </c>
      <c r="L146" s="11">
        <v>3993</v>
      </c>
    </row>
    <row r="147" spans="1:12" ht="12.75">
      <c r="A147" s="1" t="s">
        <v>278</v>
      </c>
      <c r="B147" s="2" t="s">
        <v>359</v>
      </c>
      <c r="C147" s="26">
        <v>6</v>
      </c>
      <c r="D147" t="s">
        <v>360</v>
      </c>
      <c r="E147" s="11">
        <v>36001</v>
      </c>
      <c r="F147" s="11"/>
      <c r="G147" s="11"/>
      <c r="H147" s="11">
        <v>31107</v>
      </c>
      <c r="I147" s="5">
        <v>950</v>
      </c>
      <c r="J147" s="11">
        <v>205</v>
      </c>
      <c r="K147" s="11">
        <v>4464</v>
      </c>
      <c r="L147" s="11">
        <v>3220</v>
      </c>
    </row>
    <row r="148" spans="1:12" ht="12.75">
      <c r="A148" s="1" t="s">
        <v>56</v>
      </c>
      <c r="B148" s="2" t="s">
        <v>361</v>
      </c>
      <c r="C148" s="26">
        <v>1</v>
      </c>
      <c r="D148" t="s">
        <v>362</v>
      </c>
      <c r="E148" s="11">
        <v>41257</v>
      </c>
      <c r="F148" s="11"/>
      <c r="G148" s="11"/>
      <c r="H148" s="11">
        <v>31050</v>
      </c>
      <c r="I148" s="5">
        <v>1089</v>
      </c>
      <c r="J148" s="11">
        <v>1951</v>
      </c>
      <c r="K148" s="11">
        <v>4373</v>
      </c>
      <c r="L148" s="11">
        <v>2989</v>
      </c>
    </row>
    <row r="149" spans="1:12" ht="12.75">
      <c r="A149" s="1" t="s">
        <v>363</v>
      </c>
      <c r="B149" s="2" t="s">
        <v>364</v>
      </c>
      <c r="C149" s="26">
        <v>12</v>
      </c>
      <c r="D149" t="s">
        <v>365</v>
      </c>
      <c r="E149" s="11">
        <v>691336</v>
      </c>
      <c r="F149" s="11"/>
      <c r="G149" s="11"/>
      <c r="H149" s="11">
        <v>168237</v>
      </c>
      <c r="I149" s="5">
        <v>18244</v>
      </c>
      <c r="J149" s="11">
        <v>24900</v>
      </c>
      <c r="K149" s="11">
        <v>17807</v>
      </c>
      <c r="L149" s="11">
        <v>19187</v>
      </c>
    </row>
    <row r="150" spans="1:12" ht="12.75">
      <c r="A150" s="1" t="s">
        <v>91</v>
      </c>
      <c r="B150" s="2" t="s">
        <v>366</v>
      </c>
      <c r="C150" s="26">
        <v>6</v>
      </c>
      <c r="D150" t="s">
        <v>367</v>
      </c>
      <c r="E150" s="11">
        <v>28188</v>
      </c>
      <c r="F150" s="11"/>
      <c r="G150" s="11"/>
      <c r="H150" s="11">
        <v>10135</v>
      </c>
      <c r="I150" s="5">
        <v>744</v>
      </c>
      <c r="J150" s="11">
        <v>0</v>
      </c>
      <c r="K150" s="11">
        <v>890</v>
      </c>
      <c r="L150" s="11">
        <v>753</v>
      </c>
    </row>
    <row r="151" spans="1:12" ht="12.75">
      <c r="A151" s="1" t="s">
        <v>82</v>
      </c>
      <c r="B151" s="2" t="s">
        <v>368</v>
      </c>
      <c r="C151" s="26">
        <v>3</v>
      </c>
      <c r="D151" t="s">
        <v>369</v>
      </c>
      <c r="E151" s="11">
        <v>23343</v>
      </c>
      <c r="F151" s="11"/>
      <c r="G151" s="11"/>
      <c r="H151" s="11">
        <v>10701</v>
      </c>
      <c r="I151" s="5">
        <v>616</v>
      </c>
      <c r="J151" s="11">
        <v>0</v>
      </c>
      <c r="K151" s="11">
        <v>1265</v>
      </c>
      <c r="L151" s="11">
        <v>593</v>
      </c>
    </row>
    <row r="152" spans="1:12" ht="12.75">
      <c r="A152" s="1" t="s">
        <v>144</v>
      </c>
      <c r="B152" s="2" t="s">
        <v>370</v>
      </c>
      <c r="C152" s="26">
        <v>7</v>
      </c>
      <c r="D152" t="s">
        <v>371</v>
      </c>
      <c r="E152" s="11">
        <v>35054</v>
      </c>
      <c r="F152" s="11"/>
      <c r="G152" s="11"/>
      <c r="H152" s="11">
        <v>21446</v>
      </c>
      <c r="I152" s="5">
        <v>925</v>
      </c>
      <c r="J152" s="11">
        <v>1181</v>
      </c>
      <c r="K152" s="11">
        <v>2647</v>
      </c>
      <c r="L152" s="11">
        <v>2532</v>
      </c>
    </row>
    <row r="153" spans="1:12" ht="12.75">
      <c r="A153" s="1" t="s">
        <v>239</v>
      </c>
      <c r="B153" s="2" t="s">
        <v>372</v>
      </c>
      <c r="C153" s="26">
        <v>4</v>
      </c>
      <c r="D153" t="s">
        <v>373</v>
      </c>
      <c r="E153" s="11">
        <v>317172</v>
      </c>
      <c r="F153" s="11"/>
      <c r="G153" s="11"/>
      <c r="H153" s="11">
        <v>57174</v>
      </c>
      <c r="I153" s="5">
        <v>8370</v>
      </c>
      <c r="J153" s="11">
        <v>0</v>
      </c>
      <c r="K153" s="11">
        <v>6374</v>
      </c>
      <c r="L153" s="11">
        <v>8212</v>
      </c>
    </row>
    <row r="154" spans="1:12" ht="12.75">
      <c r="A154" s="1" t="s">
        <v>76</v>
      </c>
      <c r="B154" s="2" t="s">
        <v>374</v>
      </c>
      <c r="C154" s="26">
        <v>4</v>
      </c>
      <c r="D154" t="s">
        <v>375</v>
      </c>
      <c r="E154" s="11">
        <v>309142</v>
      </c>
      <c r="F154" s="11"/>
      <c r="G154" s="11"/>
      <c r="H154" s="11">
        <v>87718</v>
      </c>
      <c r="I154" s="5">
        <v>8158</v>
      </c>
      <c r="J154" s="11">
        <v>17405</v>
      </c>
      <c r="K154" s="11">
        <v>12847</v>
      </c>
      <c r="L154" s="11">
        <v>13463</v>
      </c>
    </row>
    <row r="155" spans="1:12" ht="12.75">
      <c r="A155" s="1" t="s">
        <v>91</v>
      </c>
      <c r="B155" s="2" t="s">
        <v>376</v>
      </c>
      <c r="C155" s="26">
        <v>6</v>
      </c>
      <c r="D155" t="s">
        <v>377</v>
      </c>
      <c r="E155" s="11">
        <v>82265</v>
      </c>
      <c r="F155" s="11"/>
      <c r="G155" s="11"/>
      <c r="H155" s="11">
        <v>36568</v>
      </c>
      <c r="I155" s="5">
        <v>2171</v>
      </c>
      <c r="J155" s="11">
        <v>873</v>
      </c>
      <c r="K155" s="11">
        <v>4406</v>
      </c>
      <c r="L155" s="11">
        <v>4300</v>
      </c>
    </row>
    <row r="156" spans="1:12" ht="12.75">
      <c r="A156" s="1" t="s">
        <v>47</v>
      </c>
      <c r="B156" s="2" t="s">
        <v>378</v>
      </c>
      <c r="C156" s="26">
        <v>6</v>
      </c>
      <c r="D156" t="s">
        <v>379</v>
      </c>
      <c r="E156" s="11">
        <v>83881</v>
      </c>
      <c r="F156" s="11"/>
      <c r="G156" s="11"/>
      <c r="H156" s="11">
        <v>61859</v>
      </c>
      <c r="I156" s="5">
        <v>2214</v>
      </c>
      <c r="J156" s="11">
        <v>10525</v>
      </c>
      <c r="K156" s="11">
        <v>9613</v>
      </c>
      <c r="L156" s="11">
        <v>6958</v>
      </c>
    </row>
    <row r="157" spans="1:12" ht="12.75">
      <c r="A157" s="1" t="s">
        <v>62</v>
      </c>
      <c r="B157" s="2" t="s">
        <v>380</v>
      </c>
      <c r="C157" s="26">
        <v>7</v>
      </c>
      <c r="D157" t="s">
        <v>381</v>
      </c>
      <c r="E157" s="11">
        <v>139502</v>
      </c>
      <c r="F157" s="11"/>
      <c r="G157" s="11"/>
      <c r="H157" s="11">
        <v>96692</v>
      </c>
      <c r="I157" s="5">
        <v>3681</v>
      </c>
      <c r="J157" s="11">
        <v>7290</v>
      </c>
      <c r="K157" s="11">
        <v>14008</v>
      </c>
      <c r="L157" s="11">
        <v>9949</v>
      </c>
    </row>
    <row r="158" spans="1:12" ht="12.75">
      <c r="A158" s="1" t="s">
        <v>179</v>
      </c>
      <c r="B158" s="2" t="s">
        <v>382</v>
      </c>
      <c r="C158" s="26">
        <v>7</v>
      </c>
      <c r="D158" t="s">
        <v>383</v>
      </c>
      <c r="E158" s="11">
        <v>22737.509433962266</v>
      </c>
      <c r="F158" s="11">
        <v>27474.490566037734</v>
      </c>
      <c r="G158" s="11"/>
      <c r="H158" s="11">
        <v>18236</v>
      </c>
      <c r="I158" s="5">
        <v>600</v>
      </c>
      <c r="J158" s="11">
        <v>205</v>
      </c>
      <c r="K158" s="11">
        <v>2875</v>
      </c>
      <c r="L158" s="11">
        <v>1838</v>
      </c>
    </row>
    <row r="159" spans="1:12" ht="12.75">
      <c r="A159" s="1" t="s">
        <v>73</v>
      </c>
      <c r="B159" s="2" t="s">
        <v>384</v>
      </c>
      <c r="C159" s="26">
        <v>11</v>
      </c>
      <c r="D159" t="s">
        <v>385</v>
      </c>
      <c r="E159" s="11">
        <v>110350</v>
      </c>
      <c r="F159" s="11"/>
      <c r="G159" s="11"/>
      <c r="H159" s="11">
        <v>81796</v>
      </c>
      <c r="I159" s="5">
        <v>2912</v>
      </c>
      <c r="J159" s="11">
        <v>4005</v>
      </c>
      <c r="K159" s="11">
        <v>13129</v>
      </c>
      <c r="L159" s="11">
        <v>9767</v>
      </c>
    </row>
    <row r="160" spans="1:12" ht="12.75">
      <c r="A160" s="1" t="s">
        <v>386</v>
      </c>
      <c r="B160" s="2" t="s">
        <v>387</v>
      </c>
      <c r="C160" s="26">
        <v>12</v>
      </c>
      <c r="D160" t="s">
        <v>388</v>
      </c>
      <c r="E160" s="11">
        <v>144332</v>
      </c>
      <c r="F160" s="11"/>
      <c r="G160" s="11"/>
      <c r="H160" s="11">
        <v>43741</v>
      </c>
      <c r="I160" s="5">
        <v>3809</v>
      </c>
      <c r="J160" s="11">
        <v>667</v>
      </c>
      <c r="K160" s="11">
        <v>4855</v>
      </c>
      <c r="L160" s="11">
        <v>4455</v>
      </c>
    </row>
    <row r="161" spans="1:12" ht="12.75">
      <c r="A161" s="1" t="s">
        <v>91</v>
      </c>
      <c r="B161" s="2" t="s">
        <v>389</v>
      </c>
      <c r="C161" s="26">
        <v>6</v>
      </c>
      <c r="D161" t="s">
        <v>390</v>
      </c>
      <c r="E161" s="11">
        <v>29926</v>
      </c>
      <c r="F161" s="11"/>
      <c r="G161" s="11"/>
      <c r="H161" s="11">
        <v>17873</v>
      </c>
      <c r="I161" s="5">
        <v>790</v>
      </c>
      <c r="J161" s="11">
        <v>0</v>
      </c>
      <c r="K161" s="11">
        <v>2126</v>
      </c>
      <c r="L161" s="11">
        <v>1787</v>
      </c>
    </row>
    <row r="162" spans="1:12" ht="12.75">
      <c r="A162" s="1" t="s">
        <v>50</v>
      </c>
      <c r="B162" s="2" t="s">
        <v>391</v>
      </c>
      <c r="C162" s="26">
        <v>4</v>
      </c>
      <c r="D162" t="s">
        <v>392</v>
      </c>
      <c r="E162" s="11">
        <v>52357</v>
      </c>
      <c r="F162" s="11"/>
      <c r="G162" s="11"/>
      <c r="H162" s="11">
        <v>21221</v>
      </c>
      <c r="I162" s="5">
        <v>1382</v>
      </c>
      <c r="J162" s="11">
        <v>103</v>
      </c>
      <c r="K162" s="11">
        <v>2266</v>
      </c>
      <c r="L162" s="11">
        <v>2137</v>
      </c>
    </row>
    <row r="163" spans="1:12" ht="12.75">
      <c r="A163" s="1" t="s">
        <v>199</v>
      </c>
      <c r="B163" s="2" t="s">
        <v>393</v>
      </c>
      <c r="C163" s="26">
        <v>5</v>
      </c>
      <c r="D163" t="s">
        <v>394</v>
      </c>
      <c r="E163" s="11">
        <v>42010</v>
      </c>
      <c r="F163" s="11"/>
      <c r="G163" s="11"/>
      <c r="H163" s="11">
        <v>25751</v>
      </c>
      <c r="I163" s="5">
        <v>1109</v>
      </c>
      <c r="J163" s="11">
        <v>103</v>
      </c>
      <c r="K163" s="11">
        <v>2766</v>
      </c>
      <c r="L163" s="11">
        <v>1511</v>
      </c>
    </row>
    <row r="164" spans="1:12" ht="12.75">
      <c r="A164" s="1" t="s">
        <v>82</v>
      </c>
      <c r="B164" s="2" t="s">
        <v>395</v>
      </c>
      <c r="C164" s="26">
        <v>3</v>
      </c>
      <c r="D164" t="s">
        <v>396</v>
      </c>
      <c r="E164" s="11">
        <v>125881</v>
      </c>
      <c r="F164" s="11"/>
      <c r="G164" s="11"/>
      <c r="H164" s="11">
        <v>43160</v>
      </c>
      <c r="I164" s="5">
        <v>3322</v>
      </c>
      <c r="J164" s="11">
        <v>0</v>
      </c>
      <c r="K164" s="11">
        <v>4506</v>
      </c>
      <c r="L164" s="11">
        <v>4978</v>
      </c>
    </row>
    <row r="165" spans="1:12" ht="12.75">
      <c r="A165" s="1" t="s">
        <v>397</v>
      </c>
      <c r="B165" s="2" t="s">
        <v>398</v>
      </c>
      <c r="C165" s="26">
        <v>3</v>
      </c>
      <c r="D165" t="s">
        <v>399</v>
      </c>
      <c r="E165" s="11">
        <v>41859</v>
      </c>
      <c r="F165" s="11"/>
      <c r="G165" s="11"/>
      <c r="H165" s="11">
        <v>15561</v>
      </c>
      <c r="I165" s="5">
        <v>1105</v>
      </c>
      <c r="J165" s="11">
        <v>51</v>
      </c>
      <c r="K165" s="11">
        <v>1719</v>
      </c>
      <c r="L165" s="11">
        <v>1717</v>
      </c>
    </row>
    <row r="166" spans="1:12" ht="12.75">
      <c r="A166" s="1" t="s">
        <v>102</v>
      </c>
      <c r="B166" s="2" t="s">
        <v>400</v>
      </c>
      <c r="C166" s="26">
        <v>2</v>
      </c>
      <c r="D166" t="s">
        <v>401</v>
      </c>
      <c r="E166" s="11">
        <v>1078995</v>
      </c>
      <c r="F166" s="11"/>
      <c r="G166" s="11"/>
      <c r="H166" s="11">
        <v>402819</v>
      </c>
      <c r="I166" s="5">
        <v>28473</v>
      </c>
      <c r="J166" s="11">
        <v>32858</v>
      </c>
      <c r="K166" s="11">
        <v>47729</v>
      </c>
      <c r="L166" s="11">
        <v>47970</v>
      </c>
    </row>
    <row r="167" spans="1:12" ht="12.75">
      <c r="A167" s="1" t="s">
        <v>298</v>
      </c>
      <c r="B167" s="2" t="s">
        <v>402</v>
      </c>
      <c r="C167" s="26">
        <v>2</v>
      </c>
      <c r="D167" t="s">
        <v>403</v>
      </c>
      <c r="E167" s="11">
        <v>217468</v>
      </c>
      <c r="F167" s="11"/>
      <c r="G167" s="11"/>
      <c r="H167" s="11">
        <v>65986</v>
      </c>
      <c r="I167" s="5">
        <v>5739</v>
      </c>
      <c r="J167" s="11">
        <v>8369</v>
      </c>
      <c r="K167" s="11">
        <v>8572</v>
      </c>
      <c r="L167" s="11">
        <v>9498</v>
      </c>
    </row>
    <row r="168" spans="1:12" ht="12.75">
      <c r="A168" s="1" t="s">
        <v>298</v>
      </c>
      <c r="B168" s="2" t="s">
        <v>404</v>
      </c>
      <c r="C168" s="26">
        <v>2</v>
      </c>
      <c r="D168" t="s">
        <v>405</v>
      </c>
      <c r="E168" s="11">
        <v>23595</v>
      </c>
      <c r="F168" s="11"/>
      <c r="G168" s="11"/>
      <c r="H168" s="11">
        <v>15250</v>
      </c>
      <c r="I168" s="5">
        <v>623</v>
      </c>
      <c r="J168" s="11">
        <v>411</v>
      </c>
      <c r="K168" s="11">
        <v>1852</v>
      </c>
      <c r="L168" s="11">
        <v>1119</v>
      </c>
    </row>
    <row r="169" spans="1:12" ht="12.75">
      <c r="A169" s="1" t="s">
        <v>23</v>
      </c>
      <c r="B169" s="2" t="s">
        <v>406</v>
      </c>
      <c r="C169" s="26">
        <v>2</v>
      </c>
      <c r="D169" t="s">
        <v>407</v>
      </c>
      <c r="E169" s="11">
        <v>46826</v>
      </c>
      <c r="F169" s="11"/>
      <c r="G169" s="11"/>
      <c r="H169" s="11">
        <v>14414</v>
      </c>
      <c r="I169" s="5">
        <v>1236</v>
      </c>
      <c r="J169" s="11">
        <v>0</v>
      </c>
      <c r="K169" s="11">
        <v>1566</v>
      </c>
      <c r="L169" s="11">
        <v>1824</v>
      </c>
    </row>
    <row r="170" spans="1:12" ht="12.75">
      <c r="A170" s="1" t="s">
        <v>47</v>
      </c>
      <c r="B170" s="2" t="s">
        <v>408</v>
      </c>
      <c r="C170" s="26">
        <v>6</v>
      </c>
      <c r="D170" t="s">
        <v>409</v>
      </c>
      <c r="E170" s="11">
        <v>153655</v>
      </c>
      <c r="F170" s="11"/>
      <c r="G170" s="11"/>
      <c r="H170" s="11">
        <v>107598</v>
      </c>
      <c r="I170" s="5">
        <v>4055</v>
      </c>
      <c r="J170" s="11">
        <v>13246</v>
      </c>
      <c r="K170" s="11">
        <v>13395</v>
      </c>
      <c r="L170" s="11">
        <v>8318</v>
      </c>
    </row>
    <row r="171" spans="1:12" ht="12.75">
      <c r="A171" s="1" t="s">
        <v>141</v>
      </c>
      <c r="B171" s="2" t="s">
        <v>410</v>
      </c>
      <c r="C171" s="26">
        <v>1</v>
      </c>
      <c r="D171" t="s">
        <v>411</v>
      </c>
      <c r="E171" s="11">
        <v>3813888</v>
      </c>
      <c r="F171" s="11"/>
      <c r="G171" s="11">
        <v>55478</v>
      </c>
      <c r="H171" s="11">
        <v>1061307</v>
      </c>
      <c r="I171" s="5">
        <v>100644</v>
      </c>
      <c r="J171" s="11">
        <v>111923</v>
      </c>
      <c r="K171" s="11">
        <v>134045</v>
      </c>
      <c r="L171" s="11">
        <v>118566</v>
      </c>
    </row>
    <row r="172" spans="1:12" ht="12.75">
      <c r="A172" s="1" t="s">
        <v>56</v>
      </c>
      <c r="B172" s="2" t="s">
        <v>412</v>
      </c>
      <c r="C172" s="26">
        <v>1</v>
      </c>
      <c r="D172" t="s">
        <v>413</v>
      </c>
      <c r="E172" s="11">
        <v>0</v>
      </c>
      <c r="F172" s="11"/>
      <c r="G172" s="11">
        <v>105216</v>
      </c>
      <c r="H172" s="11">
        <v>106007</v>
      </c>
      <c r="I172" s="5">
        <v>0</v>
      </c>
      <c r="J172" s="11">
        <v>2362</v>
      </c>
      <c r="K172" s="11">
        <v>11465</v>
      </c>
      <c r="L172" s="11">
        <v>9758</v>
      </c>
    </row>
    <row r="173" spans="1:12" ht="12.75">
      <c r="A173" s="1" t="s">
        <v>278</v>
      </c>
      <c r="B173" s="2" t="s">
        <v>414</v>
      </c>
      <c r="C173" s="26">
        <v>6</v>
      </c>
      <c r="D173" t="s">
        <v>415</v>
      </c>
      <c r="E173" s="11">
        <v>87160</v>
      </c>
      <c r="F173" s="11"/>
      <c r="G173" s="11"/>
      <c r="H173" s="11">
        <v>52790</v>
      </c>
      <c r="I173" s="5">
        <v>2300</v>
      </c>
      <c r="J173" s="11">
        <v>1438</v>
      </c>
      <c r="K173" s="11">
        <v>6660</v>
      </c>
      <c r="L173" s="11">
        <v>4193</v>
      </c>
    </row>
    <row r="174" spans="1:12" ht="12.75">
      <c r="A174" s="1" t="s">
        <v>26</v>
      </c>
      <c r="B174" s="2" t="s">
        <v>416</v>
      </c>
      <c r="C174" s="26">
        <v>7</v>
      </c>
      <c r="D174" t="s">
        <v>417</v>
      </c>
      <c r="E174" s="11">
        <v>133596</v>
      </c>
      <c r="F174" s="11"/>
      <c r="G174" s="11"/>
      <c r="H174" s="11">
        <v>51261</v>
      </c>
      <c r="I174" s="5">
        <v>3525</v>
      </c>
      <c r="J174" s="11">
        <v>1335</v>
      </c>
      <c r="K174" s="11">
        <v>5600</v>
      </c>
      <c r="L174" s="11">
        <v>5533</v>
      </c>
    </row>
    <row r="175" spans="1:12" ht="12.75">
      <c r="A175" s="1" t="s">
        <v>239</v>
      </c>
      <c r="B175" s="2" t="s">
        <v>418</v>
      </c>
      <c r="C175" s="26">
        <v>3</v>
      </c>
      <c r="D175" t="s">
        <v>419</v>
      </c>
      <c r="E175" s="11">
        <v>129304</v>
      </c>
      <c r="F175" s="11"/>
      <c r="G175" s="11"/>
      <c r="H175" s="11">
        <v>40130</v>
      </c>
      <c r="I175" s="5">
        <v>3412</v>
      </c>
      <c r="J175" s="11">
        <v>0</v>
      </c>
      <c r="K175" s="11">
        <v>4078</v>
      </c>
      <c r="L175" s="11">
        <v>3440</v>
      </c>
    </row>
    <row r="176" spans="1:12" ht="12.75">
      <c r="A176" s="1" t="s">
        <v>420</v>
      </c>
      <c r="B176" s="2" t="s">
        <v>421</v>
      </c>
      <c r="C176" s="26">
        <v>7</v>
      </c>
      <c r="D176" t="s">
        <v>422</v>
      </c>
      <c r="E176" s="11">
        <v>58700</v>
      </c>
      <c r="F176" s="11"/>
      <c r="G176" s="11"/>
      <c r="H176" s="11">
        <v>40190</v>
      </c>
      <c r="I176" s="5">
        <v>1549</v>
      </c>
      <c r="J176" s="11">
        <v>2105</v>
      </c>
      <c r="K176" s="11">
        <v>5086</v>
      </c>
      <c r="L176" s="11">
        <v>3065</v>
      </c>
    </row>
    <row r="177" spans="1:12" ht="12.75">
      <c r="A177" s="1" t="s">
        <v>47</v>
      </c>
      <c r="B177" s="2" t="s">
        <v>423</v>
      </c>
      <c r="C177" s="26">
        <v>6</v>
      </c>
      <c r="D177" t="s">
        <v>424</v>
      </c>
      <c r="E177" s="11">
        <v>0</v>
      </c>
      <c r="F177" s="11"/>
      <c r="G177" s="11"/>
      <c r="H177" s="11">
        <v>68577</v>
      </c>
      <c r="I177" s="5">
        <v>0</v>
      </c>
      <c r="J177" s="11">
        <v>5545</v>
      </c>
      <c r="K177" s="11">
        <v>8921</v>
      </c>
      <c r="L177" s="11">
        <v>8079</v>
      </c>
    </row>
    <row r="178" spans="1:12" ht="12.75">
      <c r="A178" s="1" t="s">
        <v>179</v>
      </c>
      <c r="B178" s="2" t="s">
        <v>425</v>
      </c>
      <c r="C178" s="26">
        <v>7</v>
      </c>
      <c r="D178" t="s">
        <v>426</v>
      </c>
      <c r="E178" s="11">
        <v>15776</v>
      </c>
      <c r="F178" s="11"/>
      <c r="G178" s="11"/>
      <c r="H178" s="11">
        <v>7695</v>
      </c>
      <c r="I178" s="5">
        <v>416</v>
      </c>
      <c r="J178" s="11">
        <v>205</v>
      </c>
      <c r="K178" s="11">
        <v>1415</v>
      </c>
      <c r="L178" s="11">
        <v>1027</v>
      </c>
    </row>
    <row r="179" spans="1:12" ht="12.75">
      <c r="A179" s="1" t="s">
        <v>133</v>
      </c>
      <c r="B179" s="2" t="s">
        <v>427</v>
      </c>
      <c r="C179" s="26">
        <v>9</v>
      </c>
      <c r="D179" t="s">
        <v>428</v>
      </c>
      <c r="E179" s="11">
        <v>263242</v>
      </c>
      <c r="F179" s="11"/>
      <c r="G179" s="11"/>
      <c r="H179" s="11">
        <v>60694</v>
      </c>
      <c r="I179" s="5">
        <v>6947</v>
      </c>
      <c r="J179" s="11">
        <v>23360</v>
      </c>
      <c r="K179" s="11">
        <v>7332</v>
      </c>
      <c r="L179" s="11">
        <v>4995</v>
      </c>
    </row>
    <row r="180" spans="1:12" ht="12.75">
      <c r="A180" s="1" t="s">
        <v>76</v>
      </c>
      <c r="B180" s="2" t="s">
        <v>429</v>
      </c>
      <c r="C180" s="26">
        <v>4</v>
      </c>
      <c r="D180" t="s">
        <v>430</v>
      </c>
      <c r="E180" s="11">
        <v>1760208.2352941178</v>
      </c>
      <c r="F180" s="11">
        <v>26271.764705882353</v>
      </c>
      <c r="G180" s="11"/>
      <c r="H180" s="11">
        <v>539348</v>
      </c>
      <c r="I180" s="5">
        <v>46450</v>
      </c>
      <c r="J180" s="11">
        <v>49441</v>
      </c>
      <c r="K180" s="11">
        <v>62389</v>
      </c>
      <c r="L180" s="11">
        <v>49284</v>
      </c>
    </row>
    <row r="181" spans="1:12" ht="12.75">
      <c r="A181" s="1" t="s">
        <v>154</v>
      </c>
      <c r="B181" s="2" t="s">
        <v>431</v>
      </c>
      <c r="C181" s="26">
        <v>10</v>
      </c>
      <c r="D181" t="s">
        <v>432</v>
      </c>
      <c r="E181" s="11">
        <v>248255</v>
      </c>
      <c r="F181" s="11"/>
      <c r="G181" s="11"/>
      <c r="H181" s="11">
        <v>76230</v>
      </c>
      <c r="I181" s="5">
        <v>6551</v>
      </c>
      <c r="J181" s="11">
        <v>616</v>
      </c>
      <c r="K181" s="11">
        <v>8201</v>
      </c>
      <c r="L181" s="11">
        <v>7165</v>
      </c>
    </row>
    <row r="182" spans="1:12" ht="12.75">
      <c r="A182" s="1" t="s">
        <v>239</v>
      </c>
      <c r="B182" s="2" t="s">
        <v>433</v>
      </c>
      <c r="C182" s="26">
        <v>4</v>
      </c>
      <c r="D182" t="s">
        <v>434</v>
      </c>
      <c r="E182" s="11">
        <v>145341</v>
      </c>
      <c r="F182" s="11"/>
      <c r="G182" s="11"/>
      <c r="H182" s="11">
        <v>26631</v>
      </c>
      <c r="I182" s="5">
        <v>3835</v>
      </c>
      <c r="J182" s="11">
        <v>257</v>
      </c>
      <c r="K182" s="11">
        <v>2940</v>
      </c>
      <c r="L182" s="11">
        <v>3428</v>
      </c>
    </row>
    <row r="183" spans="1:12" ht="12.75">
      <c r="A183" s="1" t="s">
        <v>56</v>
      </c>
      <c r="B183" s="2" t="s">
        <v>435</v>
      </c>
      <c r="C183" s="26">
        <v>1</v>
      </c>
      <c r="D183" t="s">
        <v>436</v>
      </c>
      <c r="E183" s="11">
        <v>19001</v>
      </c>
      <c r="F183" s="11"/>
      <c r="G183" s="11"/>
      <c r="H183" s="11">
        <v>15627</v>
      </c>
      <c r="I183" s="5">
        <v>501</v>
      </c>
      <c r="J183" s="11">
        <v>51</v>
      </c>
      <c r="K183" s="11">
        <v>3223</v>
      </c>
      <c r="L183" s="11">
        <v>2203</v>
      </c>
    </row>
    <row r="184" spans="1:12" ht="12.75">
      <c r="A184" s="1" t="s">
        <v>112</v>
      </c>
      <c r="B184" s="2" t="s">
        <v>437</v>
      </c>
      <c r="C184" s="26">
        <v>2</v>
      </c>
      <c r="D184" t="s">
        <v>438</v>
      </c>
      <c r="E184" s="11">
        <v>249078</v>
      </c>
      <c r="F184" s="11"/>
      <c r="G184" s="11"/>
      <c r="H184" s="11">
        <v>73699</v>
      </c>
      <c r="I184" s="5">
        <v>6573</v>
      </c>
      <c r="J184" s="11">
        <v>22385</v>
      </c>
      <c r="K184" s="11">
        <v>9251</v>
      </c>
      <c r="L184" s="11">
        <v>9897</v>
      </c>
    </row>
    <row r="185" spans="1:12" ht="12.75">
      <c r="A185" s="1" t="s">
        <v>112</v>
      </c>
      <c r="B185" s="2" t="s">
        <v>439</v>
      </c>
      <c r="C185" s="26">
        <v>2</v>
      </c>
      <c r="D185" t="s">
        <v>440</v>
      </c>
      <c r="E185" s="11">
        <v>97164</v>
      </c>
      <c r="F185" s="11"/>
      <c r="G185" s="11"/>
      <c r="H185" s="11">
        <v>31651</v>
      </c>
      <c r="I185" s="5">
        <v>2564</v>
      </c>
      <c r="J185" s="11">
        <v>7752</v>
      </c>
      <c r="K185" s="11">
        <v>4646</v>
      </c>
      <c r="L185" s="11">
        <v>5127</v>
      </c>
    </row>
    <row r="186" spans="1:12" ht="12.75">
      <c r="A186" s="1" t="s">
        <v>124</v>
      </c>
      <c r="B186" s="2" t="s">
        <v>441</v>
      </c>
      <c r="C186" s="26">
        <v>10</v>
      </c>
      <c r="D186" t="s">
        <v>442</v>
      </c>
      <c r="E186" s="11">
        <v>106497</v>
      </c>
      <c r="F186" s="11"/>
      <c r="G186" s="11"/>
      <c r="H186" s="11">
        <v>30086</v>
      </c>
      <c r="I186" s="5">
        <v>2810</v>
      </c>
      <c r="J186" s="11">
        <v>154</v>
      </c>
      <c r="K186" s="11">
        <v>3438</v>
      </c>
      <c r="L186" s="11">
        <v>3028</v>
      </c>
    </row>
    <row r="187" spans="1:12" ht="12.75">
      <c r="A187" s="1" t="s">
        <v>298</v>
      </c>
      <c r="B187" s="2" t="s">
        <v>443</v>
      </c>
      <c r="C187" s="26">
        <v>2</v>
      </c>
      <c r="D187" t="s">
        <v>444</v>
      </c>
      <c r="E187" s="11">
        <v>140822</v>
      </c>
      <c r="F187" s="11"/>
      <c r="G187" s="11"/>
      <c r="H187" s="11">
        <v>47536</v>
      </c>
      <c r="I187" s="5">
        <v>3716</v>
      </c>
      <c r="J187" s="11">
        <v>1489</v>
      </c>
      <c r="K187" s="11">
        <v>6877</v>
      </c>
      <c r="L187" s="11">
        <v>7429</v>
      </c>
    </row>
    <row r="188" spans="1:12" ht="12.75">
      <c r="A188" s="1" t="s">
        <v>445</v>
      </c>
      <c r="B188" s="2" t="s">
        <v>446</v>
      </c>
      <c r="C188" s="26">
        <v>9</v>
      </c>
      <c r="D188" t="s">
        <v>447</v>
      </c>
      <c r="E188" s="11">
        <v>102942</v>
      </c>
      <c r="F188" s="11"/>
      <c r="G188" s="11"/>
      <c r="H188" s="11">
        <v>36515</v>
      </c>
      <c r="I188" s="5">
        <v>2717</v>
      </c>
      <c r="J188" s="11">
        <v>10422</v>
      </c>
      <c r="K188" s="11">
        <v>4385</v>
      </c>
      <c r="L188" s="11">
        <v>4010</v>
      </c>
    </row>
    <row r="189" spans="1:12" ht="12.75">
      <c r="A189" s="1" t="s">
        <v>130</v>
      </c>
      <c r="B189" s="2" t="s">
        <v>448</v>
      </c>
      <c r="C189" s="26">
        <v>3</v>
      </c>
      <c r="D189" t="s">
        <v>449</v>
      </c>
      <c r="E189" s="11">
        <v>156450</v>
      </c>
      <c r="F189" s="11"/>
      <c r="G189" s="11"/>
      <c r="H189" s="11">
        <v>59259</v>
      </c>
      <c r="I189" s="5">
        <v>4129</v>
      </c>
      <c r="J189" s="11">
        <v>924</v>
      </c>
      <c r="K189" s="11">
        <v>5904</v>
      </c>
      <c r="L189" s="11">
        <v>5973</v>
      </c>
    </row>
    <row r="190" spans="1:12" ht="12.75">
      <c r="A190" s="1" t="s">
        <v>214</v>
      </c>
      <c r="B190" s="2" t="s">
        <v>450</v>
      </c>
      <c r="C190" s="26">
        <v>8</v>
      </c>
      <c r="D190" t="s">
        <v>451</v>
      </c>
      <c r="E190" s="11">
        <v>44705</v>
      </c>
      <c r="F190" s="11"/>
      <c r="G190" s="11"/>
      <c r="H190" s="11">
        <v>13678</v>
      </c>
      <c r="I190" s="5">
        <v>1180</v>
      </c>
      <c r="J190" s="11">
        <v>821</v>
      </c>
      <c r="K190" s="11">
        <v>1493</v>
      </c>
      <c r="L190" s="11">
        <v>1723</v>
      </c>
    </row>
    <row r="191" spans="1:12" ht="12.75">
      <c r="A191" s="1" t="s">
        <v>322</v>
      </c>
      <c r="B191" s="2" t="s">
        <v>452</v>
      </c>
      <c r="C191" s="26">
        <v>8</v>
      </c>
      <c r="D191" t="s">
        <v>453</v>
      </c>
      <c r="E191" s="11">
        <v>59938</v>
      </c>
      <c r="F191" s="11"/>
      <c r="G191" s="11"/>
      <c r="H191" s="11">
        <v>19607</v>
      </c>
      <c r="I191" s="5">
        <v>1582</v>
      </c>
      <c r="J191" s="11">
        <v>205</v>
      </c>
      <c r="K191" s="11">
        <v>2162</v>
      </c>
      <c r="L191" s="11">
        <v>2401</v>
      </c>
    </row>
    <row r="192" spans="1:12" ht="12.75">
      <c r="A192" s="1" t="s">
        <v>112</v>
      </c>
      <c r="B192" s="2" t="s">
        <v>454</v>
      </c>
      <c r="C192" s="26">
        <v>2</v>
      </c>
      <c r="D192" t="s">
        <v>455</v>
      </c>
      <c r="E192" s="11">
        <v>0</v>
      </c>
      <c r="F192" s="11"/>
      <c r="G192" s="11"/>
      <c r="H192" s="11">
        <v>1957</v>
      </c>
      <c r="I192" s="5">
        <v>0</v>
      </c>
      <c r="J192" s="11">
        <v>616</v>
      </c>
      <c r="K192" s="11">
        <v>296</v>
      </c>
      <c r="L192" s="11">
        <v>268</v>
      </c>
    </row>
    <row r="193" spans="1:12" ht="12.75">
      <c r="A193" s="1" t="s">
        <v>112</v>
      </c>
      <c r="B193" s="2" t="s">
        <v>456</v>
      </c>
      <c r="C193" s="26">
        <v>2</v>
      </c>
      <c r="D193" t="s">
        <v>457</v>
      </c>
      <c r="E193" s="11">
        <v>0</v>
      </c>
      <c r="F193" s="11"/>
      <c r="G193" s="11"/>
      <c r="H193" s="11">
        <v>7232</v>
      </c>
      <c r="I193" s="5">
        <v>0</v>
      </c>
      <c r="J193" s="11">
        <v>411</v>
      </c>
      <c r="K193" s="11">
        <v>239</v>
      </c>
      <c r="L193" s="11">
        <v>500</v>
      </c>
    </row>
    <row r="194" spans="1:12" ht="12.75">
      <c r="A194" s="1" t="s">
        <v>47</v>
      </c>
      <c r="B194" s="2" t="s">
        <v>458</v>
      </c>
      <c r="C194" s="26">
        <v>6</v>
      </c>
      <c r="D194" t="s">
        <v>459</v>
      </c>
      <c r="E194" s="11">
        <v>249250</v>
      </c>
      <c r="F194" s="11"/>
      <c r="G194" s="11"/>
      <c r="H194" s="11">
        <v>63474</v>
      </c>
      <c r="I194" s="5">
        <v>6577</v>
      </c>
      <c r="J194" s="11">
        <v>7290</v>
      </c>
      <c r="K194" s="11">
        <v>8928</v>
      </c>
      <c r="L194" s="11">
        <v>10103</v>
      </c>
    </row>
    <row r="195" spans="1:12" ht="12.75">
      <c r="A195" s="1" t="s">
        <v>164</v>
      </c>
      <c r="B195" s="2" t="s">
        <v>460</v>
      </c>
      <c r="C195" s="26">
        <v>5</v>
      </c>
      <c r="D195" t="s">
        <v>461</v>
      </c>
      <c r="E195" s="11">
        <v>62728</v>
      </c>
      <c r="F195" s="11"/>
      <c r="G195" s="11"/>
      <c r="H195" s="11">
        <v>42427</v>
      </c>
      <c r="I195" s="5">
        <v>1655</v>
      </c>
      <c r="J195" s="11">
        <v>1386</v>
      </c>
      <c r="K195" s="11">
        <v>5253</v>
      </c>
      <c r="L195" s="11">
        <v>3272</v>
      </c>
    </row>
    <row r="196" spans="1:12" ht="12.75">
      <c r="A196" s="1" t="s">
        <v>91</v>
      </c>
      <c r="B196" s="2" t="s">
        <v>462</v>
      </c>
      <c r="C196" s="26">
        <v>6</v>
      </c>
      <c r="D196" t="s">
        <v>463</v>
      </c>
      <c r="E196" s="11">
        <v>45475</v>
      </c>
      <c r="F196" s="11"/>
      <c r="G196" s="11"/>
      <c r="H196" s="11">
        <v>30481</v>
      </c>
      <c r="I196" s="5">
        <v>1200</v>
      </c>
      <c r="J196" s="11">
        <v>1848</v>
      </c>
      <c r="K196" s="11">
        <v>3803</v>
      </c>
      <c r="L196" s="11">
        <v>2476</v>
      </c>
    </row>
    <row r="197" spans="1:12" ht="12.75">
      <c r="A197" s="1" t="s">
        <v>17</v>
      </c>
      <c r="B197" s="2" t="s">
        <v>464</v>
      </c>
      <c r="C197" s="26">
        <v>10</v>
      </c>
      <c r="D197" t="s">
        <v>465</v>
      </c>
      <c r="E197" s="11">
        <v>279690</v>
      </c>
      <c r="F197" s="11"/>
      <c r="G197" s="11"/>
      <c r="H197" s="11">
        <v>48254</v>
      </c>
      <c r="I197" s="5">
        <v>7381</v>
      </c>
      <c r="J197" s="11">
        <v>0</v>
      </c>
      <c r="K197" s="11">
        <v>5828</v>
      </c>
      <c r="L197" s="11">
        <v>7886</v>
      </c>
    </row>
    <row r="198" spans="1:12" ht="12.75">
      <c r="A198" s="1" t="s">
        <v>41</v>
      </c>
      <c r="B198" s="2" t="s">
        <v>466</v>
      </c>
      <c r="C198" s="26">
        <v>11</v>
      </c>
      <c r="D198" t="s">
        <v>467</v>
      </c>
      <c r="E198" s="11">
        <v>99254</v>
      </c>
      <c r="F198" s="11"/>
      <c r="G198" s="11"/>
      <c r="H198" s="11">
        <v>33528</v>
      </c>
      <c r="I198" s="5">
        <v>2619</v>
      </c>
      <c r="J198" s="11">
        <v>257</v>
      </c>
      <c r="K198" s="11">
        <v>3442</v>
      </c>
      <c r="L198" s="11">
        <v>3521</v>
      </c>
    </row>
    <row r="199" spans="1:12" ht="12.75">
      <c r="A199" s="1" t="s">
        <v>26</v>
      </c>
      <c r="B199" s="2" t="s">
        <v>468</v>
      </c>
      <c r="C199" s="26">
        <v>7</v>
      </c>
      <c r="D199" t="s">
        <v>469</v>
      </c>
      <c r="E199" s="11">
        <v>78634</v>
      </c>
      <c r="F199" s="11"/>
      <c r="G199" s="11"/>
      <c r="H199" s="11">
        <v>54344</v>
      </c>
      <c r="I199" s="5">
        <v>2075</v>
      </c>
      <c r="J199" s="11">
        <v>1181</v>
      </c>
      <c r="K199" s="11">
        <v>6549</v>
      </c>
      <c r="L199" s="11">
        <v>4145</v>
      </c>
    </row>
    <row r="200" spans="1:12" ht="12.75">
      <c r="A200" s="1" t="s">
        <v>97</v>
      </c>
      <c r="B200" s="2" t="s">
        <v>470</v>
      </c>
      <c r="C200" s="26">
        <v>2</v>
      </c>
      <c r="D200" t="s">
        <v>471</v>
      </c>
      <c r="E200" s="11">
        <v>4512614</v>
      </c>
      <c r="F200" s="11"/>
      <c r="G200" s="11"/>
      <c r="H200" s="11">
        <v>1418612</v>
      </c>
      <c r="I200" s="5">
        <v>119083</v>
      </c>
      <c r="J200" s="11">
        <v>316721</v>
      </c>
      <c r="K200" s="11">
        <v>161792</v>
      </c>
      <c r="L200" s="11">
        <v>146413</v>
      </c>
    </row>
    <row r="201" spans="1:12" ht="12.75">
      <c r="A201" s="1" t="s">
        <v>199</v>
      </c>
      <c r="B201" s="2" t="s">
        <v>472</v>
      </c>
      <c r="C201" s="26">
        <v>6</v>
      </c>
      <c r="D201" t="s">
        <v>473</v>
      </c>
      <c r="E201" s="11">
        <v>144038</v>
      </c>
      <c r="F201" s="11"/>
      <c r="G201" s="11"/>
      <c r="H201" s="11">
        <v>40390</v>
      </c>
      <c r="I201" s="5">
        <v>3801</v>
      </c>
      <c r="J201" s="11">
        <v>205</v>
      </c>
      <c r="K201" s="11">
        <v>4681</v>
      </c>
      <c r="L201" s="11">
        <v>5648</v>
      </c>
    </row>
    <row r="202" spans="1:12" ht="12.75">
      <c r="A202" s="1" t="s">
        <v>420</v>
      </c>
      <c r="B202" s="2" t="s">
        <v>474</v>
      </c>
      <c r="C202" s="26">
        <v>7</v>
      </c>
      <c r="D202" t="s">
        <v>475</v>
      </c>
      <c r="E202" s="11">
        <v>876626</v>
      </c>
      <c r="F202" s="11"/>
      <c r="G202" s="11"/>
      <c r="H202" s="11">
        <v>309719</v>
      </c>
      <c r="I202" s="5">
        <v>23133</v>
      </c>
      <c r="J202" s="11">
        <v>38352</v>
      </c>
      <c r="K202" s="11">
        <v>33262</v>
      </c>
      <c r="L202" s="11">
        <v>35737</v>
      </c>
    </row>
    <row r="203" spans="1:12" ht="12.75">
      <c r="A203" s="1" t="s">
        <v>476</v>
      </c>
      <c r="B203" s="2" t="s">
        <v>477</v>
      </c>
      <c r="C203" s="26">
        <v>12</v>
      </c>
      <c r="D203" t="s">
        <v>478</v>
      </c>
      <c r="E203" s="11">
        <v>218225</v>
      </c>
      <c r="F203" s="11"/>
      <c r="G203" s="11"/>
      <c r="H203" s="11">
        <v>69536</v>
      </c>
      <c r="I203" s="5">
        <v>5759</v>
      </c>
      <c r="J203" s="11">
        <v>1386</v>
      </c>
      <c r="K203" s="11">
        <v>7312</v>
      </c>
      <c r="L203" s="11">
        <v>8319</v>
      </c>
    </row>
    <row r="204" spans="1:12" ht="12.75">
      <c r="A204" s="1" t="s">
        <v>151</v>
      </c>
      <c r="B204" s="2" t="s">
        <v>479</v>
      </c>
      <c r="C204" s="26">
        <v>1</v>
      </c>
      <c r="D204" t="s">
        <v>480</v>
      </c>
      <c r="E204" s="11">
        <v>0</v>
      </c>
      <c r="F204" s="11"/>
      <c r="G204" s="11"/>
      <c r="H204" s="11">
        <v>8898</v>
      </c>
      <c r="I204" s="5">
        <v>0</v>
      </c>
      <c r="J204" s="11">
        <v>1694</v>
      </c>
      <c r="K204" s="11">
        <v>1499</v>
      </c>
      <c r="L204" s="11">
        <v>1042</v>
      </c>
    </row>
    <row r="205" spans="1:12" ht="12.75">
      <c r="A205" s="1" t="s">
        <v>65</v>
      </c>
      <c r="B205" s="2" t="s">
        <v>481</v>
      </c>
      <c r="C205" s="26">
        <v>9</v>
      </c>
      <c r="D205" t="s">
        <v>482</v>
      </c>
      <c r="E205" s="11">
        <v>58700</v>
      </c>
      <c r="F205" s="11"/>
      <c r="G205" s="11"/>
      <c r="H205" s="11">
        <v>31978</v>
      </c>
      <c r="I205" s="5">
        <v>1549</v>
      </c>
      <c r="J205" s="11">
        <v>0</v>
      </c>
      <c r="K205" s="11">
        <v>3526</v>
      </c>
      <c r="L205" s="11">
        <v>1803</v>
      </c>
    </row>
    <row r="206" spans="1:12" ht="12.75">
      <c r="A206" s="1" t="s">
        <v>94</v>
      </c>
      <c r="B206" s="2" t="s">
        <v>483</v>
      </c>
      <c r="C206" s="26">
        <v>8</v>
      </c>
      <c r="D206" t="s">
        <v>484</v>
      </c>
      <c r="E206" s="11">
        <v>335319</v>
      </c>
      <c r="F206" s="11"/>
      <c r="G206" s="11"/>
      <c r="H206" s="11">
        <v>134842</v>
      </c>
      <c r="I206" s="5">
        <v>8849</v>
      </c>
      <c r="J206" s="11">
        <v>1078</v>
      </c>
      <c r="K206" s="11">
        <v>13911</v>
      </c>
      <c r="L206" s="11">
        <v>11789</v>
      </c>
    </row>
    <row r="207" spans="1:12" ht="12.75">
      <c r="A207" s="1" t="s">
        <v>199</v>
      </c>
      <c r="B207" s="2" t="s">
        <v>485</v>
      </c>
      <c r="C207" s="26">
        <v>8</v>
      </c>
      <c r="D207" t="s">
        <v>486</v>
      </c>
      <c r="E207" s="11">
        <v>82642</v>
      </c>
      <c r="F207" s="11"/>
      <c r="G207" s="11"/>
      <c r="H207" s="11">
        <v>29698</v>
      </c>
      <c r="I207" s="5">
        <v>2181</v>
      </c>
      <c r="J207" s="11">
        <v>513</v>
      </c>
      <c r="K207" s="11">
        <v>3120</v>
      </c>
      <c r="L207" s="11">
        <v>3215</v>
      </c>
    </row>
    <row r="208" spans="1:12" ht="12.75">
      <c r="A208" s="1" t="s">
        <v>109</v>
      </c>
      <c r="B208" s="2" t="s">
        <v>487</v>
      </c>
      <c r="C208" s="26">
        <v>6</v>
      </c>
      <c r="D208" t="s">
        <v>488</v>
      </c>
      <c r="E208" s="11">
        <v>177468</v>
      </c>
      <c r="F208" s="11"/>
      <c r="G208" s="11"/>
      <c r="H208" s="11">
        <v>55406</v>
      </c>
      <c r="I208" s="5">
        <v>4683</v>
      </c>
      <c r="J208" s="11">
        <v>0</v>
      </c>
      <c r="K208" s="11">
        <v>5411</v>
      </c>
      <c r="L208" s="11">
        <v>6144</v>
      </c>
    </row>
    <row r="209" spans="1:12" ht="12.75">
      <c r="A209" s="1" t="s">
        <v>97</v>
      </c>
      <c r="B209" s="2" t="s">
        <v>489</v>
      </c>
      <c r="C209" s="26">
        <v>2</v>
      </c>
      <c r="D209" t="s">
        <v>490</v>
      </c>
      <c r="E209" s="11">
        <v>47099</v>
      </c>
      <c r="F209" s="11"/>
      <c r="G209" s="11"/>
      <c r="H209" s="11">
        <v>23247</v>
      </c>
      <c r="I209" s="5">
        <v>1243</v>
      </c>
      <c r="J209" s="11">
        <v>8677</v>
      </c>
      <c r="K209" s="11">
        <v>3567</v>
      </c>
      <c r="L209" s="11">
        <v>2363</v>
      </c>
    </row>
    <row r="210" spans="1:12" ht="12.75">
      <c r="A210" s="1" t="s">
        <v>68</v>
      </c>
      <c r="B210" s="2" t="s">
        <v>491</v>
      </c>
      <c r="C210" s="26">
        <v>5</v>
      </c>
      <c r="D210" t="s">
        <v>492</v>
      </c>
      <c r="E210" s="11">
        <v>442935</v>
      </c>
      <c r="F210" s="11"/>
      <c r="G210" s="11"/>
      <c r="H210" s="11">
        <v>178651</v>
      </c>
      <c r="I210" s="5">
        <v>11689</v>
      </c>
      <c r="J210" s="11">
        <v>2156</v>
      </c>
      <c r="K210" s="11">
        <v>20307</v>
      </c>
      <c r="L210" s="11">
        <v>19176</v>
      </c>
    </row>
    <row r="211" spans="1:12" ht="12.75">
      <c r="A211" s="1" t="s">
        <v>493</v>
      </c>
      <c r="B211" s="2" t="s">
        <v>494</v>
      </c>
      <c r="C211" s="26">
        <v>5</v>
      </c>
      <c r="D211" t="s">
        <v>495</v>
      </c>
      <c r="E211" s="11">
        <v>271144</v>
      </c>
      <c r="F211" s="11"/>
      <c r="G211" s="11"/>
      <c r="H211" s="11">
        <v>84907</v>
      </c>
      <c r="I211" s="5">
        <v>7155</v>
      </c>
      <c r="J211" s="11">
        <v>3491</v>
      </c>
      <c r="K211" s="11">
        <v>8821</v>
      </c>
      <c r="L211" s="11">
        <v>10328</v>
      </c>
    </row>
    <row r="212" spans="1:12" ht="12.75">
      <c r="A212" s="1" t="s">
        <v>91</v>
      </c>
      <c r="B212" s="2" t="s">
        <v>496</v>
      </c>
      <c r="C212" s="26">
        <v>6</v>
      </c>
      <c r="D212" t="s">
        <v>497</v>
      </c>
      <c r="E212" s="11">
        <v>58739</v>
      </c>
      <c r="F212" s="11"/>
      <c r="G212" s="11"/>
      <c r="H212" s="11">
        <v>37861</v>
      </c>
      <c r="I212" s="5">
        <v>1550</v>
      </c>
      <c r="J212" s="11">
        <v>1900</v>
      </c>
      <c r="K212" s="11">
        <v>4549</v>
      </c>
      <c r="L212" s="11">
        <v>2734</v>
      </c>
    </row>
    <row r="213" spans="1:12" ht="12.75">
      <c r="A213" s="1" t="s">
        <v>97</v>
      </c>
      <c r="B213" s="2" t="s">
        <v>498</v>
      </c>
      <c r="C213" s="26">
        <v>2</v>
      </c>
      <c r="D213" t="s">
        <v>499</v>
      </c>
      <c r="E213" s="11">
        <v>0</v>
      </c>
      <c r="F213" s="11"/>
      <c r="G213" s="11"/>
      <c r="H213" s="11">
        <v>49777</v>
      </c>
      <c r="I213" s="5">
        <v>0</v>
      </c>
      <c r="J213" s="11">
        <v>3183</v>
      </c>
      <c r="K213" s="11">
        <v>4147</v>
      </c>
      <c r="L213" s="11">
        <v>3755</v>
      </c>
    </row>
    <row r="214" spans="1:12" ht="12.75">
      <c r="A214" s="1" t="s">
        <v>325</v>
      </c>
      <c r="B214" s="2" t="s">
        <v>500</v>
      </c>
      <c r="C214" s="26">
        <v>10</v>
      </c>
      <c r="D214" t="s">
        <v>501</v>
      </c>
      <c r="E214" s="11">
        <v>355904</v>
      </c>
      <c r="F214" s="11"/>
      <c r="G214" s="11"/>
      <c r="H214" s="11">
        <v>120367</v>
      </c>
      <c r="I214" s="5">
        <v>9392</v>
      </c>
      <c r="J214" s="11">
        <v>2105</v>
      </c>
      <c r="K214" s="11">
        <v>12306</v>
      </c>
      <c r="L214" s="11">
        <v>13879</v>
      </c>
    </row>
    <row r="215" spans="1:12" ht="12.75">
      <c r="A215" s="1" t="s">
        <v>59</v>
      </c>
      <c r="B215" s="2" t="s">
        <v>502</v>
      </c>
      <c r="C215" s="26">
        <v>12</v>
      </c>
      <c r="D215" t="s">
        <v>503</v>
      </c>
      <c r="E215" s="11">
        <v>68070</v>
      </c>
      <c r="F215" s="11"/>
      <c r="G215" s="11"/>
      <c r="H215" s="11">
        <v>21593</v>
      </c>
      <c r="I215" s="5">
        <v>1796</v>
      </c>
      <c r="J215" s="11">
        <v>1284</v>
      </c>
      <c r="K215" s="11">
        <v>2322</v>
      </c>
      <c r="L215" s="11">
        <v>1630</v>
      </c>
    </row>
    <row r="216" spans="1:12" ht="12.75">
      <c r="A216" s="1" t="s">
        <v>32</v>
      </c>
      <c r="B216" s="2" t="s">
        <v>504</v>
      </c>
      <c r="C216" s="26">
        <v>4</v>
      </c>
      <c r="D216" t="s">
        <v>505</v>
      </c>
      <c r="E216" s="11">
        <v>86636</v>
      </c>
      <c r="F216" s="11"/>
      <c r="G216" s="11"/>
      <c r="H216" s="11">
        <v>32311</v>
      </c>
      <c r="I216" s="5">
        <v>2286</v>
      </c>
      <c r="J216" s="11">
        <v>411</v>
      </c>
      <c r="K216" s="11">
        <v>3312</v>
      </c>
      <c r="L216" s="11">
        <v>3456</v>
      </c>
    </row>
    <row r="217" spans="1:12" ht="12.75">
      <c r="A217" s="1" t="s">
        <v>506</v>
      </c>
      <c r="B217" s="2" t="s">
        <v>507</v>
      </c>
      <c r="C217" s="26">
        <v>6</v>
      </c>
      <c r="D217" t="s">
        <v>508</v>
      </c>
      <c r="E217" s="11">
        <v>409349</v>
      </c>
      <c r="F217" s="11"/>
      <c r="G217" s="11"/>
      <c r="H217" s="11">
        <v>167624</v>
      </c>
      <c r="I217" s="5">
        <v>10802</v>
      </c>
      <c r="J217" s="11">
        <v>40303</v>
      </c>
      <c r="K217" s="11">
        <v>18418</v>
      </c>
      <c r="L217" s="11">
        <v>16201</v>
      </c>
    </row>
    <row r="218" spans="1:12" ht="12.75">
      <c r="A218" s="1" t="s">
        <v>509</v>
      </c>
      <c r="B218" s="2" t="s">
        <v>510</v>
      </c>
      <c r="C218" s="26">
        <v>8</v>
      </c>
      <c r="D218" t="s">
        <v>511</v>
      </c>
      <c r="E218" s="11">
        <v>798266</v>
      </c>
      <c r="F218" s="11"/>
      <c r="G218" s="11"/>
      <c r="H218" s="11">
        <v>155596</v>
      </c>
      <c r="I218" s="5">
        <v>21065</v>
      </c>
      <c r="J218" s="11">
        <v>47952</v>
      </c>
      <c r="K218" s="11">
        <v>18074</v>
      </c>
      <c r="L218" s="11">
        <v>16362</v>
      </c>
    </row>
    <row r="219" spans="1:12" ht="12.75">
      <c r="A219" s="1" t="s">
        <v>56</v>
      </c>
      <c r="B219" s="2" t="s">
        <v>512</v>
      </c>
      <c r="C219" s="26">
        <v>1</v>
      </c>
      <c r="D219" t="s">
        <v>513</v>
      </c>
      <c r="E219" s="11">
        <v>141162</v>
      </c>
      <c r="F219" s="11"/>
      <c r="G219" s="11"/>
      <c r="H219" s="11">
        <v>120027</v>
      </c>
      <c r="I219" s="5">
        <v>3725</v>
      </c>
      <c r="J219" s="11">
        <v>9344</v>
      </c>
      <c r="K219" s="11">
        <v>16414</v>
      </c>
      <c r="L219" s="11">
        <v>10737</v>
      </c>
    </row>
    <row r="220" spans="1:12" ht="12.75">
      <c r="A220" s="1" t="s">
        <v>138</v>
      </c>
      <c r="B220" s="2" t="s">
        <v>514</v>
      </c>
      <c r="C220" s="26">
        <v>11</v>
      </c>
      <c r="D220" t="s">
        <v>515</v>
      </c>
      <c r="E220" s="11">
        <v>628614</v>
      </c>
      <c r="F220" s="11"/>
      <c r="G220" s="11"/>
      <c r="H220" s="11">
        <v>180712</v>
      </c>
      <c r="I220" s="5">
        <v>16588</v>
      </c>
      <c r="J220" s="11">
        <v>14735</v>
      </c>
      <c r="K220" s="11">
        <v>21453</v>
      </c>
      <c r="L220" s="11">
        <v>20076</v>
      </c>
    </row>
    <row r="221" spans="1:12" ht="12.75">
      <c r="A221" s="1" t="s">
        <v>182</v>
      </c>
      <c r="B221" s="2" t="s">
        <v>516</v>
      </c>
      <c r="C221" s="26">
        <v>1</v>
      </c>
      <c r="D221" t="s">
        <v>517</v>
      </c>
      <c r="E221" s="11">
        <v>0</v>
      </c>
      <c r="F221" s="11"/>
      <c r="G221" s="11"/>
      <c r="H221" s="11">
        <v>85938</v>
      </c>
      <c r="I221" s="5">
        <v>0</v>
      </c>
      <c r="J221" s="11">
        <v>7855</v>
      </c>
      <c r="K221" s="11">
        <v>12623</v>
      </c>
      <c r="L221" s="11">
        <v>9379</v>
      </c>
    </row>
    <row r="222" spans="1:12" ht="12.75">
      <c r="A222" s="1" t="s">
        <v>386</v>
      </c>
      <c r="B222" s="2" t="s">
        <v>518</v>
      </c>
      <c r="C222" s="26">
        <v>12</v>
      </c>
      <c r="D222" t="s">
        <v>519</v>
      </c>
      <c r="E222" s="11">
        <v>66570</v>
      </c>
      <c r="F222" s="11"/>
      <c r="G222" s="11"/>
      <c r="H222" s="11">
        <v>13676</v>
      </c>
      <c r="I222" s="5">
        <v>1757</v>
      </c>
      <c r="J222" s="11">
        <v>51</v>
      </c>
      <c r="K222" s="11">
        <v>1678</v>
      </c>
      <c r="L222" s="11">
        <v>1829</v>
      </c>
    </row>
    <row r="223" spans="1:12" ht="12.75">
      <c r="A223" s="1" t="s">
        <v>520</v>
      </c>
      <c r="B223" s="2" t="s">
        <v>521</v>
      </c>
      <c r="C223" s="26">
        <v>9</v>
      </c>
      <c r="D223" t="s">
        <v>522</v>
      </c>
      <c r="E223" s="11">
        <v>403192</v>
      </c>
      <c r="F223" s="11"/>
      <c r="G223" s="11"/>
      <c r="H223" s="11">
        <v>165803</v>
      </c>
      <c r="I223" s="5">
        <v>10640</v>
      </c>
      <c r="J223" s="11">
        <v>3029</v>
      </c>
      <c r="K223" s="11">
        <v>17746</v>
      </c>
      <c r="L223" s="11">
        <v>16370</v>
      </c>
    </row>
    <row r="224" spans="1:12" ht="12.75">
      <c r="A224" s="1" t="s">
        <v>56</v>
      </c>
      <c r="B224" s="2" t="s">
        <v>523</v>
      </c>
      <c r="C224" s="26">
        <v>1</v>
      </c>
      <c r="D224" t="s">
        <v>524</v>
      </c>
      <c r="E224" s="11">
        <v>45475</v>
      </c>
      <c r="F224" s="11"/>
      <c r="G224" s="11"/>
      <c r="H224" s="11">
        <v>15110</v>
      </c>
      <c r="I224" s="5">
        <v>1200</v>
      </c>
      <c r="J224" s="11">
        <v>0</v>
      </c>
      <c r="K224" s="11">
        <v>3005</v>
      </c>
      <c r="L224" s="11">
        <v>3265</v>
      </c>
    </row>
    <row r="225" spans="1:12" ht="12.75">
      <c r="A225" s="1" t="s">
        <v>97</v>
      </c>
      <c r="B225" s="2" t="s">
        <v>525</v>
      </c>
      <c r="C225" s="26">
        <v>2</v>
      </c>
      <c r="D225" t="s">
        <v>526</v>
      </c>
      <c r="E225" s="11">
        <v>259587</v>
      </c>
      <c r="F225" s="11"/>
      <c r="G225" s="11"/>
      <c r="H225" s="11">
        <v>117946</v>
      </c>
      <c r="I225" s="5">
        <v>6850</v>
      </c>
      <c r="J225" s="11">
        <v>14375</v>
      </c>
      <c r="K225" s="11">
        <v>18733</v>
      </c>
      <c r="L225" s="11">
        <v>10970</v>
      </c>
    </row>
    <row r="226" spans="1:12" ht="12.75">
      <c r="A226" s="1" t="s">
        <v>102</v>
      </c>
      <c r="B226" s="2" t="s">
        <v>527</v>
      </c>
      <c r="C226" s="26">
        <v>2</v>
      </c>
      <c r="D226" t="s">
        <v>528</v>
      </c>
      <c r="E226" s="11">
        <v>195133</v>
      </c>
      <c r="F226" s="11"/>
      <c r="G226" s="11"/>
      <c r="H226" s="11">
        <v>79752</v>
      </c>
      <c r="I226" s="5">
        <v>5149</v>
      </c>
      <c r="J226" s="11">
        <v>1232</v>
      </c>
      <c r="K226" s="11">
        <v>10360</v>
      </c>
      <c r="L226" s="11">
        <v>10471</v>
      </c>
    </row>
    <row r="227" spans="1:12" ht="12.75">
      <c r="A227" s="1" t="s">
        <v>151</v>
      </c>
      <c r="B227" s="2" t="s">
        <v>529</v>
      </c>
      <c r="C227" s="26">
        <v>1</v>
      </c>
      <c r="D227" t="s">
        <v>970</v>
      </c>
      <c r="E227" s="11">
        <v>60115455</v>
      </c>
      <c r="F227" s="11">
        <v>11795.824721667143</v>
      </c>
      <c r="G227" s="11">
        <v>93739</v>
      </c>
      <c r="H227" s="11">
        <v>11322189</v>
      </c>
      <c r="I227" s="5">
        <v>1586380</v>
      </c>
      <c r="J227" s="11">
        <v>946005</v>
      </c>
      <c r="K227" s="11">
        <v>1540061</v>
      </c>
      <c r="L227" s="11">
        <v>1119892</v>
      </c>
    </row>
    <row r="228" spans="1:12" ht="12.75">
      <c r="A228" s="1" t="s">
        <v>82</v>
      </c>
      <c r="B228" s="2" t="s">
        <v>530</v>
      </c>
      <c r="C228" s="26">
        <v>3</v>
      </c>
      <c r="D228" t="s">
        <v>531</v>
      </c>
      <c r="E228" s="11">
        <v>83414</v>
      </c>
      <c r="F228" s="11"/>
      <c r="G228" s="11"/>
      <c r="H228" s="11">
        <v>34185</v>
      </c>
      <c r="I228" s="5">
        <v>2201</v>
      </c>
      <c r="J228" s="11">
        <v>0</v>
      </c>
      <c r="K228" s="11">
        <v>3708</v>
      </c>
      <c r="L228" s="11">
        <v>3318</v>
      </c>
    </row>
    <row r="229" spans="1:12" ht="12.75">
      <c r="A229" s="1" t="s">
        <v>445</v>
      </c>
      <c r="B229" s="2" t="s">
        <v>532</v>
      </c>
      <c r="C229" s="26">
        <v>9</v>
      </c>
      <c r="D229" t="s">
        <v>533</v>
      </c>
      <c r="E229" s="11">
        <v>106754</v>
      </c>
      <c r="F229" s="11"/>
      <c r="G229" s="11"/>
      <c r="H229" s="11">
        <v>32557</v>
      </c>
      <c r="I229" s="5">
        <v>2817</v>
      </c>
      <c r="J229" s="11">
        <v>873</v>
      </c>
      <c r="K229" s="11">
        <v>3689</v>
      </c>
      <c r="L229" s="11">
        <v>3808</v>
      </c>
    </row>
    <row r="230" spans="1:12" ht="12.75">
      <c r="A230" s="1" t="s">
        <v>420</v>
      </c>
      <c r="B230" s="2" t="s">
        <v>534</v>
      </c>
      <c r="C230" s="26">
        <v>7</v>
      </c>
      <c r="D230" t="s">
        <v>535</v>
      </c>
      <c r="E230" s="11">
        <v>49626</v>
      </c>
      <c r="F230" s="11"/>
      <c r="G230" s="11"/>
      <c r="H230" s="11">
        <v>32021</v>
      </c>
      <c r="I230" s="5">
        <v>1310</v>
      </c>
      <c r="J230" s="11">
        <v>257</v>
      </c>
      <c r="K230" s="11">
        <v>3628</v>
      </c>
      <c r="L230" s="11">
        <v>2201</v>
      </c>
    </row>
    <row r="231" spans="1:12" ht="12.75">
      <c r="A231" s="1" t="s">
        <v>29</v>
      </c>
      <c r="B231" s="2" t="s">
        <v>536</v>
      </c>
      <c r="C231" s="26">
        <v>10</v>
      </c>
      <c r="D231" t="s">
        <v>537</v>
      </c>
      <c r="E231" s="11">
        <v>218998</v>
      </c>
      <c r="F231" s="11"/>
      <c r="G231" s="11"/>
      <c r="H231" s="11">
        <v>60352</v>
      </c>
      <c r="I231" s="5">
        <v>5779</v>
      </c>
      <c r="J231" s="11">
        <v>205</v>
      </c>
      <c r="K231" s="11">
        <v>6868</v>
      </c>
      <c r="L231" s="11">
        <v>7003</v>
      </c>
    </row>
    <row r="232" spans="1:12" ht="12.75">
      <c r="A232" s="1" t="s">
        <v>97</v>
      </c>
      <c r="B232" s="2" t="s">
        <v>538</v>
      </c>
      <c r="C232" s="26">
        <v>2</v>
      </c>
      <c r="D232" t="s">
        <v>539</v>
      </c>
      <c r="E232" s="11">
        <v>118987</v>
      </c>
      <c r="F232" s="11"/>
      <c r="G232" s="11"/>
      <c r="H232" s="11">
        <v>54631</v>
      </c>
      <c r="I232" s="5">
        <v>3140</v>
      </c>
      <c r="J232" s="11">
        <v>2721</v>
      </c>
      <c r="K232" s="11">
        <v>8710</v>
      </c>
      <c r="L232" s="11">
        <v>5677</v>
      </c>
    </row>
    <row r="233" spans="1:12" ht="12.75">
      <c r="A233" s="1" t="s">
        <v>23</v>
      </c>
      <c r="B233" s="2" t="s">
        <v>540</v>
      </c>
      <c r="C233" s="26">
        <v>2</v>
      </c>
      <c r="D233" t="s">
        <v>541</v>
      </c>
      <c r="E233" s="11">
        <v>226847</v>
      </c>
      <c r="F233" s="11"/>
      <c r="G233" s="11"/>
      <c r="H233" s="11">
        <v>88436</v>
      </c>
      <c r="I233" s="5">
        <v>5986</v>
      </c>
      <c r="J233" s="11">
        <v>5237</v>
      </c>
      <c r="K233" s="11">
        <v>10219</v>
      </c>
      <c r="L233" s="11">
        <v>10407</v>
      </c>
    </row>
    <row r="234" spans="1:12" ht="12.75">
      <c r="A234" s="1" t="s">
        <v>542</v>
      </c>
      <c r="B234" s="2" t="s">
        <v>543</v>
      </c>
      <c r="C234" s="26">
        <v>5</v>
      </c>
      <c r="D234" t="s">
        <v>544</v>
      </c>
      <c r="E234" s="11">
        <v>179072</v>
      </c>
      <c r="F234" s="11"/>
      <c r="G234" s="11"/>
      <c r="H234" s="11">
        <v>56696</v>
      </c>
      <c r="I234" s="5">
        <v>4726</v>
      </c>
      <c r="J234" s="11">
        <v>513</v>
      </c>
      <c r="K234" s="11">
        <v>6328</v>
      </c>
      <c r="L234" s="11">
        <v>4288</v>
      </c>
    </row>
    <row r="235" spans="1:12" ht="12.75">
      <c r="A235" s="1" t="s">
        <v>23</v>
      </c>
      <c r="B235" s="2" t="s">
        <v>545</v>
      </c>
      <c r="C235" s="26">
        <v>2</v>
      </c>
      <c r="D235" t="s">
        <v>546</v>
      </c>
      <c r="E235" s="11">
        <v>49946</v>
      </c>
      <c r="F235" s="11"/>
      <c r="G235" s="11"/>
      <c r="H235" s="11">
        <v>11919</v>
      </c>
      <c r="I235" s="5">
        <v>1318</v>
      </c>
      <c r="J235" s="11">
        <v>0</v>
      </c>
      <c r="K235" s="11">
        <v>1854</v>
      </c>
      <c r="L235" s="11">
        <v>2141</v>
      </c>
    </row>
    <row r="236" spans="1:12" ht="12.75">
      <c r="A236" s="1" t="s">
        <v>65</v>
      </c>
      <c r="B236" s="2" t="s">
        <v>547</v>
      </c>
      <c r="C236" s="26">
        <v>9</v>
      </c>
      <c r="D236" t="s">
        <v>548</v>
      </c>
      <c r="E236" s="11">
        <v>137542</v>
      </c>
      <c r="F236" s="11"/>
      <c r="G236" s="11"/>
      <c r="H236" s="11">
        <v>72999</v>
      </c>
      <c r="I236" s="5">
        <v>3630</v>
      </c>
      <c r="J236" s="11">
        <v>154</v>
      </c>
      <c r="K236" s="11">
        <v>8147</v>
      </c>
      <c r="L236" s="11">
        <v>4121</v>
      </c>
    </row>
    <row r="237" spans="1:12" ht="12.75">
      <c r="A237" s="1" t="s">
        <v>97</v>
      </c>
      <c r="B237" s="2" t="s">
        <v>549</v>
      </c>
      <c r="C237" s="26">
        <v>2</v>
      </c>
      <c r="D237" t="s">
        <v>550</v>
      </c>
      <c r="E237" s="11">
        <v>57702</v>
      </c>
      <c r="F237" s="11"/>
      <c r="G237" s="11"/>
      <c r="H237" s="11">
        <v>36475</v>
      </c>
      <c r="I237" s="5">
        <v>1523</v>
      </c>
      <c r="J237" s="11">
        <v>257</v>
      </c>
      <c r="K237" s="11">
        <v>5546</v>
      </c>
      <c r="L237" s="11">
        <v>3933</v>
      </c>
    </row>
    <row r="238" spans="1:12" ht="12.75">
      <c r="A238" s="1" t="s">
        <v>56</v>
      </c>
      <c r="B238" s="2" t="s">
        <v>551</v>
      </c>
      <c r="C238" s="26">
        <v>1</v>
      </c>
      <c r="D238" t="s">
        <v>552</v>
      </c>
      <c r="E238" s="11">
        <v>0</v>
      </c>
      <c r="F238" s="11"/>
      <c r="G238" s="11"/>
      <c r="H238" s="11">
        <v>106966</v>
      </c>
      <c r="I238" s="5">
        <v>0</v>
      </c>
      <c r="J238" s="11">
        <v>1643</v>
      </c>
      <c r="K238" s="11">
        <v>11976</v>
      </c>
      <c r="L238" s="11">
        <v>10591</v>
      </c>
    </row>
    <row r="239" spans="1:12" ht="12.75">
      <c r="A239" s="1" t="s">
        <v>56</v>
      </c>
      <c r="B239" s="2" t="s">
        <v>553</v>
      </c>
      <c r="C239" s="26">
        <v>1</v>
      </c>
      <c r="D239" t="s">
        <v>554</v>
      </c>
      <c r="E239" s="11">
        <v>107616</v>
      </c>
      <c r="F239" s="11"/>
      <c r="G239" s="11"/>
      <c r="H239" s="11">
        <v>97565</v>
      </c>
      <c r="I239" s="5">
        <v>2840</v>
      </c>
      <c r="J239" s="11">
        <v>1643</v>
      </c>
      <c r="K239" s="11">
        <v>13649</v>
      </c>
      <c r="L239" s="11">
        <v>9813</v>
      </c>
    </row>
    <row r="240" spans="1:12" ht="12.75">
      <c r="A240" s="1" t="s">
        <v>493</v>
      </c>
      <c r="B240" s="2" t="s">
        <v>555</v>
      </c>
      <c r="C240" s="26">
        <v>5</v>
      </c>
      <c r="D240" t="s">
        <v>556</v>
      </c>
      <c r="E240" s="11">
        <v>143235</v>
      </c>
      <c r="F240" s="11"/>
      <c r="G240" s="11"/>
      <c r="H240" s="11">
        <v>45786</v>
      </c>
      <c r="I240" s="5">
        <v>3780</v>
      </c>
      <c r="J240" s="11">
        <v>719</v>
      </c>
      <c r="K240" s="11">
        <v>5272</v>
      </c>
      <c r="L240" s="11">
        <v>4190</v>
      </c>
    </row>
    <row r="241" spans="1:12" ht="12.75">
      <c r="A241" s="1" t="s">
        <v>506</v>
      </c>
      <c r="B241" s="2" t="s">
        <v>557</v>
      </c>
      <c r="C241" s="26">
        <v>6</v>
      </c>
      <c r="D241" t="s">
        <v>558</v>
      </c>
      <c r="E241" s="11">
        <v>508352</v>
      </c>
      <c r="F241" s="11"/>
      <c r="G241" s="11"/>
      <c r="H241" s="11">
        <v>205111</v>
      </c>
      <c r="I241" s="5">
        <v>13415</v>
      </c>
      <c r="J241" s="11">
        <v>22693</v>
      </c>
      <c r="K241" s="11">
        <v>26566</v>
      </c>
      <c r="L241" s="11">
        <v>23831</v>
      </c>
    </row>
    <row r="242" spans="1:12" ht="12.75">
      <c r="A242" s="1" t="s">
        <v>17</v>
      </c>
      <c r="B242" s="2" t="s">
        <v>559</v>
      </c>
      <c r="C242" s="26">
        <v>10</v>
      </c>
      <c r="D242" t="s">
        <v>560</v>
      </c>
      <c r="E242" s="11">
        <v>198842</v>
      </c>
      <c r="F242" s="11"/>
      <c r="G242" s="11">
        <v>47826</v>
      </c>
      <c r="H242" s="11">
        <v>64487</v>
      </c>
      <c r="I242" s="5">
        <v>5247</v>
      </c>
      <c r="J242" s="11">
        <v>1592</v>
      </c>
      <c r="K242" s="11">
        <v>6348</v>
      </c>
      <c r="L242" s="11">
        <v>7619</v>
      </c>
    </row>
    <row r="243" spans="1:12" ht="12.75">
      <c r="A243" s="1" t="s">
        <v>68</v>
      </c>
      <c r="B243" s="2" t="s">
        <v>561</v>
      </c>
      <c r="C243" s="26">
        <v>5</v>
      </c>
      <c r="D243" t="s">
        <v>562</v>
      </c>
      <c r="E243" s="11">
        <v>173206</v>
      </c>
      <c r="F243" s="11"/>
      <c r="G243" s="11"/>
      <c r="H243" s="11">
        <v>61790</v>
      </c>
      <c r="I243" s="5">
        <v>4571</v>
      </c>
      <c r="J243" s="11">
        <v>3337</v>
      </c>
      <c r="K243" s="11">
        <v>6815</v>
      </c>
      <c r="L243" s="11">
        <v>7112</v>
      </c>
    </row>
    <row r="244" spans="1:12" ht="12.75">
      <c r="A244" s="1" t="s">
        <v>91</v>
      </c>
      <c r="B244" s="2" t="s">
        <v>563</v>
      </c>
      <c r="C244" s="26">
        <v>6</v>
      </c>
      <c r="D244" t="s">
        <v>564</v>
      </c>
      <c r="E244" s="11">
        <v>12127</v>
      </c>
      <c r="F244" s="11"/>
      <c r="G244" s="11"/>
      <c r="H244" s="11">
        <v>6302</v>
      </c>
      <c r="I244" s="5">
        <v>320</v>
      </c>
      <c r="J244" s="11">
        <v>103</v>
      </c>
      <c r="K244" s="11">
        <v>731</v>
      </c>
      <c r="L244" s="11">
        <v>775</v>
      </c>
    </row>
    <row r="245" spans="1:12" ht="12.75">
      <c r="A245" s="1" t="s">
        <v>124</v>
      </c>
      <c r="B245" s="2" t="s">
        <v>565</v>
      </c>
      <c r="C245" s="26">
        <v>10</v>
      </c>
      <c r="D245" t="s">
        <v>566</v>
      </c>
      <c r="E245" s="11">
        <v>101813</v>
      </c>
      <c r="F245" s="11"/>
      <c r="G245" s="11"/>
      <c r="H245" s="11">
        <v>24421</v>
      </c>
      <c r="I245" s="5">
        <v>2687</v>
      </c>
      <c r="J245" s="11">
        <v>205</v>
      </c>
      <c r="K245" s="11">
        <v>2782</v>
      </c>
      <c r="L245" s="11">
        <v>2569</v>
      </c>
    </row>
    <row r="246" spans="1:12" ht="12.75">
      <c r="A246" s="1" t="s">
        <v>56</v>
      </c>
      <c r="B246" s="2" t="s">
        <v>567</v>
      </c>
      <c r="C246" s="26">
        <v>1</v>
      </c>
      <c r="D246" t="s">
        <v>568</v>
      </c>
      <c r="E246" s="11">
        <v>116000</v>
      </c>
      <c r="F246" s="11"/>
      <c r="G246" s="11"/>
      <c r="H246" s="11">
        <v>82487</v>
      </c>
      <c r="I246" s="5">
        <v>3061</v>
      </c>
      <c r="J246" s="11">
        <v>10525</v>
      </c>
      <c r="K246" s="11">
        <v>13448</v>
      </c>
      <c r="L246" s="11">
        <v>10085</v>
      </c>
    </row>
    <row r="247" spans="1:12" ht="12.75">
      <c r="A247" s="1" t="s">
        <v>23</v>
      </c>
      <c r="B247" s="2" t="s">
        <v>569</v>
      </c>
      <c r="C247" s="26">
        <v>2</v>
      </c>
      <c r="D247" t="s">
        <v>570</v>
      </c>
      <c r="E247" s="11">
        <v>86881</v>
      </c>
      <c r="F247" s="11"/>
      <c r="G247" s="11"/>
      <c r="H247" s="11">
        <v>32936</v>
      </c>
      <c r="I247" s="5">
        <v>2293</v>
      </c>
      <c r="J247" s="11">
        <v>924</v>
      </c>
      <c r="K247" s="11">
        <v>3616</v>
      </c>
      <c r="L247" s="11">
        <v>3588</v>
      </c>
    </row>
    <row r="248" spans="1:12" ht="12.75">
      <c r="A248" s="1" t="s">
        <v>144</v>
      </c>
      <c r="B248" s="2" t="s">
        <v>571</v>
      </c>
      <c r="C248" s="26">
        <v>7</v>
      </c>
      <c r="D248" t="s">
        <v>572</v>
      </c>
      <c r="E248" s="11">
        <v>85748</v>
      </c>
      <c r="F248" s="11"/>
      <c r="G248" s="11"/>
      <c r="H248" s="11">
        <v>54072</v>
      </c>
      <c r="I248" s="5">
        <v>2263</v>
      </c>
      <c r="J248" s="11">
        <v>2054</v>
      </c>
      <c r="K248" s="11">
        <v>5690</v>
      </c>
      <c r="L248" s="11">
        <v>5834</v>
      </c>
    </row>
    <row r="249" spans="1:12" ht="12.75">
      <c r="A249" s="1" t="s">
        <v>493</v>
      </c>
      <c r="B249" s="2" t="s">
        <v>573</v>
      </c>
      <c r="C249" s="26">
        <v>5</v>
      </c>
      <c r="D249" t="s">
        <v>574</v>
      </c>
      <c r="E249" s="11">
        <v>169761</v>
      </c>
      <c r="F249" s="11"/>
      <c r="G249" s="11"/>
      <c r="H249" s="11">
        <v>46158</v>
      </c>
      <c r="I249" s="5">
        <v>4480</v>
      </c>
      <c r="J249" s="11">
        <v>411</v>
      </c>
      <c r="K249" s="11">
        <v>4926</v>
      </c>
      <c r="L249" s="11">
        <v>5023</v>
      </c>
    </row>
    <row r="250" spans="1:12" ht="12.75">
      <c r="A250" s="1" t="s">
        <v>199</v>
      </c>
      <c r="B250" s="2" t="s">
        <v>575</v>
      </c>
      <c r="C250" s="26">
        <v>6</v>
      </c>
      <c r="D250" t="s">
        <v>576</v>
      </c>
      <c r="E250" s="11">
        <v>159986</v>
      </c>
      <c r="F250" s="11"/>
      <c r="G250" s="11">
        <v>86086</v>
      </c>
      <c r="H250" s="11">
        <v>94085</v>
      </c>
      <c r="I250" s="5">
        <v>4222</v>
      </c>
      <c r="J250" s="11">
        <v>6264</v>
      </c>
      <c r="K250" s="11">
        <v>10439</v>
      </c>
      <c r="L250" s="11">
        <v>5666</v>
      </c>
    </row>
    <row r="251" spans="1:12" ht="12.75">
      <c r="A251" s="1" t="s">
        <v>73</v>
      </c>
      <c r="B251" s="2" t="s">
        <v>577</v>
      </c>
      <c r="C251" s="26">
        <v>11</v>
      </c>
      <c r="D251" t="s">
        <v>578</v>
      </c>
      <c r="E251" s="11">
        <v>199816</v>
      </c>
      <c r="F251" s="11"/>
      <c r="G251" s="11"/>
      <c r="H251" s="11">
        <v>89329</v>
      </c>
      <c r="I251" s="5">
        <v>5273</v>
      </c>
      <c r="J251" s="11">
        <v>770</v>
      </c>
      <c r="K251" s="11">
        <v>10403</v>
      </c>
      <c r="L251" s="11">
        <v>5065</v>
      </c>
    </row>
    <row r="252" spans="1:12" ht="12.75">
      <c r="A252" s="1" t="s">
        <v>94</v>
      </c>
      <c r="B252" s="2" t="s">
        <v>579</v>
      </c>
      <c r="C252" s="26">
        <v>8</v>
      </c>
      <c r="D252" t="s">
        <v>580</v>
      </c>
      <c r="E252" s="11">
        <v>66608</v>
      </c>
      <c r="F252" s="11"/>
      <c r="G252" s="11"/>
      <c r="H252" s="11">
        <v>21482</v>
      </c>
      <c r="I252" s="5">
        <v>1758</v>
      </c>
      <c r="J252" s="11">
        <v>51</v>
      </c>
      <c r="K252" s="11">
        <v>2391</v>
      </c>
      <c r="L252" s="11">
        <v>2709</v>
      </c>
    </row>
    <row r="253" spans="1:12" ht="12.75">
      <c r="A253" s="1" t="s">
        <v>151</v>
      </c>
      <c r="B253" s="2" t="s">
        <v>581</v>
      </c>
      <c r="C253" s="26">
        <v>1</v>
      </c>
      <c r="D253" t="s">
        <v>582</v>
      </c>
      <c r="E253" s="11">
        <v>26571</v>
      </c>
      <c r="F253" s="11"/>
      <c r="G253" s="11"/>
      <c r="H253" s="11">
        <v>30961</v>
      </c>
      <c r="I253" s="5">
        <v>701</v>
      </c>
      <c r="J253" s="11">
        <v>1592</v>
      </c>
      <c r="K253" s="11">
        <v>5730</v>
      </c>
      <c r="L253" s="11">
        <v>2797</v>
      </c>
    </row>
    <row r="254" spans="1:12" ht="12.75">
      <c r="A254" s="1" t="s">
        <v>56</v>
      </c>
      <c r="B254" s="2" t="s">
        <v>583</v>
      </c>
      <c r="C254" s="26">
        <v>1</v>
      </c>
      <c r="D254" t="s">
        <v>584</v>
      </c>
      <c r="E254" s="11">
        <v>0</v>
      </c>
      <c r="F254" s="11"/>
      <c r="G254" s="11">
        <v>124346</v>
      </c>
      <c r="H254" s="11">
        <v>1386</v>
      </c>
      <c r="I254" s="5">
        <v>0</v>
      </c>
      <c r="J254" s="11">
        <v>51</v>
      </c>
      <c r="K254" s="11">
        <v>150</v>
      </c>
      <c r="L254" s="11">
        <v>136</v>
      </c>
    </row>
    <row r="255" spans="1:12" ht="12.75">
      <c r="A255" s="1" t="s">
        <v>157</v>
      </c>
      <c r="B255" s="2" t="s">
        <v>585</v>
      </c>
      <c r="C255" s="26">
        <v>2</v>
      </c>
      <c r="D255" t="s">
        <v>586</v>
      </c>
      <c r="E255" s="11">
        <v>0</v>
      </c>
      <c r="F255" s="11"/>
      <c r="G255" s="11"/>
      <c r="H255" s="11">
        <v>3872</v>
      </c>
      <c r="I255" s="5">
        <v>0</v>
      </c>
      <c r="J255" s="11">
        <v>51</v>
      </c>
      <c r="K255" s="11">
        <v>393</v>
      </c>
      <c r="L255" s="11">
        <v>356</v>
      </c>
    </row>
    <row r="256" spans="1:12" ht="12.75">
      <c r="A256" s="1" t="s">
        <v>587</v>
      </c>
      <c r="B256" s="2" t="s">
        <v>588</v>
      </c>
      <c r="C256" s="26">
        <v>3</v>
      </c>
      <c r="D256" t="s">
        <v>589</v>
      </c>
      <c r="E256" s="11">
        <v>161081</v>
      </c>
      <c r="F256" s="11"/>
      <c r="G256" s="11"/>
      <c r="H256" s="11">
        <v>39690</v>
      </c>
      <c r="I256" s="5">
        <v>4251</v>
      </c>
      <c r="J256" s="11">
        <v>205</v>
      </c>
      <c r="K256" s="11">
        <v>4224</v>
      </c>
      <c r="L256" s="11">
        <v>4604</v>
      </c>
    </row>
    <row r="257" spans="1:12" ht="12.75">
      <c r="A257" s="1" t="s">
        <v>171</v>
      </c>
      <c r="B257" s="2" t="s">
        <v>590</v>
      </c>
      <c r="C257" s="26">
        <v>6</v>
      </c>
      <c r="D257" t="s">
        <v>591</v>
      </c>
      <c r="E257" s="11">
        <v>109258</v>
      </c>
      <c r="F257" s="11"/>
      <c r="G257" s="11"/>
      <c r="H257" s="11">
        <v>39699</v>
      </c>
      <c r="I257" s="5">
        <v>2883</v>
      </c>
      <c r="J257" s="11">
        <v>5288</v>
      </c>
      <c r="K257" s="11">
        <v>4885</v>
      </c>
      <c r="L257" s="11">
        <v>5269</v>
      </c>
    </row>
    <row r="258" spans="1:12" ht="12.75">
      <c r="A258" s="1" t="s">
        <v>56</v>
      </c>
      <c r="B258" s="2" t="s">
        <v>592</v>
      </c>
      <c r="C258" s="26">
        <v>1</v>
      </c>
      <c r="D258" t="s">
        <v>593</v>
      </c>
      <c r="E258" s="11">
        <v>0</v>
      </c>
      <c r="F258" s="11"/>
      <c r="G258" s="11"/>
      <c r="H258" s="11">
        <v>5291</v>
      </c>
      <c r="I258" s="5">
        <v>0</v>
      </c>
      <c r="J258" s="11">
        <v>0</v>
      </c>
      <c r="K258" s="11">
        <v>769</v>
      </c>
      <c r="L258" s="11">
        <v>696</v>
      </c>
    </row>
    <row r="259" spans="1:12" ht="12.75">
      <c r="A259" s="1" t="s">
        <v>182</v>
      </c>
      <c r="B259" s="2" t="s">
        <v>594</v>
      </c>
      <c r="C259" s="26">
        <v>1</v>
      </c>
      <c r="D259" t="s">
        <v>595</v>
      </c>
      <c r="E259" s="11">
        <v>0</v>
      </c>
      <c r="F259" s="11"/>
      <c r="G259" s="11"/>
      <c r="H259" s="11">
        <v>22623</v>
      </c>
      <c r="I259" s="5">
        <v>0</v>
      </c>
      <c r="J259" s="11">
        <v>462</v>
      </c>
      <c r="K259" s="11">
        <v>3003</v>
      </c>
      <c r="L259" s="11">
        <v>2532</v>
      </c>
    </row>
    <row r="260" spans="1:12" ht="12.75">
      <c r="A260" s="1" t="s">
        <v>133</v>
      </c>
      <c r="B260" s="2" t="s">
        <v>596</v>
      </c>
      <c r="C260" s="26">
        <v>9</v>
      </c>
      <c r="D260" t="s">
        <v>597</v>
      </c>
      <c r="E260" s="11">
        <v>236487</v>
      </c>
      <c r="F260" s="11"/>
      <c r="G260" s="11"/>
      <c r="H260" s="11">
        <v>79499</v>
      </c>
      <c r="I260" s="5">
        <v>6241</v>
      </c>
      <c r="J260" s="11">
        <v>821</v>
      </c>
      <c r="K260" s="11">
        <v>8180</v>
      </c>
      <c r="L260" s="11">
        <v>9487</v>
      </c>
    </row>
    <row r="261" spans="1:12" ht="12.75">
      <c r="A261" s="1" t="s">
        <v>115</v>
      </c>
      <c r="B261" s="2" t="s">
        <v>598</v>
      </c>
      <c r="C261" s="26">
        <v>12</v>
      </c>
      <c r="D261" t="s">
        <v>599</v>
      </c>
      <c r="E261" s="11">
        <v>113131</v>
      </c>
      <c r="F261" s="11"/>
      <c r="G261" s="11"/>
      <c r="H261" s="11">
        <v>30598</v>
      </c>
      <c r="I261" s="5">
        <v>2985</v>
      </c>
      <c r="J261" s="11">
        <v>770</v>
      </c>
      <c r="K261" s="11">
        <v>3340</v>
      </c>
      <c r="L261" s="11">
        <v>3220</v>
      </c>
    </row>
    <row r="262" spans="1:12" ht="12.75">
      <c r="A262" s="1" t="s">
        <v>174</v>
      </c>
      <c r="B262" s="2" t="s">
        <v>600</v>
      </c>
      <c r="C262" s="26">
        <v>4</v>
      </c>
      <c r="D262" t="s">
        <v>601</v>
      </c>
      <c r="E262" s="11">
        <v>202058</v>
      </c>
      <c r="F262" s="11"/>
      <c r="G262" s="11"/>
      <c r="H262" s="11">
        <v>54768</v>
      </c>
      <c r="I262" s="5">
        <v>5332</v>
      </c>
      <c r="J262" s="11">
        <v>5750</v>
      </c>
      <c r="K262" s="11">
        <v>6054</v>
      </c>
      <c r="L262" s="11">
        <v>5664</v>
      </c>
    </row>
    <row r="263" spans="1:12" ht="12.75">
      <c r="A263" s="1" t="s">
        <v>157</v>
      </c>
      <c r="B263" s="2" t="s">
        <v>602</v>
      </c>
      <c r="C263" s="26">
        <v>2</v>
      </c>
      <c r="D263" t="s">
        <v>603</v>
      </c>
      <c r="E263" s="11">
        <v>9265</v>
      </c>
      <c r="F263" s="11"/>
      <c r="G263" s="11"/>
      <c r="H263" s="11">
        <v>4282</v>
      </c>
      <c r="I263" s="5">
        <v>244</v>
      </c>
      <c r="J263" s="11">
        <v>0</v>
      </c>
      <c r="K263" s="11">
        <v>546</v>
      </c>
      <c r="L263" s="11">
        <v>627</v>
      </c>
    </row>
    <row r="264" spans="1:12" ht="12.75">
      <c r="A264" s="1" t="s">
        <v>151</v>
      </c>
      <c r="B264" s="2" t="s">
        <v>604</v>
      </c>
      <c r="C264" s="26">
        <v>1</v>
      </c>
      <c r="D264" t="s">
        <v>605</v>
      </c>
      <c r="E264" s="11">
        <v>101536</v>
      </c>
      <c r="F264" s="11"/>
      <c r="G264" s="11"/>
      <c r="H264" s="11">
        <v>77766</v>
      </c>
      <c r="I264" s="5">
        <v>2679</v>
      </c>
      <c r="J264" s="11">
        <v>31369</v>
      </c>
      <c r="K264" s="11">
        <v>11898</v>
      </c>
      <c r="L264" s="11">
        <v>9681</v>
      </c>
    </row>
    <row r="265" spans="1:12" ht="12.75">
      <c r="A265" s="1" t="s">
        <v>171</v>
      </c>
      <c r="B265" s="2" t="s">
        <v>606</v>
      </c>
      <c r="C265" s="26">
        <v>6</v>
      </c>
      <c r="D265" t="s">
        <v>607</v>
      </c>
      <c r="E265" s="11">
        <v>31881</v>
      </c>
      <c r="F265" s="11"/>
      <c r="G265" s="11"/>
      <c r="H265" s="11">
        <v>18979</v>
      </c>
      <c r="I265" s="5">
        <v>841</v>
      </c>
      <c r="J265" s="11">
        <v>821</v>
      </c>
      <c r="K265" s="11">
        <v>2094</v>
      </c>
      <c r="L265" s="11">
        <v>2297</v>
      </c>
    </row>
    <row r="266" spans="1:12" ht="12.75">
      <c r="A266" s="1" t="s">
        <v>56</v>
      </c>
      <c r="B266" s="2" t="s">
        <v>608</v>
      </c>
      <c r="C266" s="26">
        <v>1</v>
      </c>
      <c r="D266" t="s">
        <v>609</v>
      </c>
      <c r="E266" s="11">
        <v>144004.16666666666</v>
      </c>
      <c r="F266" s="11">
        <v>83370.83333333333</v>
      </c>
      <c r="G266" s="11"/>
      <c r="H266" s="11">
        <v>101919</v>
      </c>
      <c r="I266" s="5">
        <v>3800</v>
      </c>
      <c r="J266" s="11">
        <v>4775</v>
      </c>
      <c r="K266" s="11">
        <v>14806</v>
      </c>
      <c r="L266" s="11">
        <v>9463</v>
      </c>
    </row>
    <row r="267" spans="1:12" ht="12.75">
      <c r="A267" s="1" t="s">
        <v>322</v>
      </c>
      <c r="B267" s="2" t="s">
        <v>610</v>
      </c>
      <c r="C267" s="26">
        <v>8</v>
      </c>
      <c r="D267" t="s">
        <v>611</v>
      </c>
      <c r="E267" s="11">
        <v>226774</v>
      </c>
      <c r="F267" s="11"/>
      <c r="G267" s="11"/>
      <c r="H267" s="11">
        <v>73643</v>
      </c>
      <c r="I267" s="5">
        <v>5984</v>
      </c>
      <c r="J267" s="11">
        <v>975</v>
      </c>
      <c r="K267" s="11">
        <v>8110</v>
      </c>
      <c r="L267" s="11">
        <v>6580</v>
      </c>
    </row>
    <row r="268" spans="1:12" ht="12.75">
      <c r="A268" s="1" t="s">
        <v>322</v>
      </c>
      <c r="B268" s="2" t="s">
        <v>612</v>
      </c>
      <c r="C268" s="26">
        <v>8</v>
      </c>
      <c r="D268" t="s">
        <v>613</v>
      </c>
      <c r="E268" s="11">
        <v>209045</v>
      </c>
      <c r="F268" s="11"/>
      <c r="G268" s="11"/>
      <c r="H268" s="11">
        <v>70118</v>
      </c>
      <c r="I268" s="5">
        <v>5516</v>
      </c>
      <c r="J268" s="11">
        <v>1746</v>
      </c>
      <c r="K268" s="11">
        <v>8259</v>
      </c>
      <c r="L268" s="11">
        <v>9072</v>
      </c>
    </row>
    <row r="269" spans="1:12" ht="12.75">
      <c r="A269" s="1" t="s">
        <v>506</v>
      </c>
      <c r="B269" s="2" t="s">
        <v>614</v>
      </c>
      <c r="C269" s="26">
        <v>6</v>
      </c>
      <c r="D269" t="s">
        <v>615</v>
      </c>
      <c r="E269" s="11">
        <v>69634</v>
      </c>
      <c r="F269" s="11"/>
      <c r="G269" s="11"/>
      <c r="H269" s="11">
        <v>39562</v>
      </c>
      <c r="I269" s="5">
        <v>1838</v>
      </c>
      <c r="J269" s="11">
        <v>462</v>
      </c>
      <c r="K269" s="11">
        <v>4464</v>
      </c>
      <c r="L269" s="11">
        <v>2394</v>
      </c>
    </row>
    <row r="270" spans="1:12" ht="12.75">
      <c r="A270" s="1" t="s">
        <v>76</v>
      </c>
      <c r="B270" s="2" t="s">
        <v>616</v>
      </c>
      <c r="C270" s="26">
        <v>4</v>
      </c>
      <c r="D270" t="s">
        <v>617</v>
      </c>
      <c r="E270" s="11">
        <v>212294</v>
      </c>
      <c r="F270" s="11"/>
      <c r="G270" s="11"/>
      <c r="H270" s="11">
        <v>78203</v>
      </c>
      <c r="I270" s="5">
        <v>5602</v>
      </c>
      <c r="J270" s="11">
        <v>4775</v>
      </c>
      <c r="K270" s="11">
        <v>11075</v>
      </c>
      <c r="L270" s="11">
        <v>11072</v>
      </c>
    </row>
    <row r="271" spans="1:12" ht="12.75">
      <c r="A271" s="1" t="s">
        <v>179</v>
      </c>
      <c r="B271" s="2" t="s">
        <v>618</v>
      </c>
      <c r="C271" s="26">
        <v>7</v>
      </c>
      <c r="D271" t="s">
        <v>619</v>
      </c>
      <c r="E271" s="11">
        <v>0</v>
      </c>
      <c r="F271" s="11"/>
      <c r="G271" s="11"/>
      <c r="H271" s="11">
        <v>16089</v>
      </c>
      <c r="I271" s="5">
        <v>0</v>
      </c>
      <c r="J271" s="11">
        <v>1181</v>
      </c>
      <c r="K271" s="11">
        <v>2373</v>
      </c>
      <c r="L271" s="11">
        <v>2149</v>
      </c>
    </row>
    <row r="272" spans="1:12" ht="12.75">
      <c r="A272" s="1" t="s">
        <v>97</v>
      </c>
      <c r="B272" s="2" t="s">
        <v>620</v>
      </c>
      <c r="C272" s="26">
        <v>2</v>
      </c>
      <c r="D272" t="s">
        <v>621</v>
      </c>
      <c r="E272" s="11">
        <v>86421</v>
      </c>
      <c r="F272" s="11"/>
      <c r="G272" s="11"/>
      <c r="H272" s="11">
        <v>57297</v>
      </c>
      <c r="I272" s="5">
        <v>2281</v>
      </c>
      <c r="J272" s="11">
        <v>4005</v>
      </c>
      <c r="K272" s="11">
        <v>9056</v>
      </c>
      <c r="L272" s="11">
        <v>6631</v>
      </c>
    </row>
    <row r="273" spans="1:12" ht="12.75">
      <c r="A273" s="1" t="s">
        <v>41</v>
      </c>
      <c r="B273" s="2" t="s">
        <v>622</v>
      </c>
      <c r="C273" s="26">
        <v>11</v>
      </c>
      <c r="D273" t="s">
        <v>623</v>
      </c>
      <c r="E273" s="11">
        <v>66756</v>
      </c>
      <c r="F273" s="11"/>
      <c r="G273" s="11"/>
      <c r="H273" s="11">
        <v>44552</v>
      </c>
      <c r="I273" s="5">
        <v>1762</v>
      </c>
      <c r="J273" s="11">
        <v>616</v>
      </c>
      <c r="K273" s="11">
        <v>5504</v>
      </c>
      <c r="L273" s="11">
        <v>3404</v>
      </c>
    </row>
    <row r="274" spans="1:12" ht="12.75">
      <c r="A274" s="1" t="s">
        <v>506</v>
      </c>
      <c r="B274" s="2" t="s">
        <v>624</v>
      </c>
      <c r="C274" s="26">
        <v>6</v>
      </c>
      <c r="D274" t="s">
        <v>625</v>
      </c>
      <c r="E274" s="11">
        <v>1057880</v>
      </c>
      <c r="F274" s="11"/>
      <c r="G274" s="11"/>
      <c r="H274" s="11">
        <v>412639</v>
      </c>
      <c r="I274" s="5">
        <v>27916</v>
      </c>
      <c r="J274" s="11">
        <v>51341</v>
      </c>
      <c r="K274" s="11">
        <v>48528</v>
      </c>
      <c r="L274" s="11">
        <v>46024</v>
      </c>
    </row>
    <row r="275" spans="1:12" ht="12.75">
      <c r="A275" s="1" t="s">
        <v>50</v>
      </c>
      <c r="B275" s="2" t="s">
        <v>626</v>
      </c>
      <c r="C275" s="26">
        <v>10</v>
      </c>
      <c r="D275" t="s">
        <v>627</v>
      </c>
      <c r="E275" s="11">
        <v>165944</v>
      </c>
      <c r="F275" s="11"/>
      <c r="G275" s="11"/>
      <c r="H275" s="11">
        <v>51375</v>
      </c>
      <c r="I275" s="5">
        <v>4379</v>
      </c>
      <c r="J275" s="11">
        <v>719</v>
      </c>
      <c r="K275" s="11">
        <v>5691</v>
      </c>
      <c r="L275" s="11">
        <v>5294</v>
      </c>
    </row>
    <row r="276" spans="1:12" ht="12.75">
      <c r="A276" s="1" t="s">
        <v>17</v>
      </c>
      <c r="B276" s="2" t="s">
        <v>628</v>
      </c>
      <c r="C276" s="26">
        <v>10</v>
      </c>
      <c r="D276" t="s">
        <v>629</v>
      </c>
      <c r="E276" s="11">
        <v>266690</v>
      </c>
      <c r="F276" s="11"/>
      <c r="G276" s="11"/>
      <c r="H276" s="11">
        <v>53217</v>
      </c>
      <c r="I276" s="5">
        <v>7038</v>
      </c>
      <c r="J276" s="11">
        <v>154</v>
      </c>
      <c r="K276" s="11">
        <v>5779</v>
      </c>
      <c r="L276" s="11">
        <v>7436</v>
      </c>
    </row>
    <row r="277" spans="1:12" ht="12.75">
      <c r="A277" s="1" t="s">
        <v>298</v>
      </c>
      <c r="B277" s="2" t="s">
        <v>630</v>
      </c>
      <c r="C277" s="26">
        <v>2</v>
      </c>
      <c r="D277" t="s">
        <v>631</v>
      </c>
      <c r="E277" s="11">
        <v>117643</v>
      </c>
      <c r="F277" s="11"/>
      <c r="G277" s="11"/>
      <c r="H277" s="11">
        <v>38529</v>
      </c>
      <c r="I277" s="5">
        <v>3104</v>
      </c>
      <c r="J277" s="11">
        <v>4518</v>
      </c>
      <c r="K277" s="11">
        <v>4860</v>
      </c>
      <c r="L277" s="11">
        <v>5187</v>
      </c>
    </row>
    <row r="278" spans="1:12" ht="12.75">
      <c r="A278" s="1" t="s">
        <v>164</v>
      </c>
      <c r="B278" s="2" t="s">
        <v>632</v>
      </c>
      <c r="C278" s="26">
        <v>5</v>
      </c>
      <c r="D278" t="s">
        <v>633</v>
      </c>
      <c r="E278" s="11">
        <v>114787</v>
      </c>
      <c r="F278" s="11"/>
      <c r="G278" s="11"/>
      <c r="H278" s="11">
        <v>44933</v>
      </c>
      <c r="I278" s="5">
        <v>3029</v>
      </c>
      <c r="J278" s="11">
        <v>0</v>
      </c>
      <c r="K278" s="11">
        <v>4732</v>
      </c>
      <c r="L278" s="11">
        <v>3988</v>
      </c>
    </row>
    <row r="279" spans="1:12" ht="12.75">
      <c r="A279" s="1" t="s">
        <v>141</v>
      </c>
      <c r="B279" s="2" t="s">
        <v>634</v>
      </c>
      <c r="C279" s="26">
        <v>2</v>
      </c>
      <c r="D279" t="s">
        <v>635</v>
      </c>
      <c r="E279" s="11">
        <v>18223</v>
      </c>
      <c r="F279" s="11"/>
      <c r="G279" s="11"/>
      <c r="H279" s="11">
        <v>7355</v>
      </c>
      <c r="I279" s="5">
        <v>481</v>
      </c>
      <c r="J279" s="11">
        <v>0</v>
      </c>
      <c r="K279" s="11">
        <v>906</v>
      </c>
      <c r="L279" s="11">
        <v>966</v>
      </c>
    </row>
    <row r="280" spans="1:12" ht="12.75">
      <c r="A280" s="1" t="s">
        <v>636</v>
      </c>
      <c r="B280" s="2" t="s">
        <v>637</v>
      </c>
      <c r="C280" s="26">
        <v>12</v>
      </c>
      <c r="D280" t="s">
        <v>638</v>
      </c>
      <c r="E280" s="11">
        <v>167194</v>
      </c>
      <c r="F280" s="11"/>
      <c r="G280" s="11"/>
      <c r="H280" s="11">
        <v>55085</v>
      </c>
      <c r="I280" s="5">
        <v>4412</v>
      </c>
      <c r="J280" s="11">
        <v>565</v>
      </c>
      <c r="K280" s="11">
        <v>6095</v>
      </c>
      <c r="L280" s="11">
        <v>5284</v>
      </c>
    </row>
    <row r="281" spans="1:12" ht="12.75">
      <c r="A281" s="1" t="s">
        <v>102</v>
      </c>
      <c r="B281" s="2" t="s">
        <v>639</v>
      </c>
      <c r="C281" s="26">
        <v>2</v>
      </c>
      <c r="D281" t="s">
        <v>640</v>
      </c>
      <c r="E281" s="11">
        <v>77691</v>
      </c>
      <c r="F281" s="11"/>
      <c r="G281" s="11"/>
      <c r="H281" s="11">
        <v>42049</v>
      </c>
      <c r="I281" s="5">
        <v>2050</v>
      </c>
      <c r="J281" s="11">
        <v>154</v>
      </c>
      <c r="K281" s="11">
        <v>4466</v>
      </c>
      <c r="L281" s="11">
        <v>2205</v>
      </c>
    </row>
    <row r="282" spans="1:12" ht="12.75">
      <c r="A282" s="1" t="s">
        <v>53</v>
      </c>
      <c r="B282" s="2" t="s">
        <v>641</v>
      </c>
      <c r="C282" s="26">
        <v>3</v>
      </c>
      <c r="D282" t="s">
        <v>642</v>
      </c>
      <c r="E282" s="11">
        <v>53484</v>
      </c>
      <c r="F282" s="11"/>
      <c r="G282" s="11"/>
      <c r="H282" s="11">
        <v>17528</v>
      </c>
      <c r="I282" s="5">
        <v>1411</v>
      </c>
      <c r="J282" s="11">
        <v>0</v>
      </c>
      <c r="K282" s="11">
        <v>2037</v>
      </c>
      <c r="L282" s="11">
        <v>2341</v>
      </c>
    </row>
    <row r="283" spans="1:12" ht="12.75">
      <c r="A283" s="1" t="s">
        <v>250</v>
      </c>
      <c r="B283" s="2" t="s">
        <v>643</v>
      </c>
      <c r="C283" s="26">
        <v>11</v>
      </c>
      <c r="D283" t="s">
        <v>644</v>
      </c>
      <c r="E283" s="11">
        <v>44098</v>
      </c>
      <c r="F283" s="11"/>
      <c r="G283" s="11"/>
      <c r="H283" s="11">
        <v>15643</v>
      </c>
      <c r="I283" s="5">
        <v>1164</v>
      </c>
      <c r="J283" s="11">
        <v>0</v>
      </c>
      <c r="K283" s="11">
        <v>1609</v>
      </c>
      <c r="L283" s="11">
        <v>1686</v>
      </c>
    </row>
    <row r="284" spans="1:12" ht="12.75">
      <c r="A284" s="1" t="s">
        <v>94</v>
      </c>
      <c r="B284" s="2" t="s">
        <v>645</v>
      </c>
      <c r="C284" s="26">
        <v>8</v>
      </c>
      <c r="D284" t="s">
        <v>646</v>
      </c>
      <c r="E284" s="11">
        <v>108713</v>
      </c>
      <c r="F284" s="11"/>
      <c r="G284" s="11"/>
      <c r="H284" s="11">
        <v>40472</v>
      </c>
      <c r="I284" s="5">
        <v>2869</v>
      </c>
      <c r="J284" s="11">
        <v>359</v>
      </c>
      <c r="K284" s="11">
        <v>5050</v>
      </c>
      <c r="L284" s="11">
        <v>5119</v>
      </c>
    </row>
    <row r="285" spans="1:12" ht="12.75">
      <c r="A285" s="1" t="s">
        <v>56</v>
      </c>
      <c r="B285" s="2" t="s">
        <v>647</v>
      </c>
      <c r="C285" s="26">
        <v>1</v>
      </c>
      <c r="D285" t="s">
        <v>648</v>
      </c>
      <c r="E285" s="11">
        <v>54709</v>
      </c>
      <c r="F285" s="11"/>
      <c r="G285" s="11"/>
      <c r="H285" s="11">
        <v>34993</v>
      </c>
      <c r="I285" s="5">
        <v>1444</v>
      </c>
      <c r="J285" s="11">
        <v>1027</v>
      </c>
      <c r="K285" s="11">
        <v>6441</v>
      </c>
      <c r="L285" s="11">
        <v>4568</v>
      </c>
    </row>
    <row r="286" spans="1:12" ht="12.75">
      <c r="A286" s="1" t="s">
        <v>133</v>
      </c>
      <c r="B286" s="2" t="s">
        <v>649</v>
      </c>
      <c r="C286" s="26">
        <v>9</v>
      </c>
      <c r="D286" t="s">
        <v>650</v>
      </c>
      <c r="E286" s="11">
        <v>40538</v>
      </c>
      <c r="F286" s="11"/>
      <c r="G286" s="11"/>
      <c r="H286" s="11">
        <v>9837</v>
      </c>
      <c r="I286" s="5">
        <v>1070</v>
      </c>
      <c r="J286" s="11">
        <v>0</v>
      </c>
      <c r="K286" s="11">
        <v>972</v>
      </c>
      <c r="L286" s="11">
        <v>1328</v>
      </c>
    </row>
    <row r="287" spans="1:12" ht="12.75">
      <c r="A287" s="1" t="s">
        <v>636</v>
      </c>
      <c r="B287" s="2" t="s">
        <v>651</v>
      </c>
      <c r="C287" s="26">
        <v>12</v>
      </c>
      <c r="D287" t="s">
        <v>652</v>
      </c>
      <c r="E287" s="11">
        <v>127900</v>
      </c>
      <c r="F287" s="11"/>
      <c r="G287" s="11"/>
      <c r="H287" s="11">
        <v>46603</v>
      </c>
      <c r="I287" s="5">
        <v>3375</v>
      </c>
      <c r="J287" s="11">
        <v>667</v>
      </c>
      <c r="K287" s="11">
        <v>5015</v>
      </c>
      <c r="L287" s="11">
        <v>5228</v>
      </c>
    </row>
    <row r="288" spans="1:12" ht="12.75">
      <c r="A288" s="1" t="s">
        <v>68</v>
      </c>
      <c r="B288" s="2" t="s">
        <v>653</v>
      </c>
      <c r="C288" s="26">
        <v>5</v>
      </c>
      <c r="D288" t="s">
        <v>654</v>
      </c>
      <c r="E288" s="11">
        <v>104649</v>
      </c>
      <c r="F288" s="11"/>
      <c r="G288" s="11"/>
      <c r="H288" s="11">
        <v>35512</v>
      </c>
      <c r="I288" s="5">
        <v>2762</v>
      </c>
      <c r="J288" s="11">
        <v>667</v>
      </c>
      <c r="K288" s="11">
        <v>3796</v>
      </c>
      <c r="L288" s="11">
        <v>4026</v>
      </c>
    </row>
    <row r="289" spans="1:12" ht="12.75">
      <c r="A289" s="1" t="s">
        <v>130</v>
      </c>
      <c r="B289" s="2" t="s">
        <v>655</v>
      </c>
      <c r="C289" s="26">
        <v>3</v>
      </c>
      <c r="D289" t="s">
        <v>656</v>
      </c>
      <c r="E289" s="11">
        <v>287441</v>
      </c>
      <c r="F289" s="11"/>
      <c r="G289" s="11"/>
      <c r="H289" s="11">
        <v>76098</v>
      </c>
      <c r="I289" s="5">
        <v>7585</v>
      </c>
      <c r="J289" s="11">
        <v>257</v>
      </c>
      <c r="K289" s="11">
        <v>8951</v>
      </c>
      <c r="L289" s="11">
        <v>10736</v>
      </c>
    </row>
    <row r="290" spans="1:12" ht="12.75">
      <c r="A290" s="1" t="s">
        <v>271</v>
      </c>
      <c r="B290" s="2" t="s">
        <v>657</v>
      </c>
      <c r="C290" s="26">
        <v>11</v>
      </c>
      <c r="D290" t="s">
        <v>658</v>
      </c>
      <c r="E290" s="11">
        <v>69680</v>
      </c>
      <c r="F290" s="11"/>
      <c r="G290" s="11"/>
      <c r="H290" s="11">
        <v>21809</v>
      </c>
      <c r="I290" s="5">
        <v>1839</v>
      </c>
      <c r="J290" s="11">
        <v>0</v>
      </c>
      <c r="K290" s="11">
        <v>2656</v>
      </c>
      <c r="L290" s="11">
        <v>1878</v>
      </c>
    </row>
    <row r="291" spans="1:12" ht="12.75">
      <c r="A291" s="1" t="s">
        <v>179</v>
      </c>
      <c r="B291" s="2" t="s">
        <v>659</v>
      </c>
      <c r="C291" s="26">
        <v>7</v>
      </c>
      <c r="D291" t="s">
        <v>660</v>
      </c>
      <c r="E291" s="11">
        <v>118425</v>
      </c>
      <c r="F291" s="11"/>
      <c r="G291" s="11"/>
      <c r="H291" s="11">
        <v>78508</v>
      </c>
      <c r="I291" s="5">
        <v>3125</v>
      </c>
      <c r="J291" s="11">
        <v>4672</v>
      </c>
      <c r="K291" s="11">
        <v>9248</v>
      </c>
      <c r="L291" s="11">
        <v>5645</v>
      </c>
    </row>
    <row r="292" spans="1:12" ht="12.75">
      <c r="A292" s="1" t="s">
        <v>68</v>
      </c>
      <c r="B292" s="2" t="s">
        <v>661</v>
      </c>
      <c r="C292" s="26">
        <v>5</v>
      </c>
      <c r="D292" t="s">
        <v>662</v>
      </c>
      <c r="E292" s="11">
        <v>66957</v>
      </c>
      <c r="F292" s="11"/>
      <c r="G292" s="11"/>
      <c r="H292" s="11">
        <v>19192</v>
      </c>
      <c r="I292" s="5">
        <v>1767</v>
      </c>
      <c r="J292" s="11">
        <v>821</v>
      </c>
      <c r="K292" s="11">
        <v>2442</v>
      </c>
      <c r="L292" s="11">
        <v>2707</v>
      </c>
    </row>
    <row r="293" spans="1:12" ht="12.75">
      <c r="A293" s="1" t="s">
        <v>182</v>
      </c>
      <c r="B293" s="2" t="s">
        <v>663</v>
      </c>
      <c r="C293" s="26">
        <v>1</v>
      </c>
      <c r="D293" t="s">
        <v>664</v>
      </c>
      <c r="E293" s="11">
        <v>105161</v>
      </c>
      <c r="F293" s="11"/>
      <c r="G293" s="11"/>
      <c r="H293" s="11">
        <v>60541</v>
      </c>
      <c r="I293" s="5">
        <v>2775</v>
      </c>
      <c r="J293" s="11">
        <v>1951</v>
      </c>
      <c r="K293" s="11">
        <v>8807</v>
      </c>
      <c r="L293" s="11">
        <v>5553</v>
      </c>
    </row>
    <row r="294" spans="1:12" ht="12.75">
      <c r="A294" s="1" t="s">
        <v>164</v>
      </c>
      <c r="B294" s="2" t="s">
        <v>665</v>
      </c>
      <c r="C294" s="26">
        <v>5</v>
      </c>
      <c r="D294" t="s">
        <v>666</v>
      </c>
      <c r="E294" s="11">
        <v>247324</v>
      </c>
      <c r="F294" s="11"/>
      <c r="G294" s="11"/>
      <c r="H294" s="11">
        <v>95609</v>
      </c>
      <c r="I294" s="5">
        <v>6527</v>
      </c>
      <c r="J294" s="11">
        <v>2824</v>
      </c>
      <c r="K294" s="11">
        <v>11186</v>
      </c>
      <c r="L294" s="11">
        <v>11055</v>
      </c>
    </row>
    <row r="295" spans="1:12" ht="12.75">
      <c r="A295" s="1" t="s">
        <v>130</v>
      </c>
      <c r="B295" s="2" t="s">
        <v>667</v>
      </c>
      <c r="C295" s="26">
        <v>3</v>
      </c>
      <c r="D295" t="s">
        <v>668</v>
      </c>
      <c r="E295" s="11">
        <v>41862</v>
      </c>
      <c r="F295" s="11"/>
      <c r="G295" s="11"/>
      <c r="H295" s="11">
        <v>18217</v>
      </c>
      <c r="I295" s="5">
        <v>1105</v>
      </c>
      <c r="J295" s="11">
        <v>0</v>
      </c>
      <c r="K295" s="11">
        <v>2004</v>
      </c>
      <c r="L295" s="11">
        <v>1659</v>
      </c>
    </row>
    <row r="296" spans="1:12" ht="12.75">
      <c r="A296" s="1" t="s">
        <v>164</v>
      </c>
      <c r="B296" s="2" t="s">
        <v>669</v>
      </c>
      <c r="C296" s="26">
        <v>5</v>
      </c>
      <c r="D296" t="s">
        <v>670</v>
      </c>
      <c r="E296" s="11">
        <v>51794</v>
      </c>
      <c r="F296" s="11"/>
      <c r="G296" s="11"/>
      <c r="H296" s="11">
        <v>32599</v>
      </c>
      <c r="I296" s="5">
        <v>1367</v>
      </c>
      <c r="J296" s="11">
        <v>565</v>
      </c>
      <c r="K296" s="11">
        <v>3683</v>
      </c>
      <c r="L296" s="11">
        <v>2109</v>
      </c>
    </row>
    <row r="297" spans="1:12" ht="12.75">
      <c r="A297" s="1" t="s">
        <v>587</v>
      </c>
      <c r="B297" s="2" t="s">
        <v>671</v>
      </c>
      <c r="C297" s="26">
        <v>3</v>
      </c>
      <c r="D297" t="s">
        <v>672</v>
      </c>
      <c r="E297" s="11">
        <v>255120.25691699606</v>
      </c>
      <c r="F297" s="11">
        <v>113710.74308300395</v>
      </c>
      <c r="G297" s="11"/>
      <c r="H297" s="11">
        <v>70429</v>
      </c>
      <c r="I297" s="5">
        <v>6732</v>
      </c>
      <c r="J297" s="11">
        <v>411</v>
      </c>
      <c r="K297" s="11">
        <v>8222</v>
      </c>
      <c r="L297" s="11">
        <v>8414</v>
      </c>
    </row>
    <row r="298" spans="1:12" ht="12.75">
      <c r="A298" s="1" t="s">
        <v>85</v>
      </c>
      <c r="B298" s="2" t="s">
        <v>673</v>
      </c>
      <c r="C298" s="26">
        <v>11</v>
      </c>
      <c r="D298" t="s">
        <v>674</v>
      </c>
      <c r="E298" s="11">
        <v>72184</v>
      </c>
      <c r="F298" s="11"/>
      <c r="G298" s="11"/>
      <c r="H298" s="11">
        <v>22786</v>
      </c>
      <c r="I298" s="5">
        <v>1905</v>
      </c>
      <c r="J298" s="11">
        <v>51</v>
      </c>
      <c r="K298" s="11">
        <v>2562</v>
      </c>
      <c r="L298" s="11">
        <v>1250</v>
      </c>
    </row>
    <row r="299" spans="1:12" ht="12.75">
      <c r="A299" s="1" t="s">
        <v>636</v>
      </c>
      <c r="B299" s="2" t="s">
        <v>675</v>
      </c>
      <c r="C299" s="26">
        <v>9</v>
      </c>
      <c r="D299" t="s">
        <v>676</v>
      </c>
      <c r="E299" s="11">
        <v>140591</v>
      </c>
      <c r="F299" s="11"/>
      <c r="G299" s="11"/>
      <c r="H299" s="11">
        <v>34133</v>
      </c>
      <c r="I299" s="5">
        <v>3710</v>
      </c>
      <c r="J299" s="11">
        <v>51</v>
      </c>
      <c r="K299" s="11">
        <v>4051</v>
      </c>
      <c r="L299" s="11">
        <v>3912</v>
      </c>
    </row>
    <row r="300" spans="1:12" ht="12.75">
      <c r="A300" s="1" t="s">
        <v>271</v>
      </c>
      <c r="B300" s="2" t="s">
        <v>677</v>
      </c>
      <c r="C300" s="26">
        <v>11</v>
      </c>
      <c r="D300" t="s">
        <v>678</v>
      </c>
      <c r="E300" s="11">
        <v>44528</v>
      </c>
      <c r="F300" s="11"/>
      <c r="G300" s="11"/>
      <c r="H300" s="11">
        <v>30458</v>
      </c>
      <c r="I300" s="5">
        <v>1175</v>
      </c>
      <c r="J300" s="11">
        <v>513</v>
      </c>
      <c r="K300" s="11">
        <v>3795</v>
      </c>
      <c r="L300" s="11">
        <v>2522</v>
      </c>
    </row>
    <row r="301" spans="1:12" ht="12.75">
      <c r="A301" s="1" t="s">
        <v>109</v>
      </c>
      <c r="B301" s="2" t="s">
        <v>679</v>
      </c>
      <c r="C301" s="26">
        <v>5</v>
      </c>
      <c r="D301" t="s">
        <v>680</v>
      </c>
      <c r="E301" s="11">
        <v>76250</v>
      </c>
      <c r="F301" s="11"/>
      <c r="G301" s="11"/>
      <c r="H301" s="11">
        <v>26557</v>
      </c>
      <c r="I301" s="5">
        <v>2012</v>
      </c>
      <c r="J301" s="11">
        <v>0</v>
      </c>
      <c r="K301" s="11">
        <v>2780</v>
      </c>
      <c r="L301" s="11">
        <v>2946</v>
      </c>
    </row>
    <row r="302" spans="1:12" ht="12.75">
      <c r="A302" s="1" t="s">
        <v>62</v>
      </c>
      <c r="B302" s="2" t="s">
        <v>681</v>
      </c>
      <c r="C302" s="26">
        <v>7</v>
      </c>
      <c r="D302" t="s">
        <v>682</v>
      </c>
      <c r="E302" s="11">
        <v>110845</v>
      </c>
      <c r="F302" s="11"/>
      <c r="G302" s="11"/>
      <c r="H302" s="11">
        <v>79249</v>
      </c>
      <c r="I302" s="5">
        <v>2925</v>
      </c>
      <c r="J302" s="11">
        <v>6726</v>
      </c>
      <c r="K302" s="11">
        <v>10448</v>
      </c>
      <c r="L302" s="11">
        <v>7090</v>
      </c>
    </row>
    <row r="303" spans="1:12" ht="12.75">
      <c r="A303" s="1" t="s">
        <v>157</v>
      </c>
      <c r="B303" s="2" t="s">
        <v>683</v>
      </c>
      <c r="C303" s="26">
        <v>1</v>
      </c>
      <c r="D303" t="s">
        <v>975</v>
      </c>
      <c r="E303" s="11">
        <v>5288048</v>
      </c>
      <c r="F303" s="11"/>
      <c r="G303" s="11">
        <v>91825</v>
      </c>
      <c r="H303" s="11">
        <v>1355844</v>
      </c>
      <c r="I303" s="5">
        <v>139545</v>
      </c>
      <c r="J303" s="11">
        <v>121216</v>
      </c>
      <c r="K303" s="11">
        <v>162167</v>
      </c>
      <c r="L303" s="11">
        <v>146781</v>
      </c>
    </row>
    <row r="304" spans="1:12" ht="12.75">
      <c r="A304" s="1" t="s">
        <v>141</v>
      </c>
      <c r="B304" s="2" t="s">
        <v>684</v>
      </c>
      <c r="C304" s="26">
        <v>2</v>
      </c>
      <c r="D304" t="s">
        <v>685</v>
      </c>
      <c r="E304" s="11">
        <v>112952</v>
      </c>
      <c r="F304" s="11"/>
      <c r="G304" s="11"/>
      <c r="H304" s="11">
        <v>38710</v>
      </c>
      <c r="I304" s="5">
        <v>2981</v>
      </c>
      <c r="J304" s="11">
        <v>51</v>
      </c>
      <c r="K304" s="11">
        <v>3921</v>
      </c>
      <c r="L304" s="11">
        <v>4210</v>
      </c>
    </row>
    <row r="305" spans="1:12" ht="12.75">
      <c r="A305" s="1" t="s">
        <v>164</v>
      </c>
      <c r="B305" s="2" t="s">
        <v>686</v>
      </c>
      <c r="C305" s="26">
        <v>5</v>
      </c>
      <c r="D305" t="s">
        <v>687</v>
      </c>
      <c r="E305" s="11">
        <v>61375</v>
      </c>
      <c r="F305" s="11"/>
      <c r="G305" s="11"/>
      <c r="H305" s="11">
        <v>22144</v>
      </c>
      <c r="I305" s="5">
        <v>1620</v>
      </c>
      <c r="J305" s="11">
        <v>3851</v>
      </c>
      <c r="K305" s="11">
        <v>2756</v>
      </c>
      <c r="L305" s="11">
        <v>2779</v>
      </c>
    </row>
    <row r="306" spans="1:12" ht="12.75">
      <c r="A306" s="1" t="s">
        <v>179</v>
      </c>
      <c r="B306" s="2" t="s">
        <v>688</v>
      </c>
      <c r="C306" s="26">
        <v>7</v>
      </c>
      <c r="D306" t="s">
        <v>689</v>
      </c>
      <c r="E306" s="11">
        <v>68483</v>
      </c>
      <c r="F306" s="11"/>
      <c r="G306" s="11"/>
      <c r="H306" s="11">
        <v>40283</v>
      </c>
      <c r="I306" s="5">
        <v>1807</v>
      </c>
      <c r="J306" s="11">
        <v>308</v>
      </c>
      <c r="K306" s="11">
        <v>4212</v>
      </c>
      <c r="L306" s="11">
        <v>2193</v>
      </c>
    </row>
    <row r="307" spans="1:12" ht="12.75">
      <c r="A307" s="1" t="s">
        <v>157</v>
      </c>
      <c r="B307" s="2" t="s">
        <v>690</v>
      </c>
      <c r="C307" s="26">
        <v>2</v>
      </c>
      <c r="D307" t="s">
        <v>691</v>
      </c>
      <c r="E307" s="11">
        <v>21869</v>
      </c>
      <c r="F307" s="11"/>
      <c r="G307" s="11"/>
      <c r="H307" s="11">
        <v>12734</v>
      </c>
      <c r="I307" s="5">
        <v>577</v>
      </c>
      <c r="J307" s="11">
        <v>51</v>
      </c>
      <c r="K307" s="11">
        <v>1457</v>
      </c>
      <c r="L307" s="11">
        <v>801</v>
      </c>
    </row>
    <row r="308" spans="1:12" ht="12.75">
      <c r="A308" s="1" t="s">
        <v>79</v>
      </c>
      <c r="B308" s="2" t="s">
        <v>692</v>
      </c>
      <c r="C308" s="26">
        <v>5</v>
      </c>
      <c r="D308" t="s">
        <v>693</v>
      </c>
      <c r="E308" s="11">
        <v>281083</v>
      </c>
      <c r="F308" s="11"/>
      <c r="G308" s="11"/>
      <c r="H308" s="11">
        <v>104783</v>
      </c>
      <c r="I308" s="5">
        <v>7417</v>
      </c>
      <c r="J308" s="11">
        <v>3799</v>
      </c>
      <c r="K308" s="11">
        <v>11917</v>
      </c>
      <c r="L308" s="11">
        <v>12218</v>
      </c>
    </row>
    <row r="309" spans="1:12" ht="12.75">
      <c r="A309" s="1" t="s">
        <v>420</v>
      </c>
      <c r="B309" s="2" t="s">
        <v>694</v>
      </c>
      <c r="C309" s="26">
        <v>7</v>
      </c>
      <c r="D309" t="s">
        <v>695</v>
      </c>
      <c r="E309" s="11">
        <v>83638</v>
      </c>
      <c r="F309" s="11"/>
      <c r="G309" s="11"/>
      <c r="H309" s="11">
        <v>25616</v>
      </c>
      <c r="I309" s="5">
        <v>2207</v>
      </c>
      <c r="J309" s="11">
        <v>719</v>
      </c>
      <c r="K309" s="11">
        <v>3603</v>
      </c>
      <c r="L309" s="11">
        <v>3989</v>
      </c>
    </row>
    <row r="310" spans="1:12" ht="12.75">
      <c r="A310" s="1" t="s">
        <v>445</v>
      </c>
      <c r="B310" s="2" t="s">
        <v>696</v>
      </c>
      <c r="C310" s="26">
        <v>9</v>
      </c>
      <c r="D310" t="s">
        <v>697</v>
      </c>
      <c r="E310" s="11">
        <v>431647</v>
      </c>
      <c r="F310" s="11"/>
      <c r="G310" s="11">
        <v>9565</v>
      </c>
      <c r="H310" s="11">
        <v>166372</v>
      </c>
      <c r="I310" s="5">
        <v>11391</v>
      </c>
      <c r="J310" s="11">
        <v>2875</v>
      </c>
      <c r="K310" s="11">
        <v>17615</v>
      </c>
      <c r="L310" s="11">
        <v>16438</v>
      </c>
    </row>
    <row r="311" spans="1:12" ht="12.75">
      <c r="A311" s="1" t="s">
        <v>325</v>
      </c>
      <c r="B311" s="2" t="s">
        <v>698</v>
      </c>
      <c r="C311" s="26">
        <v>9</v>
      </c>
      <c r="D311" t="s">
        <v>699</v>
      </c>
      <c r="E311" s="11">
        <v>95152</v>
      </c>
      <c r="F311" s="11"/>
      <c r="G311" s="11"/>
      <c r="H311" s="11">
        <v>29343</v>
      </c>
      <c r="I311" s="5">
        <v>2511</v>
      </c>
      <c r="J311" s="11">
        <v>51</v>
      </c>
      <c r="K311" s="11">
        <v>3184</v>
      </c>
      <c r="L311" s="11">
        <v>3112</v>
      </c>
    </row>
    <row r="312" spans="1:12" ht="12.75">
      <c r="A312" s="1" t="s">
        <v>85</v>
      </c>
      <c r="B312" s="2" t="s">
        <v>700</v>
      </c>
      <c r="C312" s="26">
        <v>11</v>
      </c>
      <c r="D312" t="s">
        <v>701</v>
      </c>
      <c r="E312" s="11">
        <v>363472</v>
      </c>
      <c r="F312" s="11"/>
      <c r="G312" s="11"/>
      <c r="H312" s="11">
        <v>124967</v>
      </c>
      <c r="I312" s="5">
        <v>9592</v>
      </c>
      <c r="J312" s="11">
        <v>3132</v>
      </c>
      <c r="K312" s="11">
        <v>13364</v>
      </c>
      <c r="L312" s="11">
        <v>14495</v>
      </c>
    </row>
    <row r="313" spans="1:12" ht="12.75">
      <c r="A313" s="1" t="s">
        <v>278</v>
      </c>
      <c r="B313" s="2" t="s">
        <v>702</v>
      </c>
      <c r="C313" s="26">
        <v>6</v>
      </c>
      <c r="D313" t="s">
        <v>703</v>
      </c>
      <c r="E313" s="11">
        <v>0</v>
      </c>
      <c r="F313" s="11"/>
      <c r="G313" s="11"/>
      <c r="H313" s="11">
        <v>8751</v>
      </c>
      <c r="I313" s="5">
        <v>0</v>
      </c>
      <c r="J313" s="11">
        <v>0</v>
      </c>
      <c r="K313" s="11">
        <v>1405</v>
      </c>
      <c r="L313" s="11">
        <v>1098</v>
      </c>
    </row>
    <row r="314" spans="1:12" ht="12.75">
      <c r="A314" s="1" t="s">
        <v>397</v>
      </c>
      <c r="B314" s="2" t="s">
        <v>704</v>
      </c>
      <c r="C314" s="26">
        <v>3</v>
      </c>
      <c r="D314" t="s">
        <v>705</v>
      </c>
      <c r="E314" s="11">
        <v>350585</v>
      </c>
      <c r="F314" s="11"/>
      <c r="G314" s="11"/>
      <c r="H314" s="11">
        <v>103597</v>
      </c>
      <c r="I314" s="5">
        <v>9252</v>
      </c>
      <c r="J314" s="11">
        <v>359</v>
      </c>
      <c r="K314" s="11">
        <v>11249</v>
      </c>
      <c r="L314" s="11">
        <v>10836</v>
      </c>
    </row>
    <row r="315" spans="1:12" ht="12.75">
      <c r="A315" s="1" t="s">
        <v>56</v>
      </c>
      <c r="B315" s="2" t="s">
        <v>706</v>
      </c>
      <c r="C315" s="26">
        <v>1</v>
      </c>
      <c r="D315" t="s">
        <v>707</v>
      </c>
      <c r="E315" s="11">
        <v>0</v>
      </c>
      <c r="F315" s="11"/>
      <c r="G315" s="11"/>
      <c r="H315" s="11">
        <v>6002</v>
      </c>
      <c r="I315" s="5">
        <v>0</v>
      </c>
      <c r="J315" s="11">
        <v>0</v>
      </c>
      <c r="K315" s="11">
        <v>910</v>
      </c>
      <c r="L315" s="11">
        <v>824</v>
      </c>
    </row>
    <row r="316" spans="1:12" ht="12.75">
      <c r="A316" s="1" t="s">
        <v>164</v>
      </c>
      <c r="B316" s="2" t="s">
        <v>708</v>
      </c>
      <c r="C316" s="26">
        <v>5</v>
      </c>
      <c r="D316" t="s">
        <v>709</v>
      </c>
      <c r="E316" s="11">
        <v>37982</v>
      </c>
      <c r="F316" s="11"/>
      <c r="G316" s="11"/>
      <c r="H316" s="11">
        <v>18450</v>
      </c>
      <c r="I316" s="5">
        <v>1002</v>
      </c>
      <c r="J316" s="11">
        <v>411</v>
      </c>
      <c r="K316" s="11">
        <v>2083</v>
      </c>
      <c r="L316" s="11">
        <v>987</v>
      </c>
    </row>
    <row r="317" spans="1:12" ht="12.75">
      <c r="A317" s="1" t="s">
        <v>171</v>
      </c>
      <c r="B317" s="2" t="s">
        <v>710</v>
      </c>
      <c r="C317" s="26">
        <v>6</v>
      </c>
      <c r="D317" t="s">
        <v>711</v>
      </c>
      <c r="E317" s="11">
        <v>141125</v>
      </c>
      <c r="F317" s="11"/>
      <c r="G317" s="11"/>
      <c r="H317" s="11">
        <v>59327</v>
      </c>
      <c r="I317" s="5">
        <v>3724</v>
      </c>
      <c r="J317" s="11">
        <v>6058</v>
      </c>
      <c r="K317" s="11">
        <v>6847</v>
      </c>
      <c r="L317" s="11">
        <v>6685</v>
      </c>
    </row>
    <row r="318" spans="1:12" ht="12.75">
      <c r="A318" s="1" t="s">
        <v>271</v>
      </c>
      <c r="B318" s="2" t="s">
        <v>712</v>
      </c>
      <c r="C318" s="26">
        <v>11</v>
      </c>
      <c r="D318" t="s">
        <v>713</v>
      </c>
      <c r="E318" s="11">
        <v>148741</v>
      </c>
      <c r="F318" s="11"/>
      <c r="G318" s="11"/>
      <c r="H318" s="11">
        <v>84054</v>
      </c>
      <c r="I318" s="5">
        <v>3925</v>
      </c>
      <c r="J318" s="11">
        <v>3029</v>
      </c>
      <c r="K318" s="11">
        <v>10921</v>
      </c>
      <c r="L318" s="11">
        <v>6096</v>
      </c>
    </row>
    <row r="319" spans="1:12" ht="12.75">
      <c r="A319" s="1" t="s">
        <v>130</v>
      </c>
      <c r="B319" s="2" t="s">
        <v>714</v>
      </c>
      <c r="C319" s="26">
        <v>3</v>
      </c>
      <c r="D319" t="s">
        <v>715</v>
      </c>
      <c r="E319" s="11">
        <v>129149</v>
      </c>
      <c r="F319" s="11"/>
      <c r="G319" s="11"/>
      <c r="H319" s="11">
        <v>42673</v>
      </c>
      <c r="I319" s="5">
        <v>3408</v>
      </c>
      <c r="J319" s="11">
        <v>103</v>
      </c>
      <c r="K319" s="11">
        <v>4468</v>
      </c>
      <c r="L319" s="11">
        <v>3677</v>
      </c>
    </row>
    <row r="320" spans="1:12" ht="12.75">
      <c r="A320" s="1" t="s">
        <v>79</v>
      </c>
      <c r="B320" s="2" t="s">
        <v>716</v>
      </c>
      <c r="C320" s="26">
        <v>3</v>
      </c>
      <c r="D320" t="s">
        <v>717</v>
      </c>
      <c r="E320" s="11">
        <v>171425</v>
      </c>
      <c r="F320" s="11"/>
      <c r="G320" s="11"/>
      <c r="H320" s="11">
        <v>69708</v>
      </c>
      <c r="I320" s="5">
        <v>4524</v>
      </c>
      <c r="J320" s="11">
        <v>1129</v>
      </c>
      <c r="K320" s="11">
        <v>7515</v>
      </c>
      <c r="L320" s="11">
        <v>6844</v>
      </c>
    </row>
    <row r="321" spans="1:12" ht="12.75">
      <c r="A321" s="1" t="s">
        <v>130</v>
      </c>
      <c r="B321" s="2" t="s">
        <v>718</v>
      </c>
      <c r="C321" s="26">
        <v>3</v>
      </c>
      <c r="D321" t="s">
        <v>719</v>
      </c>
      <c r="E321" s="11">
        <v>162179</v>
      </c>
      <c r="F321" s="11"/>
      <c r="G321" s="11"/>
      <c r="H321" s="11">
        <v>48627</v>
      </c>
      <c r="I321" s="5">
        <v>4280</v>
      </c>
      <c r="J321" s="11">
        <v>462</v>
      </c>
      <c r="K321" s="11">
        <v>5063</v>
      </c>
      <c r="L321" s="11">
        <v>5801</v>
      </c>
    </row>
    <row r="322" spans="1:12" ht="12.75">
      <c r="A322" s="1" t="s">
        <v>171</v>
      </c>
      <c r="B322" s="2" t="s">
        <v>720</v>
      </c>
      <c r="C322" s="26">
        <v>6</v>
      </c>
      <c r="D322" t="s">
        <v>721</v>
      </c>
      <c r="E322" s="11">
        <v>50212</v>
      </c>
      <c r="F322" s="11"/>
      <c r="G322" s="11"/>
      <c r="H322" s="11">
        <v>31764</v>
      </c>
      <c r="I322" s="5">
        <v>1325</v>
      </c>
      <c r="J322" s="11">
        <v>359</v>
      </c>
      <c r="K322" s="11">
        <v>3467</v>
      </c>
      <c r="L322" s="11">
        <v>1954</v>
      </c>
    </row>
    <row r="323" spans="1:12" ht="12.75">
      <c r="A323" s="1" t="s">
        <v>35</v>
      </c>
      <c r="B323" s="2" t="s">
        <v>722</v>
      </c>
      <c r="C323" s="26">
        <v>5</v>
      </c>
      <c r="D323" t="s">
        <v>723</v>
      </c>
      <c r="E323" s="11">
        <v>85351</v>
      </c>
      <c r="F323" s="11"/>
      <c r="G323" s="11"/>
      <c r="H323" s="11">
        <v>32111</v>
      </c>
      <c r="I323" s="5">
        <v>2252</v>
      </c>
      <c r="J323" s="11">
        <v>513</v>
      </c>
      <c r="K323" s="11">
        <v>3578</v>
      </c>
      <c r="L323" s="11">
        <v>3423</v>
      </c>
    </row>
    <row r="324" spans="1:12" ht="12.75">
      <c r="A324" s="1" t="s">
        <v>493</v>
      </c>
      <c r="B324" s="2" t="s">
        <v>724</v>
      </c>
      <c r="C324" s="26">
        <v>4</v>
      </c>
      <c r="D324" t="s">
        <v>725</v>
      </c>
      <c r="E324" s="11">
        <v>338140</v>
      </c>
      <c r="F324" s="11"/>
      <c r="G324" s="11"/>
      <c r="H324" s="11">
        <v>63383</v>
      </c>
      <c r="I324" s="5">
        <v>8923</v>
      </c>
      <c r="J324" s="11">
        <v>154</v>
      </c>
      <c r="K324" s="11">
        <v>7392</v>
      </c>
      <c r="L324" s="11">
        <v>8726</v>
      </c>
    </row>
    <row r="325" spans="1:12" ht="12.75">
      <c r="A325" s="1" t="s">
        <v>91</v>
      </c>
      <c r="B325" s="2" t="s">
        <v>726</v>
      </c>
      <c r="C325" s="26">
        <v>6</v>
      </c>
      <c r="D325" t="s">
        <v>727</v>
      </c>
      <c r="E325" s="11">
        <v>0</v>
      </c>
      <c r="F325" s="11"/>
      <c r="G325" s="11"/>
      <c r="H325" s="11">
        <v>4822</v>
      </c>
      <c r="I325" s="5">
        <v>0</v>
      </c>
      <c r="J325" s="11">
        <v>103</v>
      </c>
      <c r="K325" s="11">
        <v>329</v>
      </c>
      <c r="L325" s="11">
        <v>298</v>
      </c>
    </row>
    <row r="326" spans="1:12" ht="12.75">
      <c r="A326" s="1" t="s">
        <v>73</v>
      </c>
      <c r="B326" s="2" t="s">
        <v>728</v>
      </c>
      <c r="C326" s="26">
        <v>11</v>
      </c>
      <c r="D326" t="s">
        <v>729</v>
      </c>
      <c r="E326" s="11">
        <v>35054</v>
      </c>
      <c r="F326" s="11"/>
      <c r="G326" s="11"/>
      <c r="H326" s="11">
        <v>23142</v>
      </c>
      <c r="I326" s="5">
        <v>925</v>
      </c>
      <c r="J326" s="11">
        <v>411</v>
      </c>
      <c r="K326" s="11">
        <v>3067</v>
      </c>
      <c r="L326" s="11">
        <v>2056</v>
      </c>
    </row>
    <row r="327" spans="1:12" ht="12.75">
      <c r="A327" s="1" t="s">
        <v>41</v>
      </c>
      <c r="B327" s="2" t="s">
        <v>730</v>
      </c>
      <c r="C327" s="26">
        <v>11</v>
      </c>
      <c r="D327" t="s">
        <v>731</v>
      </c>
      <c r="E327" s="11">
        <v>96965</v>
      </c>
      <c r="F327" s="11"/>
      <c r="G327" s="11"/>
      <c r="H327" s="11">
        <v>39532</v>
      </c>
      <c r="I327" s="5">
        <v>2559</v>
      </c>
      <c r="J327" s="11">
        <v>0</v>
      </c>
      <c r="K327" s="11">
        <v>4560</v>
      </c>
      <c r="L327" s="11">
        <v>4499</v>
      </c>
    </row>
    <row r="328" spans="1:12" ht="12.75">
      <c r="A328" s="1" t="s">
        <v>151</v>
      </c>
      <c r="B328" s="2" t="s">
        <v>732</v>
      </c>
      <c r="C328" s="26">
        <v>1</v>
      </c>
      <c r="D328" t="s">
        <v>733</v>
      </c>
      <c r="E328" s="11">
        <v>55283</v>
      </c>
      <c r="F328" s="11"/>
      <c r="G328" s="11"/>
      <c r="H328" s="11">
        <v>38950</v>
      </c>
      <c r="I328" s="5">
        <v>1459</v>
      </c>
      <c r="J328" s="11">
        <v>565</v>
      </c>
      <c r="K328" s="11">
        <v>5598</v>
      </c>
      <c r="L328" s="11">
        <v>2773</v>
      </c>
    </row>
    <row r="329" spans="1:12" ht="12.75">
      <c r="A329" s="1" t="s">
        <v>141</v>
      </c>
      <c r="B329" s="2" t="s">
        <v>734</v>
      </c>
      <c r="C329" s="26">
        <v>2</v>
      </c>
      <c r="D329" t="s">
        <v>735</v>
      </c>
      <c r="E329" s="11">
        <v>41806</v>
      </c>
      <c r="F329" s="11"/>
      <c r="G329" s="11"/>
      <c r="H329" s="11">
        <v>23219</v>
      </c>
      <c r="I329" s="5">
        <v>1103</v>
      </c>
      <c r="J329" s="11">
        <v>308</v>
      </c>
      <c r="K329" s="11">
        <v>3237</v>
      </c>
      <c r="L329" s="11">
        <v>2161</v>
      </c>
    </row>
    <row r="330" spans="1:12" ht="12.75">
      <c r="A330" s="1" t="s">
        <v>79</v>
      </c>
      <c r="B330" s="2" t="s">
        <v>736</v>
      </c>
      <c r="C330" s="26">
        <v>5</v>
      </c>
      <c r="D330" t="s">
        <v>737</v>
      </c>
      <c r="E330" s="11">
        <v>359463</v>
      </c>
      <c r="F330" s="11"/>
      <c r="G330" s="11"/>
      <c r="H330" s="11">
        <v>106313</v>
      </c>
      <c r="I330" s="5">
        <v>9486</v>
      </c>
      <c r="J330" s="11">
        <v>13554</v>
      </c>
      <c r="K330" s="11">
        <v>12883</v>
      </c>
      <c r="L330" s="11">
        <v>14284</v>
      </c>
    </row>
    <row r="331" spans="1:12" ht="12.75">
      <c r="A331" s="1" t="s">
        <v>587</v>
      </c>
      <c r="B331" s="2" t="s">
        <v>738</v>
      </c>
      <c r="C331" s="26">
        <v>3</v>
      </c>
      <c r="D331" t="s">
        <v>739</v>
      </c>
      <c r="E331" s="11">
        <v>100651</v>
      </c>
      <c r="F331" s="11"/>
      <c r="G331" s="11"/>
      <c r="H331" s="11">
        <v>27643</v>
      </c>
      <c r="I331" s="5">
        <v>2656</v>
      </c>
      <c r="J331" s="11">
        <v>0</v>
      </c>
      <c r="K331" s="11">
        <v>2834</v>
      </c>
      <c r="L331" s="11">
        <v>2689</v>
      </c>
    </row>
    <row r="332" spans="1:12" ht="12.75">
      <c r="A332" s="1" t="s">
        <v>319</v>
      </c>
      <c r="B332" s="2" t="s">
        <v>740</v>
      </c>
      <c r="C332" s="26">
        <v>7</v>
      </c>
      <c r="D332" t="s">
        <v>741</v>
      </c>
      <c r="E332" s="11">
        <v>116277</v>
      </c>
      <c r="F332" s="11"/>
      <c r="G332" s="11"/>
      <c r="H332" s="11">
        <v>33373</v>
      </c>
      <c r="I332" s="5">
        <v>3068</v>
      </c>
      <c r="J332" s="11">
        <v>1335</v>
      </c>
      <c r="K332" s="11">
        <v>3854</v>
      </c>
      <c r="L332" s="11">
        <v>4315</v>
      </c>
    </row>
    <row r="333" spans="1:12" ht="12.75">
      <c r="A333" s="1" t="s">
        <v>47</v>
      </c>
      <c r="B333" s="2" t="s">
        <v>742</v>
      </c>
      <c r="C333" s="26">
        <v>7</v>
      </c>
      <c r="D333" t="s">
        <v>743</v>
      </c>
      <c r="E333" s="11">
        <v>154806</v>
      </c>
      <c r="F333" s="11"/>
      <c r="G333" s="11"/>
      <c r="H333" s="11">
        <v>85185</v>
      </c>
      <c r="I333" s="5">
        <v>4085</v>
      </c>
      <c r="J333" s="11">
        <v>16737</v>
      </c>
      <c r="K333" s="11">
        <v>9462</v>
      </c>
      <c r="L333" s="11">
        <v>5671</v>
      </c>
    </row>
    <row r="334" spans="1:12" ht="12.75">
      <c r="A334" s="1" t="s">
        <v>112</v>
      </c>
      <c r="B334" s="2" t="s">
        <v>744</v>
      </c>
      <c r="C334" s="26">
        <v>2</v>
      </c>
      <c r="D334" t="s">
        <v>745</v>
      </c>
      <c r="E334" s="11">
        <v>43080</v>
      </c>
      <c r="F334" s="11"/>
      <c r="G334" s="11"/>
      <c r="H334" s="11">
        <v>9355</v>
      </c>
      <c r="I334" s="5">
        <v>1137</v>
      </c>
      <c r="J334" s="11">
        <v>3902</v>
      </c>
      <c r="K334" s="11">
        <v>1423</v>
      </c>
      <c r="L334" s="11">
        <v>1679</v>
      </c>
    </row>
    <row r="335" spans="1:12" ht="12.75">
      <c r="A335" s="1" t="s">
        <v>127</v>
      </c>
      <c r="B335" s="2" t="s">
        <v>746</v>
      </c>
      <c r="C335" s="26">
        <v>8</v>
      </c>
      <c r="D335" t="s">
        <v>747</v>
      </c>
      <c r="E335" s="11">
        <v>351044</v>
      </c>
      <c r="F335" s="11"/>
      <c r="G335" s="11"/>
      <c r="H335" s="11">
        <v>143316</v>
      </c>
      <c r="I335" s="5">
        <v>9264</v>
      </c>
      <c r="J335" s="11">
        <v>25516</v>
      </c>
      <c r="K335" s="11">
        <v>15373</v>
      </c>
      <c r="L335" s="11">
        <v>14240</v>
      </c>
    </row>
    <row r="336" spans="1:12" ht="12.75">
      <c r="A336" s="1" t="s">
        <v>179</v>
      </c>
      <c r="B336" s="2" t="s">
        <v>748</v>
      </c>
      <c r="C336" s="26">
        <v>7</v>
      </c>
      <c r="D336" t="s">
        <v>749</v>
      </c>
      <c r="E336" s="11">
        <v>1209521</v>
      </c>
      <c r="F336" s="11"/>
      <c r="G336" s="11"/>
      <c r="H336" s="11">
        <v>422600</v>
      </c>
      <c r="I336" s="5">
        <v>31918</v>
      </c>
      <c r="J336" s="11">
        <v>205517</v>
      </c>
      <c r="K336" s="11">
        <v>50650</v>
      </c>
      <c r="L336" s="11">
        <v>50839</v>
      </c>
    </row>
    <row r="337" spans="1:12" ht="12.75">
      <c r="A337" s="1" t="s">
        <v>179</v>
      </c>
      <c r="B337" s="2" t="s">
        <v>750</v>
      </c>
      <c r="C337" s="26">
        <v>7</v>
      </c>
      <c r="D337" t="s">
        <v>751</v>
      </c>
      <c r="E337" s="11">
        <v>47766</v>
      </c>
      <c r="F337" s="11"/>
      <c r="G337" s="11"/>
      <c r="H337" s="11">
        <v>37311</v>
      </c>
      <c r="I337" s="5">
        <v>1260</v>
      </c>
      <c r="J337" s="11">
        <v>1643</v>
      </c>
      <c r="K337" s="11">
        <v>5113</v>
      </c>
      <c r="L337" s="11">
        <v>3230</v>
      </c>
    </row>
    <row r="338" spans="1:12" ht="12.75">
      <c r="A338" s="1" t="s">
        <v>115</v>
      </c>
      <c r="B338" s="2" t="s">
        <v>752</v>
      </c>
      <c r="C338" s="26">
        <v>11</v>
      </c>
      <c r="D338" t="s">
        <v>753</v>
      </c>
      <c r="E338" s="11">
        <v>80571</v>
      </c>
      <c r="F338" s="11"/>
      <c r="G338" s="11"/>
      <c r="H338" s="11">
        <v>29136</v>
      </c>
      <c r="I338" s="5">
        <v>2126</v>
      </c>
      <c r="J338" s="11">
        <v>719</v>
      </c>
      <c r="K338" s="11">
        <v>3010</v>
      </c>
      <c r="L338" s="11">
        <v>2976</v>
      </c>
    </row>
    <row r="339" spans="1:12" ht="12.75">
      <c r="A339" s="1" t="s">
        <v>47</v>
      </c>
      <c r="B339" s="2" t="s">
        <v>754</v>
      </c>
      <c r="C339" s="26">
        <v>6</v>
      </c>
      <c r="D339" t="s">
        <v>755</v>
      </c>
      <c r="E339" s="11">
        <v>38843</v>
      </c>
      <c r="F339" s="11"/>
      <c r="G339" s="11"/>
      <c r="H339" s="11">
        <v>23470</v>
      </c>
      <c r="I339" s="5">
        <v>1025</v>
      </c>
      <c r="J339" s="11">
        <v>1078</v>
      </c>
      <c r="K339" s="11">
        <v>2963</v>
      </c>
      <c r="L339" s="11">
        <v>1637</v>
      </c>
    </row>
    <row r="340" spans="1:12" ht="12.75">
      <c r="A340" s="1" t="s">
        <v>151</v>
      </c>
      <c r="B340" s="2" t="s">
        <v>756</v>
      </c>
      <c r="C340" s="26">
        <v>1</v>
      </c>
      <c r="D340" t="s">
        <v>757</v>
      </c>
      <c r="E340" s="11">
        <v>89286</v>
      </c>
      <c r="F340" s="11"/>
      <c r="G340" s="11"/>
      <c r="H340" s="11">
        <v>64279</v>
      </c>
      <c r="I340" s="5">
        <v>2356</v>
      </c>
      <c r="J340" s="11">
        <v>19664</v>
      </c>
      <c r="K340" s="11">
        <v>7583</v>
      </c>
      <c r="L340" s="11">
        <v>4754</v>
      </c>
    </row>
    <row r="341" spans="1:12" ht="12.75">
      <c r="A341" s="1" t="s">
        <v>53</v>
      </c>
      <c r="B341" s="2" t="s">
        <v>758</v>
      </c>
      <c r="C341" s="26">
        <v>3</v>
      </c>
      <c r="D341" t="s">
        <v>759</v>
      </c>
      <c r="E341" s="11">
        <v>65837</v>
      </c>
      <c r="F341" s="11"/>
      <c r="G341" s="11"/>
      <c r="H341" s="11">
        <v>19497</v>
      </c>
      <c r="I341" s="5">
        <v>1737</v>
      </c>
      <c r="J341" s="11">
        <v>0</v>
      </c>
      <c r="K341" s="11">
        <v>2004</v>
      </c>
      <c r="L341" s="11">
        <v>2508</v>
      </c>
    </row>
    <row r="342" spans="1:12" ht="12.75">
      <c r="A342" s="1" t="s">
        <v>141</v>
      </c>
      <c r="B342" s="2" t="s">
        <v>760</v>
      </c>
      <c r="C342" s="26">
        <v>2</v>
      </c>
      <c r="D342" t="s">
        <v>761</v>
      </c>
      <c r="E342" s="11">
        <v>65552</v>
      </c>
      <c r="F342" s="11"/>
      <c r="G342" s="11"/>
      <c r="H342" s="11">
        <v>21787</v>
      </c>
      <c r="I342" s="5">
        <v>1730</v>
      </c>
      <c r="J342" s="11">
        <v>103</v>
      </c>
      <c r="K342" s="11">
        <v>2605</v>
      </c>
      <c r="L342" s="11">
        <v>2752</v>
      </c>
    </row>
    <row r="343" spans="1:12" ht="12.75">
      <c r="A343" s="1" t="s">
        <v>342</v>
      </c>
      <c r="B343" s="2" t="s">
        <v>762</v>
      </c>
      <c r="C343" s="26">
        <v>11</v>
      </c>
      <c r="D343" t="s">
        <v>763</v>
      </c>
      <c r="E343" s="11">
        <v>150794</v>
      </c>
      <c r="F343" s="11"/>
      <c r="G343" s="11"/>
      <c r="H343" s="11">
        <v>38843</v>
      </c>
      <c r="I343" s="5">
        <v>3979</v>
      </c>
      <c r="J343" s="11">
        <v>5237</v>
      </c>
      <c r="K343" s="11">
        <v>4160</v>
      </c>
      <c r="L343" s="11">
        <v>4000</v>
      </c>
    </row>
    <row r="344" spans="1:12" ht="12.75">
      <c r="A344" s="1" t="s">
        <v>278</v>
      </c>
      <c r="B344" s="2" t="s">
        <v>764</v>
      </c>
      <c r="C344" s="26">
        <v>6</v>
      </c>
      <c r="D344" t="s">
        <v>765</v>
      </c>
      <c r="E344" s="11">
        <v>107967</v>
      </c>
      <c r="F344" s="11"/>
      <c r="G344" s="11"/>
      <c r="H344" s="11">
        <v>55914</v>
      </c>
      <c r="I344" s="5">
        <v>2849</v>
      </c>
      <c r="J344" s="11">
        <v>359</v>
      </c>
      <c r="K344" s="11">
        <v>8672</v>
      </c>
      <c r="L344" s="11">
        <v>5637</v>
      </c>
    </row>
    <row r="345" spans="1:12" ht="12.75">
      <c r="A345" s="1" t="s">
        <v>476</v>
      </c>
      <c r="B345" s="2" t="s">
        <v>766</v>
      </c>
      <c r="C345" s="26">
        <v>12</v>
      </c>
      <c r="D345" t="s">
        <v>767</v>
      </c>
      <c r="E345" s="11">
        <v>72246</v>
      </c>
      <c r="F345" s="11"/>
      <c r="G345" s="11"/>
      <c r="H345" s="11">
        <v>21968</v>
      </c>
      <c r="I345" s="5">
        <v>1906</v>
      </c>
      <c r="J345" s="11">
        <v>205</v>
      </c>
      <c r="K345" s="11">
        <v>2310</v>
      </c>
      <c r="L345" s="11">
        <v>2226</v>
      </c>
    </row>
    <row r="346" spans="1:12" ht="12.75">
      <c r="A346" s="1" t="s">
        <v>73</v>
      </c>
      <c r="B346" s="2" t="s">
        <v>768</v>
      </c>
      <c r="C346" s="26">
        <v>11</v>
      </c>
      <c r="D346" t="s">
        <v>769</v>
      </c>
      <c r="E346" s="11">
        <v>84668</v>
      </c>
      <c r="F346" s="11"/>
      <c r="G346" s="11"/>
      <c r="H346" s="11">
        <v>26727</v>
      </c>
      <c r="I346" s="5">
        <v>2234</v>
      </c>
      <c r="J346" s="11">
        <v>565</v>
      </c>
      <c r="K346" s="11">
        <v>4693</v>
      </c>
      <c r="L346" s="11">
        <v>2780</v>
      </c>
    </row>
    <row r="347" spans="1:12" ht="12.75">
      <c r="A347" s="1" t="s">
        <v>151</v>
      </c>
      <c r="B347" s="2" t="s">
        <v>770</v>
      </c>
      <c r="C347" s="26">
        <v>1</v>
      </c>
      <c r="D347" t="s">
        <v>771</v>
      </c>
      <c r="E347" s="11">
        <v>265482</v>
      </c>
      <c r="F347" s="11"/>
      <c r="G347" s="11"/>
      <c r="H347" s="11">
        <v>106886</v>
      </c>
      <c r="I347" s="5">
        <v>7006</v>
      </c>
      <c r="J347" s="11">
        <v>15967</v>
      </c>
      <c r="K347" s="11">
        <v>13954</v>
      </c>
      <c r="L347" s="11">
        <v>14508</v>
      </c>
    </row>
    <row r="348" spans="1:12" ht="12.75">
      <c r="A348" s="1" t="s">
        <v>88</v>
      </c>
      <c r="B348" s="2" t="s">
        <v>772</v>
      </c>
      <c r="C348" s="26">
        <v>12</v>
      </c>
      <c r="D348" t="s">
        <v>773</v>
      </c>
      <c r="E348" s="11">
        <v>101821</v>
      </c>
      <c r="F348" s="11"/>
      <c r="G348" s="11"/>
      <c r="H348" s="11">
        <v>28825</v>
      </c>
      <c r="I348" s="5">
        <v>2687</v>
      </c>
      <c r="J348" s="11">
        <v>667</v>
      </c>
      <c r="K348" s="11">
        <v>2883</v>
      </c>
      <c r="L348" s="11">
        <v>1952</v>
      </c>
    </row>
    <row r="349" spans="1:12" ht="12.75">
      <c r="A349" s="1" t="s">
        <v>319</v>
      </c>
      <c r="B349" s="2" t="s">
        <v>774</v>
      </c>
      <c r="C349" s="26">
        <v>7</v>
      </c>
      <c r="D349" t="s">
        <v>775</v>
      </c>
      <c r="E349" s="11">
        <v>153038</v>
      </c>
      <c r="F349" s="11"/>
      <c r="G349" s="11"/>
      <c r="H349" s="11">
        <v>61715</v>
      </c>
      <c r="I349" s="5">
        <v>4039</v>
      </c>
      <c r="J349" s="11">
        <v>667</v>
      </c>
      <c r="K349" s="11">
        <v>6551</v>
      </c>
      <c r="L349" s="11">
        <v>5039</v>
      </c>
    </row>
    <row r="350" spans="1:12" ht="12.75">
      <c r="A350" s="1" t="s">
        <v>130</v>
      </c>
      <c r="B350" s="2" t="s">
        <v>776</v>
      </c>
      <c r="C350" s="26">
        <v>3</v>
      </c>
      <c r="D350" t="s">
        <v>777</v>
      </c>
      <c r="E350" s="11">
        <v>73860</v>
      </c>
      <c r="F350" s="11"/>
      <c r="G350" s="11"/>
      <c r="H350" s="11">
        <v>27752</v>
      </c>
      <c r="I350" s="5">
        <v>1949</v>
      </c>
      <c r="J350" s="11">
        <v>0</v>
      </c>
      <c r="K350" s="11">
        <v>3083</v>
      </c>
      <c r="L350" s="11">
        <v>3396</v>
      </c>
    </row>
    <row r="351" spans="1:12" ht="12.75">
      <c r="A351" s="1" t="s">
        <v>174</v>
      </c>
      <c r="B351" s="2" t="s">
        <v>778</v>
      </c>
      <c r="C351" s="26">
        <v>4</v>
      </c>
      <c r="D351" t="s">
        <v>779</v>
      </c>
      <c r="E351" s="11">
        <v>382105</v>
      </c>
      <c r="F351" s="11"/>
      <c r="G351" s="11"/>
      <c r="H351" s="11">
        <v>144409</v>
      </c>
      <c r="I351" s="5">
        <v>10083</v>
      </c>
      <c r="J351" s="11">
        <v>1489</v>
      </c>
      <c r="K351" s="11">
        <v>15045</v>
      </c>
      <c r="L351" s="11">
        <v>13602</v>
      </c>
    </row>
    <row r="352" spans="1:12" ht="12.75">
      <c r="A352" s="1" t="s">
        <v>65</v>
      </c>
      <c r="B352" s="2" t="s">
        <v>780</v>
      </c>
      <c r="C352" s="26">
        <v>10</v>
      </c>
      <c r="D352" t="s">
        <v>781</v>
      </c>
      <c r="E352" s="11">
        <v>77085</v>
      </c>
      <c r="F352" s="11"/>
      <c r="G352" s="11"/>
      <c r="H352" s="11">
        <v>30388</v>
      </c>
      <c r="I352" s="5">
        <v>2034</v>
      </c>
      <c r="J352" s="11">
        <v>154</v>
      </c>
      <c r="K352" s="11">
        <v>3322</v>
      </c>
      <c r="L352" s="11">
        <v>3458</v>
      </c>
    </row>
    <row r="353" spans="1:12" ht="12.75">
      <c r="A353" s="1" t="s">
        <v>115</v>
      </c>
      <c r="B353" s="2" t="s">
        <v>782</v>
      </c>
      <c r="C353" s="26">
        <v>11</v>
      </c>
      <c r="D353" t="s">
        <v>783</v>
      </c>
      <c r="E353" s="11">
        <v>342285</v>
      </c>
      <c r="F353" s="11"/>
      <c r="G353" s="11"/>
      <c r="H353" s="11">
        <v>106091</v>
      </c>
      <c r="I353" s="5">
        <v>9033</v>
      </c>
      <c r="J353" s="11">
        <v>1951</v>
      </c>
      <c r="K353" s="11">
        <v>11136</v>
      </c>
      <c r="L353" s="11">
        <v>9998</v>
      </c>
    </row>
    <row r="354" spans="1:12" ht="12.75">
      <c r="A354" s="1" t="s">
        <v>271</v>
      </c>
      <c r="B354" s="2" t="s">
        <v>784</v>
      </c>
      <c r="C354" s="26">
        <v>11</v>
      </c>
      <c r="D354" t="s">
        <v>785</v>
      </c>
      <c r="E354" s="11">
        <v>41897</v>
      </c>
      <c r="F354" s="11"/>
      <c r="G354" s="11"/>
      <c r="H354" s="11">
        <v>24398</v>
      </c>
      <c r="I354" s="5">
        <v>1106</v>
      </c>
      <c r="J354" s="11">
        <v>103</v>
      </c>
      <c r="K354" s="11">
        <v>2689</v>
      </c>
      <c r="L354" s="11">
        <v>1444</v>
      </c>
    </row>
    <row r="355" spans="1:12" ht="12.75">
      <c r="A355" s="1" t="s">
        <v>124</v>
      </c>
      <c r="B355" s="2" t="s">
        <v>786</v>
      </c>
      <c r="C355" s="26">
        <v>10</v>
      </c>
      <c r="D355" t="s">
        <v>787</v>
      </c>
      <c r="E355" s="11">
        <v>255840</v>
      </c>
      <c r="F355" s="11"/>
      <c r="G355" s="11"/>
      <c r="H355" s="11">
        <v>80777</v>
      </c>
      <c r="I355" s="5">
        <v>6751</v>
      </c>
      <c r="J355" s="11">
        <v>308</v>
      </c>
      <c r="K355" s="11">
        <v>8438</v>
      </c>
      <c r="L355" s="11">
        <v>7020</v>
      </c>
    </row>
    <row r="356" spans="1:12" ht="12.75">
      <c r="A356" s="1" t="s">
        <v>35</v>
      </c>
      <c r="B356" s="2" t="s">
        <v>788</v>
      </c>
      <c r="C356" s="26">
        <v>5</v>
      </c>
      <c r="D356" t="s">
        <v>789</v>
      </c>
      <c r="E356" s="11">
        <v>917781</v>
      </c>
      <c r="F356" s="11"/>
      <c r="G356" s="11"/>
      <c r="H356" s="11">
        <v>346665</v>
      </c>
      <c r="I356" s="5">
        <v>24219</v>
      </c>
      <c r="J356" s="11">
        <v>50365</v>
      </c>
      <c r="K356" s="11">
        <v>38974</v>
      </c>
      <c r="L356" s="11">
        <v>38275</v>
      </c>
    </row>
    <row r="357" spans="1:12" ht="12.75">
      <c r="A357" s="1" t="s">
        <v>144</v>
      </c>
      <c r="B357" s="2" t="s">
        <v>790</v>
      </c>
      <c r="C357" s="26">
        <v>7</v>
      </c>
      <c r="D357" t="s">
        <v>791</v>
      </c>
      <c r="E357" s="11">
        <v>0</v>
      </c>
      <c r="F357" s="11"/>
      <c r="G357" s="11"/>
      <c r="H357" s="11">
        <v>10043</v>
      </c>
      <c r="I357" s="5">
        <v>0</v>
      </c>
      <c r="J357" s="11">
        <v>51</v>
      </c>
      <c r="K357" s="11">
        <v>564</v>
      </c>
      <c r="L357" s="11">
        <v>511</v>
      </c>
    </row>
    <row r="358" spans="1:12" ht="12.75">
      <c r="A358" s="1" t="s">
        <v>56</v>
      </c>
      <c r="B358" s="2" t="s">
        <v>792</v>
      </c>
      <c r="C358" s="26">
        <v>1</v>
      </c>
      <c r="D358" t="s">
        <v>793</v>
      </c>
      <c r="E358" s="11">
        <v>0</v>
      </c>
      <c r="F358" s="11"/>
      <c r="G358" s="11"/>
      <c r="H358" s="11">
        <v>6353</v>
      </c>
      <c r="I358" s="5">
        <v>0</v>
      </c>
      <c r="J358" s="11">
        <v>308</v>
      </c>
      <c r="K358" s="11">
        <v>669</v>
      </c>
      <c r="L358" s="11">
        <v>606</v>
      </c>
    </row>
    <row r="359" spans="1:12" ht="12.75">
      <c r="A359" s="1" t="s">
        <v>97</v>
      </c>
      <c r="B359" s="2" t="s">
        <v>794</v>
      </c>
      <c r="C359" s="26">
        <v>2</v>
      </c>
      <c r="D359" t="s">
        <v>795</v>
      </c>
      <c r="E359" s="11">
        <v>276443</v>
      </c>
      <c r="F359" s="11"/>
      <c r="G359" s="11">
        <v>22956</v>
      </c>
      <c r="H359" s="11">
        <v>85313</v>
      </c>
      <c r="I359" s="5">
        <v>7295</v>
      </c>
      <c r="J359" s="11">
        <v>3337</v>
      </c>
      <c r="K359" s="11">
        <v>13631</v>
      </c>
      <c r="L359" s="11">
        <v>14254</v>
      </c>
    </row>
    <row r="360" spans="1:12" ht="12.75">
      <c r="A360" s="1" t="s">
        <v>65</v>
      </c>
      <c r="B360" s="2" t="s">
        <v>796</v>
      </c>
      <c r="C360" s="26">
        <v>9</v>
      </c>
      <c r="D360" t="s">
        <v>797</v>
      </c>
      <c r="E360" s="11">
        <v>89468</v>
      </c>
      <c r="F360" s="11"/>
      <c r="G360" s="11"/>
      <c r="H360" s="11">
        <v>32415</v>
      </c>
      <c r="I360" s="5">
        <v>2361</v>
      </c>
      <c r="J360" s="11">
        <v>513</v>
      </c>
      <c r="K360" s="11">
        <v>3833</v>
      </c>
      <c r="L360" s="11">
        <v>3903</v>
      </c>
    </row>
    <row r="361" spans="1:12" ht="12.75">
      <c r="A361" s="1" t="s">
        <v>319</v>
      </c>
      <c r="B361" s="2" t="s">
        <v>798</v>
      </c>
      <c r="C361" s="26">
        <v>7</v>
      </c>
      <c r="D361" t="s">
        <v>799</v>
      </c>
      <c r="E361" s="11">
        <v>182387</v>
      </c>
      <c r="F361" s="11"/>
      <c r="G361" s="11"/>
      <c r="H361" s="11">
        <v>74722</v>
      </c>
      <c r="I361" s="5">
        <v>4813</v>
      </c>
      <c r="J361" s="11">
        <v>2824</v>
      </c>
      <c r="K361" s="11">
        <v>7998</v>
      </c>
      <c r="L361" s="11">
        <v>7466</v>
      </c>
    </row>
    <row r="362" spans="1:12" ht="12.75">
      <c r="A362" s="1" t="s">
        <v>97</v>
      </c>
      <c r="B362" s="2" t="s">
        <v>800</v>
      </c>
      <c r="C362" s="26">
        <v>2</v>
      </c>
      <c r="D362" t="s">
        <v>801</v>
      </c>
      <c r="E362" s="11">
        <v>338388</v>
      </c>
      <c r="F362" s="11"/>
      <c r="G362" s="11"/>
      <c r="H362" s="11">
        <v>123941</v>
      </c>
      <c r="I362" s="5">
        <v>8930</v>
      </c>
      <c r="J362" s="11">
        <v>16429</v>
      </c>
      <c r="K362" s="11">
        <v>18866</v>
      </c>
      <c r="L362" s="11">
        <v>11041</v>
      </c>
    </row>
    <row r="363" spans="1:12" ht="12.75">
      <c r="A363" s="1" t="s">
        <v>476</v>
      </c>
      <c r="B363" s="2" t="s">
        <v>802</v>
      </c>
      <c r="C363" s="26">
        <v>12</v>
      </c>
      <c r="D363" t="s">
        <v>803</v>
      </c>
      <c r="E363" s="11">
        <v>1204166</v>
      </c>
      <c r="F363" s="11"/>
      <c r="G363" s="11"/>
      <c r="H363" s="11">
        <v>380446</v>
      </c>
      <c r="I363" s="5">
        <v>31777</v>
      </c>
      <c r="J363" s="11">
        <v>16018</v>
      </c>
      <c r="K363" s="11">
        <v>40422</v>
      </c>
      <c r="L363" s="11">
        <v>32170</v>
      </c>
    </row>
    <row r="364" spans="1:12" ht="12.75">
      <c r="A364" s="1" t="s">
        <v>322</v>
      </c>
      <c r="B364" s="2" t="s">
        <v>804</v>
      </c>
      <c r="C364" s="26">
        <v>8</v>
      </c>
      <c r="D364" t="s">
        <v>805</v>
      </c>
      <c r="E364" s="11">
        <v>118119</v>
      </c>
      <c r="F364" s="11"/>
      <c r="G364" s="11"/>
      <c r="H364" s="11">
        <v>36253</v>
      </c>
      <c r="I364" s="5">
        <v>3117</v>
      </c>
      <c r="J364" s="11">
        <v>719</v>
      </c>
      <c r="K364" s="11">
        <v>3691</v>
      </c>
      <c r="L364" s="11">
        <v>4309</v>
      </c>
    </row>
    <row r="365" spans="1:12" ht="12.75">
      <c r="A365" s="1" t="s">
        <v>56</v>
      </c>
      <c r="B365" s="2" t="s">
        <v>806</v>
      </c>
      <c r="C365" s="26">
        <v>1</v>
      </c>
      <c r="D365" t="s">
        <v>807</v>
      </c>
      <c r="E365" s="11">
        <v>10234</v>
      </c>
      <c r="F365" s="11"/>
      <c r="G365" s="11"/>
      <c r="H365" s="11">
        <v>6913</v>
      </c>
      <c r="I365" s="5">
        <v>270</v>
      </c>
      <c r="J365" s="11">
        <v>0</v>
      </c>
      <c r="K365" s="11">
        <v>1046</v>
      </c>
      <c r="L365" s="11">
        <v>744</v>
      </c>
    </row>
    <row r="366" spans="1:12" ht="12.75">
      <c r="A366" s="1" t="s">
        <v>17</v>
      </c>
      <c r="B366" s="2" t="s">
        <v>808</v>
      </c>
      <c r="C366" s="26">
        <v>10</v>
      </c>
      <c r="D366" t="s">
        <v>809</v>
      </c>
      <c r="E366" s="11">
        <v>203925</v>
      </c>
      <c r="F366" s="11"/>
      <c r="G366" s="11"/>
      <c r="H366" s="11">
        <v>63723</v>
      </c>
      <c r="I366" s="5">
        <v>5381</v>
      </c>
      <c r="J366" s="11">
        <v>51</v>
      </c>
      <c r="K366" s="11">
        <v>6412</v>
      </c>
      <c r="L366" s="11">
        <v>5334</v>
      </c>
    </row>
    <row r="367" spans="1:12" ht="12.75">
      <c r="A367" s="1" t="s">
        <v>445</v>
      </c>
      <c r="B367" s="2" t="s">
        <v>810</v>
      </c>
      <c r="C367" s="26">
        <v>9</v>
      </c>
      <c r="D367" t="s">
        <v>811</v>
      </c>
      <c r="E367" s="11">
        <v>49492</v>
      </c>
      <c r="F367" s="11"/>
      <c r="G367" s="11"/>
      <c r="H367" s="11">
        <v>27112</v>
      </c>
      <c r="I367" s="5">
        <v>1306</v>
      </c>
      <c r="J367" s="11">
        <v>462</v>
      </c>
      <c r="K367" s="11">
        <v>2825</v>
      </c>
      <c r="L367" s="11">
        <v>1386</v>
      </c>
    </row>
    <row r="368" spans="1:12" ht="12.75">
      <c r="A368" s="1" t="s">
        <v>127</v>
      </c>
      <c r="B368" s="2" t="s">
        <v>812</v>
      </c>
      <c r="C368" s="26">
        <v>8</v>
      </c>
      <c r="D368" t="s">
        <v>813</v>
      </c>
      <c r="E368" s="11">
        <v>70693</v>
      </c>
      <c r="F368" s="11"/>
      <c r="G368" s="11"/>
      <c r="H368" s="11">
        <v>22923</v>
      </c>
      <c r="I368" s="5">
        <v>1866</v>
      </c>
      <c r="J368" s="11">
        <v>1078</v>
      </c>
      <c r="K368" s="11">
        <v>2524</v>
      </c>
      <c r="L368" s="11">
        <v>2193</v>
      </c>
    </row>
    <row r="369" spans="1:12" ht="12.75">
      <c r="A369" s="1" t="s">
        <v>174</v>
      </c>
      <c r="B369" s="2" t="s">
        <v>814</v>
      </c>
      <c r="C369" s="26">
        <v>4</v>
      </c>
      <c r="D369" t="s">
        <v>815</v>
      </c>
      <c r="E369" s="11">
        <v>668230</v>
      </c>
      <c r="F369" s="11"/>
      <c r="G369" s="11"/>
      <c r="H369" s="11">
        <v>187659</v>
      </c>
      <c r="I369" s="5">
        <v>17634</v>
      </c>
      <c r="J369" s="11">
        <v>5185</v>
      </c>
      <c r="K369" s="11">
        <v>19733</v>
      </c>
      <c r="L369" s="11">
        <v>23689</v>
      </c>
    </row>
    <row r="370" spans="1:12" ht="12.75">
      <c r="A370" s="1" t="s">
        <v>520</v>
      </c>
      <c r="B370" s="2" t="s">
        <v>816</v>
      </c>
      <c r="C370" s="26">
        <v>9</v>
      </c>
      <c r="D370" t="s">
        <v>817</v>
      </c>
      <c r="E370" s="11">
        <v>199780</v>
      </c>
      <c r="F370" s="11"/>
      <c r="G370" s="11"/>
      <c r="H370" s="11">
        <v>57936</v>
      </c>
      <c r="I370" s="5">
        <v>5272</v>
      </c>
      <c r="J370" s="11">
        <v>873</v>
      </c>
      <c r="K370" s="11">
        <v>7635</v>
      </c>
      <c r="L370" s="11">
        <v>8423</v>
      </c>
    </row>
    <row r="371" spans="1:12" ht="12.75">
      <c r="A371" s="1" t="s">
        <v>35</v>
      </c>
      <c r="B371" s="2" t="s">
        <v>818</v>
      </c>
      <c r="C371" s="26">
        <v>5</v>
      </c>
      <c r="D371" t="s">
        <v>819</v>
      </c>
      <c r="E371" s="11">
        <v>155270</v>
      </c>
      <c r="F371" s="11"/>
      <c r="G371" s="11"/>
      <c r="H371" s="11">
        <v>50994</v>
      </c>
      <c r="I371" s="5">
        <v>4097</v>
      </c>
      <c r="J371" s="11">
        <v>103</v>
      </c>
      <c r="K371" s="11">
        <v>5760</v>
      </c>
      <c r="L371" s="11">
        <v>3520</v>
      </c>
    </row>
    <row r="372" spans="1:12" ht="12.75">
      <c r="A372" s="1" t="s">
        <v>141</v>
      </c>
      <c r="B372" s="2" t="s">
        <v>820</v>
      </c>
      <c r="C372" s="26">
        <v>2</v>
      </c>
      <c r="D372" t="s">
        <v>821</v>
      </c>
      <c r="E372" s="11">
        <v>24856</v>
      </c>
      <c r="F372" s="11"/>
      <c r="G372" s="11"/>
      <c r="H372" s="11">
        <v>8224</v>
      </c>
      <c r="I372" s="5">
        <v>656</v>
      </c>
      <c r="J372" s="11">
        <v>103</v>
      </c>
      <c r="K372" s="11">
        <v>1226</v>
      </c>
      <c r="L372" s="11">
        <v>1315</v>
      </c>
    </row>
    <row r="373" spans="1:12" ht="12.75">
      <c r="A373" s="1" t="s">
        <v>822</v>
      </c>
      <c r="B373" s="2" t="s">
        <v>823</v>
      </c>
      <c r="C373" s="26">
        <v>5</v>
      </c>
      <c r="D373" t="s">
        <v>824</v>
      </c>
      <c r="E373" s="11">
        <v>149967</v>
      </c>
      <c r="F373" s="11"/>
      <c r="G373" s="11"/>
      <c r="H373" s="11">
        <v>47847</v>
      </c>
      <c r="I373" s="5">
        <v>3957</v>
      </c>
      <c r="J373" s="11">
        <v>154</v>
      </c>
      <c r="K373" s="11">
        <v>5270</v>
      </c>
      <c r="L373" s="11">
        <v>4633</v>
      </c>
    </row>
    <row r="374" spans="1:12" ht="12.75">
      <c r="A374" s="1" t="s">
        <v>85</v>
      </c>
      <c r="B374" s="2" t="s">
        <v>825</v>
      </c>
      <c r="C374" s="26">
        <v>11</v>
      </c>
      <c r="D374" t="s">
        <v>826</v>
      </c>
      <c r="E374" s="11">
        <v>57444</v>
      </c>
      <c r="F374" s="11"/>
      <c r="G374" s="11"/>
      <c r="H374" s="11">
        <v>21721</v>
      </c>
      <c r="I374" s="5">
        <v>1516</v>
      </c>
      <c r="J374" s="11">
        <v>1797</v>
      </c>
      <c r="K374" s="11">
        <v>2390</v>
      </c>
      <c r="L374" s="11">
        <v>2366</v>
      </c>
    </row>
    <row r="375" spans="1:12" ht="12.75">
      <c r="A375" s="1" t="s">
        <v>141</v>
      </c>
      <c r="B375" s="2" t="s">
        <v>827</v>
      </c>
      <c r="C375" s="26">
        <v>2</v>
      </c>
      <c r="D375" t="s">
        <v>828</v>
      </c>
      <c r="E375" s="11">
        <v>24729</v>
      </c>
      <c r="F375" s="11"/>
      <c r="G375" s="11"/>
      <c r="H375" s="11">
        <v>5752</v>
      </c>
      <c r="I375" s="5">
        <v>653</v>
      </c>
      <c r="J375" s="11">
        <v>1027</v>
      </c>
      <c r="K375" s="11">
        <v>1115</v>
      </c>
      <c r="L375" s="11">
        <v>780</v>
      </c>
    </row>
    <row r="376" spans="1:12" ht="12.75">
      <c r="A376" s="1" t="s">
        <v>420</v>
      </c>
      <c r="B376" s="2" t="s">
        <v>829</v>
      </c>
      <c r="C376" s="26">
        <v>7</v>
      </c>
      <c r="D376" t="s">
        <v>830</v>
      </c>
      <c r="E376" s="11">
        <v>201492</v>
      </c>
      <c r="F376" s="11"/>
      <c r="G376" s="11"/>
      <c r="H376" s="11">
        <v>85784</v>
      </c>
      <c r="I376" s="5">
        <v>5317</v>
      </c>
      <c r="J376" s="11">
        <v>8369</v>
      </c>
      <c r="K376" s="11">
        <v>9754</v>
      </c>
      <c r="L376" s="11">
        <v>8819</v>
      </c>
    </row>
    <row r="377" spans="1:12" ht="12.75">
      <c r="A377" s="1" t="s">
        <v>157</v>
      </c>
      <c r="B377" s="2" t="s">
        <v>831</v>
      </c>
      <c r="C377" s="26">
        <v>2</v>
      </c>
      <c r="D377" t="s">
        <v>832</v>
      </c>
      <c r="E377" s="11">
        <v>66273</v>
      </c>
      <c r="F377" s="11"/>
      <c r="G377" s="11"/>
      <c r="H377" s="11">
        <v>15757</v>
      </c>
      <c r="I377" s="5">
        <v>1749</v>
      </c>
      <c r="J377" s="11">
        <v>103</v>
      </c>
      <c r="K377" s="11">
        <v>2324</v>
      </c>
      <c r="L377" s="11">
        <v>2673</v>
      </c>
    </row>
    <row r="378" spans="1:12" ht="12.75">
      <c r="A378" s="1" t="s">
        <v>157</v>
      </c>
      <c r="B378" s="2" t="s">
        <v>833</v>
      </c>
      <c r="C378" s="26">
        <v>2</v>
      </c>
      <c r="D378" t="s">
        <v>834</v>
      </c>
      <c r="E378" s="11">
        <v>0</v>
      </c>
      <c r="F378" s="11"/>
      <c r="G378" s="11"/>
      <c r="H378" s="11">
        <v>13090</v>
      </c>
      <c r="I378" s="5">
        <v>0</v>
      </c>
      <c r="J378" s="11">
        <v>359</v>
      </c>
      <c r="K378" s="11">
        <v>1854</v>
      </c>
      <c r="L378" s="11">
        <v>1381</v>
      </c>
    </row>
    <row r="379" spans="1:12" ht="12.75">
      <c r="A379" s="1" t="s">
        <v>41</v>
      </c>
      <c r="B379" s="2" t="s">
        <v>835</v>
      </c>
      <c r="C379" s="26">
        <v>11</v>
      </c>
      <c r="D379" t="s">
        <v>836</v>
      </c>
      <c r="E379" s="11">
        <v>168130</v>
      </c>
      <c r="F379" s="11"/>
      <c r="G379" s="11"/>
      <c r="H379" s="11">
        <v>53662</v>
      </c>
      <c r="I379" s="5">
        <v>4437</v>
      </c>
      <c r="J379" s="11">
        <v>4210</v>
      </c>
      <c r="K379" s="11">
        <v>5817</v>
      </c>
      <c r="L379" s="11">
        <v>6338</v>
      </c>
    </row>
    <row r="380" spans="1:12" ht="12.75">
      <c r="A380" s="1" t="s">
        <v>420</v>
      </c>
      <c r="B380" s="2" t="s">
        <v>837</v>
      </c>
      <c r="C380" s="26">
        <v>7</v>
      </c>
      <c r="D380" t="s">
        <v>838</v>
      </c>
      <c r="E380" s="11">
        <v>65606</v>
      </c>
      <c r="F380" s="11"/>
      <c r="G380" s="11"/>
      <c r="H380" s="11">
        <v>39728</v>
      </c>
      <c r="I380" s="5">
        <v>1731</v>
      </c>
      <c r="J380" s="11">
        <v>103</v>
      </c>
      <c r="K380" s="11">
        <v>4650</v>
      </c>
      <c r="L380" s="11">
        <v>2589</v>
      </c>
    </row>
    <row r="381" spans="1:12" ht="12.75">
      <c r="A381" s="1" t="s">
        <v>97</v>
      </c>
      <c r="B381" s="2" t="s">
        <v>839</v>
      </c>
      <c r="C381" s="26">
        <v>2</v>
      </c>
      <c r="D381" t="s">
        <v>840</v>
      </c>
      <c r="E381" s="11">
        <v>134306</v>
      </c>
      <c r="F381" s="11"/>
      <c r="G381" s="11"/>
      <c r="H381" s="11">
        <v>94839</v>
      </c>
      <c r="I381" s="5">
        <v>3544</v>
      </c>
      <c r="J381" s="11">
        <v>19561</v>
      </c>
      <c r="K381" s="11">
        <v>12943</v>
      </c>
      <c r="L381" s="11">
        <v>8601</v>
      </c>
    </row>
    <row r="382" spans="1:12" ht="12.75">
      <c r="A382" s="1" t="s">
        <v>239</v>
      </c>
      <c r="B382" s="2" t="s">
        <v>841</v>
      </c>
      <c r="C382" s="26">
        <v>4</v>
      </c>
      <c r="D382" t="s">
        <v>842</v>
      </c>
      <c r="E382" s="11">
        <v>410647</v>
      </c>
      <c r="F382" s="11"/>
      <c r="G382" s="11"/>
      <c r="H382" s="11">
        <v>96348</v>
      </c>
      <c r="I382" s="5">
        <v>10837</v>
      </c>
      <c r="J382" s="11">
        <v>154</v>
      </c>
      <c r="K382" s="11">
        <v>10059</v>
      </c>
      <c r="L382" s="11">
        <v>12058</v>
      </c>
    </row>
    <row r="383" spans="1:12" ht="12.75">
      <c r="A383" s="1" t="s">
        <v>214</v>
      </c>
      <c r="B383" s="2" t="s">
        <v>843</v>
      </c>
      <c r="C383" s="26">
        <v>8</v>
      </c>
      <c r="D383" t="s">
        <v>844</v>
      </c>
      <c r="E383" s="11">
        <v>74881</v>
      </c>
      <c r="F383" s="11"/>
      <c r="G383" s="11"/>
      <c r="H383" s="11">
        <v>28680</v>
      </c>
      <c r="I383" s="5">
        <v>1976</v>
      </c>
      <c r="J383" s="11">
        <v>6777</v>
      </c>
      <c r="K383" s="11">
        <v>2921</v>
      </c>
      <c r="L383" s="11">
        <v>2923</v>
      </c>
    </row>
    <row r="384" spans="1:12" ht="12.75">
      <c r="A384" s="1" t="s">
        <v>112</v>
      </c>
      <c r="B384" s="2" t="s">
        <v>845</v>
      </c>
      <c r="C384" s="26">
        <v>2</v>
      </c>
      <c r="D384" t="s">
        <v>846</v>
      </c>
      <c r="E384" s="11">
        <v>40154</v>
      </c>
      <c r="F384" s="11"/>
      <c r="G384" s="11"/>
      <c r="H384" s="11">
        <v>11010</v>
      </c>
      <c r="I384" s="5">
        <v>1060</v>
      </c>
      <c r="J384" s="11">
        <v>5853</v>
      </c>
      <c r="K384" s="11">
        <v>1931</v>
      </c>
      <c r="L384" s="11">
        <v>2087</v>
      </c>
    </row>
    <row r="385" spans="1:12" ht="12.75">
      <c r="A385" s="1" t="s">
        <v>88</v>
      </c>
      <c r="B385" s="2" t="s">
        <v>847</v>
      </c>
      <c r="C385" s="26">
        <v>12</v>
      </c>
      <c r="D385" t="s">
        <v>848</v>
      </c>
      <c r="E385" s="11">
        <v>105287</v>
      </c>
      <c r="F385" s="11"/>
      <c r="G385" s="11"/>
      <c r="H385" s="11">
        <v>41803</v>
      </c>
      <c r="I385" s="5">
        <v>2778</v>
      </c>
      <c r="J385" s="11">
        <v>2824</v>
      </c>
      <c r="K385" s="11">
        <v>4123</v>
      </c>
      <c r="L385" s="11">
        <v>3891</v>
      </c>
    </row>
    <row r="386" spans="1:12" ht="12.75">
      <c r="A386" s="1" t="s">
        <v>319</v>
      </c>
      <c r="B386" s="2" t="s">
        <v>849</v>
      </c>
      <c r="C386" s="26">
        <v>7</v>
      </c>
      <c r="D386" t="s">
        <v>850</v>
      </c>
      <c r="E386" s="11">
        <v>31428</v>
      </c>
      <c r="F386" s="11"/>
      <c r="G386" s="11"/>
      <c r="H386" s="11">
        <v>7926</v>
      </c>
      <c r="I386" s="5">
        <v>829</v>
      </c>
      <c r="J386" s="11">
        <v>0</v>
      </c>
      <c r="K386" s="11">
        <v>975</v>
      </c>
      <c r="L386" s="11">
        <v>798</v>
      </c>
    </row>
    <row r="387" spans="1:12" ht="12.75">
      <c r="A387" s="1" t="s">
        <v>157</v>
      </c>
      <c r="B387" s="2" t="s">
        <v>851</v>
      </c>
      <c r="C387" s="26">
        <v>2</v>
      </c>
      <c r="D387" t="s">
        <v>852</v>
      </c>
      <c r="E387" s="11">
        <v>0</v>
      </c>
      <c r="F387" s="11"/>
      <c r="G387" s="11"/>
      <c r="H387" s="11">
        <v>3635</v>
      </c>
      <c r="I387" s="5">
        <v>0</v>
      </c>
      <c r="J387" s="11">
        <v>0</v>
      </c>
      <c r="K387" s="11">
        <v>441</v>
      </c>
      <c r="L387" s="11">
        <v>400</v>
      </c>
    </row>
    <row r="388" spans="1:12" ht="12.75">
      <c r="A388" s="1" t="s">
        <v>157</v>
      </c>
      <c r="B388" s="2" t="s">
        <v>853</v>
      </c>
      <c r="C388" s="26">
        <v>2</v>
      </c>
      <c r="D388" t="s">
        <v>854</v>
      </c>
      <c r="E388" s="11">
        <v>0</v>
      </c>
      <c r="F388" s="11"/>
      <c r="G388" s="11"/>
      <c r="H388" s="11">
        <v>33408</v>
      </c>
      <c r="I388" s="5">
        <v>0</v>
      </c>
      <c r="J388" s="11">
        <v>308</v>
      </c>
      <c r="K388" s="11">
        <v>3984</v>
      </c>
      <c r="L388" s="11">
        <v>3608</v>
      </c>
    </row>
    <row r="389" spans="1:12" ht="12.75">
      <c r="A389" s="1" t="s">
        <v>157</v>
      </c>
      <c r="B389" s="2" t="s">
        <v>855</v>
      </c>
      <c r="C389" s="26">
        <v>2</v>
      </c>
      <c r="D389" t="s">
        <v>856</v>
      </c>
      <c r="E389" s="11">
        <v>0</v>
      </c>
      <c r="F389" s="11"/>
      <c r="G389" s="11"/>
      <c r="H389" s="11">
        <v>14113</v>
      </c>
      <c r="I389" s="5">
        <v>0</v>
      </c>
      <c r="J389" s="11">
        <v>154</v>
      </c>
      <c r="K389" s="11">
        <v>2219</v>
      </c>
      <c r="L389" s="11">
        <v>2010</v>
      </c>
    </row>
    <row r="390" spans="1:12" ht="12.75">
      <c r="A390" s="1" t="s">
        <v>298</v>
      </c>
      <c r="B390" s="2" t="s">
        <v>857</v>
      </c>
      <c r="C390" s="26">
        <v>2</v>
      </c>
      <c r="D390" t="s">
        <v>858</v>
      </c>
      <c r="E390" s="11">
        <v>70583</v>
      </c>
      <c r="F390" s="11"/>
      <c r="G390" s="11"/>
      <c r="H390" s="11">
        <v>29093</v>
      </c>
      <c r="I390" s="5">
        <v>1863</v>
      </c>
      <c r="J390" s="11">
        <v>3388</v>
      </c>
      <c r="K390" s="11">
        <v>3779</v>
      </c>
      <c r="L390" s="11">
        <v>3805</v>
      </c>
    </row>
    <row r="391" spans="1:12" ht="12.75">
      <c r="A391" s="1" t="s">
        <v>298</v>
      </c>
      <c r="B391" s="2" t="s">
        <v>859</v>
      </c>
      <c r="C391" s="26">
        <v>2</v>
      </c>
      <c r="D391" t="s">
        <v>860</v>
      </c>
      <c r="E391" s="11">
        <v>419460</v>
      </c>
      <c r="F391" s="11"/>
      <c r="G391" s="11"/>
      <c r="H391" s="11">
        <v>155176</v>
      </c>
      <c r="I391" s="5">
        <v>11069</v>
      </c>
      <c r="J391" s="11">
        <v>7650</v>
      </c>
      <c r="K391" s="11">
        <v>20243</v>
      </c>
      <c r="L391" s="11">
        <v>20895</v>
      </c>
    </row>
    <row r="392" spans="1:12" ht="12.75">
      <c r="A392" s="1" t="s">
        <v>56</v>
      </c>
      <c r="B392" s="2" t="s">
        <v>861</v>
      </c>
      <c r="C392" s="26">
        <v>1</v>
      </c>
      <c r="D392" t="s">
        <v>862</v>
      </c>
      <c r="E392" s="11">
        <v>583596</v>
      </c>
      <c r="F392" s="11"/>
      <c r="G392" s="11"/>
      <c r="H392" s="11">
        <v>386043</v>
      </c>
      <c r="I392" s="5">
        <v>15400</v>
      </c>
      <c r="J392" s="11">
        <v>97547</v>
      </c>
      <c r="K392" s="11">
        <v>46751</v>
      </c>
      <c r="L392" s="11">
        <v>29066</v>
      </c>
    </row>
    <row r="393" spans="1:12" ht="12.75">
      <c r="A393" s="1" t="s">
        <v>97</v>
      </c>
      <c r="B393" s="2" t="s">
        <v>863</v>
      </c>
      <c r="C393" s="26">
        <v>2</v>
      </c>
      <c r="D393" t="s">
        <v>864</v>
      </c>
      <c r="E393" s="11">
        <v>0</v>
      </c>
      <c r="F393" s="11"/>
      <c r="G393" s="11"/>
      <c r="H393" s="11">
        <v>41831</v>
      </c>
      <c r="I393" s="5">
        <v>0</v>
      </c>
      <c r="J393" s="11">
        <v>2362</v>
      </c>
      <c r="K393" s="11">
        <v>7447</v>
      </c>
      <c r="L393" s="11">
        <v>6314</v>
      </c>
    </row>
    <row r="394" spans="1:12" ht="12.75">
      <c r="A394" s="1" t="s">
        <v>199</v>
      </c>
      <c r="B394" s="2" t="s">
        <v>865</v>
      </c>
      <c r="C394" s="26">
        <v>5</v>
      </c>
      <c r="D394" t="s">
        <v>866</v>
      </c>
      <c r="E394" s="11">
        <v>387708.28571428574</v>
      </c>
      <c r="F394" s="11">
        <v>29823.714285714283</v>
      </c>
      <c r="G394" s="11"/>
      <c r="H394" s="11">
        <v>108647</v>
      </c>
      <c r="I394" s="5">
        <v>10231</v>
      </c>
      <c r="J394" s="11">
        <v>2567</v>
      </c>
      <c r="K394" s="11">
        <v>13102</v>
      </c>
      <c r="L394" s="11">
        <v>15029</v>
      </c>
    </row>
    <row r="395" spans="1:12" ht="12.75">
      <c r="A395" s="1" t="s">
        <v>171</v>
      </c>
      <c r="B395" s="2" t="s">
        <v>867</v>
      </c>
      <c r="C395" s="26">
        <v>6</v>
      </c>
      <c r="D395" t="s">
        <v>868</v>
      </c>
      <c r="E395" s="11">
        <v>168042</v>
      </c>
      <c r="F395" s="11"/>
      <c r="G395" s="11"/>
      <c r="H395" s="11">
        <v>94491</v>
      </c>
      <c r="I395" s="5">
        <v>4434</v>
      </c>
      <c r="J395" s="11">
        <v>4980</v>
      </c>
      <c r="K395" s="11">
        <v>10002</v>
      </c>
      <c r="L395" s="11">
        <v>4933</v>
      </c>
    </row>
    <row r="396" spans="1:12" ht="12.75">
      <c r="A396" s="1" t="s">
        <v>65</v>
      </c>
      <c r="B396" s="2" t="s">
        <v>869</v>
      </c>
      <c r="C396" s="26">
        <v>9</v>
      </c>
      <c r="D396" t="s">
        <v>870</v>
      </c>
      <c r="E396" s="11">
        <v>1562349</v>
      </c>
      <c r="F396" s="11"/>
      <c r="G396" s="11"/>
      <c r="H396" s="11">
        <v>491852</v>
      </c>
      <c r="I396" s="5">
        <v>41229</v>
      </c>
      <c r="J396" s="11">
        <v>157411</v>
      </c>
      <c r="K396" s="11">
        <v>54635</v>
      </c>
      <c r="L396" s="11">
        <v>55359</v>
      </c>
    </row>
    <row r="397" spans="1:12" ht="12.75">
      <c r="A397" s="1" t="s">
        <v>94</v>
      </c>
      <c r="B397" s="2" t="s">
        <v>871</v>
      </c>
      <c r="C397" s="26">
        <v>8</v>
      </c>
      <c r="D397" t="s">
        <v>872</v>
      </c>
      <c r="E397" s="11">
        <v>186042</v>
      </c>
      <c r="F397" s="11"/>
      <c r="G397" s="11"/>
      <c r="H397" s="11">
        <v>45914</v>
      </c>
      <c r="I397" s="5">
        <v>4909</v>
      </c>
      <c r="J397" s="11">
        <v>719</v>
      </c>
      <c r="K397" s="11">
        <v>5180</v>
      </c>
      <c r="L397" s="11">
        <v>5430</v>
      </c>
    </row>
    <row r="398" spans="1:12" ht="12.75">
      <c r="A398" s="1" t="s">
        <v>822</v>
      </c>
      <c r="B398" s="2" t="s">
        <v>873</v>
      </c>
      <c r="C398" s="26">
        <v>5</v>
      </c>
      <c r="D398" t="s">
        <v>874</v>
      </c>
      <c r="E398" s="11">
        <v>352771</v>
      </c>
      <c r="F398" s="11"/>
      <c r="G398" s="11"/>
      <c r="H398" s="11">
        <v>105785</v>
      </c>
      <c r="I398" s="5">
        <v>9309</v>
      </c>
      <c r="J398" s="11">
        <v>19253</v>
      </c>
      <c r="K398" s="11">
        <v>11487</v>
      </c>
      <c r="L398" s="11">
        <v>10297</v>
      </c>
    </row>
    <row r="399" spans="1:12" ht="12.75">
      <c r="A399" s="1" t="s">
        <v>151</v>
      </c>
      <c r="B399" s="2" t="s">
        <v>875</v>
      </c>
      <c r="C399" s="26">
        <v>1</v>
      </c>
      <c r="D399" t="s">
        <v>876</v>
      </c>
      <c r="E399" s="11">
        <v>215084</v>
      </c>
      <c r="F399" s="11">
        <v>0</v>
      </c>
      <c r="G399" s="11">
        <v>323300</v>
      </c>
      <c r="H399" s="11">
        <v>164778</v>
      </c>
      <c r="I399" s="5">
        <v>5676</v>
      </c>
      <c r="J399" s="11">
        <v>26697</v>
      </c>
      <c r="K399" s="11">
        <v>23828</v>
      </c>
      <c r="L399" s="11">
        <v>17433</v>
      </c>
    </row>
    <row r="400" spans="1:12" ht="12.75">
      <c r="A400" s="1" t="s">
        <v>587</v>
      </c>
      <c r="B400" s="2" t="s">
        <v>877</v>
      </c>
      <c r="C400" s="26">
        <v>3</v>
      </c>
      <c r="D400" t="s">
        <v>878</v>
      </c>
      <c r="E400" s="11">
        <v>71777</v>
      </c>
      <c r="F400" s="11"/>
      <c r="G400" s="11"/>
      <c r="H400" s="11">
        <v>22108</v>
      </c>
      <c r="I400" s="5">
        <v>1894</v>
      </c>
      <c r="J400" s="11">
        <v>0</v>
      </c>
      <c r="K400" s="11">
        <v>2451</v>
      </c>
      <c r="L400" s="11">
        <v>2053</v>
      </c>
    </row>
    <row r="401" spans="1:12" ht="12.75">
      <c r="A401" s="1" t="s">
        <v>342</v>
      </c>
      <c r="B401" s="2" t="s">
        <v>879</v>
      </c>
      <c r="C401" s="26">
        <v>11</v>
      </c>
      <c r="D401" t="s">
        <v>880</v>
      </c>
      <c r="E401" s="11">
        <v>143225</v>
      </c>
      <c r="F401" s="11"/>
      <c r="G401" s="11">
        <v>103303</v>
      </c>
      <c r="H401" s="11">
        <v>40605</v>
      </c>
      <c r="I401" s="5">
        <v>3780</v>
      </c>
      <c r="J401" s="11">
        <v>6469</v>
      </c>
      <c r="K401" s="11">
        <v>4570</v>
      </c>
      <c r="L401" s="11">
        <v>4491</v>
      </c>
    </row>
    <row r="402" spans="1:12" ht="12.75">
      <c r="A402" s="1" t="s">
        <v>151</v>
      </c>
      <c r="B402" s="2" t="s">
        <v>881</v>
      </c>
      <c r="C402" s="26">
        <v>1</v>
      </c>
      <c r="D402" t="s">
        <v>882</v>
      </c>
      <c r="E402" s="11">
        <v>793617</v>
      </c>
      <c r="F402" s="11"/>
      <c r="G402" s="11"/>
      <c r="H402" s="11">
        <v>295491</v>
      </c>
      <c r="I402" s="5">
        <v>20943</v>
      </c>
      <c r="J402" s="11">
        <v>30394</v>
      </c>
      <c r="K402" s="11">
        <v>38458</v>
      </c>
      <c r="L402" s="11">
        <v>38549</v>
      </c>
    </row>
    <row r="403" spans="1:12" ht="12.75">
      <c r="A403" s="1" t="s">
        <v>278</v>
      </c>
      <c r="B403" s="2" t="s">
        <v>883</v>
      </c>
      <c r="C403" s="26">
        <v>6</v>
      </c>
      <c r="D403" t="s">
        <v>884</v>
      </c>
      <c r="E403" s="11">
        <v>358116</v>
      </c>
      <c r="F403" s="11"/>
      <c r="G403" s="11">
        <v>26782</v>
      </c>
      <c r="H403" s="11">
        <v>221458</v>
      </c>
      <c r="I403" s="5">
        <v>9450</v>
      </c>
      <c r="J403" s="11">
        <v>12373</v>
      </c>
      <c r="K403" s="11">
        <v>30056</v>
      </c>
      <c r="L403" s="11">
        <v>16484</v>
      </c>
    </row>
    <row r="404" spans="1:12" ht="12.75">
      <c r="A404" s="1" t="s">
        <v>62</v>
      </c>
      <c r="B404" s="2" t="s">
        <v>885</v>
      </c>
      <c r="C404" s="26">
        <v>7</v>
      </c>
      <c r="D404" t="s">
        <v>886</v>
      </c>
      <c r="E404" s="11">
        <v>218431</v>
      </c>
      <c r="F404" s="11"/>
      <c r="G404" s="11"/>
      <c r="H404" s="11">
        <v>69068</v>
      </c>
      <c r="I404" s="5">
        <v>5764</v>
      </c>
      <c r="J404" s="11">
        <v>12014</v>
      </c>
      <c r="K404" s="11">
        <v>9467</v>
      </c>
      <c r="L404" s="11">
        <v>10332</v>
      </c>
    </row>
    <row r="405" spans="1:12" ht="12.75">
      <c r="A405" s="1" t="s">
        <v>76</v>
      </c>
      <c r="B405" s="2" t="s">
        <v>887</v>
      </c>
      <c r="C405" s="26">
        <v>4</v>
      </c>
      <c r="D405" t="s">
        <v>888</v>
      </c>
      <c r="E405" s="11">
        <v>64423</v>
      </c>
      <c r="F405" s="11"/>
      <c r="G405" s="11"/>
      <c r="H405" s="11">
        <v>44144</v>
      </c>
      <c r="I405" s="5">
        <v>1700</v>
      </c>
      <c r="J405" s="11">
        <v>565</v>
      </c>
      <c r="K405" s="11">
        <v>5619</v>
      </c>
      <c r="L405" s="11">
        <v>3658</v>
      </c>
    </row>
    <row r="406" spans="1:12" ht="12.75">
      <c r="A406" s="1" t="s">
        <v>239</v>
      </c>
      <c r="B406" s="2" t="s">
        <v>889</v>
      </c>
      <c r="C406" s="26">
        <v>4</v>
      </c>
      <c r="D406" t="s">
        <v>890</v>
      </c>
      <c r="E406" s="11">
        <v>355494</v>
      </c>
      <c r="F406" s="11"/>
      <c r="G406" s="11"/>
      <c r="H406" s="11">
        <v>86276</v>
      </c>
      <c r="I406" s="5">
        <v>9381</v>
      </c>
      <c r="J406" s="11">
        <v>103</v>
      </c>
      <c r="K406" s="11">
        <v>8642</v>
      </c>
      <c r="L406" s="11">
        <v>10560</v>
      </c>
    </row>
    <row r="407" spans="1:12" ht="12.75">
      <c r="A407" s="1" t="s">
        <v>542</v>
      </c>
      <c r="B407" s="2" t="s">
        <v>891</v>
      </c>
      <c r="C407" s="26">
        <v>5</v>
      </c>
      <c r="D407" t="s">
        <v>892</v>
      </c>
      <c r="E407" s="11">
        <v>252276</v>
      </c>
      <c r="F407" s="11"/>
      <c r="G407" s="11"/>
      <c r="H407" s="11">
        <v>69523</v>
      </c>
      <c r="I407" s="5">
        <v>6657</v>
      </c>
      <c r="J407" s="11">
        <v>51</v>
      </c>
      <c r="K407" s="11">
        <v>7726</v>
      </c>
      <c r="L407" s="11">
        <v>9087</v>
      </c>
    </row>
    <row r="408" spans="1:12" ht="12.75">
      <c r="A408" s="1" t="s">
        <v>79</v>
      </c>
      <c r="B408" s="2" t="s">
        <v>893</v>
      </c>
      <c r="C408" s="26">
        <v>3</v>
      </c>
      <c r="D408" t="s">
        <v>894</v>
      </c>
      <c r="E408" s="11">
        <v>198631</v>
      </c>
      <c r="F408" s="11"/>
      <c r="G408" s="11"/>
      <c r="H408" s="11">
        <v>34120</v>
      </c>
      <c r="I408" s="5">
        <v>5242</v>
      </c>
      <c r="J408" s="11">
        <v>0</v>
      </c>
      <c r="K408" s="11">
        <v>4563</v>
      </c>
      <c r="L408" s="11">
        <v>4882</v>
      </c>
    </row>
    <row r="409" spans="1:12" ht="12.75">
      <c r="A409" s="1" t="s">
        <v>199</v>
      </c>
      <c r="B409" s="2" t="s">
        <v>895</v>
      </c>
      <c r="C409" s="26">
        <v>6</v>
      </c>
      <c r="D409" t="s">
        <v>896</v>
      </c>
      <c r="E409" s="11">
        <v>90927</v>
      </c>
      <c r="F409" s="11"/>
      <c r="G409" s="11"/>
      <c r="H409" s="11">
        <v>48625</v>
      </c>
      <c r="I409" s="5">
        <v>2399</v>
      </c>
      <c r="J409" s="11">
        <v>975</v>
      </c>
      <c r="K409" s="11">
        <v>5162</v>
      </c>
      <c r="L409" s="11">
        <v>4173</v>
      </c>
    </row>
    <row r="410" spans="1:12" ht="12.75">
      <c r="A410" s="1" t="s">
        <v>154</v>
      </c>
      <c r="B410" s="2" t="s">
        <v>897</v>
      </c>
      <c r="C410" s="26">
        <v>10</v>
      </c>
      <c r="D410" t="s">
        <v>898</v>
      </c>
      <c r="E410" s="11">
        <v>72395</v>
      </c>
      <c r="F410" s="11"/>
      <c r="G410" s="11"/>
      <c r="H410" s="11">
        <v>15976</v>
      </c>
      <c r="I410" s="5">
        <v>1910</v>
      </c>
      <c r="J410" s="11">
        <v>51</v>
      </c>
      <c r="K410" s="11">
        <v>1807</v>
      </c>
      <c r="L410" s="11">
        <v>2038</v>
      </c>
    </row>
    <row r="411" spans="1:12" ht="12.75">
      <c r="A411" s="1" t="s">
        <v>141</v>
      </c>
      <c r="B411" s="2" t="s">
        <v>899</v>
      </c>
      <c r="C411" s="26">
        <v>2</v>
      </c>
      <c r="D411" t="s">
        <v>900</v>
      </c>
      <c r="E411" s="11">
        <v>9319</v>
      </c>
      <c r="F411" s="11"/>
      <c r="G411" s="11"/>
      <c r="H411" s="11">
        <v>20944</v>
      </c>
      <c r="I411" s="5">
        <v>246</v>
      </c>
      <c r="J411" s="11">
        <v>359</v>
      </c>
      <c r="K411" s="11">
        <v>1547</v>
      </c>
      <c r="L411" s="11">
        <v>1180</v>
      </c>
    </row>
    <row r="412" spans="1:12" ht="12.75">
      <c r="A412" s="1" t="s">
        <v>44</v>
      </c>
      <c r="B412" s="2" t="s">
        <v>901</v>
      </c>
      <c r="C412" s="26">
        <v>8</v>
      </c>
      <c r="D412" t="s">
        <v>902</v>
      </c>
      <c r="E412" s="11">
        <v>52490</v>
      </c>
      <c r="F412" s="11"/>
      <c r="G412" s="11"/>
      <c r="H412" s="11">
        <v>16096</v>
      </c>
      <c r="I412" s="5">
        <v>1385</v>
      </c>
      <c r="J412" s="11">
        <v>513</v>
      </c>
      <c r="K412" s="11">
        <v>1818</v>
      </c>
      <c r="L412" s="11">
        <v>1559</v>
      </c>
    </row>
    <row r="413" spans="1:12" ht="12.75">
      <c r="A413" s="1" t="s">
        <v>151</v>
      </c>
      <c r="B413" s="2" t="s">
        <v>903</v>
      </c>
      <c r="C413" s="26">
        <v>1</v>
      </c>
      <c r="D413" t="s">
        <v>904</v>
      </c>
      <c r="E413" s="11">
        <v>63136</v>
      </c>
      <c r="F413" s="11"/>
      <c r="G413" s="11"/>
      <c r="H413" s="11">
        <v>50609</v>
      </c>
      <c r="I413" s="5">
        <v>1666</v>
      </c>
      <c r="J413" s="11">
        <v>5596</v>
      </c>
      <c r="K413" s="11">
        <v>9443</v>
      </c>
      <c r="L413" s="11">
        <v>7559</v>
      </c>
    </row>
    <row r="414" spans="1:12" ht="12.75">
      <c r="A414" s="1" t="s">
        <v>50</v>
      </c>
      <c r="B414" s="2" t="s">
        <v>905</v>
      </c>
      <c r="C414" s="26">
        <v>4</v>
      </c>
      <c r="D414" t="s">
        <v>906</v>
      </c>
      <c r="E414" s="11">
        <v>152186</v>
      </c>
      <c r="F414" s="11"/>
      <c r="G414" s="11"/>
      <c r="H414" s="11">
        <v>41031</v>
      </c>
      <c r="I414" s="5">
        <v>4016</v>
      </c>
      <c r="J414" s="11">
        <v>205</v>
      </c>
      <c r="K414" s="11">
        <v>4569</v>
      </c>
      <c r="L414" s="11">
        <v>5459</v>
      </c>
    </row>
    <row r="415" spans="1:12" ht="12.75">
      <c r="A415" s="1" t="s">
        <v>112</v>
      </c>
      <c r="B415" s="2" t="s">
        <v>907</v>
      </c>
      <c r="C415" s="26">
        <v>2</v>
      </c>
      <c r="D415" t="s">
        <v>908</v>
      </c>
      <c r="E415" s="11">
        <v>255862</v>
      </c>
      <c r="F415" s="11"/>
      <c r="G415" s="11"/>
      <c r="H415" s="11">
        <v>80102</v>
      </c>
      <c r="I415" s="5">
        <v>6752</v>
      </c>
      <c r="J415" s="11">
        <v>22487</v>
      </c>
      <c r="K415" s="11">
        <v>9413</v>
      </c>
      <c r="L415" s="11">
        <v>10197</v>
      </c>
    </row>
    <row r="416" spans="1:12" ht="12.75">
      <c r="A416" s="1" t="s">
        <v>151</v>
      </c>
      <c r="B416" s="2" t="s">
        <v>909</v>
      </c>
      <c r="C416" s="26">
        <v>1</v>
      </c>
      <c r="D416" t="s">
        <v>910</v>
      </c>
      <c r="E416" s="11">
        <v>0</v>
      </c>
      <c r="F416" s="11"/>
      <c r="G416" s="11"/>
      <c r="H416" s="11">
        <v>50281</v>
      </c>
      <c r="I416" s="5">
        <v>0</v>
      </c>
      <c r="J416" s="11">
        <v>5596</v>
      </c>
      <c r="K416" s="11">
        <v>7813</v>
      </c>
      <c r="L416" s="11">
        <v>7075</v>
      </c>
    </row>
    <row r="417" spans="1:12" ht="12.75">
      <c r="A417" s="1" t="s">
        <v>822</v>
      </c>
      <c r="B417" s="2" t="s">
        <v>911</v>
      </c>
      <c r="C417" s="26">
        <v>5</v>
      </c>
      <c r="D417" t="s">
        <v>912</v>
      </c>
      <c r="E417" s="11">
        <v>126003</v>
      </c>
      <c r="F417" s="11"/>
      <c r="G417" s="11"/>
      <c r="H417" s="11">
        <v>35942</v>
      </c>
      <c r="I417" s="5">
        <v>3325</v>
      </c>
      <c r="J417" s="11">
        <v>0</v>
      </c>
      <c r="K417" s="11">
        <v>3991</v>
      </c>
      <c r="L417" s="11">
        <v>4749</v>
      </c>
    </row>
    <row r="418" spans="1:12" ht="12.75">
      <c r="A418" s="1" t="s">
        <v>112</v>
      </c>
      <c r="B418" s="2" t="s">
        <v>913</v>
      </c>
      <c r="C418" s="26">
        <v>2</v>
      </c>
      <c r="D418" t="s">
        <v>914</v>
      </c>
      <c r="E418" s="11">
        <v>34163</v>
      </c>
      <c r="F418" s="11"/>
      <c r="G418" s="11"/>
      <c r="H418" s="11">
        <v>16303</v>
      </c>
      <c r="I418" s="5">
        <v>902</v>
      </c>
      <c r="J418" s="11">
        <v>565</v>
      </c>
      <c r="K418" s="11">
        <v>1628</v>
      </c>
      <c r="L418" s="11">
        <v>1919</v>
      </c>
    </row>
    <row r="419" spans="1:12" ht="12.75">
      <c r="A419" s="1" t="s">
        <v>141</v>
      </c>
      <c r="B419" s="2" t="s">
        <v>915</v>
      </c>
      <c r="C419" s="26">
        <v>2</v>
      </c>
      <c r="D419" t="s">
        <v>916</v>
      </c>
      <c r="E419" s="11">
        <v>0</v>
      </c>
      <c r="F419" s="11"/>
      <c r="G419" s="11"/>
      <c r="H419" s="11">
        <v>3364</v>
      </c>
      <c r="I419" s="5">
        <v>0</v>
      </c>
      <c r="J419" s="11">
        <v>51</v>
      </c>
      <c r="K419" s="11">
        <v>325</v>
      </c>
      <c r="L419" s="11">
        <v>294</v>
      </c>
    </row>
    <row r="420" spans="1:12" ht="12.75">
      <c r="A420" s="1" t="s">
        <v>141</v>
      </c>
      <c r="B420" s="2" t="s">
        <v>917</v>
      </c>
      <c r="C420" s="26">
        <v>2</v>
      </c>
      <c r="D420" t="s">
        <v>918</v>
      </c>
      <c r="E420" s="11">
        <v>39322</v>
      </c>
      <c r="F420" s="11"/>
      <c r="G420" s="11"/>
      <c r="H420" s="11">
        <v>22878</v>
      </c>
      <c r="I420" s="5">
        <v>1038</v>
      </c>
      <c r="J420" s="11">
        <v>359</v>
      </c>
      <c r="K420" s="11">
        <v>3016</v>
      </c>
      <c r="L420" s="11">
        <v>1971</v>
      </c>
    </row>
    <row r="421" spans="1:12" ht="12.75">
      <c r="A421" s="1" t="s">
        <v>506</v>
      </c>
      <c r="B421" s="2" t="s">
        <v>919</v>
      </c>
      <c r="C421" s="26">
        <v>6</v>
      </c>
      <c r="D421" t="s">
        <v>920</v>
      </c>
      <c r="E421" s="11">
        <v>57791</v>
      </c>
      <c r="F421" s="11"/>
      <c r="G421" s="11"/>
      <c r="H421" s="11">
        <v>39155</v>
      </c>
      <c r="I421" s="5">
        <v>1525</v>
      </c>
      <c r="J421" s="11">
        <v>565</v>
      </c>
      <c r="K421" s="11">
        <v>4574</v>
      </c>
      <c r="L421" s="11">
        <v>2916</v>
      </c>
    </row>
    <row r="422" spans="1:12" ht="12.75">
      <c r="A422" s="1" t="s">
        <v>363</v>
      </c>
      <c r="B422" s="2" t="s">
        <v>921</v>
      </c>
      <c r="C422" s="26">
        <v>12</v>
      </c>
      <c r="D422" t="s">
        <v>922</v>
      </c>
      <c r="E422" s="11">
        <v>113721</v>
      </c>
      <c r="F422" s="11"/>
      <c r="G422" s="11"/>
      <c r="H422" s="11">
        <v>35039</v>
      </c>
      <c r="I422" s="5">
        <v>3001</v>
      </c>
      <c r="J422" s="11">
        <v>3594</v>
      </c>
      <c r="K422" s="11">
        <v>3575</v>
      </c>
      <c r="L422" s="11">
        <v>2899</v>
      </c>
    </row>
    <row r="423" spans="1:12" ht="12.75">
      <c r="A423" s="1" t="s">
        <v>79</v>
      </c>
      <c r="B423" s="2" t="s">
        <v>923</v>
      </c>
      <c r="C423" s="26">
        <v>5</v>
      </c>
      <c r="D423" t="s">
        <v>924</v>
      </c>
      <c r="E423" s="11">
        <v>243221</v>
      </c>
      <c r="F423" s="11"/>
      <c r="G423" s="11"/>
      <c r="H423" s="11">
        <v>73487</v>
      </c>
      <c r="I423" s="5">
        <v>6418</v>
      </c>
      <c r="J423" s="11">
        <v>12168</v>
      </c>
      <c r="K423" s="11">
        <v>8563</v>
      </c>
      <c r="L423" s="11">
        <v>9804</v>
      </c>
    </row>
    <row r="424" spans="1:12" ht="12.75">
      <c r="A424" s="1" t="s">
        <v>97</v>
      </c>
      <c r="B424" s="2" t="s">
        <v>925</v>
      </c>
      <c r="C424" s="26">
        <v>2</v>
      </c>
      <c r="D424" t="s">
        <v>926</v>
      </c>
      <c r="E424" s="11">
        <v>54002</v>
      </c>
      <c r="F424" s="11"/>
      <c r="G424" s="11"/>
      <c r="H424" s="11">
        <v>29928</v>
      </c>
      <c r="I424" s="5">
        <v>1425</v>
      </c>
      <c r="J424" s="11">
        <v>616</v>
      </c>
      <c r="K424" s="11">
        <v>3745</v>
      </c>
      <c r="L424" s="11">
        <v>3828</v>
      </c>
    </row>
    <row r="425" spans="1:12" ht="12.75">
      <c r="A425" s="1" t="s">
        <v>68</v>
      </c>
      <c r="B425" s="2" t="s">
        <v>927</v>
      </c>
      <c r="C425" s="26">
        <v>5</v>
      </c>
      <c r="D425" t="s">
        <v>928</v>
      </c>
      <c r="E425" s="11">
        <v>663567</v>
      </c>
      <c r="F425" s="11"/>
      <c r="G425" s="11"/>
      <c r="H425" s="11">
        <v>267183</v>
      </c>
      <c r="I425" s="5">
        <v>17511</v>
      </c>
      <c r="J425" s="11">
        <v>29675</v>
      </c>
      <c r="K425" s="11">
        <v>30450</v>
      </c>
      <c r="L425" s="11">
        <v>26655</v>
      </c>
    </row>
    <row r="426" spans="1:12" ht="12.75">
      <c r="A426" s="1" t="s">
        <v>127</v>
      </c>
      <c r="B426" s="2" t="s">
        <v>929</v>
      </c>
      <c r="C426" s="26">
        <v>8</v>
      </c>
      <c r="D426" t="s">
        <v>930</v>
      </c>
      <c r="E426" s="11">
        <v>182859</v>
      </c>
      <c r="F426" s="11"/>
      <c r="G426" s="11">
        <v>151129</v>
      </c>
      <c r="H426" s="11">
        <v>70928</v>
      </c>
      <c r="I426" s="5">
        <v>4825</v>
      </c>
      <c r="J426" s="11">
        <v>2670</v>
      </c>
      <c r="K426" s="11">
        <v>7299</v>
      </c>
      <c r="L426" s="11">
        <v>6921</v>
      </c>
    </row>
    <row r="427" spans="1:12" ht="12.75">
      <c r="A427" s="1" t="s">
        <v>493</v>
      </c>
      <c r="B427" s="2" t="s">
        <v>931</v>
      </c>
      <c r="C427" s="26">
        <v>4</v>
      </c>
      <c r="D427" t="s">
        <v>932</v>
      </c>
      <c r="E427" s="11">
        <v>87292</v>
      </c>
      <c r="F427" s="11"/>
      <c r="G427" s="11"/>
      <c r="H427" s="11">
        <v>24560</v>
      </c>
      <c r="I427" s="5">
        <v>2304</v>
      </c>
      <c r="J427" s="11">
        <v>205</v>
      </c>
      <c r="K427" s="11">
        <v>2709</v>
      </c>
      <c r="L427" s="11">
        <v>2988</v>
      </c>
    </row>
    <row r="428" spans="1:12" ht="12.75">
      <c r="A428" s="1">
        <v>63</v>
      </c>
      <c r="B428" s="2" t="s">
        <v>933</v>
      </c>
      <c r="C428" s="26">
        <v>9</v>
      </c>
      <c r="D428" t="s">
        <v>934</v>
      </c>
      <c r="E428" s="11">
        <v>65459</v>
      </c>
      <c r="F428" s="11"/>
      <c r="G428" s="11"/>
      <c r="H428" s="11">
        <v>23842</v>
      </c>
      <c r="I428" s="5">
        <v>1727</v>
      </c>
      <c r="J428" s="11">
        <v>1078</v>
      </c>
      <c r="K428" s="11">
        <v>2581</v>
      </c>
      <c r="L428" s="11">
        <v>2797</v>
      </c>
    </row>
    <row r="429" spans="1:12" ht="12.75">
      <c r="A429" s="1" t="s">
        <v>62</v>
      </c>
      <c r="B429" s="2" t="s">
        <v>935</v>
      </c>
      <c r="C429" s="26">
        <v>7</v>
      </c>
      <c r="D429" t="s">
        <v>936</v>
      </c>
      <c r="E429" s="11">
        <v>80728</v>
      </c>
      <c r="F429" s="11"/>
      <c r="G429" s="11"/>
      <c r="H429" s="11">
        <v>32936</v>
      </c>
      <c r="I429" s="5">
        <v>2130</v>
      </c>
      <c r="J429" s="11">
        <v>359</v>
      </c>
      <c r="K429" s="11">
        <v>4574</v>
      </c>
      <c r="L429" s="11">
        <v>2484</v>
      </c>
    </row>
    <row r="430" spans="1:12" ht="12.75">
      <c r="A430" s="1" t="s">
        <v>157</v>
      </c>
      <c r="B430" s="2" t="s">
        <v>937</v>
      </c>
      <c r="C430" s="26">
        <v>2</v>
      </c>
      <c r="D430" t="s">
        <v>938</v>
      </c>
      <c r="E430" s="11">
        <v>12455</v>
      </c>
      <c r="F430" s="11"/>
      <c r="G430" s="11"/>
      <c r="H430" s="11">
        <v>6748</v>
      </c>
      <c r="I430" s="5">
        <v>329</v>
      </c>
      <c r="J430" s="11">
        <v>103</v>
      </c>
      <c r="K430" s="11">
        <v>1031</v>
      </c>
      <c r="L430" s="11">
        <v>732</v>
      </c>
    </row>
    <row r="431" spans="1:12" ht="12.75">
      <c r="A431" s="1">
        <v>40</v>
      </c>
      <c r="B431" s="1">
        <v>8112</v>
      </c>
      <c r="C431" s="26"/>
      <c r="D431" s="21" t="s">
        <v>976</v>
      </c>
      <c r="E431" s="11">
        <v>125822</v>
      </c>
      <c r="F431" s="11"/>
      <c r="G431" s="11"/>
      <c r="H431" s="11">
        <v>13327</v>
      </c>
      <c r="I431" s="5">
        <v>3320</v>
      </c>
      <c r="J431" s="11">
        <v>0</v>
      </c>
      <c r="K431" s="11">
        <v>3215</v>
      </c>
      <c r="L431" s="11">
        <v>2399</v>
      </c>
    </row>
    <row r="432" spans="1:12" ht="12.75">
      <c r="A432" s="1">
        <v>40</v>
      </c>
      <c r="B432" s="1">
        <v>8114</v>
      </c>
      <c r="C432" s="26"/>
      <c r="D432" s="21" t="s">
        <v>978</v>
      </c>
      <c r="E432" s="11">
        <v>0</v>
      </c>
      <c r="F432" s="11"/>
      <c r="G432" s="11"/>
      <c r="H432" s="11">
        <v>2869</v>
      </c>
      <c r="I432" s="5">
        <v>0</v>
      </c>
      <c r="J432" s="11">
        <v>0</v>
      </c>
      <c r="K432" s="11">
        <v>63</v>
      </c>
      <c r="L432" s="11">
        <v>309</v>
      </c>
    </row>
    <row r="433" spans="1:12" ht="12.75">
      <c r="A433" s="1">
        <v>40</v>
      </c>
      <c r="B433" s="2" t="s">
        <v>939</v>
      </c>
      <c r="C433" s="26"/>
      <c r="D433" t="s">
        <v>940</v>
      </c>
      <c r="E433" s="11">
        <v>224121</v>
      </c>
      <c r="F433" s="11"/>
      <c r="G433" s="11"/>
      <c r="H433" s="11">
        <v>33131</v>
      </c>
      <c r="I433" s="5">
        <v>5914</v>
      </c>
      <c r="J433" s="11">
        <v>0</v>
      </c>
      <c r="K433" s="11">
        <v>5549</v>
      </c>
      <c r="L433" s="11">
        <v>3894</v>
      </c>
    </row>
    <row r="434" spans="1:12" ht="12.75">
      <c r="A434" s="1">
        <v>40</v>
      </c>
      <c r="B434" s="2" t="s">
        <v>971</v>
      </c>
      <c r="C434" s="26"/>
      <c r="D434" s="20" t="s">
        <v>961</v>
      </c>
      <c r="E434" s="11">
        <v>115992</v>
      </c>
      <c r="F434" s="11"/>
      <c r="G434" s="11"/>
      <c r="H434" s="11">
        <v>20801</v>
      </c>
      <c r="I434" s="5">
        <v>3061</v>
      </c>
      <c r="J434" s="11">
        <v>0</v>
      </c>
      <c r="K434" s="11">
        <v>3022</v>
      </c>
      <c r="L434" s="11">
        <v>2164</v>
      </c>
    </row>
    <row r="435" spans="1:12" ht="12.75">
      <c r="A435" s="1">
        <v>40</v>
      </c>
      <c r="B435" s="1">
        <v>8101</v>
      </c>
      <c r="C435" s="26"/>
      <c r="D435" t="s">
        <v>941</v>
      </c>
      <c r="E435" s="11">
        <v>0</v>
      </c>
      <c r="F435" s="11"/>
      <c r="G435" s="11"/>
      <c r="H435" s="11">
        <v>3784</v>
      </c>
      <c r="I435" s="5">
        <v>0</v>
      </c>
      <c r="J435" s="11">
        <v>0</v>
      </c>
      <c r="K435" s="11">
        <v>530</v>
      </c>
      <c r="L435" s="11">
        <v>338</v>
      </c>
    </row>
    <row r="436" spans="1:12" ht="12.75">
      <c r="A436" s="1">
        <v>40</v>
      </c>
      <c r="B436" s="1">
        <v>8103</v>
      </c>
      <c r="C436" s="26"/>
      <c r="D436" s="20" t="s">
        <v>962</v>
      </c>
      <c r="E436" s="11">
        <v>245746</v>
      </c>
      <c r="F436" s="11"/>
      <c r="G436" s="11"/>
      <c r="H436" s="11">
        <v>39147</v>
      </c>
      <c r="I436" s="5">
        <v>6485</v>
      </c>
      <c r="J436" s="11">
        <v>0</v>
      </c>
      <c r="K436" s="11">
        <v>5524</v>
      </c>
      <c r="L436" s="11">
        <v>4445</v>
      </c>
    </row>
    <row r="437" spans="1:12" ht="12.75">
      <c r="A437" s="1">
        <v>40</v>
      </c>
      <c r="B437" s="1">
        <v>8106</v>
      </c>
      <c r="C437" s="26"/>
      <c r="D437" t="s">
        <v>942</v>
      </c>
      <c r="E437" s="11">
        <v>568165</v>
      </c>
      <c r="F437" s="11"/>
      <c r="G437" s="11"/>
      <c r="H437" s="11">
        <v>91836</v>
      </c>
      <c r="I437" s="5">
        <v>14993</v>
      </c>
      <c r="J437" s="11">
        <v>103</v>
      </c>
      <c r="K437" s="11">
        <v>14143</v>
      </c>
      <c r="L437" s="11">
        <v>10074</v>
      </c>
    </row>
    <row r="438" spans="1:12" ht="12.75">
      <c r="A438" s="1">
        <v>40</v>
      </c>
      <c r="B438" s="1">
        <v>8107</v>
      </c>
      <c r="C438" s="26"/>
      <c r="D438" s="24" t="s">
        <v>943</v>
      </c>
      <c r="E438" s="11">
        <v>45217</v>
      </c>
      <c r="F438" s="11"/>
      <c r="G438" s="11"/>
      <c r="H438" s="11">
        <v>3770</v>
      </c>
      <c r="I438" s="5">
        <v>1193</v>
      </c>
      <c r="J438" s="11">
        <v>0</v>
      </c>
      <c r="K438" s="11">
        <v>1152</v>
      </c>
      <c r="L438" s="11">
        <v>859</v>
      </c>
    </row>
    <row r="439" spans="1:12" ht="12.75">
      <c r="A439" s="1">
        <v>51</v>
      </c>
      <c r="B439" s="1">
        <v>8110</v>
      </c>
      <c r="C439" s="26"/>
      <c r="D439" t="s">
        <v>964</v>
      </c>
      <c r="E439" s="11">
        <v>64488</v>
      </c>
      <c r="F439" s="11"/>
      <c r="G439" s="11"/>
      <c r="H439" s="11">
        <v>14052</v>
      </c>
      <c r="I439" s="5">
        <v>1702</v>
      </c>
      <c r="J439" s="11">
        <v>0</v>
      </c>
      <c r="K439" s="11">
        <v>2011</v>
      </c>
      <c r="L439" s="11">
        <v>1785</v>
      </c>
    </row>
    <row r="440" spans="1:12" ht="12.75">
      <c r="A440" s="1">
        <v>40</v>
      </c>
      <c r="B440" s="1">
        <v>8108</v>
      </c>
      <c r="C440" s="26"/>
      <c r="D440" t="s">
        <v>944</v>
      </c>
      <c r="E440" s="11">
        <v>355841</v>
      </c>
      <c r="F440" s="11"/>
      <c r="G440" s="11"/>
      <c r="H440" s="11">
        <v>68028</v>
      </c>
      <c r="I440" s="5">
        <v>9390</v>
      </c>
      <c r="J440" s="11">
        <v>51</v>
      </c>
      <c r="K440" s="11">
        <v>8386</v>
      </c>
      <c r="L440" s="11">
        <v>6772</v>
      </c>
    </row>
    <row r="441" spans="1:12" ht="12.75">
      <c r="A441" s="1">
        <v>40</v>
      </c>
      <c r="B441" s="1">
        <v>8113</v>
      </c>
      <c r="C441" s="26"/>
      <c r="D441" s="24" t="s">
        <v>979</v>
      </c>
      <c r="E441" s="11">
        <v>45217</v>
      </c>
      <c r="F441" s="11"/>
      <c r="G441" s="11"/>
      <c r="H441" s="11">
        <v>15645</v>
      </c>
      <c r="I441" s="5">
        <v>1193</v>
      </c>
      <c r="J441" s="11">
        <v>0</v>
      </c>
      <c r="K441" s="11">
        <v>1471</v>
      </c>
      <c r="L441" s="11">
        <v>1148</v>
      </c>
    </row>
    <row r="442" spans="1:12" ht="12.75">
      <c r="A442" s="1">
        <v>40</v>
      </c>
      <c r="B442" s="1">
        <v>8111</v>
      </c>
      <c r="C442" s="26"/>
      <c r="D442" t="s">
        <v>963</v>
      </c>
      <c r="E442" s="11">
        <f>255576</f>
        <v>255576</v>
      </c>
      <c r="F442" s="11"/>
      <c r="G442" s="11"/>
      <c r="H442" s="11">
        <f>46071</f>
        <v>46071</v>
      </c>
      <c r="I442" s="5">
        <f>6744</f>
        <v>6744</v>
      </c>
      <c r="J442" s="11">
        <f>51</f>
        <v>51</v>
      </c>
      <c r="K442" s="11">
        <f>5811</f>
        <v>5811</v>
      </c>
      <c r="L442" s="11">
        <f>4684</f>
        <v>4684</v>
      </c>
    </row>
    <row r="443" spans="1:12" ht="12.75">
      <c r="A443" s="1" t="s">
        <v>62</v>
      </c>
      <c r="B443" s="2" t="s">
        <v>945</v>
      </c>
      <c r="C443" s="26"/>
      <c r="D443" t="s">
        <v>946</v>
      </c>
      <c r="E443" s="11">
        <v>0</v>
      </c>
      <c r="F443" s="11"/>
      <c r="G443" s="11"/>
      <c r="H443" s="11">
        <v>705</v>
      </c>
      <c r="I443" s="5">
        <v>0</v>
      </c>
      <c r="J443" s="5">
        <v>0</v>
      </c>
      <c r="K443" s="11">
        <v>336</v>
      </c>
      <c r="L443" s="11">
        <v>304</v>
      </c>
    </row>
    <row r="444" spans="1:12" ht="12.75">
      <c r="A444" s="1" t="s">
        <v>112</v>
      </c>
      <c r="B444" s="2" t="s">
        <v>947</v>
      </c>
      <c r="C444" s="26"/>
      <c r="D444" t="s">
        <v>948</v>
      </c>
      <c r="E444" s="11">
        <v>0</v>
      </c>
      <c r="F444" s="11"/>
      <c r="G444" s="11"/>
      <c r="H444" s="11">
        <v>1113</v>
      </c>
      <c r="I444" s="5">
        <v>0</v>
      </c>
      <c r="J444" s="5">
        <v>0</v>
      </c>
      <c r="K444" s="11">
        <v>515</v>
      </c>
      <c r="L444" s="11">
        <v>467</v>
      </c>
    </row>
    <row r="445" spans="2:12" ht="12.75">
      <c r="B445" s="1">
        <v>7000</v>
      </c>
      <c r="C445" s="26"/>
      <c r="D445" t="s">
        <v>949</v>
      </c>
      <c r="E445" s="11">
        <v>0</v>
      </c>
      <c r="F445" s="11"/>
      <c r="G445" s="11"/>
      <c r="H445" s="11">
        <v>6702</v>
      </c>
      <c r="I445" s="5">
        <v>0</v>
      </c>
      <c r="J445" s="5">
        <v>0</v>
      </c>
      <c r="K445" s="11">
        <v>2669</v>
      </c>
      <c r="L445" s="11">
        <v>2417</v>
      </c>
    </row>
    <row r="446" spans="2:12" ht="12.75">
      <c r="B446" s="1">
        <v>7100</v>
      </c>
      <c r="C446" s="26"/>
      <c r="D446" t="s">
        <v>950</v>
      </c>
      <c r="E446" s="11">
        <v>0</v>
      </c>
      <c r="F446" s="11"/>
      <c r="G446" s="11"/>
      <c r="H446" s="11">
        <v>898</v>
      </c>
      <c r="I446" s="19">
        <v>0</v>
      </c>
      <c r="J446" s="19">
        <v>0</v>
      </c>
      <c r="K446" s="11">
        <v>310</v>
      </c>
      <c r="L446" s="11">
        <v>281</v>
      </c>
    </row>
    <row r="447" spans="1:12" ht="12.75">
      <c r="A447" s="8"/>
      <c r="B447" s="8"/>
      <c r="C447" s="8"/>
      <c r="D447" s="8" t="s">
        <v>951</v>
      </c>
      <c r="E447" s="7">
        <f>SUM(E5:E446)</f>
        <v>150499141.53546765</v>
      </c>
      <c r="F447" s="7">
        <f aca="true" t="shared" si="0" ref="F447:L447">SUM(F5:F446)</f>
        <v>438867.61165949417</v>
      </c>
      <c r="G447" s="7">
        <f t="shared" si="0"/>
        <v>1302767</v>
      </c>
      <c r="H447" s="7">
        <f t="shared" si="0"/>
        <v>43384117</v>
      </c>
      <c r="I447" s="23">
        <f>SUM(I5:I446)</f>
        <v>3971502</v>
      </c>
      <c r="J447" s="7">
        <f t="shared" si="0"/>
        <v>4163316</v>
      </c>
      <c r="K447" s="7">
        <f t="shared" si="0"/>
        <v>5372157</v>
      </c>
      <c r="L447" s="7">
        <f t="shared" si="0"/>
        <v>4533203</v>
      </c>
    </row>
    <row r="448" spans="1:12" ht="15">
      <c r="A448" s="14"/>
      <c r="B448" s="14"/>
      <c r="C448" s="14"/>
      <c r="D448" s="14"/>
      <c r="E448" s="12" t="s">
        <v>952</v>
      </c>
      <c r="F448" s="12"/>
      <c r="G448" s="12" t="s">
        <v>969</v>
      </c>
      <c r="H448" s="17"/>
      <c r="I448" s="15"/>
      <c r="J448" s="12" t="s">
        <v>954</v>
      </c>
      <c r="K448" s="15"/>
      <c r="L448" s="20"/>
    </row>
    <row r="449" spans="4:12" ht="15">
      <c r="D449" t="s">
        <v>953</v>
      </c>
      <c r="H449" s="17"/>
      <c r="I449" s="1"/>
      <c r="J449" s="12"/>
      <c r="L449" s="20"/>
    </row>
    <row r="450" spans="4:12" ht="15">
      <c r="D450" s="3"/>
      <c r="E450" s="1"/>
      <c r="F450" s="1"/>
      <c r="G450" s="1"/>
      <c r="H450" s="17"/>
      <c r="I450" s="1"/>
      <c r="J450" s="12"/>
      <c r="L450" s="20"/>
    </row>
    <row r="451" spans="4:12" ht="15">
      <c r="D451" s="3" t="s">
        <v>968</v>
      </c>
      <c r="E451" s="1"/>
      <c r="F451" s="1"/>
      <c r="G451" s="1"/>
      <c r="H451" s="17"/>
      <c r="I451" s="1"/>
      <c r="J451" s="12"/>
      <c r="L451" s="20"/>
    </row>
    <row r="452" spans="4:12" ht="15">
      <c r="D452" t="s">
        <v>967</v>
      </c>
      <c r="H452" s="17"/>
      <c r="L452" s="20"/>
    </row>
    <row r="453" spans="4:12" ht="15">
      <c r="D453" t="s">
        <v>966</v>
      </c>
      <c r="H453" s="17"/>
      <c r="L453" s="20"/>
    </row>
    <row r="454" spans="4:12" ht="15">
      <c r="D454" t="s">
        <v>955</v>
      </c>
      <c r="H454" s="17"/>
      <c r="L454" s="20"/>
    </row>
    <row r="455" spans="8:12" ht="15">
      <c r="H455" s="17"/>
      <c r="L455" s="20"/>
    </row>
    <row r="456" spans="8:12" ht="15">
      <c r="H456" s="17"/>
      <c r="L456" s="20"/>
    </row>
    <row r="457" spans="8:12" ht="15">
      <c r="H457" s="17"/>
      <c r="L457" s="20"/>
    </row>
    <row r="458" spans="8:12" ht="15">
      <c r="H458" s="17"/>
      <c r="L458" s="20"/>
    </row>
    <row r="459" spans="8:12" ht="15">
      <c r="H459" s="17"/>
      <c r="L459" s="20"/>
    </row>
    <row r="460" spans="8:12" ht="15">
      <c r="H460" s="17"/>
      <c r="L460" s="20"/>
    </row>
    <row r="461" spans="8:12" ht="15">
      <c r="H461" s="17"/>
      <c r="L461" s="20"/>
    </row>
    <row r="462" spans="8:12" ht="15">
      <c r="H462" s="17"/>
      <c r="L462" s="20"/>
    </row>
    <row r="463" spans="8:12" ht="15">
      <c r="H463" s="17"/>
      <c r="L463" s="20"/>
    </row>
    <row r="464" spans="8:12" ht="15">
      <c r="H464" s="17"/>
      <c r="L464" s="20"/>
    </row>
    <row r="465" spans="8:12" ht="15">
      <c r="H465" s="17"/>
      <c r="L465" s="20"/>
    </row>
    <row r="466" spans="8:12" ht="15">
      <c r="H466" s="17"/>
      <c r="L466" s="20"/>
    </row>
    <row r="467" spans="8:12" ht="15">
      <c r="H467" s="17"/>
      <c r="L467" s="20"/>
    </row>
    <row r="468" spans="8:12" ht="15">
      <c r="H468" s="17"/>
      <c r="L468" s="20"/>
    </row>
    <row r="469" spans="8:12" ht="15">
      <c r="H469" s="17"/>
      <c r="L469" s="20"/>
    </row>
    <row r="470" spans="8:12" ht="15">
      <c r="H470" s="17"/>
      <c r="L470" s="20"/>
    </row>
    <row r="471" spans="8:12" ht="15">
      <c r="H471" s="17"/>
      <c r="L471" s="20"/>
    </row>
    <row r="472" spans="8:12" ht="15">
      <c r="H472" s="17"/>
      <c r="L472" s="20"/>
    </row>
    <row r="473" spans="8:12" ht="15">
      <c r="H473" s="17"/>
      <c r="L473" s="20"/>
    </row>
    <row r="474" spans="8:12" ht="15">
      <c r="H474" s="17"/>
      <c r="L474" s="20"/>
    </row>
    <row r="475" spans="8:12" ht="15">
      <c r="H475" s="17"/>
      <c r="L475" s="20"/>
    </row>
    <row r="476" spans="8:12" ht="15">
      <c r="H476" s="17"/>
      <c r="L476" s="20"/>
    </row>
    <row r="477" spans="8:12" ht="15">
      <c r="H477" s="17"/>
      <c r="L477" s="20"/>
    </row>
    <row r="478" spans="8:12" ht="15">
      <c r="H478" s="17"/>
      <c r="L478" s="20"/>
    </row>
    <row r="479" spans="8:12" ht="15">
      <c r="H479" s="17"/>
      <c r="L479" s="20"/>
    </row>
    <row r="480" spans="8:12" ht="15">
      <c r="H480" s="17"/>
      <c r="L480" s="20"/>
    </row>
    <row r="481" spans="8:12" ht="15">
      <c r="H481" s="17"/>
      <c r="L481" s="20"/>
    </row>
    <row r="482" spans="8:12" ht="15">
      <c r="H482" s="17"/>
      <c r="L482" s="20"/>
    </row>
    <row r="483" spans="8:12" ht="15">
      <c r="H483" s="17"/>
      <c r="L483" s="20"/>
    </row>
    <row r="484" spans="8:12" ht="15">
      <c r="H484" s="17"/>
      <c r="L484" s="20"/>
    </row>
    <row r="485" spans="8:12" ht="15">
      <c r="H485" s="17"/>
      <c r="L485" s="20"/>
    </row>
    <row r="486" spans="8:12" ht="15">
      <c r="H486" s="17"/>
      <c r="L486" s="20"/>
    </row>
    <row r="487" spans="8:12" ht="15">
      <c r="H487" s="17"/>
      <c r="L487" s="20"/>
    </row>
    <row r="488" spans="8:12" ht="15">
      <c r="H488" s="17"/>
      <c r="L488" s="20"/>
    </row>
    <row r="489" spans="8:12" ht="15">
      <c r="H489" s="17"/>
      <c r="L489" s="20"/>
    </row>
    <row r="490" spans="8:12" ht="15">
      <c r="H490" s="17"/>
      <c r="L490" s="20"/>
    </row>
    <row r="491" spans="8:12" ht="15">
      <c r="H491" s="17"/>
      <c r="L491" s="20"/>
    </row>
    <row r="492" spans="8:12" ht="15">
      <c r="H492" s="17"/>
      <c r="L492" s="20"/>
    </row>
    <row r="493" spans="8:12" ht="15">
      <c r="H493" s="17"/>
      <c r="L493" s="20"/>
    </row>
    <row r="494" spans="8:12" ht="15">
      <c r="H494" s="17"/>
      <c r="L494" s="20"/>
    </row>
    <row r="495" spans="8:12" ht="15">
      <c r="H495" s="17"/>
      <c r="L495" s="20"/>
    </row>
    <row r="496" spans="8:12" ht="15">
      <c r="H496" s="17"/>
      <c r="L496" s="20"/>
    </row>
    <row r="497" spans="8:12" ht="15">
      <c r="H497" s="17"/>
      <c r="L497" s="20"/>
    </row>
    <row r="498" spans="8:12" ht="15">
      <c r="H498" s="17"/>
      <c r="L498" s="20"/>
    </row>
    <row r="499" spans="8:12" ht="15">
      <c r="H499" s="17"/>
      <c r="L499" s="20"/>
    </row>
    <row r="500" spans="8:12" ht="15">
      <c r="H500" s="17"/>
      <c r="L500" s="20"/>
    </row>
    <row r="501" spans="8:12" ht="15">
      <c r="H501" s="17"/>
      <c r="L501" s="20"/>
    </row>
    <row r="502" spans="8:12" ht="15">
      <c r="H502" s="17"/>
      <c r="L502" s="20"/>
    </row>
    <row r="503" spans="8:12" ht="15">
      <c r="H503" s="17"/>
      <c r="L503" s="20"/>
    </row>
    <row r="504" spans="8:12" ht="15">
      <c r="H504" s="17"/>
      <c r="L504" s="20"/>
    </row>
    <row r="505" spans="8:12" ht="15">
      <c r="H505" s="17"/>
      <c r="L505" s="20"/>
    </row>
    <row r="506" spans="8:12" ht="15">
      <c r="H506" s="17"/>
      <c r="L506" s="20"/>
    </row>
    <row r="507" spans="8:12" ht="15">
      <c r="H507" s="17"/>
      <c r="L507" s="20"/>
    </row>
    <row r="508" spans="8:12" ht="15">
      <c r="H508" s="17"/>
      <c r="L508" s="20"/>
    </row>
    <row r="509" spans="8:12" ht="15">
      <c r="H509" s="17"/>
      <c r="L509" s="20"/>
    </row>
    <row r="510" spans="8:12" ht="15">
      <c r="H510" s="17"/>
      <c r="L510" s="20"/>
    </row>
    <row r="511" spans="8:12" ht="15">
      <c r="H511" s="17"/>
      <c r="L511" s="20"/>
    </row>
    <row r="512" spans="8:12" ht="15">
      <c r="H512" s="17"/>
      <c r="L512" s="20"/>
    </row>
    <row r="513" spans="8:12" ht="15">
      <c r="H513" s="17"/>
      <c r="L513" s="20"/>
    </row>
    <row r="514" spans="8:12" ht="15">
      <c r="H514" s="17"/>
      <c r="L514" s="20"/>
    </row>
    <row r="515" spans="8:12" ht="15">
      <c r="H515" s="17"/>
      <c r="L515" s="20"/>
    </row>
    <row r="516" spans="8:12" ht="15">
      <c r="H516" s="17"/>
      <c r="L516" s="20"/>
    </row>
    <row r="517" spans="8:12" ht="15">
      <c r="H517" s="17"/>
      <c r="L517" s="20"/>
    </row>
    <row r="518" spans="8:12" ht="15">
      <c r="H518" s="17"/>
      <c r="L518" s="20"/>
    </row>
    <row r="519" spans="8:12" ht="15">
      <c r="H519" s="17"/>
      <c r="L519" s="20"/>
    </row>
    <row r="520" spans="8:12" ht="15">
      <c r="H520" s="17"/>
      <c r="L520" s="20"/>
    </row>
    <row r="521" spans="8:12" ht="15">
      <c r="H521" s="17"/>
      <c r="L521" s="20"/>
    </row>
    <row r="522" spans="8:12" ht="15">
      <c r="H522" s="17"/>
      <c r="L522" s="20"/>
    </row>
    <row r="523" spans="8:12" ht="15">
      <c r="H523" s="17"/>
      <c r="L523" s="20"/>
    </row>
    <row r="524" spans="8:12" ht="15">
      <c r="H524" s="17"/>
      <c r="L524" s="20"/>
    </row>
    <row r="525" spans="8:12" ht="15">
      <c r="H525" s="17"/>
      <c r="L525" s="20"/>
    </row>
    <row r="526" spans="8:12" ht="15">
      <c r="H526" s="17"/>
      <c r="L526" s="20"/>
    </row>
    <row r="527" spans="8:12" ht="15">
      <c r="H527" s="17"/>
      <c r="L527" s="20"/>
    </row>
    <row r="528" spans="8:12" ht="15">
      <c r="H528" s="17"/>
      <c r="L528" s="20"/>
    </row>
    <row r="529" spans="8:12" ht="15">
      <c r="H529" s="17"/>
      <c r="L529" s="20"/>
    </row>
    <row r="530" spans="8:12" ht="15">
      <c r="H530" s="17"/>
      <c r="L530" s="20"/>
    </row>
    <row r="531" spans="8:12" ht="15">
      <c r="H531" s="17"/>
      <c r="L531" s="20"/>
    </row>
    <row r="532" spans="8:12" ht="15">
      <c r="H532" s="17"/>
      <c r="L532" s="20"/>
    </row>
    <row r="533" spans="8:12" ht="15">
      <c r="H533" s="17"/>
      <c r="L533" s="20"/>
    </row>
    <row r="534" spans="8:12" ht="15">
      <c r="H534" s="17"/>
      <c r="L534" s="20"/>
    </row>
    <row r="535" spans="8:12" ht="15">
      <c r="H535" s="17"/>
      <c r="L535" s="20"/>
    </row>
    <row r="536" spans="8:12" ht="15">
      <c r="H536" s="17"/>
      <c r="L536" s="20"/>
    </row>
    <row r="537" spans="8:12" ht="15">
      <c r="H537" s="17"/>
      <c r="L537" s="20"/>
    </row>
    <row r="538" spans="8:12" ht="15">
      <c r="H538" s="17"/>
      <c r="L538" s="20"/>
    </row>
    <row r="539" spans="8:12" ht="15">
      <c r="H539" s="17"/>
      <c r="L539" s="20"/>
    </row>
    <row r="540" spans="8:12" ht="15">
      <c r="H540" s="17"/>
      <c r="L540" s="20"/>
    </row>
    <row r="541" spans="8:12" ht="15">
      <c r="H541" s="17"/>
      <c r="L541" s="20"/>
    </row>
    <row r="542" spans="8:12" ht="15">
      <c r="H542" s="17"/>
      <c r="L542" s="20"/>
    </row>
    <row r="543" spans="8:12" ht="15">
      <c r="H543" s="17"/>
      <c r="L543" s="20"/>
    </row>
    <row r="544" spans="8:12" ht="15">
      <c r="H544" s="17"/>
      <c r="L544" s="20"/>
    </row>
    <row r="545" spans="8:12" ht="15">
      <c r="H545" s="17"/>
      <c r="L545" s="20"/>
    </row>
    <row r="546" spans="8:12" ht="15">
      <c r="H546" s="17"/>
      <c r="L546" s="20"/>
    </row>
    <row r="547" spans="8:12" ht="15">
      <c r="H547" s="17"/>
      <c r="L547" s="20"/>
    </row>
    <row r="548" spans="8:12" ht="15">
      <c r="H548" s="17"/>
      <c r="L548" s="20"/>
    </row>
    <row r="549" spans="8:12" ht="15">
      <c r="H549" s="17"/>
      <c r="L549" s="20"/>
    </row>
    <row r="550" spans="8:12" ht="15">
      <c r="H550" s="17"/>
      <c r="L550" s="20"/>
    </row>
    <row r="551" spans="8:12" ht="15">
      <c r="H551" s="17"/>
      <c r="L551" s="20"/>
    </row>
    <row r="552" spans="8:12" ht="15">
      <c r="H552" s="17"/>
      <c r="L552" s="20"/>
    </row>
    <row r="553" spans="8:12" ht="15">
      <c r="H553" s="17"/>
      <c r="L553" s="20"/>
    </row>
    <row r="554" spans="8:12" ht="15">
      <c r="H554" s="17"/>
      <c r="L554" s="20"/>
    </row>
    <row r="555" spans="8:12" ht="15">
      <c r="H555" s="17"/>
      <c r="L555" s="20"/>
    </row>
    <row r="556" spans="8:12" ht="15">
      <c r="H556" s="17"/>
      <c r="L556" s="20"/>
    </row>
    <row r="557" spans="8:12" ht="15">
      <c r="H557" s="17"/>
      <c r="L557" s="20"/>
    </row>
    <row r="558" spans="8:12" ht="15">
      <c r="H558" s="17"/>
      <c r="L558" s="20"/>
    </row>
    <row r="559" spans="8:12" ht="15">
      <c r="H559" s="17"/>
      <c r="L559" s="20"/>
    </row>
    <row r="560" spans="8:12" ht="15">
      <c r="H560" s="17"/>
      <c r="L560" s="20"/>
    </row>
    <row r="561" spans="8:12" ht="15">
      <c r="H561" s="17"/>
      <c r="L561" s="20"/>
    </row>
    <row r="562" spans="8:12" ht="15">
      <c r="H562" s="17"/>
      <c r="L562" s="20"/>
    </row>
    <row r="563" spans="8:12" ht="15">
      <c r="H563" s="17"/>
      <c r="L563" s="20"/>
    </row>
    <row r="564" spans="8:12" ht="15">
      <c r="H564" s="17"/>
      <c r="L564" s="20"/>
    </row>
    <row r="565" spans="8:12" ht="15">
      <c r="H565" s="17"/>
      <c r="L565" s="20"/>
    </row>
    <row r="566" spans="8:12" ht="15">
      <c r="H566" s="17"/>
      <c r="L566" s="20"/>
    </row>
    <row r="567" spans="8:12" ht="15">
      <c r="H567" s="17"/>
      <c r="L567" s="20"/>
    </row>
    <row r="568" spans="8:12" ht="15">
      <c r="H568" s="17"/>
      <c r="L568" s="20"/>
    </row>
    <row r="569" spans="8:12" ht="15">
      <c r="H569" s="17"/>
      <c r="L569" s="20"/>
    </row>
    <row r="570" spans="8:12" ht="15">
      <c r="H570" s="17"/>
      <c r="L570" s="20"/>
    </row>
    <row r="571" spans="8:12" ht="15">
      <c r="H571" s="17"/>
      <c r="L571" s="20"/>
    </row>
    <row r="572" spans="8:12" ht="15">
      <c r="H572" s="17"/>
      <c r="L572" s="20"/>
    </row>
    <row r="573" spans="8:12" ht="15">
      <c r="H573" s="17"/>
      <c r="L573" s="20"/>
    </row>
    <row r="574" spans="8:12" ht="15">
      <c r="H574" s="17"/>
      <c r="L574" s="20"/>
    </row>
    <row r="575" spans="8:12" ht="15">
      <c r="H575" s="17"/>
      <c r="L575" s="20"/>
    </row>
    <row r="576" spans="8:12" ht="15">
      <c r="H576" s="17"/>
      <c r="L576" s="20"/>
    </row>
    <row r="577" spans="8:12" ht="15">
      <c r="H577" s="17"/>
      <c r="L577" s="20"/>
    </row>
    <row r="578" spans="8:12" ht="15">
      <c r="H578" s="17"/>
      <c r="L578" s="20"/>
    </row>
    <row r="579" spans="8:12" ht="15">
      <c r="H579" s="17"/>
      <c r="L579" s="20"/>
    </row>
    <row r="580" spans="8:12" ht="15">
      <c r="H580" s="17"/>
      <c r="L580" s="20"/>
    </row>
    <row r="581" spans="8:12" ht="15">
      <c r="H581" s="17"/>
      <c r="L581" s="20"/>
    </row>
    <row r="582" spans="8:12" ht="15">
      <c r="H582" s="17"/>
      <c r="L582" s="20"/>
    </row>
    <row r="583" spans="8:12" ht="15">
      <c r="H583" s="17"/>
      <c r="L583" s="20"/>
    </row>
    <row r="584" spans="8:12" ht="15">
      <c r="H584" s="17"/>
      <c r="L584" s="20"/>
    </row>
    <row r="585" spans="8:12" ht="15">
      <c r="H585" s="17"/>
      <c r="L585" s="20"/>
    </row>
    <row r="586" spans="8:12" ht="15">
      <c r="H586" s="17"/>
      <c r="L586" s="20"/>
    </row>
    <row r="587" spans="8:12" ht="15">
      <c r="H587" s="17"/>
      <c r="L587" s="20"/>
    </row>
    <row r="588" spans="8:12" ht="15">
      <c r="H588" s="17"/>
      <c r="L588" s="20"/>
    </row>
    <row r="589" spans="8:12" ht="15">
      <c r="H589" s="17"/>
      <c r="L589" s="20"/>
    </row>
    <row r="590" spans="8:12" ht="15">
      <c r="H590" s="17"/>
      <c r="L590" s="20"/>
    </row>
    <row r="591" spans="8:12" ht="15">
      <c r="H591" s="17"/>
      <c r="L591" s="20"/>
    </row>
    <row r="592" spans="8:12" ht="15">
      <c r="H592" s="17"/>
      <c r="L592" s="20"/>
    </row>
    <row r="593" spans="8:12" ht="15">
      <c r="H593" s="17"/>
      <c r="L593" s="20"/>
    </row>
    <row r="594" spans="8:12" ht="15">
      <c r="H594" s="17"/>
      <c r="L594" s="20"/>
    </row>
    <row r="595" spans="8:12" ht="15">
      <c r="H595" s="17"/>
      <c r="L595" s="20"/>
    </row>
    <row r="596" spans="8:12" ht="15">
      <c r="H596" s="17"/>
      <c r="L596" s="20"/>
    </row>
    <row r="597" spans="8:12" ht="15">
      <c r="H597" s="17"/>
      <c r="L597" s="20"/>
    </row>
    <row r="598" spans="8:12" ht="15">
      <c r="H598" s="17"/>
      <c r="L598" s="20"/>
    </row>
    <row r="599" spans="8:12" ht="15">
      <c r="H599" s="17"/>
      <c r="L599" s="20"/>
    </row>
    <row r="600" spans="8:12" ht="15">
      <c r="H600" s="17"/>
      <c r="L600" s="20"/>
    </row>
    <row r="601" spans="8:12" ht="15">
      <c r="H601" s="17"/>
      <c r="L601" s="20"/>
    </row>
    <row r="602" spans="8:12" ht="15">
      <c r="H602" s="17"/>
      <c r="L602" s="20"/>
    </row>
    <row r="603" spans="8:12" ht="15">
      <c r="H603" s="17"/>
      <c r="L603" s="20"/>
    </row>
    <row r="604" spans="8:12" ht="15">
      <c r="H604" s="17"/>
      <c r="L604" s="20"/>
    </row>
    <row r="605" spans="8:12" ht="15">
      <c r="H605" s="17"/>
      <c r="L605" s="20"/>
    </row>
    <row r="606" spans="8:12" ht="15">
      <c r="H606" s="17"/>
      <c r="L606" s="20"/>
    </row>
    <row r="607" spans="8:12" ht="15">
      <c r="H607" s="17"/>
      <c r="L607" s="20"/>
    </row>
    <row r="608" spans="8:12" ht="15">
      <c r="H608" s="17"/>
      <c r="L608" s="20"/>
    </row>
    <row r="609" spans="8:12" ht="15">
      <c r="H609" s="17"/>
      <c r="L609" s="20"/>
    </row>
    <row r="610" spans="8:12" ht="15">
      <c r="H610" s="17"/>
      <c r="L610" s="20"/>
    </row>
    <row r="611" spans="8:12" ht="15">
      <c r="H611" s="17"/>
      <c r="L611" s="20"/>
    </row>
    <row r="612" spans="8:12" ht="15">
      <c r="H612" s="17"/>
      <c r="L612" s="20"/>
    </row>
    <row r="613" spans="8:12" ht="15">
      <c r="H613" s="17"/>
      <c r="L613" s="20"/>
    </row>
    <row r="614" spans="8:12" ht="15">
      <c r="H614" s="17"/>
      <c r="L614" s="20"/>
    </row>
    <row r="615" spans="8:12" ht="15">
      <c r="H615" s="17"/>
      <c r="L615" s="20"/>
    </row>
    <row r="616" spans="8:12" ht="15">
      <c r="H616" s="17"/>
      <c r="L616" s="20"/>
    </row>
    <row r="617" spans="8:12" ht="15">
      <c r="H617" s="17"/>
      <c r="L617" s="20"/>
    </row>
    <row r="618" spans="8:12" ht="15">
      <c r="H618" s="17"/>
      <c r="L618" s="20"/>
    </row>
    <row r="619" spans="8:12" ht="15">
      <c r="H619" s="17"/>
      <c r="L619" s="20"/>
    </row>
    <row r="620" spans="8:12" ht="15">
      <c r="H620" s="17"/>
      <c r="L620" s="20"/>
    </row>
    <row r="621" spans="8:12" ht="15">
      <c r="H621" s="17"/>
      <c r="L621" s="20"/>
    </row>
    <row r="622" spans="8:12" ht="15">
      <c r="H622" s="17"/>
      <c r="L622" s="20"/>
    </row>
    <row r="623" spans="8:12" ht="15">
      <c r="H623" s="17"/>
      <c r="L623" s="20"/>
    </row>
    <row r="624" spans="8:12" ht="15">
      <c r="H624" s="17"/>
      <c r="L624" s="20"/>
    </row>
    <row r="625" spans="8:12" ht="15">
      <c r="H625" s="17"/>
      <c r="L625" s="20"/>
    </row>
    <row r="626" spans="8:12" ht="15">
      <c r="H626" s="17"/>
      <c r="L626" s="20"/>
    </row>
    <row r="627" spans="8:12" ht="15">
      <c r="H627" s="17"/>
      <c r="L627" s="20"/>
    </row>
    <row r="628" spans="8:12" ht="15">
      <c r="H628" s="17"/>
      <c r="L628" s="20"/>
    </row>
    <row r="629" spans="8:12" ht="15">
      <c r="H629" s="17"/>
      <c r="L629" s="20"/>
    </row>
    <row r="630" spans="8:12" ht="15">
      <c r="H630" s="17"/>
      <c r="L630" s="20"/>
    </row>
    <row r="631" spans="8:12" ht="15">
      <c r="H631" s="17"/>
      <c r="L631" s="20"/>
    </row>
    <row r="632" spans="8:12" ht="15">
      <c r="H632" s="17"/>
      <c r="L632" s="20"/>
    </row>
    <row r="633" spans="8:12" ht="15">
      <c r="H633" s="17"/>
      <c r="L633" s="20"/>
    </row>
    <row r="634" spans="8:12" ht="15">
      <c r="H634" s="17"/>
      <c r="L634" s="20"/>
    </row>
    <row r="635" spans="8:12" ht="15">
      <c r="H635" s="17"/>
      <c r="L635" s="20"/>
    </row>
    <row r="636" spans="8:12" ht="15">
      <c r="H636" s="17"/>
      <c r="L636" s="20"/>
    </row>
    <row r="637" spans="8:12" ht="15">
      <c r="H637" s="17"/>
      <c r="L637" s="20"/>
    </row>
    <row r="638" spans="8:12" ht="15">
      <c r="H638" s="17"/>
      <c r="L638" s="20"/>
    </row>
    <row r="639" spans="8:12" ht="15">
      <c r="H639" s="17"/>
      <c r="L639" s="20"/>
    </row>
    <row r="640" spans="8:12" ht="15">
      <c r="H640" s="17"/>
      <c r="L640" s="20"/>
    </row>
    <row r="641" spans="8:12" ht="15">
      <c r="H641" s="17"/>
      <c r="L641" s="20"/>
    </row>
    <row r="642" spans="8:12" ht="15">
      <c r="H642" s="17"/>
      <c r="L642" s="20"/>
    </row>
    <row r="643" spans="8:12" ht="15">
      <c r="H643" s="17"/>
      <c r="L643" s="20"/>
    </row>
    <row r="644" spans="8:12" ht="15">
      <c r="H644" s="17"/>
      <c r="L644" s="20"/>
    </row>
    <row r="645" spans="8:12" ht="15">
      <c r="H645" s="17"/>
      <c r="L645" s="20"/>
    </row>
    <row r="646" spans="8:12" ht="15">
      <c r="H646" s="17"/>
      <c r="L646" s="20"/>
    </row>
    <row r="647" spans="8:12" ht="15">
      <c r="H647" s="17"/>
      <c r="L647" s="20"/>
    </row>
    <row r="648" spans="8:12" ht="15">
      <c r="H648" s="17"/>
      <c r="L648" s="20"/>
    </row>
    <row r="649" spans="8:12" ht="15">
      <c r="H649" s="17"/>
      <c r="L649" s="20"/>
    </row>
    <row r="650" spans="8:12" ht="15">
      <c r="H650" s="17"/>
      <c r="L650" s="20"/>
    </row>
    <row r="651" spans="8:12" ht="15">
      <c r="H651" s="17"/>
      <c r="L651" s="20"/>
    </row>
    <row r="652" spans="8:12" ht="15">
      <c r="H652" s="17"/>
      <c r="L652" s="20"/>
    </row>
    <row r="653" spans="8:12" ht="15">
      <c r="H653" s="17"/>
      <c r="L653" s="20"/>
    </row>
    <row r="654" spans="8:12" ht="15">
      <c r="H654" s="17"/>
      <c r="L654" s="20"/>
    </row>
    <row r="655" spans="8:12" ht="15">
      <c r="H655" s="17"/>
      <c r="L655" s="20"/>
    </row>
    <row r="656" spans="8:12" ht="15">
      <c r="H656" s="17"/>
      <c r="L656" s="20"/>
    </row>
    <row r="657" spans="8:12" ht="15">
      <c r="H657" s="17"/>
      <c r="L657" s="20"/>
    </row>
    <row r="658" spans="8:12" ht="15">
      <c r="H658" s="17"/>
      <c r="L658" s="20"/>
    </row>
    <row r="659" spans="8:12" ht="15">
      <c r="H659" s="17"/>
      <c r="L659" s="20"/>
    </row>
    <row r="660" spans="8:12" ht="15">
      <c r="H660" s="17"/>
      <c r="L660" s="20"/>
    </row>
    <row r="661" spans="8:12" ht="15">
      <c r="H661" s="17"/>
      <c r="L661" s="20"/>
    </row>
    <row r="662" spans="8:12" ht="15">
      <c r="H662" s="17"/>
      <c r="L662" s="20"/>
    </row>
    <row r="663" spans="8:12" ht="15">
      <c r="H663" s="17"/>
      <c r="L663" s="20"/>
    </row>
    <row r="664" spans="8:12" ht="15">
      <c r="H664" s="17"/>
      <c r="L664" s="20"/>
    </row>
    <row r="665" spans="8:12" ht="15">
      <c r="H665" s="17"/>
      <c r="L665" s="20"/>
    </row>
    <row r="666" spans="8:12" ht="15">
      <c r="H666" s="17"/>
      <c r="L666" s="20"/>
    </row>
    <row r="667" spans="8:12" ht="15">
      <c r="H667" s="17"/>
      <c r="L667" s="20"/>
    </row>
    <row r="668" spans="8:12" ht="15">
      <c r="H668" s="17"/>
      <c r="L668" s="20"/>
    </row>
    <row r="669" spans="8:12" ht="15">
      <c r="H669" s="17"/>
      <c r="L669" s="20"/>
    </row>
    <row r="670" spans="8:12" ht="15">
      <c r="H670" s="17"/>
      <c r="L670" s="20"/>
    </row>
    <row r="671" spans="8:12" ht="15">
      <c r="H671" s="17"/>
      <c r="L671" s="20"/>
    </row>
    <row r="672" spans="8:12" ht="15">
      <c r="H672" s="17"/>
      <c r="L672" s="20"/>
    </row>
    <row r="673" spans="8:12" ht="15">
      <c r="H673" s="17"/>
      <c r="L673" s="20"/>
    </row>
    <row r="674" spans="8:12" ht="15">
      <c r="H674" s="17"/>
      <c r="L674" s="20"/>
    </row>
    <row r="675" spans="8:12" ht="15">
      <c r="H675" s="17"/>
      <c r="L675" s="20"/>
    </row>
    <row r="676" spans="8:12" ht="15">
      <c r="H676" s="17"/>
      <c r="L676" s="20"/>
    </row>
    <row r="677" spans="8:12" ht="15">
      <c r="H677" s="17"/>
      <c r="L677" s="20"/>
    </row>
    <row r="678" spans="8:12" ht="15">
      <c r="H678" s="17"/>
      <c r="L678" s="20"/>
    </row>
    <row r="679" spans="8:12" ht="15">
      <c r="H679" s="17"/>
      <c r="L679" s="20"/>
    </row>
    <row r="680" spans="8:12" ht="15">
      <c r="H680" s="17"/>
      <c r="L680" s="20"/>
    </row>
    <row r="681" spans="8:12" ht="15">
      <c r="H681" s="17"/>
      <c r="L681" s="20"/>
    </row>
    <row r="682" spans="8:12" ht="15">
      <c r="H682" s="17"/>
      <c r="L682" s="20"/>
    </row>
    <row r="683" spans="8:12" ht="15">
      <c r="H683" s="17"/>
      <c r="L683" s="20"/>
    </row>
    <row r="684" spans="8:12" ht="15">
      <c r="H684" s="17"/>
      <c r="L684" s="20"/>
    </row>
    <row r="685" spans="8:12" ht="15">
      <c r="H685" s="17"/>
      <c r="L685" s="20"/>
    </row>
    <row r="686" spans="8:12" ht="15">
      <c r="H686" s="17"/>
      <c r="L686" s="20"/>
    </row>
    <row r="687" spans="8:12" ht="15">
      <c r="H687" s="17"/>
      <c r="L687" s="20"/>
    </row>
    <row r="688" spans="8:12" ht="15">
      <c r="H688" s="17"/>
      <c r="L688" s="20"/>
    </row>
    <row r="689" spans="8:12" ht="15">
      <c r="H689" s="17"/>
      <c r="L689" s="20"/>
    </row>
    <row r="690" spans="8:12" ht="15">
      <c r="H690" s="17"/>
      <c r="L690" s="20"/>
    </row>
    <row r="691" spans="8:12" ht="15">
      <c r="H691" s="17"/>
      <c r="L691" s="20"/>
    </row>
    <row r="692" spans="8:12" ht="15">
      <c r="H692" s="17"/>
      <c r="L692" s="20"/>
    </row>
    <row r="693" spans="8:12" ht="15">
      <c r="H693" s="17"/>
      <c r="L693" s="20"/>
    </row>
    <row r="694" spans="8:12" ht="15">
      <c r="H694" s="17"/>
      <c r="L694" s="20"/>
    </row>
    <row r="695" spans="8:12" ht="15">
      <c r="H695" s="17"/>
      <c r="L695" s="20"/>
    </row>
    <row r="696" spans="8:12" ht="15">
      <c r="H696" s="17"/>
      <c r="L696" s="20"/>
    </row>
    <row r="697" spans="8:12" ht="15">
      <c r="H697" s="17"/>
      <c r="L697" s="20"/>
    </row>
    <row r="698" spans="8:12" ht="15">
      <c r="H698" s="17"/>
      <c r="L698" s="20"/>
    </row>
    <row r="699" spans="8:12" ht="15">
      <c r="H699" s="17"/>
      <c r="L699" s="20"/>
    </row>
    <row r="700" spans="8:12" ht="15">
      <c r="H700" s="17"/>
      <c r="L700" s="20"/>
    </row>
    <row r="701" spans="8:12" ht="15">
      <c r="H701" s="17"/>
      <c r="L701" s="20"/>
    </row>
    <row r="702" spans="8:12" ht="15">
      <c r="H702" s="17"/>
      <c r="L702" s="20"/>
    </row>
    <row r="703" spans="8:12" ht="15">
      <c r="H703" s="17"/>
      <c r="L703" s="20"/>
    </row>
    <row r="704" spans="8:12" ht="15">
      <c r="H704" s="17"/>
      <c r="L704" s="20"/>
    </row>
    <row r="705" spans="8:12" ht="15">
      <c r="H705" s="17"/>
      <c r="L705" s="20"/>
    </row>
    <row r="706" spans="8:12" ht="15">
      <c r="H706" s="17"/>
      <c r="L706" s="20"/>
    </row>
    <row r="707" spans="8:12" ht="15">
      <c r="H707" s="17"/>
      <c r="L707" s="20"/>
    </row>
    <row r="708" spans="8:12" ht="15">
      <c r="H708" s="17"/>
      <c r="L708" s="20"/>
    </row>
    <row r="709" spans="8:12" ht="15">
      <c r="H709" s="17"/>
      <c r="L709" s="20"/>
    </row>
    <row r="710" spans="8:12" ht="15">
      <c r="H710" s="17"/>
      <c r="L710" s="20"/>
    </row>
    <row r="711" spans="8:12" ht="15">
      <c r="H711" s="17"/>
      <c r="L711" s="20"/>
    </row>
    <row r="712" spans="8:12" ht="15">
      <c r="H712" s="17"/>
      <c r="L712" s="20"/>
    </row>
    <row r="713" spans="8:12" ht="15">
      <c r="H713" s="17"/>
      <c r="L713" s="20"/>
    </row>
    <row r="714" spans="8:12" ht="15">
      <c r="H714" s="17"/>
      <c r="L714" s="20"/>
    </row>
    <row r="715" spans="8:12" ht="15">
      <c r="H715" s="17"/>
      <c r="L715" s="20"/>
    </row>
    <row r="716" spans="8:12" ht="15">
      <c r="H716" s="17"/>
      <c r="L716" s="20"/>
    </row>
    <row r="717" spans="8:12" ht="15">
      <c r="H717" s="17"/>
      <c r="L717" s="20"/>
    </row>
    <row r="718" spans="8:12" ht="15">
      <c r="H718" s="17"/>
      <c r="L718" s="20"/>
    </row>
    <row r="719" spans="8:12" ht="15">
      <c r="H719" s="17"/>
      <c r="L719" s="20"/>
    </row>
    <row r="720" spans="8:12" ht="15">
      <c r="H720" s="17"/>
      <c r="L720" s="20"/>
    </row>
    <row r="721" spans="8:12" ht="15">
      <c r="H721" s="17"/>
      <c r="L721" s="20"/>
    </row>
    <row r="722" spans="8:12" ht="15">
      <c r="H722" s="17"/>
      <c r="L722" s="20"/>
    </row>
    <row r="723" spans="8:12" ht="15">
      <c r="H723" s="17"/>
      <c r="L723" s="20"/>
    </row>
    <row r="724" spans="8:12" ht="15">
      <c r="H724" s="17"/>
      <c r="L724" s="20"/>
    </row>
    <row r="725" spans="8:12" ht="15">
      <c r="H725" s="17"/>
      <c r="L725" s="20"/>
    </row>
    <row r="726" spans="8:12" ht="15">
      <c r="H726" s="17"/>
      <c r="L726" s="20"/>
    </row>
    <row r="727" spans="8:12" ht="15">
      <c r="H727" s="17"/>
      <c r="L727" s="20"/>
    </row>
    <row r="728" spans="8:12" ht="15">
      <c r="H728" s="17"/>
      <c r="L728" s="20"/>
    </row>
    <row r="729" spans="8:12" ht="15">
      <c r="H729" s="17"/>
      <c r="L729" s="20"/>
    </row>
    <row r="730" spans="8:12" ht="15">
      <c r="H730" s="17"/>
      <c r="L730" s="20"/>
    </row>
    <row r="731" spans="8:12" ht="15">
      <c r="H731" s="17"/>
      <c r="L731" s="20"/>
    </row>
    <row r="732" spans="8:12" ht="15">
      <c r="H732" s="17"/>
      <c r="L732" s="20"/>
    </row>
    <row r="733" spans="8:12" ht="15">
      <c r="H733" s="17"/>
      <c r="L733" s="20"/>
    </row>
    <row r="734" spans="8:12" ht="15">
      <c r="H734" s="17"/>
      <c r="L734" s="20"/>
    </row>
    <row r="735" spans="8:12" ht="15">
      <c r="H735" s="17"/>
      <c r="L735" s="20"/>
    </row>
    <row r="736" spans="8:12" ht="15">
      <c r="H736" s="17"/>
      <c r="L736" s="20"/>
    </row>
    <row r="737" spans="8:12" ht="15">
      <c r="H737" s="17"/>
      <c r="L737" s="20"/>
    </row>
    <row r="738" spans="8:12" ht="15">
      <c r="H738" s="17"/>
      <c r="L738" s="20"/>
    </row>
    <row r="739" spans="8:12" ht="15">
      <c r="H739" s="17"/>
      <c r="L739" s="20"/>
    </row>
    <row r="740" spans="8:12" ht="15">
      <c r="H740" s="17"/>
      <c r="L740" s="20"/>
    </row>
    <row r="741" spans="8:12" ht="15">
      <c r="H741" s="17"/>
      <c r="L741" s="20"/>
    </row>
    <row r="742" spans="8:12" ht="15">
      <c r="H742" s="17"/>
      <c r="L742" s="20"/>
    </row>
    <row r="743" spans="8:12" ht="15">
      <c r="H743" s="17"/>
      <c r="L743" s="20"/>
    </row>
    <row r="744" spans="8:12" ht="15">
      <c r="H744" s="17"/>
      <c r="L744" s="20"/>
    </row>
    <row r="745" spans="8:12" ht="15">
      <c r="H745" s="17"/>
      <c r="L745" s="20"/>
    </row>
    <row r="746" spans="8:12" ht="15">
      <c r="H746" s="17"/>
      <c r="L746" s="20"/>
    </row>
    <row r="747" spans="8:12" ht="15">
      <c r="H747" s="17"/>
      <c r="L747" s="20"/>
    </row>
    <row r="748" spans="8:12" ht="15">
      <c r="H748" s="17"/>
      <c r="L748" s="20"/>
    </row>
    <row r="749" spans="8:12" ht="15">
      <c r="H749" s="17"/>
      <c r="L749" s="20"/>
    </row>
    <row r="750" spans="8:12" ht="15">
      <c r="H750" s="17"/>
      <c r="L750" s="20"/>
    </row>
    <row r="751" spans="8:12" ht="15">
      <c r="H751" s="17"/>
      <c r="L751" s="20"/>
    </row>
    <row r="752" spans="8:12" ht="15">
      <c r="H752" s="17"/>
      <c r="L752" s="20"/>
    </row>
    <row r="753" spans="8:12" ht="15">
      <c r="H753" s="17"/>
      <c r="L753" s="20"/>
    </row>
    <row r="754" spans="8:12" ht="15">
      <c r="H754" s="17"/>
      <c r="L754" s="20"/>
    </row>
    <row r="755" spans="8:12" ht="15">
      <c r="H755" s="17"/>
      <c r="L755" s="20"/>
    </row>
    <row r="756" spans="8:12" ht="15">
      <c r="H756" s="17"/>
      <c r="L756" s="20"/>
    </row>
    <row r="757" spans="8:12" ht="15">
      <c r="H757" s="17"/>
      <c r="L757" s="20"/>
    </row>
    <row r="758" spans="8:12" ht="15">
      <c r="H758" s="17"/>
      <c r="L758" s="20"/>
    </row>
    <row r="759" spans="8:12" ht="15">
      <c r="H759" s="17"/>
      <c r="L759" s="20"/>
    </row>
    <row r="760" spans="8:12" ht="15">
      <c r="H760" s="17"/>
      <c r="L760" s="20"/>
    </row>
    <row r="761" spans="8:12" ht="15">
      <c r="H761" s="17"/>
      <c r="L761" s="20"/>
    </row>
    <row r="762" spans="8:12" ht="15">
      <c r="H762" s="17"/>
      <c r="L762" s="20"/>
    </row>
    <row r="763" spans="8:12" ht="15">
      <c r="H763" s="17"/>
      <c r="L763" s="20"/>
    </row>
    <row r="764" spans="8:12" ht="15">
      <c r="H764" s="17"/>
      <c r="L764" s="20"/>
    </row>
    <row r="765" spans="8:12" ht="15">
      <c r="H765" s="17"/>
      <c r="L765" s="20"/>
    </row>
    <row r="766" spans="8:12" ht="15">
      <c r="H766" s="17"/>
      <c r="L766" s="20"/>
    </row>
    <row r="767" spans="8:12" ht="15">
      <c r="H767" s="17"/>
      <c r="L767" s="20"/>
    </row>
    <row r="768" spans="8:12" ht="15">
      <c r="H768" s="17"/>
      <c r="L768" s="20"/>
    </row>
    <row r="769" spans="8:12" ht="15">
      <c r="H769" s="17"/>
      <c r="L769" s="20"/>
    </row>
    <row r="770" spans="8:12" ht="15">
      <c r="H770" s="17"/>
      <c r="L770" s="20"/>
    </row>
    <row r="771" spans="8:12" ht="15">
      <c r="H771" s="17"/>
      <c r="L771" s="20"/>
    </row>
    <row r="772" spans="8:12" ht="15">
      <c r="H772" s="17"/>
      <c r="L772" s="20"/>
    </row>
    <row r="773" spans="8:12" ht="15">
      <c r="H773" s="17"/>
      <c r="L773" s="20"/>
    </row>
    <row r="774" spans="8:12" ht="15">
      <c r="H774" s="17"/>
      <c r="L774" s="20"/>
    </row>
    <row r="775" spans="8:12" ht="15">
      <c r="H775" s="17"/>
      <c r="L775" s="20"/>
    </row>
    <row r="776" spans="8:12" ht="15">
      <c r="H776" s="17"/>
      <c r="L776" s="20"/>
    </row>
    <row r="777" spans="8:12" ht="15">
      <c r="H777" s="17"/>
      <c r="L777" s="20"/>
    </row>
    <row r="778" spans="8:12" ht="15">
      <c r="H778" s="17"/>
      <c r="L778" s="20"/>
    </row>
    <row r="779" spans="8:12" ht="15">
      <c r="H779" s="17"/>
      <c r="L779" s="20"/>
    </row>
    <row r="780" spans="8:12" ht="15">
      <c r="H780" s="17"/>
      <c r="L780" s="20"/>
    </row>
    <row r="781" spans="8:12" ht="15">
      <c r="H781" s="17"/>
      <c r="L781" s="20"/>
    </row>
    <row r="782" spans="8:12" ht="15">
      <c r="H782" s="17"/>
      <c r="L782" s="20"/>
    </row>
    <row r="783" spans="8:12" ht="15">
      <c r="H783" s="17"/>
      <c r="L783" s="20"/>
    </row>
    <row r="784" spans="8:12" ht="15">
      <c r="H784" s="17"/>
      <c r="L784" s="20"/>
    </row>
    <row r="785" spans="8:12" ht="15">
      <c r="H785" s="17"/>
      <c r="L785" s="20"/>
    </row>
    <row r="786" spans="8:12" ht="15">
      <c r="H786" s="17"/>
      <c r="L786" s="20"/>
    </row>
    <row r="787" spans="8:12" ht="15">
      <c r="H787" s="17"/>
      <c r="L787" s="20"/>
    </row>
    <row r="788" spans="8:12" ht="15">
      <c r="H788" s="17"/>
      <c r="L788" s="20"/>
    </row>
    <row r="789" spans="8:12" ht="15">
      <c r="H789" s="17"/>
      <c r="L789" s="20"/>
    </row>
    <row r="790" spans="8:12" ht="15">
      <c r="H790" s="17"/>
      <c r="L790" s="20"/>
    </row>
    <row r="791" spans="8:12" ht="15">
      <c r="H791" s="17"/>
      <c r="L791" s="20"/>
    </row>
    <row r="792" spans="8:12" ht="15">
      <c r="H792" s="17"/>
      <c r="L792" s="20"/>
    </row>
    <row r="793" spans="8:12" ht="15">
      <c r="H793" s="17"/>
      <c r="L793" s="20"/>
    </row>
    <row r="794" spans="8:12" ht="15">
      <c r="H794" s="17"/>
      <c r="L794" s="20"/>
    </row>
    <row r="795" spans="8:12" ht="15">
      <c r="H795" s="17"/>
      <c r="L795" s="20"/>
    </row>
    <row r="796" spans="8:12" ht="15">
      <c r="H796" s="17"/>
      <c r="L796" s="20"/>
    </row>
    <row r="797" spans="8:12" ht="15">
      <c r="H797" s="17"/>
      <c r="L797" s="20"/>
    </row>
    <row r="798" spans="8:12" ht="15">
      <c r="H798" s="17"/>
      <c r="L798" s="20"/>
    </row>
    <row r="799" spans="8:12" ht="15">
      <c r="H799" s="17"/>
      <c r="L799" s="20"/>
    </row>
    <row r="800" spans="8:12" ht="15">
      <c r="H800" s="17"/>
      <c r="L800" s="20"/>
    </row>
    <row r="801" spans="8:12" ht="15">
      <c r="H801" s="17"/>
      <c r="L801" s="20"/>
    </row>
    <row r="802" spans="8:12" ht="15">
      <c r="H802" s="17"/>
      <c r="L802" s="20"/>
    </row>
    <row r="803" spans="8:12" ht="15">
      <c r="H803" s="17"/>
      <c r="L803" s="20"/>
    </row>
    <row r="804" spans="8:12" ht="15">
      <c r="H804" s="17"/>
      <c r="L804" s="20"/>
    </row>
    <row r="805" spans="8:12" ht="15">
      <c r="H805" s="17"/>
      <c r="L805" s="20"/>
    </row>
    <row r="806" spans="8:12" ht="15">
      <c r="H806" s="17"/>
      <c r="L806" s="20"/>
    </row>
    <row r="807" spans="8:12" ht="15">
      <c r="H807" s="17"/>
      <c r="L807" s="20"/>
    </row>
    <row r="808" spans="8:12" ht="15">
      <c r="H808" s="17"/>
      <c r="L808" s="20"/>
    </row>
    <row r="809" spans="8:12" ht="15">
      <c r="H809" s="17"/>
      <c r="L809" s="20"/>
    </row>
    <row r="810" spans="8:12" ht="15">
      <c r="H810" s="17"/>
      <c r="L810" s="20"/>
    </row>
    <row r="811" spans="8:12" ht="15">
      <c r="H811" s="17"/>
      <c r="L811" s="20"/>
    </row>
    <row r="812" spans="8:12" ht="15">
      <c r="H812" s="17"/>
      <c r="L812" s="20"/>
    </row>
    <row r="813" spans="8:12" ht="15">
      <c r="H813" s="17"/>
      <c r="L813" s="20"/>
    </row>
    <row r="814" spans="8:12" ht="15">
      <c r="H814" s="17"/>
      <c r="L814" s="20"/>
    </row>
    <row r="815" spans="8:12" ht="15">
      <c r="H815" s="17"/>
      <c r="L815" s="20"/>
    </row>
    <row r="816" spans="8:12" ht="15">
      <c r="H816" s="17"/>
      <c r="L816" s="20"/>
    </row>
    <row r="817" spans="8:12" ht="15">
      <c r="H817" s="17"/>
      <c r="L817" s="20"/>
    </row>
    <row r="818" spans="8:12" ht="15">
      <c r="H818" s="17"/>
      <c r="L818" s="20"/>
    </row>
    <row r="819" spans="8:12" ht="15">
      <c r="H819" s="17"/>
      <c r="L819" s="20"/>
    </row>
    <row r="820" spans="8:12" ht="15">
      <c r="H820" s="17"/>
      <c r="L820" s="20"/>
    </row>
    <row r="821" spans="8:12" ht="15">
      <c r="H821" s="17"/>
      <c r="L821" s="20"/>
    </row>
    <row r="822" spans="8:12" ht="15">
      <c r="H822" s="17"/>
      <c r="L822" s="20"/>
    </row>
    <row r="823" spans="8:12" ht="15">
      <c r="H823" s="17"/>
      <c r="L823" s="20"/>
    </row>
    <row r="824" spans="8:12" ht="15">
      <c r="H824" s="17"/>
      <c r="L824" s="20"/>
    </row>
    <row r="825" spans="8:12" ht="15">
      <c r="H825" s="17"/>
      <c r="L825" s="20"/>
    </row>
    <row r="826" spans="8:12" ht="15">
      <c r="H826" s="17"/>
      <c r="L826" s="20"/>
    </row>
    <row r="827" spans="8:12" ht="15">
      <c r="H827" s="17"/>
      <c r="L827" s="20"/>
    </row>
    <row r="828" spans="8:12" ht="15">
      <c r="H828" s="17"/>
      <c r="L828" s="20"/>
    </row>
    <row r="829" spans="8:12" ht="15">
      <c r="H829" s="17"/>
      <c r="L829" s="20"/>
    </row>
    <row r="830" spans="8:12" ht="15">
      <c r="H830" s="17"/>
      <c r="L830" s="20"/>
    </row>
    <row r="831" spans="8:12" ht="15">
      <c r="H831" s="17"/>
      <c r="L831" s="20"/>
    </row>
    <row r="832" spans="8:12" ht="15">
      <c r="H832" s="17"/>
      <c r="L832" s="20"/>
    </row>
    <row r="833" spans="8:12" ht="15">
      <c r="H833" s="17"/>
      <c r="L833" s="20"/>
    </row>
    <row r="834" spans="8:12" ht="15">
      <c r="H834" s="17"/>
      <c r="L834" s="20"/>
    </row>
    <row r="835" spans="8:12" ht="15">
      <c r="H835" s="17"/>
      <c r="L835" s="20"/>
    </row>
    <row r="836" spans="8:12" ht="15">
      <c r="H836" s="17"/>
      <c r="L836" s="20"/>
    </row>
    <row r="837" spans="8:12" ht="15">
      <c r="H837" s="17"/>
      <c r="L837" s="20"/>
    </row>
    <row r="838" spans="8:12" ht="15">
      <c r="H838" s="17"/>
      <c r="L838" s="20"/>
    </row>
    <row r="839" spans="8:12" ht="15">
      <c r="H839" s="17"/>
      <c r="L839" s="20"/>
    </row>
    <row r="840" spans="8:12" ht="15">
      <c r="H840" s="17"/>
      <c r="L840" s="20"/>
    </row>
    <row r="841" spans="8:12" ht="15">
      <c r="H841" s="17"/>
      <c r="L841" s="20"/>
    </row>
    <row r="842" spans="8:12" ht="15">
      <c r="H842" s="17"/>
      <c r="L842" s="20"/>
    </row>
    <row r="843" spans="8:12" ht="15">
      <c r="H843" s="17"/>
      <c r="L843" s="20"/>
    </row>
    <row r="844" spans="8:12" ht="15">
      <c r="H844" s="17"/>
      <c r="L844" s="20"/>
    </row>
    <row r="845" spans="8:12" ht="15">
      <c r="H845" s="17"/>
      <c r="L845" s="20"/>
    </row>
    <row r="846" spans="8:12" ht="15">
      <c r="H846" s="17"/>
      <c r="L846" s="20"/>
    </row>
    <row r="847" spans="8:12" ht="15">
      <c r="H847" s="17"/>
      <c r="L847" s="20"/>
    </row>
    <row r="848" spans="8:12" ht="15">
      <c r="H848" s="17"/>
      <c r="L848" s="20"/>
    </row>
    <row r="849" spans="8:12" ht="15">
      <c r="H849" s="17"/>
      <c r="L849" s="20"/>
    </row>
    <row r="850" spans="8:12" ht="15">
      <c r="H850" s="17"/>
      <c r="L850" s="20"/>
    </row>
    <row r="851" spans="8:12" ht="15">
      <c r="H851" s="17"/>
      <c r="L851" s="20"/>
    </row>
    <row r="852" spans="8:12" ht="15">
      <c r="H852" s="17"/>
      <c r="L852" s="20"/>
    </row>
    <row r="853" spans="8:12" ht="15">
      <c r="H853" s="17"/>
      <c r="L853" s="20"/>
    </row>
    <row r="854" spans="8:12" ht="15">
      <c r="H854" s="17"/>
      <c r="L854" s="20"/>
    </row>
    <row r="855" spans="8:12" ht="15">
      <c r="H855" s="17"/>
      <c r="L855" s="20"/>
    </row>
    <row r="856" spans="8:12" ht="15">
      <c r="H856" s="17"/>
      <c r="L856" s="20"/>
    </row>
    <row r="857" spans="8:12" ht="15">
      <c r="H857" s="17"/>
      <c r="L857" s="20"/>
    </row>
    <row r="858" spans="8:12" ht="15">
      <c r="H858" s="17"/>
      <c r="L858" s="20"/>
    </row>
    <row r="859" spans="8:12" ht="15">
      <c r="H859" s="17"/>
      <c r="L859" s="20"/>
    </row>
    <row r="860" spans="8:12" ht="15">
      <c r="H860" s="17"/>
      <c r="L860" s="20"/>
    </row>
    <row r="861" spans="8:12" ht="15">
      <c r="H861" s="17"/>
      <c r="L861" s="20"/>
    </row>
    <row r="862" spans="8:12" ht="15">
      <c r="H862" s="17"/>
      <c r="L862" s="20"/>
    </row>
    <row r="863" spans="8:12" ht="15">
      <c r="H863" s="17"/>
      <c r="L863" s="20"/>
    </row>
    <row r="864" spans="8:12" ht="15">
      <c r="H864" s="17"/>
      <c r="L864" s="20"/>
    </row>
    <row r="865" spans="8:12" ht="15">
      <c r="H865" s="17"/>
      <c r="L865" s="20"/>
    </row>
    <row r="866" spans="8:12" ht="15">
      <c r="H866" s="17"/>
      <c r="L866" s="20"/>
    </row>
    <row r="867" spans="8:12" ht="15">
      <c r="H867" s="17"/>
      <c r="L867" s="20"/>
    </row>
    <row r="868" spans="8:12" ht="15">
      <c r="H868" s="17"/>
      <c r="L868" s="20"/>
    </row>
    <row r="869" spans="8:12" ht="15">
      <c r="H869" s="17"/>
      <c r="L869" s="20"/>
    </row>
    <row r="870" spans="8:12" ht="15">
      <c r="H870" s="17"/>
      <c r="L870" s="20"/>
    </row>
    <row r="871" spans="8:12" ht="15">
      <c r="H871" s="17"/>
      <c r="L871" s="20"/>
    </row>
    <row r="872" spans="8:12" ht="15">
      <c r="H872" s="17"/>
      <c r="L872" s="20"/>
    </row>
    <row r="873" spans="8:12" ht="15">
      <c r="H873" s="17"/>
      <c r="L873" s="20"/>
    </row>
    <row r="874" spans="8:12" ht="15">
      <c r="H874" s="17"/>
      <c r="L874" s="20"/>
    </row>
    <row r="875" spans="8:12" ht="15">
      <c r="H875" s="17"/>
      <c r="L875" s="20"/>
    </row>
    <row r="876" spans="8:12" ht="15">
      <c r="H876" s="17"/>
      <c r="L876" s="20"/>
    </row>
    <row r="877" spans="8:12" ht="15">
      <c r="H877" s="17"/>
      <c r="L877" s="20"/>
    </row>
    <row r="878" spans="8:12" ht="15">
      <c r="H878" s="17"/>
      <c r="L878" s="20"/>
    </row>
    <row r="879" spans="8:12" ht="15">
      <c r="H879" s="17"/>
      <c r="L879" s="20"/>
    </row>
    <row r="880" spans="8:12" ht="15">
      <c r="H880" s="17"/>
      <c r="L880" s="20"/>
    </row>
    <row r="881" spans="8:12" ht="15">
      <c r="H881" s="17"/>
      <c r="L881" s="20"/>
    </row>
    <row r="882" spans="8:12" ht="15">
      <c r="H882" s="17"/>
      <c r="L882" s="20"/>
    </row>
    <row r="883" spans="8:12" ht="15">
      <c r="H883" s="17"/>
      <c r="L883" s="20"/>
    </row>
    <row r="884" spans="8:12" ht="15">
      <c r="H884" s="17"/>
      <c r="L884" s="20"/>
    </row>
    <row r="885" spans="8:12" ht="15">
      <c r="H885" s="17"/>
      <c r="L885" s="20"/>
    </row>
    <row r="886" spans="8:12" ht="15">
      <c r="H886" s="17"/>
      <c r="L886" s="20"/>
    </row>
    <row r="887" spans="8:12" ht="15">
      <c r="H887" s="17"/>
      <c r="L887" s="20"/>
    </row>
    <row r="888" spans="8:12" ht="15">
      <c r="H888" s="17"/>
      <c r="L888" s="20"/>
    </row>
    <row r="889" spans="8:12" ht="15">
      <c r="H889" s="17"/>
      <c r="L889" s="20"/>
    </row>
    <row r="890" spans="8:12" ht="15">
      <c r="H890" s="17"/>
      <c r="L890" s="20"/>
    </row>
    <row r="891" spans="8:12" ht="15">
      <c r="H891" s="17"/>
      <c r="L891" s="20"/>
    </row>
    <row r="892" spans="8:12" ht="15">
      <c r="H892" s="17"/>
      <c r="L892" s="20"/>
    </row>
    <row r="893" spans="8:12" ht="15">
      <c r="H893" s="17"/>
      <c r="L893" s="20"/>
    </row>
    <row r="894" spans="8:12" ht="15">
      <c r="H894" s="17"/>
      <c r="L894" s="20"/>
    </row>
    <row r="895" spans="8:12" ht="15">
      <c r="H895" s="17"/>
      <c r="L895" s="20"/>
    </row>
    <row r="896" ht="15">
      <c r="H896" s="17"/>
    </row>
    <row r="897" ht="15">
      <c r="H897" s="17"/>
    </row>
    <row r="898" ht="15">
      <c r="H898" s="17"/>
    </row>
    <row r="899" ht="15">
      <c r="H899" s="17"/>
    </row>
    <row r="900" ht="15">
      <c r="H900" s="17"/>
    </row>
    <row r="901" ht="15">
      <c r="H901" s="17"/>
    </row>
    <row r="902" ht="15">
      <c r="H902" s="17"/>
    </row>
    <row r="903" ht="15">
      <c r="H903" s="17"/>
    </row>
    <row r="904" ht="15">
      <c r="H904" s="17"/>
    </row>
    <row r="905" ht="15">
      <c r="H905" s="17"/>
    </row>
    <row r="906" ht="15">
      <c r="H906" s="17"/>
    </row>
    <row r="907" ht="15">
      <c r="H907" s="17"/>
    </row>
    <row r="908" ht="15">
      <c r="H908" s="17"/>
    </row>
    <row r="909" ht="15">
      <c r="H909" s="17"/>
    </row>
    <row r="910" ht="15">
      <c r="H910" s="17"/>
    </row>
    <row r="911" ht="15">
      <c r="H911" s="17"/>
    </row>
    <row r="912" ht="15">
      <c r="H912" s="17"/>
    </row>
    <row r="913" ht="15">
      <c r="H913" s="17"/>
    </row>
    <row r="914" ht="15">
      <c r="H914" s="17"/>
    </row>
    <row r="915" ht="15">
      <c r="H915" s="17"/>
    </row>
    <row r="916" ht="15">
      <c r="H916" s="17"/>
    </row>
    <row r="917" ht="15">
      <c r="H917" s="17"/>
    </row>
    <row r="918" ht="15">
      <c r="H918" s="17"/>
    </row>
    <row r="919" ht="15">
      <c r="H919" s="17"/>
    </row>
    <row r="920" ht="15">
      <c r="H920" s="17"/>
    </row>
    <row r="921" ht="15">
      <c r="H921" s="17"/>
    </row>
    <row r="922" ht="15">
      <c r="H922" s="17"/>
    </row>
    <row r="923" ht="15">
      <c r="H923" s="17"/>
    </row>
    <row r="924" ht="15">
      <c r="H924" s="17"/>
    </row>
    <row r="925" ht="15">
      <c r="H925" s="17"/>
    </row>
    <row r="926" ht="15">
      <c r="H926" s="17"/>
    </row>
    <row r="927" ht="15">
      <c r="H927" s="17"/>
    </row>
    <row r="928" ht="15">
      <c r="H928" s="17"/>
    </row>
    <row r="929" ht="15">
      <c r="H929" s="17"/>
    </row>
    <row r="930" ht="15">
      <c r="H930" s="17"/>
    </row>
    <row r="931" ht="15">
      <c r="H931" s="17"/>
    </row>
    <row r="932" ht="15">
      <c r="H932" s="17"/>
    </row>
    <row r="933" ht="15">
      <c r="H933" s="17"/>
    </row>
    <row r="934" ht="15">
      <c r="H934" s="17"/>
    </row>
    <row r="935" ht="15">
      <c r="H935" s="17"/>
    </row>
    <row r="936" ht="15">
      <c r="H936" s="17"/>
    </row>
    <row r="937" ht="15">
      <c r="H937" s="17"/>
    </row>
    <row r="938" ht="15">
      <c r="H938" s="17"/>
    </row>
    <row r="939" ht="15">
      <c r="H939" s="17"/>
    </row>
    <row r="940" ht="15">
      <c r="H940" s="17"/>
    </row>
    <row r="941" ht="15">
      <c r="H941" s="17"/>
    </row>
    <row r="942" ht="15">
      <c r="H942" s="17"/>
    </row>
    <row r="943" ht="15">
      <c r="H943" s="17"/>
    </row>
    <row r="944" ht="15">
      <c r="H944" s="17"/>
    </row>
    <row r="945" ht="15">
      <c r="H945" s="17"/>
    </row>
    <row r="946" ht="15">
      <c r="H946" s="17"/>
    </row>
    <row r="947" ht="15">
      <c r="H947" s="17"/>
    </row>
    <row r="948" ht="15">
      <c r="H948" s="17"/>
    </row>
    <row r="949" ht="15">
      <c r="H949" s="17"/>
    </row>
    <row r="950" ht="15">
      <c r="H950" s="17"/>
    </row>
    <row r="951" ht="15">
      <c r="H951" s="17"/>
    </row>
    <row r="952" ht="15">
      <c r="H952" s="17"/>
    </row>
    <row r="953" ht="15">
      <c r="H953" s="17"/>
    </row>
    <row r="954" ht="15">
      <c r="H954" s="17"/>
    </row>
    <row r="955" ht="15">
      <c r="H955" s="17"/>
    </row>
    <row r="956" ht="15">
      <c r="H956" s="17"/>
    </row>
    <row r="957" ht="15">
      <c r="H957" s="17"/>
    </row>
    <row r="958" ht="15">
      <c r="H958" s="17"/>
    </row>
    <row r="959" ht="15">
      <c r="H959" s="17"/>
    </row>
    <row r="960" ht="15">
      <c r="H960" s="17"/>
    </row>
    <row r="961" ht="15">
      <c r="H961" s="17"/>
    </row>
    <row r="962" ht="15">
      <c r="H962" s="17"/>
    </row>
    <row r="963" ht="15">
      <c r="H963" s="17"/>
    </row>
    <row r="964" ht="15">
      <c r="H964" s="17"/>
    </row>
    <row r="965" ht="15">
      <c r="H965" s="17"/>
    </row>
    <row r="966" ht="15">
      <c r="H966" s="17"/>
    </row>
    <row r="967" ht="15">
      <c r="H967" s="17"/>
    </row>
    <row r="968" ht="15">
      <c r="H968" s="17"/>
    </row>
    <row r="969" ht="15">
      <c r="H969" s="17"/>
    </row>
    <row r="970" ht="15">
      <c r="H970" s="17"/>
    </row>
    <row r="971" ht="15">
      <c r="H971" s="17"/>
    </row>
    <row r="972" ht="15">
      <c r="H972" s="17"/>
    </row>
    <row r="973" ht="15">
      <c r="H973" s="17"/>
    </row>
    <row r="974" ht="15">
      <c r="H974" s="17"/>
    </row>
    <row r="975" ht="15">
      <c r="H975" s="17"/>
    </row>
    <row r="976" ht="15">
      <c r="H976" s="17"/>
    </row>
    <row r="977" ht="15">
      <c r="H977" s="17"/>
    </row>
    <row r="978" ht="15">
      <c r="H978" s="17"/>
    </row>
    <row r="979" ht="15">
      <c r="H979" s="17"/>
    </row>
    <row r="980" ht="15">
      <c r="H980" s="17"/>
    </row>
    <row r="981" ht="15">
      <c r="H981" s="17"/>
    </row>
    <row r="982" ht="15">
      <c r="H982" s="17"/>
    </row>
    <row r="983" ht="15">
      <c r="H983" s="17"/>
    </row>
    <row r="984" ht="15">
      <c r="H984" s="17"/>
    </row>
    <row r="985" ht="15">
      <c r="H985" s="17"/>
    </row>
    <row r="986" ht="15">
      <c r="H986" s="17"/>
    </row>
    <row r="987" ht="15">
      <c r="H987" s="17"/>
    </row>
    <row r="988" ht="15">
      <c r="H988" s="17"/>
    </row>
    <row r="989" ht="15">
      <c r="H989" s="17"/>
    </row>
    <row r="990" ht="15">
      <c r="H990" s="17"/>
    </row>
    <row r="991" ht="15">
      <c r="H991" s="17"/>
    </row>
    <row r="992" ht="15">
      <c r="H992" s="17"/>
    </row>
    <row r="993" ht="15">
      <c r="H993" s="17"/>
    </row>
    <row r="994" ht="15">
      <c r="H994" s="17"/>
    </row>
    <row r="995" ht="15">
      <c r="H995" s="17"/>
    </row>
    <row r="996" ht="15">
      <c r="H996" s="17"/>
    </row>
    <row r="997" ht="15">
      <c r="H997" s="17"/>
    </row>
    <row r="998" ht="15">
      <c r="H998" s="17"/>
    </row>
    <row r="999" ht="15">
      <c r="H999" s="17"/>
    </row>
    <row r="1000" ht="15">
      <c r="H1000" s="17"/>
    </row>
    <row r="1001" ht="15">
      <c r="H1001" s="17"/>
    </row>
    <row r="1002" ht="15">
      <c r="H1002" s="17"/>
    </row>
    <row r="1003" ht="15">
      <c r="H1003" s="17"/>
    </row>
    <row r="1004" ht="15">
      <c r="H1004" s="17"/>
    </row>
    <row r="1005" ht="15">
      <c r="H1005" s="17"/>
    </row>
    <row r="1006" ht="15">
      <c r="H1006" s="17"/>
    </row>
    <row r="1007" ht="15">
      <c r="H1007" s="17"/>
    </row>
    <row r="1008" ht="15">
      <c r="H1008" s="17"/>
    </row>
    <row r="1009" ht="15">
      <c r="H1009" s="17"/>
    </row>
    <row r="1010" ht="15">
      <c r="H1010" s="17"/>
    </row>
    <row r="1011" ht="15">
      <c r="H1011" s="17"/>
    </row>
    <row r="1012" ht="15">
      <c r="H1012" s="17"/>
    </row>
    <row r="1013" ht="15">
      <c r="H1013" s="17"/>
    </row>
    <row r="1014" ht="15">
      <c r="H1014" s="17"/>
    </row>
    <row r="1015" ht="15">
      <c r="H1015" s="17"/>
    </row>
    <row r="1016" ht="15">
      <c r="H1016" s="17"/>
    </row>
    <row r="1017" ht="15">
      <c r="H1017" s="17"/>
    </row>
    <row r="1018" ht="15">
      <c r="H1018" s="17"/>
    </row>
    <row r="1019" ht="15">
      <c r="H1019" s="17"/>
    </row>
    <row r="1020" ht="15">
      <c r="H1020" s="17"/>
    </row>
    <row r="1021" ht="15">
      <c r="H1021" s="17"/>
    </row>
    <row r="1022" ht="15">
      <c r="H1022" s="17"/>
    </row>
    <row r="1023" ht="15">
      <c r="H1023" s="17"/>
    </row>
    <row r="1024" ht="15">
      <c r="H1024" s="17"/>
    </row>
    <row r="1025" ht="15">
      <c r="H1025" s="17"/>
    </row>
    <row r="1026" ht="15">
      <c r="H1026" s="17"/>
    </row>
    <row r="1027" ht="15">
      <c r="H1027" s="17"/>
    </row>
    <row r="1028" ht="15">
      <c r="H1028" s="17"/>
    </row>
    <row r="1029" ht="15">
      <c r="H1029" s="17"/>
    </row>
    <row r="1030" ht="15">
      <c r="H1030" s="17"/>
    </row>
    <row r="1031" ht="15">
      <c r="H1031" s="17"/>
    </row>
    <row r="1032" ht="15">
      <c r="H1032" s="17"/>
    </row>
    <row r="1033" ht="15">
      <c r="H1033" s="17"/>
    </row>
    <row r="1034" ht="15">
      <c r="H1034" s="17"/>
    </row>
    <row r="1035" ht="15">
      <c r="H1035" s="17"/>
    </row>
    <row r="1036" ht="15">
      <c r="H1036" s="17"/>
    </row>
    <row r="1037" ht="15">
      <c r="H1037" s="17"/>
    </row>
    <row r="1038" ht="15">
      <c r="H1038" s="17"/>
    </row>
    <row r="1039" ht="15">
      <c r="H1039" s="17"/>
    </row>
    <row r="1040" ht="15">
      <c r="H1040" s="17"/>
    </row>
    <row r="1041" ht="15">
      <c r="H1041" s="17"/>
    </row>
    <row r="1042" ht="15">
      <c r="H1042" s="17"/>
    </row>
    <row r="1043" ht="15">
      <c r="H1043" s="17"/>
    </row>
    <row r="1044" ht="15">
      <c r="H1044" s="17"/>
    </row>
    <row r="1045" ht="15">
      <c r="H1045" s="17"/>
    </row>
    <row r="1046" ht="15">
      <c r="H1046" s="17"/>
    </row>
    <row r="1047" ht="15">
      <c r="H1047" s="17"/>
    </row>
    <row r="1048" ht="15">
      <c r="H1048" s="17"/>
    </row>
    <row r="1049" ht="15">
      <c r="H1049" s="17"/>
    </row>
    <row r="1050" ht="15">
      <c r="H1050" s="17"/>
    </row>
    <row r="1051" ht="15">
      <c r="H1051" s="17"/>
    </row>
    <row r="1052" ht="15">
      <c r="H1052" s="17"/>
    </row>
    <row r="1053" ht="15">
      <c r="H1053" s="17"/>
    </row>
    <row r="1054" ht="15">
      <c r="H1054" s="17"/>
    </row>
    <row r="1055" ht="15">
      <c r="H1055" s="17"/>
    </row>
    <row r="1056" ht="15">
      <c r="H1056" s="17"/>
    </row>
    <row r="1057" ht="15">
      <c r="H1057" s="17"/>
    </row>
    <row r="1058" ht="15">
      <c r="H1058" s="17"/>
    </row>
    <row r="1059" ht="15">
      <c r="H1059" s="17"/>
    </row>
    <row r="1060" ht="15">
      <c r="H1060" s="17"/>
    </row>
    <row r="1061" ht="15">
      <c r="H1061" s="17"/>
    </row>
    <row r="1062" ht="15">
      <c r="H1062" s="17"/>
    </row>
    <row r="1063" ht="15">
      <c r="H1063" s="17"/>
    </row>
    <row r="1064" ht="15">
      <c r="H1064" s="17"/>
    </row>
    <row r="1065" ht="15">
      <c r="H1065" s="17"/>
    </row>
    <row r="1066" ht="15">
      <c r="H1066" s="17"/>
    </row>
    <row r="1067" ht="15">
      <c r="H1067" s="17"/>
    </row>
    <row r="1068" ht="15">
      <c r="H1068" s="17"/>
    </row>
    <row r="1069" ht="15">
      <c r="H1069" s="17"/>
    </row>
    <row r="1070" ht="15">
      <c r="H1070" s="17"/>
    </row>
    <row r="1071" ht="15">
      <c r="H1071" s="17"/>
    </row>
    <row r="1072" ht="15">
      <c r="H1072" s="17"/>
    </row>
    <row r="1073" ht="15">
      <c r="H1073" s="17"/>
    </row>
    <row r="1074" ht="15">
      <c r="H1074" s="17"/>
    </row>
    <row r="1075" ht="15">
      <c r="H1075" s="17"/>
    </row>
    <row r="1076" ht="15">
      <c r="H1076" s="17"/>
    </row>
    <row r="1077" ht="15">
      <c r="H1077" s="17"/>
    </row>
    <row r="1078" ht="15">
      <c r="H1078" s="17"/>
    </row>
    <row r="1079" ht="15">
      <c r="H1079" s="17"/>
    </row>
    <row r="1080" ht="15">
      <c r="H1080" s="17"/>
    </row>
    <row r="1081" ht="15">
      <c r="H1081" s="17"/>
    </row>
    <row r="1082" ht="15">
      <c r="H1082" s="17"/>
    </row>
    <row r="1083" ht="15">
      <c r="H1083" s="17"/>
    </row>
    <row r="1084" ht="15">
      <c r="H1084" s="17"/>
    </row>
    <row r="1085" ht="15">
      <c r="H1085" s="17"/>
    </row>
    <row r="1086" ht="15">
      <c r="H1086" s="17"/>
    </row>
    <row r="1087" ht="15">
      <c r="H1087" s="17"/>
    </row>
    <row r="1088" ht="15">
      <c r="H1088" s="17"/>
    </row>
    <row r="1089" ht="15">
      <c r="H1089" s="17"/>
    </row>
    <row r="1090" ht="15">
      <c r="H1090" s="17"/>
    </row>
    <row r="1091" ht="15">
      <c r="H1091" s="17"/>
    </row>
    <row r="1092" ht="15">
      <c r="H1092" s="17"/>
    </row>
    <row r="1093" ht="15">
      <c r="H1093" s="17"/>
    </row>
    <row r="1094" ht="15">
      <c r="H1094" s="17"/>
    </row>
    <row r="1095" ht="15">
      <c r="H1095" s="17"/>
    </row>
    <row r="1096" ht="15">
      <c r="H1096" s="17"/>
    </row>
    <row r="1097" ht="15">
      <c r="H1097" s="17"/>
    </row>
    <row r="1098" ht="15">
      <c r="H1098" s="17"/>
    </row>
    <row r="1099" ht="15">
      <c r="H1099" s="17"/>
    </row>
    <row r="1100" ht="15">
      <c r="H1100" s="17"/>
    </row>
    <row r="1101" ht="15">
      <c r="H1101" s="17"/>
    </row>
    <row r="1102" ht="15">
      <c r="H1102" s="17"/>
    </row>
    <row r="1103" ht="15">
      <c r="H1103" s="17"/>
    </row>
    <row r="1104" ht="15">
      <c r="H1104" s="17"/>
    </row>
    <row r="1105" ht="15">
      <c r="H1105" s="17"/>
    </row>
    <row r="1106" ht="15">
      <c r="H1106" s="17"/>
    </row>
    <row r="1107" ht="15">
      <c r="H1107" s="17"/>
    </row>
    <row r="1108" ht="15">
      <c r="H1108" s="17"/>
    </row>
    <row r="1109" ht="15">
      <c r="H1109" s="17"/>
    </row>
    <row r="1110" ht="15">
      <c r="H1110" s="17"/>
    </row>
    <row r="1111" ht="15">
      <c r="H1111" s="17"/>
    </row>
    <row r="1112" ht="15">
      <c r="H1112" s="17"/>
    </row>
    <row r="1113" ht="15">
      <c r="H1113" s="17"/>
    </row>
    <row r="1114" ht="15">
      <c r="H1114" s="17"/>
    </row>
    <row r="1115" ht="15">
      <c r="H1115" s="17"/>
    </row>
    <row r="1116" ht="15">
      <c r="H1116" s="17"/>
    </row>
    <row r="1117" ht="15">
      <c r="H1117" s="17"/>
    </row>
    <row r="1118" ht="15">
      <c r="H1118" s="17"/>
    </row>
    <row r="1119" ht="15">
      <c r="H1119" s="17"/>
    </row>
    <row r="1120" ht="15">
      <c r="H1120" s="17"/>
    </row>
    <row r="1121" ht="15">
      <c r="H1121" s="17"/>
    </row>
    <row r="1122" ht="15">
      <c r="H1122" s="17"/>
    </row>
    <row r="1123" ht="15">
      <c r="H1123" s="17"/>
    </row>
    <row r="1124" ht="15">
      <c r="H1124" s="17"/>
    </row>
    <row r="1125" ht="15">
      <c r="H1125" s="17"/>
    </row>
    <row r="1126" ht="15">
      <c r="H1126" s="17"/>
    </row>
    <row r="1127" ht="15">
      <c r="H1127" s="17"/>
    </row>
    <row r="1128" ht="15">
      <c r="H1128" s="17"/>
    </row>
    <row r="1129" ht="15">
      <c r="H1129" s="17"/>
    </row>
    <row r="1130" ht="15">
      <c r="H1130" s="17"/>
    </row>
    <row r="1131" ht="15">
      <c r="H1131" s="17"/>
    </row>
    <row r="1132" ht="15">
      <c r="H1132" s="17"/>
    </row>
    <row r="1133" ht="15">
      <c r="H1133" s="17"/>
    </row>
    <row r="1134" ht="15">
      <c r="H1134" s="17"/>
    </row>
    <row r="1135" ht="15">
      <c r="H1135" s="17"/>
    </row>
    <row r="1136" ht="15">
      <c r="H1136" s="17"/>
    </row>
    <row r="1137" ht="15">
      <c r="H1137" s="17"/>
    </row>
    <row r="1138" ht="15">
      <c r="H1138" s="17"/>
    </row>
    <row r="1139" ht="15">
      <c r="H1139" s="17"/>
    </row>
    <row r="1140" ht="15">
      <c r="H1140" s="17"/>
    </row>
    <row r="1141" ht="15">
      <c r="H1141" s="17"/>
    </row>
    <row r="1142" ht="15">
      <c r="H1142" s="17"/>
    </row>
    <row r="1143" ht="15">
      <c r="H1143" s="17"/>
    </row>
    <row r="1144" ht="15">
      <c r="H1144" s="17"/>
    </row>
    <row r="1145" ht="15">
      <c r="H1145" s="17"/>
    </row>
    <row r="1146" ht="15">
      <c r="H1146" s="17"/>
    </row>
    <row r="1147" ht="15">
      <c r="H1147" s="17"/>
    </row>
    <row r="1148" ht="15">
      <c r="H1148" s="17"/>
    </row>
    <row r="1149" ht="15">
      <c r="H1149" s="17"/>
    </row>
    <row r="1150" ht="15">
      <c r="H1150" s="17"/>
    </row>
    <row r="1151" ht="15">
      <c r="H1151" s="17"/>
    </row>
    <row r="1152" ht="15">
      <c r="H1152" s="17"/>
    </row>
    <row r="1153" ht="15">
      <c r="H1153" s="17"/>
    </row>
    <row r="1154" ht="15">
      <c r="H1154" s="17"/>
    </row>
    <row r="1155" ht="15">
      <c r="H1155" s="17"/>
    </row>
    <row r="1156" ht="15">
      <c r="H1156" s="17"/>
    </row>
    <row r="1157" ht="15">
      <c r="H1157" s="17"/>
    </row>
    <row r="1158" ht="15">
      <c r="H1158" s="17"/>
    </row>
    <row r="1159" ht="15">
      <c r="H1159" s="17"/>
    </row>
    <row r="1160" ht="15">
      <c r="H1160" s="17"/>
    </row>
    <row r="1161" ht="15">
      <c r="H1161" s="17"/>
    </row>
    <row r="1162" ht="15">
      <c r="H1162" s="17"/>
    </row>
    <row r="1163" ht="15">
      <c r="H1163" s="17"/>
    </row>
    <row r="1164" ht="15">
      <c r="H1164" s="17"/>
    </row>
    <row r="1165" ht="15">
      <c r="H1165" s="17"/>
    </row>
    <row r="1166" ht="15">
      <c r="H1166" s="17"/>
    </row>
    <row r="1167" ht="15">
      <c r="H1167" s="17"/>
    </row>
    <row r="1168" ht="15">
      <c r="H1168" s="17"/>
    </row>
    <row r="1169" ht="15">
      <c r="H1169" s="17"/>
    </row>
    <row r="1170" ht="15">
      <c r="H1170" s="17"/>
    </row>
    <row r="1171" ht="15">
      <c r="H1171" s="17"/>
    </row>
    <row r="1172" ht="15">
      <c r="H1172" s="17"/>
    </row>
    <row r="1173" ht="15">
      <c r="H1173" s="17"/>
    </row>
    <row r="1174" ht="15">
      <c r="H1174" s="17"/>
    </row>
    <row r="1175" ht="15">
      <c r="H1175" s="17"/>
    </row>
    <row r="1176" ht="15">
      <c r="H1176" s="17"/>
    </row>
    <row r="1177" ht="15">
      <c r="H1177" s="17"/>
    </row>
    <row r="1178" ht="15">
      <c r="H1178" s="17"/>
    </row>
    <row r="1179" ht="15">
      <c r="H1179" s="17"/>
    </row>
    <row r="1180" ht="15">
      <c r="H1180" s="17"/>
    </row>
    <row r="1181" ht="15">
      <c r="H1181" s="17"/>
    </row>
    <row r="1182" ht="15">
      <c r="H1182" s="17"/>
    </row>
    <row r="1183" ht="15">
      <c r="H1183" s="17"/>
    </row>
    <row r="1184" ht="15">
      <c r="H1184" s="17"/>
    </row>
    <row r="1185" ht="15">
      <c r="H1185" s="17"/>
    </row>
    <row r="1186" ht="15">
      <c r="H1186" s="17"/>
    </row>
    <row r="1187" ht="15">
      <c r="H1187" s="17"/>
    </row>
    <row r="1188" ht="15">
      <c r="H1188" s="17"/>
    </row>
    <row r="1189" ht="15">
      <c r="H1189" s="17"/>
    </row>
    <row r="1190" ht="15">
      <c r="H1190" s="17"/>
    </row>
    <row r="1191" ht="15">
      <c r="H1191" s="17"/>
    </row>
    <row r="1192" ht="15">
      <c r="H1192" s="17"/>
    </row>
    <row r="1193" ht="15">
      <c r="H1193" s="17"/>
    </row>
    <row r="1194" ht="15">
      <c r="H1194" s="17"/>
    </row>
    <row r="1195" ht="15">
      <c r="H1195" s="17"/>
    </row>
    <row r="1196" ht="15">
      <c r="H1196" s="17"/>
    </row>
    <row r="1197" ht="15">
      <c r="H1197" s="17"/>
    </row>
    <row r="1198" ht="15">
      <c r="H1198" s="17"/>
    </row>
    <row r="1199" ht="15">
      <c r="H1199" s="17"/>
    </row>
    <row r="1200" ht="15">
      <c r="H1200" s="17"/>
    </row>
    <row r="1201" ht="15">
      <c r="H1201" s="17"/>
    </row>
    <row r="1202" ht="15">
      <c r="H1202" s="17"/>
    </row>
    <row r="1203" ht="15">
      <c r="H1203" s="17"/>
    </row>
    <row r="1204" ht="15">
      <c r="H1204" s="17"/>
    </row>
    <row r="1205" ht="15">
      <c r="H1205" s="17"/>
    </row>
    <row r="1206" ht="15">
      <c r="H1206" s="17"/>
    </row>
    <row r="1207" ht="15">
      <c r="H1207" s="17"/>
    </row>
    <row r="1208" ht="15">
      <c r="H1208" s="17"/>
    </row>
    <row r="1209" ht="15">
      <c r="H1209" s="17"/>
    </row>
    <row r="1210" ht="15">
      <c r="H1210" s="17"/>
    </row>
    <row r="1211" ht="15">
      <c r="H1211" s="17"/>
    </row>
    <row r="1212" ht="15">
      <c r="H1212" s="17"/>
    </row>
    <row r="1213" ht="15">
      <c r="H1213" s="17"/>
    </row>
    <row r="1214" ht="15">
      <c r="H1214" s="17"/>
    </row>
    <row r="1215" ht="15">
      <c r="H1215" s="17"/>
    </row>
    <row r="1216" ht="15">
      <c r="H1216" s="17"/>
    </row>
    <row r="1217" ht="15">
      <c r="H1217" s="17"/>
    </row>
    <row r="1218" ht="15">
      <c r="H1218" s="17"/>
    </row>
    <row r="1219" ht="15">
      <c r="H1219" s="17"/>
    </row>
    <row r="1220" ht="15">
      <c r="H1220" s="17"/>
    </row>
    <row r="1221" ht="15">
      <c r="H1221" s="17"/>
    </row>
    <row r="1222" ht="15">
      <c r="H1222" s="17"/>
    </row>
    <row r="1223" ht="15">
      <c r="H1223" s="17"/>
    </row>
    <row r="1224" ht="15">
      <c r="H1224" s="17"/>
    </row>
    <row r="1225" ht="15">
      <c r="H1225" s="17"/>
    </row>
    <row r="1226" ht="15">
      <c r="H1226" s="17"/>
    </row>
    <row r="1227" ht="15">
      <c r="H1227" s="17"/>
    </row>
    <row r="1228" ht="15">
      <c r="H1228" s="17"/>
    </row>
    <row r="1229" ht="15">
      <c r="H1229" s="17"/>
    </row>
    <row r="1230" ht="15">
      <c r="H1230" s="17"/>
    </row>
    <row r="1231" ht="15">
      <c r="H1231" s="17"/>
    </row>
    <row r="1232" ht="15">
      <c r="H1232" s="17"/>
    </row>
    <row r="1233" ht="15">
      <c r="H1233" s="17"/>
    </row>
    <row r="1234" ht="15">
      <c r="H1234" s="17"/>
    </row>
    <row r="1235" ht="15">
      <c r="H1235" s="17"/>
    </row>
    <row r="1236" ht="15">
      <c r="H1236" s="17"/>
    </row>
    <row r="1237" ht="15">
      <c r="H1237" s="17"/>
    </row>
    <row r="1238" ht="15">
      <c r="H1238" s="17"/>
    </row>
    <row r="1239" ht="15">
      <c r="H1239" s="17"/>
    </row>
    <row r="1240" ht="15">
      <c r="H1240" s="17"/>
    </row>
    <row r="1241" ht="15">
      <c r="H1241" s="17"/>
    </row>
    <row r="1242" ht="15">
      <c r="H1242" s="17"/>
    </row>
    <row r="1243" ht="15">
      <c r="H1243" s="17"/>
    </row>
    <row r="1244" ht="15">
      <c r="H1244" s="17"/>
    </row>
    <row r="1245" ht="15">
      <c r="H1245" s="17"/>
    </row>
    <row r="1246" ht="15">
      <c r="H1246" s="17"/>
    </row>
    <row r="1247" ht="15">
      <c r="H1247" s="17"/>
    </row>
    <row r="1248" ht="15">
      <c r="H1248" s="17"/>
    </row>
    <row r="1249" ht="15">
      <c r="H1249" s="17"/>
    </row>
    <row r="1250" ht="15">
      <c r="H1250" s="17"/>
    </row>
    <row r="1251" ht="15">
      <c r="H1251" s="17"/>
    </row>
    <row r="1252" ht="15">
      <c r="H1252" s="17"/>
    </row>
    <row r="1253" ht="15">
      <c r="H1253" s="17"/>
    </row>
    <row r="1254" ht="15">
      <c r="H1254" s="17"/>
    </row>
    <row r="1255" ht="15">
      <c r="H1255" s="17"/>
    </row>
    <row r="1256" ht="15">
      <c r="H1256" s="17"/>
    </row>
    <row r="1257" ht="15">
      <c r="H1257" s="17"/>
    </row>
    <row r="1258" ht="15">
      <c r="H1258" s="17"/>
    </row>
    <row r="1259" ht="15">
      <c r="H1259" s="17"/>
    </row>
    <row r="1260" ht="15">
      <c r="H1260" s="17"/>
    </row>
    <row r="1261" ht="15">
      <c r="H1261" s="17"/>
    </row>
    <row r="1262" ht="15">
      <c r="H1262" s="17"/>
    </row>
    <row r="1263" ht="15">
      <c r="H1263" s="17"/>
    </row>
    <row r="1264" ht="15">
      <c r="H1264" s="17"/>
    </row>
    <row r="1265" ht="15">
      <c r="H1265" s="17"/>
    </row>
    <row r="1266" ht="15">
      <c r="H1266" s="17"/>
    </row>
    <row r="1267" ht="15">
      <c r="H1267" s="17"/>
    </row>
    <row r="1268" ht="15">
      <c r="H1268" s="17"/>
    </row>
    <row r="1269" ht="15">
      <c r="H1269" s="17"/>
    </row>
    <row r="1270" ht="15">
      <c r="H1270" s="17"/>
    </row>
    <row r="1271" ht="15">
      <c r="H1271" s="17"/>
    </row>
    <row r="1272" ht="15">
      <c r="H1272" s="17"/>
    </row>
    <row r="1273" ht="15">
      <c r="H1273" s="17"/>
    </row>
    <row r="1274" ht="15">
      <c r="H1274" s="17"/>
    </row>
    <row r="1275" ht="15">
      <c r="H1275" s="17"/>
    </row>
    <row r="1276" ht="12.75">
      <c r="H1276" s="11"/>
    </row>
    <row r="1277" ht="12.75">
      <c r="H1277" s="11"/>
    </row>
    <row r="1278" ht="12.75">
      <c r="H1278" s="11"/>
    </row>
    <row r="1279" ht="12.75">
      <c r="H1279" s="11"/>
    </row>
    <row r="1280" ht="12.75">
      <c r="H1280" s="11"/>
    </row>
    <row r="1281" ht="12.75">
      <c r="H1281" s="11"/>
    </row>
    <row r="1282" ht="12.75">
      <c r="H1282" s="11"/>
    </row>
    <row r="1283" ht="12.75">
      <c r="H1283" s="11"/>
    </row>
    <row r="1284" ht="12.75">
      <c r="H1284" s="11"/>
    </row>
    <row r="1285" ht="12.75">
      <c r="H1285" s="11"/>
    </row>
    <row r="1286" ht="12.75">
      <c r="H1286" s="11"/>
    </row>
    <row r="1287" ht="12.75">
      <c r="H1287" s="11"/>
    </row>
    <row r="1288" ht="12.75">
      <c r="H1288" s="11"/>
    </row>
    <row r="1289" ht="12.75">
      <c r="H1289" s="11"/>
    </row>
    <row r="1290" ht="12.75">
      <c r="H1290" s="11"/>
    </row>
    <row r="1291" ht="12.75">
      <c r="H1291" s="11"/>
    </row>
    <row r="1292" ht="12.75">
      <c r="H1292" s="11"/>
    </row>
    <row r="1293" ht="12.75">
      <c r="H1293" s="11"/>
    </row>
    <row r="1294" ht="12.75">
      <c r="H1294" s="11"/>
    </row>
    <row r="1295" ht="12.75">
      <c r="H1295" s="11"/>
    </row>
    <row r="1296" ht="12.75">
      <c r="H1296" s="11"/>
    </row>
    <row r="1297" ht="12.75">
      <c r="H1297" s="11"/>
    </row>
    <row r="1298" ht="12.75">
      <c r="H1298" s="11"/>
    </row>
    <row r="1299" ht="12.75">
      <c r="H1299" s="11"/>
    </row>
    <row r="1300" ht="12.75">
      <c r="H1300" s="11"/>
    </row>
    <row r="1301" ht="12.75">
      <c r="H1301" s="11"/>
    </row>
    <row r="1302" ht="12.75">
      <c r="H1302" s="11"/>
    </row>
    <row r="1303" ht="12.75">
      <c r="H1303" s="11"/>
    </row>
    <row r="1304" ht="12.75">
      <c r="H1304" s="11"/>
    </row>
    <row r="1305" ht="12.75">
      <c r="H1305" s="11"/>
    </row>
    <row r="1306" ht="12.75">
      <c r="H1306" s="11"/>
    </row>
    <row r="1307" ht="12.75">
      <c r="H1307" s="11"/>
    </row>
    <row r="1308" ht="12.75">
      <c r="H1308" s="11"/>
    </row>
    <row r="1309" ht="12.75">
      <c r="H1309" s="11"/>
    </row>
    <row r="1310" ht="12.75">
      <c r="H1310" s="11"/>
    </row>
    <row r="1311" ht="12.75">
      <c r="H1311" s="11"/>
    </row>
    <row r="1312" ht="12.75">
      <c r="H1312" s="11"/>
    </row>
    <row r="1313" ht="12.75">
      <c r="H1313" s="11"/>
    </row>
    <row r="1314" ht="12.75">
      <c r="H1314" s="11"/>
    </row>
    <row r="1315" ht="12.75">
      <c r="H1315" s="11"/>
    </row>
    <row r="1316" ht="12.75">
      <c r="H1316" s="11"/>
    </row>
    <row r="1317" ht="12.75">
      <c r="H1317" s="11"/>
    </row>
    <row r="1318" ht="12.75">
      <c r="H1318" s="11"/>
    </row>
    <row r="1319" ht="12.75">
      <c r="H1319" s="11"/>
    </row>
    <row r="1320" ht="12.75">
      <c r="H1320" s="11"/>
    </row>
    <row r="1321" ht="12.75">
      <c r="H1321" s="11"/>
    </row>
    <row r="1322" ht="12.75">
      <c r="H1322" s="11"/>
    </row>
    <row r="1323" ht="12.75">
      <c r="H1323" s="11"/>
    </row>
    <row r="1324" ht="12.75">
      <c r="H1324" s="11"/>
    </row>
    <row r="1325" ht="12.75">
      <c r="H1325" s="11"/>
    </row>
    <row r="1326" ht="12.75">
      <c r="H1326" s="11"/>
    </row>
    <row r="1327" ht="12.75">
      <c r="H1327" s="11"/>
    </row>
    <row r="1328" ht="12.75">
      <c r="H1328" s="11"/>
    </row>
    <row r="1329" ht="12.75">
      <c r="H1329" s="11"/>
    </row>
    <row r="1330" ht="12.75">
      <c r="H1330" s="11"/>
    </row>
    <row r="1331" ht="12.75">
      <c r="H1331" s="11"/>
    </row>
    <row r="1332" ht="12.75">
      <c r="H1332" s="11"/>
    </row>
    <row r="1333" ht="12.75">
      <c r="H1333" s="11"/>
    </row>
    <row r="1334" ht="12.75">
      <c r="H1334" s="11"/>
    </row>
    <row r="1335" ht="12.75">
      <c r="H1335" s="11"/>
    </row>
    <row r="1336" ht="12.75">
      <c r="H1336" s="11"/>
    </row>
    <row r="1337" ht="12.75">
      <c r="H1337" s="11"/>
    </row>
    <row r="1338" ht="12.75">
      <c r="H1338" s="11"/>
    </row>
    <row r="1339" ht="12.75">
      <c r="H1339" s="11"/>
    </row>
    <row r="1340" ht="12.75">
      <c r="H1340" s="11"/>
    </row>
    <row r="1341" ht="12.75">
      <c r="H1341" s="11"/>
    </row>
    <row r="1342" ht="12.75">
      <c r="H1342" s="11"/>
    </row>
    <row r="1343" ht="12.75">
      <c r="H1343" s="11"/>
    </row>
    <row r="1344" ht="12.75">
      <c r="H1344" s="11"/>
    </row>
    <row r="1345" ht="12.75">
      <c r="H1345" s="11"/>
    </row>
    <row r="1346" ht="12.75">
      <c r="H1346" s="11"/>
    </row>
    <row r="1347" ht="12.75">
      <c r="H1347" s="11"/>
    </row>
    <row r="1348" ht="12.75">
      <c r="H1348" s="11"/>
    </row>
    <row r="1349" ht="12.75">
      <c r="H1349" s="11"/>
    </row>
    <row r="1350" ht="12.75">
      <c r="H1350" s="11"/>
    </row>
    <row r="1351" ht="12.75">
      <c r="H1351" s="11"/>
    </row>
    <row r="1352" ht="12.75">
      <c r="H1352" s="11"/>
    </row>
    <row r="1353" ht="12.75">
      <c r="H1353" s="11"/>
    </row>
    <row r="1354" ht="12.75">
      <c r="H1354" s="11"/>
    </row>
    <row r="1355" ht="12.75">
      <c r="H1355" s="11"/>
    </row>
    <row r="1356" ht="12.75">
      <c r="H1356" s="11"/>
    </row>
    <row r="1357" ht="12.75">
      <c r="H1357" s="11"/>
    </row>
    <row r="1358" ht="12.75">
      <c r="H1358" s="11"/>
    </row>
    <row r="1359" ht="12.75">
      <c r="H1359" s="11"/>
    </row>
    <row r="1360" ht="12.75">
      <c r="H1360" s="11"/>
    </row>
    <row r="1361" ht="12.75">
      <c r="H1361" s="11"/>
    </row>
    <row r="1362" ht="12.75">
      <c r="H1362" s="11"/>
    </row>
    <row r="1363" ht="12.75">
      <c r="H1363" s="11"/>
    </row>
    <row r="1364" ht="12.75">
      <c r="H1364" s="11"/>
    </row>
    <row r="1365" ht="12.75">
      <c r="H1365" s="11"/>
    </row>
    <row r="1366" ht="12.75">
      <c r="H1366" s="11"/>
    </row>
    <row r="1367" ht="12.75">
      <c r="H1367" s="11"/>
    </row>
    <row r="1368" ht="12.75">
      <c r="H1368" s="11"/>
    </row>
    <row r="1369" ht="12.75">
      <c r="H1369" s="11"/>
    </row>
    <row r="1370" ht="12.75">
      <c r="H1370" s="11"/>
    </row>
    <row r="1371" ht="12.75">
      <c r="H1371" s="11"/>
    </row>
    <row r="1372" ht="12.75">
      <c r="H1372" s="11"/>
    </row>
    <row r="1373" ht="12.75">
      <c r="H1373" s="11"/>
    </row>
    <row r="1374" ht="12.75">
      <c r="H1374" s="11"/>
    </row>
    <row r="1375" ht="12.75">
      <c r="H1375" s="11"/>
    </row>
    <row r="1376" ht="12.75">
      <c r="H1376" s="11"/>
    </row>
    <row r="1377" ht="12.75">
      <c r="H1377" s="11"/>
    </row>
    <row r="1378" ht="12.75">
      <c r="H1378" s="11"/>
    </row>
    <row r="1379" ht="12.75">
      <c r="H1379" s="11"/>
    </row>
    <row r="1380" ht="12.75">
      <c r="H1380" s="11"/>
    </row>
    <row r="1381" ht="12.75">
      <c r="H1381" s="11"/>
    </row>
    <row r="1382" ht="12.75">
      <c r="H1382" s="11"/>
    </row>
    <row r="1383" ht="12.75">
      <c r="H1383" s="11"/>
    </row>
    <row r="1384" ht="12.75">
      <c r="H1384" s="11"/>
    </row>
    <row r="1385" ht="12.75">
      <c r="H1385" s="11"/>
    </row>
    <row r="1386" ht="12.75">
      <c r="H1386" s="11"/>
    </row>
    <row r="1387" ht="12.75">
      <c r="H1387" s="11"/>
    </row>
    <row r="1388" ht="12.75">
      <c r="H1388" s="11"/>
    </row>
    <row r="1389" ht="12.75">
      <c r="H1389" s="11"/>
    </row>
    <row r="1390" ht="12.75">
      <c r="H1390" s="11"/>
    </row>
    <row r="1391" ht="12.75">
      <c r="H1391" s="11"/>
    </row>
    <row r="1392" ht="12.75">
      <c r="H1392" s="11"/>
    </row>
    <row r="1393" ht="12.75">
      <c r="H1393" s="11"/>
    </row>
    <row r="1394" ht="12.75">
      <c r="H1394" s="11"/>
    </row>
    <row r="1395" ht="12.75">
      <c r="H1395" s="11"/>
    </row>
    <row r="1396" ht="12.75">
      <c r="H1396" s="11"/>
    </row>
    <row r="1397" ht="12.75">
      <c r="H1397" s="11"/>
    </row>
    <row r="1398" ht="12.75">
      <c r="H1398" s="11"/>
    </row>
    <row r="1399" ht="12.75">
      <c r="H1399" s="11"/>
    </row>
    <row r="1400" ht="12.75">
      <c r="H1400" s="11"/>
    </row>
    <row r="1401" ht="12.75">
      <c r="H1401" s="11"/>
    </row>
    <row r="1402" ht="12.75">
      <c r="H1402" s="11"/>
    </row>
    <row r="1403" ht="12.75">
      <c r="H1403" s="11"/>
    </row>
    <row r="1404" ht="12.75">
      <c r="H1404" s="11"/>
    </row>
    <row r="1405" ht="12.75">
      <c r="H1405" s="11"/>
    </row>
    <row r="1406" ht="12.75">
      <c r="H1406" s="11"/>
    </row>
    <row r="1407" ht="12.75">
      <c r="H1407" s="11"/>
    </row>
    <row r="1408" ht="12.75">
      <c r="H1408" s="11"/>
    </row>
    <row r="1409" ht="12.75">
      <c r="H1409" s="11"/>
    </row>
    <row r="1410" ht="12.75">
      <c r="H1410" s="11"/>
    </row>
    <row r="1411" ht="12.75">
      <c r="H1411" s="11"/>
    </row>
    <row r="1412" ht="12.75">
      <c r="H1412" s="11"/>
    </row>
    <row r="1413" ht="12.75">
      <c r="H1413" s="11"/>
    </row>
    <row r="1414" ht="12.75">
      <c r="H1414" s="11"/>
    </row>
    <row r="1415" ht="12.75">
      <c r="H1415" s="11"/>
    </row>
    <row r="1416" ht="12.75">
      <c r="H1416" s="11"/>
    </row>
    <row r="1417" ht="12.75">
      <c r="H1417" s="11"/>
    </row>
    <row r="1418" ht="12.75">
      <c r="H1418" s="11"/>
    </row>
    <row r="1419" ht="12.75">
      <c r="H1419" s="11"/>
    </row>
    <row r="1420" ht="12.75">
      <c r="H1420" s="11"/>
    </row>
    <row r="1421" ht="12.75">
      <c r="H1421" s="11"/>
    </row>
    <row r="1422" ht="12.75">
      <c r="H1422" s="11"/>
    </row>
    <row r="1423" ht="12.75">
      <c r="H1423" s="11"/>
    </row>
    <row r="1424" ht="12.75">
      <c r="H1424" s="11"/>
    </row>
    <row r="1425" ht="12.75">
      <c r="H1425" s="11"/>
    </row>
    <row r="1426" ht="12.75">
      <c r="H1426" s="11"/>
    </row>
    <row r="1427" ht="12.75">
      <c r="H1427" s="11"/>
    </row>
    <row r="1428" ht="12.75">
      <c r="H1428" s="11"/>
    </row>
    <row r="1429" ht="12.75">
      <c r="H1429" s="11"/>
    </row>
    <row r="1430" ht="12.75">
      <c r="H1430" s="11"/>
    </row>
    <row r="1431" ht="12.75">
      <c r="H1431" s="11"/>
    </row>
    <row r="1432" ht="12.75">
      <c r="H1432" s="11"/>
    </row>
    <row r="1433" ht="12.75">
      <c r="H1433" s="11"/>
    </row>
    <row r="1434" ht="12.75">
      <c r="H1434" s="11"/>
    </row>
    <row r="1435" ht="12.75">
      <c r="H1435" s="11"/>
    </row>
    <row r="1436" ht="12.75">
      <c r="H1436" s="11"/>
    </row>
    <row r="1437" ht="12.75">
      <c r="H1437" s="11"/>
    </row>
    <row r="1438" ht="12.75">
      <c r="H1438" s="11"/>
    </row>
    <row r="1439" ht="12.75">
      <c r="H1439" s="11"/>
    </row>
    <row r="1440" ht="12.75">
      <c r="H1440" s="11"/>
    </row>
    <row r="1441" ht="12.75">
      <c r="H1441" s="11"/>
    </row>
    <row r="1442" ht="12.75">
      <c r="H1442" s="11"/>
    </row>
    <row r="1443" ht="12.75">
      <c r="H1443" s="11"/>
    </row>
    <row r="1444" ht="12.75">
      <c r="H1444" s="11"/>
    </row>
    <row r="1445" ht="12.75">
      <c r="H1445" s="11"/>
    </row>
    <row r="1446" ht="12.75">
      <c r="H1446" s="11"/>
    </row>
    <row r="1447" ht="12.75">
      <c r="H1447" s="11"/>
    </row>
    <row r="1448" ht="12.75">
      <c r="H1448" s="11"/>
    </row>
    <row r="1449" ht="12.75">
      <c r="H1449" s="11"/>
    </row>
    <row r="1450" ht="12.75">
      <c r="H1450" s="11"/>
    </row>
    <row r="1451" ht="12.75">
      <c r="H1451" s="11"/>
    </row>
    <row r="1452" ht="12.75">
      <c r="H1452" s="11"/>
    </row>
    <row r="1453" ht="12.75">
      <c r="H1453" s="11"/>
    </row>
    <row r="1454" ht="12.75">
      <c r="H1454" s="11"/>
    </row>
    <row r="1455" ht="12.75">
      <c r="H1455" s="11"/>
    </row>
    <row r="1456" ht="12.75">
      <c r="H1456" s="11"/>
    </row>
    <row r="1457" ht="12.75">
      <c r="H1457" s="11"/>
    </row>
    <row r="1458" ht="12.75">
      <c r="H1458" s="11"/>
    </row>
    <row r="1459" ht="12.75">
      <c r="H1459" s="11"/>
    </row>
    <row r="1460" ht="12.75">
      <c r="H1460" s="11"/>
    </row>
    <row r="1461" ht="12.75">
      <c r="H1461" s="11"/>
    </row>
    <row r="1462" ht="12.75">
      <c r="H1462" s="11"/>
    </row>
    <row r="1463" ht="12.75">
      <c r="H1463" s="11"/>
    </row>
    <row r="1464" ht="12.75">
      <c r="H1464" s="11"/>
    </row>
    <row r="1465" ht="12.75">
      <c r="H1465" s="11"/>
    </row>
    <row r="1466" ht="12.75">
      <c r="H1466" s="11"/>
    </row>
    <row r="1467" ht="12.75">
      <c r="H1467" s="11"/>
    </row>
    <row r="1468" ht="12.75">
      <c r="H1468" s="11"/>
    </row>
    <row r="1469" ht="12.75">
      <c r="H1469" s="11"/>
    </row>
    <row r="1470" ht="12.75">
      <c r="H1470" s="11"/>
    </row>
    <row r="1471" ht="12.75">
      <c r="H1471" s="11"/>
    </row>
    <row r="1472" ht="12.75">
      <c r="H1472" s="11"/>
    </row>
    <row r="1473" ht="12.75">
      <c r="H1473" s="11"/>
    </row>
    <row r="1474" ht="12.75">
      <c r="H1474" s="11"/>
    </row>
    <row r="1475" ht="12.75">
      <c r="H1475" s="11"/>
    </row>
    <row r="1476" ht="12.75">
      <c r="H1476" s="11"/>
    </row>
    <row r="1477" ht="12.75">
      <c r="H1477" s="11"/>
    </row>
    <row r="1478" ht="12.75">
      <c r="H1478" s="11"/>
    </row>
    <row r="1479" ht="12.75">
      <c r="H1479" s="11"/>
    </row>
    <row r="1480" ht="12.75">
      <c r="H1480" s="11"/>
    </row>
    <row r="1481" ht="12.75">
      <c r="H1481" s="11"/>
    </row>
    <row r="1482" ht="12.75">
      <c r="H1482" s="11"/>
    </row>
    <row r="1483" ht="12.75">
      <c r="H1483" s="11"/>
    </row>
    <row r="1484" ht="12.75">
      <c r="H1484" s="11"/>
    </row>
    <row r="1485" ht="12.75">
      <c r="H1485" s="11"/>
    </row>
    <row r="1486" ht="12.75">
      <c r="H1486" s="11"/>
    </row>
    <row r="1487" ht="12.75">
      <c r="H1487" s="11"/>
    </row>
    <row r="1488" ht="12.75">
      <c r="H1488" s="11"/>
    </row>
    <row r="1489" ht="12.75">
      <c r="H1489" s="11"/>
    </row>
    <row r="1490" ht="12.75">
      <c r="H1490" s="11"/>
    </row>
    <row r="1491" ht="12.75">
      <c r="H1491" s="11"/>
    </row>
    <row r="1492" ht="12.75">
      <c r="H1492" s="11"/>
    </row>
    <row r="1493" ht="12.75">
      <c r="H1493" s="11"/>
    </row>
    <row r="1494" ht="12.75">
      <c r="H1494" s="11"/>
    </row>
    <row r="1495" ht="12.75">
      <c r="H1495" s="11"/>
    </row>
    <row r="1496" ht="12.75">
      <c r="H1496" s="11"/>
    </row>
    <row r="1497" ht="12.75">
      <c r="H1497" s="11"/>
    </row>
    <row r="1498" ht="12.75">
      <c r="H1498" s="11"/>
    </row>
    <row r="1499" ht="12.75">
      <c r="H1499" s="11"/>
    </row>
    <row r="1500" ht="12.75">
      <c r="H1500" s="11"/>
    </row>
    <row r="1501" ht="12.75">
      <c r="H1501" s="11"/>
    </row>
    <row r="1502" ht="12.75">
      <c r="H1502" s="11"/>
    </row>
    <row r="1503" ht="12.75">
      <c r="H1503" s="11"/>
    </row>
    <row r="1504" ht="12.75">
      <c r="H1504" s="11"/>
    </row>
    <row r="1505" ht="12.75">
      <c r="H1505" s="11"/>
    </row>
    <row r="1506" ht="12.75">
      <c r="H1506" s="11"/>
    </row>
    <row r="1507" ht="12.75">
      <c r="H1507" s="11"/>
    </row>
    <row r="1508" ht="12.75">
      <c r="H1508" s="11"/>
    </row>
    <row r="1509" ht="12.75">
      <c r="H1509" s="11"/>
    </row>
    <row r="1510" ht="12.75">
      <c r="H1510" s="11"/>
    </row>
    <row r="1511" ht="12.75">
      <c r="H1511" s="11"/>
    </row>
    <row r="1512" ht="12.75">
      <c r="H1512" s="11"/>
    </row>
    <row r="1513" ht="12.75">
      <c r="H1513" s="11"/>
    </row>
    <row r="1514" ht="12.75">
      <c r="H1514" s="11"/>
    </row>
    <row r="1515" ht="12.75">
      <c r="H1515" s="11"/>
    </row>
    <row r="1516" ht="12.75">
      <c r="H1516" s="11"/>
    </row>
    <row r="1517" ht="12.75">
      <c r="H1517" s="11"/>
    </row>
    <row r="1518" ht="12.75">
      <c r="H1518" s="11"/>
    </row>
    <row r="1519" ht="12.75">
      <c r="H1519" s="11"/>
    </row>
    <row r="1520" ht="12.75">
      <c r="H1520" s="11"/>
    </row>
    <row r="1521" ht="12.75">
      <c r="H1521" s="11"/>
    </row>
    <row r="1522" ht="12.75">
      <c r="H1522" s="11"/>
    </row>
    <row r="1523" ht="12.75">
      <c r="H1523" s="11"/>
    </row>
    <row r="1524" ht="12.75">
      <c r="H1524" s="11"/>
    </row>
    <row r="1525" ht="12.75">
      <c r="H1525" s="11"/>
    </row>
    <row r="1526" ht="12.75">
      <c r="H1526" s="11"/>
    </row>
    <row r="1527" ht="12.75">
      <c r="H1527" s="11"/>
    </row>
    <row r="1528" ht="12.75">
      <c r="H1528" s="11"/>
    </row>
    <row r="1529" ht="12.75">
      <c r="H1529" s="11"/>
    </row>
    <row r="1530" ht="12.75">
      <c r="H1530" s="11"/>
    </row>
    <row r="1531" ht="12.75">
      <c r="H1531" s="11"/>
    </row>
    <row r="1532" ht="12.75">
      <c r="H1532" s="11"/>
    </row>
    <row r="1533" ht="12.75">
      <c r="H1533" s="11"/>
    </row>
    <row r="1534" ht="12.75">
      <c r="H1534" s="11"/>
    </row>
    <row r="1535" ht="12.75">
      <c r="H1535" s="11"/>
    </row>
    <row r="1536" ht="12.75">
      <c r="H1536" s="11"/>
    </row>
    <row r="1537" ht="12.75">
      <c r="H1537" s="11"/>
    </row>
    <row r="1538" ht="12.75">
      <c r="H1538" s="11"/>
    </row>
    <row r="1539" ht="12.75">
      <c r="H1539" s="11"/>
    </row>
    <row r="1540" ht="12.75">
      <c r="H1540" s="11"/>
    </row>
    <row r="1541" ht="12.75">
      <c r="H1541" s="11"/>
    </row>
    <row r="1542" ht="12.75">
      <c r="H1542" s="11"/>
    </row>
    <row r="1543" ht="12.75">
      <c r="H1543" s="11"/>
    </row>
    <row r="1544" ht="12.75">
      <c r="H1544" s="11"/>
    </row>
    <row r="1545" ht="12.75">
      <c r="H1545" s="11"/>
    </row>
    <row r="1546" ht="12.75">
      <c r="H1546" s="11"/>
    </row>
    <row r="1547" ht="12.75">
      <c r="H1547" s="11"/>
    </row>
    <row r="1548" ht="12.75">
      <c r="H1548" s="11"/>
    </row>
    <row r="1549" ht="12.75">
      <c r="H1549" s="11"/>
    </row>
    <row r="1550" ht="12.75">
      <c r="H1550" s="11"/>
    </row>
    <row r="1551" ht="12.75">
      <c r="H1551" s="11"/>
    </row>
    <row r="1552" ht="12.75">
      <c r="H1552" s="11"/>
    </row>
    <row r="1553" ht="12.75">
      <c r="H1553" s="11"/>
    </row>
    <row r="1554" ht="12.75">
      <c r="H1554" s="11"/>
    </row>
    <row r="1555" ht="12.75">
      <c r="H1555" s="11"/>
    </row>
    <row r="1556" ht="12.75">
      <c r="H1556" s="11"/>
    </row>
    <row r="1557" ht="12.75">
      <c r="H1557" s="11"/>
    </row>
    <row r="1558" ht="12.75">
      <c r="H1558" s="11"/>
    </row>
    <row r="1559" ht="12.75">
      <c r="H1559" s="11"/>
    </row>
    <row r="1560" ht="12.75">
      <c r="H1560" s="11"/>
    </row>
    <row r="1561" ht="12.75">
      <c r="H1561" s="11"/>
    </row>
    <row r="1562" ht="12.75">
      <c r="H1562" s="11"/>
    </row>
    <row r="1563" ht="12.75">
      <c r="H1563" s="11"/>
    </row>
    <row r="1564" ht="12.75">
      <c r="H1564" s="11"/>
    </row>
    <row r="1565" ht="12.75">
      <c r="H1565" s="11"/>
    </row>
    <row r="1566" ht="12.75">
      <c r="H1566" s="11"/>
    </row>
    <row r="1567" ht="12.75">
      <c r="H1567" s="11"/>
    </row>
    <row r="1568" ht="12.75">
      <c r="H1568" s="11"/>
    </row>
    <row r="1569" ht="12.75">
      <c r="H1569" s="11"/>
    </row>
    <row r="1570" ht="12.75">
      <c r="H1570" s="11"/>
    </row>
    <row r="1571" ht="12.75">
      <c r="H1571" s="11"/>
    </row>
    <row r="1572" ht="12.75">
      <c r="H1572" s="11"/>
    </row>
    <row r="1573" ht="12.75">
      <c r="H1573" s="11"/>
    </row>
    <row r="1574" ht="12.75">
      <c r="H1574" s="11"/>
    </row>
    <row r="1575" ht="12.75">
      <c r="H1575" s="11"/>
    </row>
    <row r="1576" ht="12.75">
      <c r="H1576" s="11"/>
    </row>
    <row r="1577" ht="12.75">
      <c r="H1577" s="11"/>
    </row>
    <row r="1578" ht="12.75">
      <c r="H1578" s="11"/>
    </row>
    <row r="1579" ht="12.75">
      <c r="H1579" s="11"/>
    </row>
    <row r="1580" ht="12.75">
      <c r="H1580" s="11"/>
    </row>
    <row r="1581" ht="12.75">
      <c r="H1581" s="11"/>
    </row>
    <row r="1582" ht="12.75">
      <c r="H1582" s="11"/>
    </row>
    <row r="1583" ht="12.75">
      <c r="H1583" s="11"/>
    </row>
    <row r="1584" ht="12.75">
      <c r="H1584" s="11"/>
    </row>
    <row r="1585" ht="12.75">
      <c r="H1585" s="11"/>
    </row>
    <row r="1586" ht="12.75">
      <c r="H1586" s="11"/>
    </row>
    <row r="1587" ht="12.75">
      <c r="H1587" s="11"/>
    </row>
    <row r="1588" ht="12.75">
      <c r="H1588" s="11"/>
    </row>
    <row r="1589" ht="12.75">
      <c r="H1589" s="11"/>
    </row>
    <row r="1590" ht="12.75">
      <c r="H1590" s="11"/>
    </row>
    <row r="1591" ht="12.75">
      <c r="H1591" s="11"/>
    </row>
    <row r="1592" ht="12.75">
      <c r="H1592" s="11"/>
    </row>
    <row r="1593" ht="12.75">
      <c r="H1593" s="11"/>
    </row>
    <row r="1594" ht="12.75">
      <c r="H1594" s="11"/>
    </row>
    <row r="1595" ht="12.75">
      <c r="H1595" s="11"/>
    </row>
    <row r="1596" ht="12.75">
      <c r="H1596" s="11"/>
    </row>
    <row r="1597" ht="12.75">
      <c r="H1597" s="11"/>
    </row>
    <row r="1598" ht="12.75">
      <c r="H1598" s="11"/>
    </row>
    <row r="1599" ht="12.75">
      <c r="H1599" s="11"/>
    </row>
    <row r="1600" ht="12.75">
      <c r="H1600" s="11"/>
    </row>
    <row r="1601" ht="12.75">
      <c r="H1601" s="11"/>
    </row>
    <row r="1602" ht="12.75">
      <c r="H1602" s="11"/>
    </row>
    <row r="1603" ht="12.75">
      <c r="H1603" s="11"/>
    </row>
    <row r="1604" ht="12.75">
      <c r="H1604" s="11"/>
    </row>
    <row r="1605" ht="12.75">
      <c r="H1605" s="11"/>
    </row>
    <row r="1606" ht="12.75">
      <c r="H1606" s="11"/>
    </row>
    <row r="1607" ht="12.75">
      <c r="H1607" s="11"/>
    </row>
    <row r="1608" ht="12.75">
      <c r="H1608" s="11"/>
    </row>
    <row r="1609" ht="12.75">
      <c r="H1609" s="11"/>
    </row>
    <row r="1610" ht="12.75">
      <c r="H1610" s="11"/>
    </row>
    <row r="1611" ht="12.75">
      <c r="H1611" s="11"/>
    </row>
    <row r="1612" ht="12.75">
      <c r="H1612" s="11"/>
    </row>
    <row r="1613" ht="12.75">
      <c r="H1613" s="11"/>
    </row>
    <row r="1614" ht="12.75">
      <c r="H1614" s="11"/>
    </row>
    <row r="1615" ht="12.75">
      <c r="H1615" s="11"/>
    </row>
    <row r="1616" ht="12.75">
      <c r="H1616" s="11"/>
    </row>
    <row r="1617" ht="12.75">
      <c r="H1617" s="11"/>
    </row>
    <row r="1618" ht="12.75">
      <c r="H1618" s="11"/>
    </row>
    <row r="1619" ht="12.75">
      <c r="H1619" s="11"/>
    </row>
    <row r="1620" ht="12.75">
      <c r="H1620" s="11"/>
    </row>
    <row r="1621" ht="12.75">
      <c r="H1621" s="11"/>
    </row>
    <row r="1622" ht="12.75">
      <c r="H1622" s="11"/>
    </row>
    <row r="1623" ht="12.75">
      <c r="H1623" s="11"/>
    </row>
    <row r="1624" ht="12.75">
      <c r="H1624" s="11"/>
    </row>
    <row r="1625" ht="12.75">
      <c r="H1625" s="11"/>
    </row>
    <row r="1626" ht="12.75">
      <c r="H1626" s="11"/>
    </row>
    <row r="1627" ht="12.75">
      <c r="H1627" s="11"/>
    </row>
    <row r="1628" ht="12.75">
      <c r="H1628" s="11"/>
    </row>
    <row r="1629" ht="12.75">
      <c r="H1629" s="11"/>
    </row>
    <row r="1630" ht="12.75">
      <c r="H1630" s="11"/>
    </row>
    <row r="1631" ht="12.75">
      <c r="H1631" s="11"/>
    </row>
    <row r="1632" ht="12.75">
      <c r="H1632" s="11"/>
    </row>
    <row r="1633" ht="12.75">
      <c r="H1633" s="11"/>
    </row>
    <row r="1634" ht="12.75">
      <c r="H1634" s="11"/>
    </row>
    <row r="1635" ht="12.75">
      <c r="H1635" s="11"/>
    </row>
    <row r="1636" ht="12.75">
      <c r="H1636" s="11"/>
    </row>
    <row r="1637" ht="12.75">
      <c r="H1637" s="11"/>
    </row>
    <row r="1638" ht="12.75">
      <c r="H1638" s="11"/>
    </row>
    <row r="1639" ht="12.75">
      <c r="H1639" s="11"/>
    </row>
    <row r="1640" ht="12.75">
      <c r="H1640" s="11"/>
    </row>
    <row r="1641" ht="12.75">
      <c r="H1641" s="11"/>
    </row>
    <row r="1642" ht="12.75">
      <c r="H1642" s="11"/>
    </row>
    <row r="1643" ht="12.75">
      <c r="H1643" s="11"/>
    </row>
    <row r="1644" ht="12.75">
      <c r="H1644" s="11"/>
    </row>
    <row r="1645" ht="12.75">
      <c r="H1645" s="11"/>
    </row>
    <row r="1646" ht="12.75">
      <c r="H1646" s="11"/>
    </row>
    <row r="1647" ht="12.75">
      <c r="H1647" s="11"/>
    </row>
    <row r="1648" ht="12.75">
      <c r="H1648" s="11"/>
    </row>
    <row r="1649" ht="12.75">
      <c r="H1649" s="11"/>
    </row>
    <row r="1650" ht="12.75">
      <c r="H1650" s="11"/>
    </row>
    <row r="1651" ht="12.75">
      <c r="H1651" s="11"/>
    </row>
    <row r="1652" ht="12.75">
      <c r="H1652" s="11"/>
    </row>
    <row r="1653" ht="12.75">
      <c r="H1653" s="11"/>
    </row>
    <row r="1654" ht="12.75">
      <c r="H1654" s="11"/>
    </row>
    <row r="1655" ht="12.75">
      <c r="H1655" s="11"/>
    </row>
    <row r="1656" ht="12.75">
      <c r="H1656" s="11"/>
    </row>
    <row r="1657" ht="12.75">
      <c r="H1657" s="11"/>
    </row>
    <row r="1658" ht="12.75">
      <c r="H1658" s="11"/>
    </row>
    <row r="1659" ht="12.75">
      <c r="H1659" s="11"/>
    </row>
    <row r="1660" ht="12.75">
      <c r="H1660" s="11"/>
    </row>
    <row r="1661" ht="12.75">
      <c r="H1661" s="11"/>
    </row>
    <row r="1662" ht="12.75">
      <c r="H1662" s="11"/>
    </row>
    <row r="1663" ht="12.75">
      <c r="H1663" s="11"/>
    </row>
    <row r="1664" ht="12.75">
      <c r="H1664" s="11"/>
    </row>
    <row r="1665" ht="12.75">
      <c r="H1665" s="11"/>
    </row>
    <row r="1666" ht="12.75">
      <c r="H1666" s="11"/>
    </row>
    <row r="1667" ht="12.75">
      <c r="H1667" s="11"/>
    </row>
    <row r="1668" ht="12.75">
      <c r="H1668" s="11"/>
    </row>
    <row r="1669" ht="12.75">
      <c r="H1669" s="11"/>
    </row>
    <row r="1670" ht="12.75">
      <c r="H1670" s="11"/>
    </row>
    <row r="1671" ht="12.75">
      <c r="H1671" s="11"/>
    </row>
    <row r="1672" ht="12.75">
      <c r="H1672" s="11"/>
    </row>
    <row r="1673" ht="12.75">
      <c r="H1673" s="11"/>
    </row>
    <row r="1674" ht="12.75">
      <c r="H1674" s="11"/>
    </row>
    <row r="1675" ht="12.75">
      <c r="H1675" s="11"/>
    </row>
    <row r="1676" ht="12.75">
      <c r="H1676" s="11"/>
    </row>
    <row r="1677" ht="12.75">
      <c r="H1677" s="11"/>
    </row>
    <row r="1678" ht="12.75">
      <c r="H1678" s="11"/>
    </row>
    <row r="1679" ht="12.75">
      <c r="H1679" s="11"/>
    </row>
    <row r="1680" ht="12.75">
      <c r="H1680" s="11"/>
    </row>
    <row r="1681" ht="12.75">
      <c r="H1681" s="11"/>
    </row>
    <row r="1682" ht="12.75">
      <c r="H1682" s="11"/>
    </row>
    <row r="1683" ht="12.75">
      <c r="H1683" s="11"/>
    </row>
    <row r="1684" ht="12.75">
      <c r="H1684" s="11"/>
    </row>
    <row r="1685" ht="12.75">
      <c r="H1685" s="11"/>
    </row>
    <row r="1686" ht="12.75">
      <c r="H1686" s="11"/>
    </row>
    <row r="1687" ht="12.75">
      <c r="H1687" s="11"/>
    </row>
    <row r="1688" ht="12.75">
      <c r="H1688" s="11"/>
    </row>
    <row r="1689" ht="12.75">
      <c r="H1689" s="11"/>
    </row>
    <row r="1690" ht="12.75">
      <c r="H1690" s="11"/>
    </row>
    <row r="1691" ht="12.75">
      <c r="H1691" s="11"/>
    </row>
    <row r="1692" ht="12.75">
      <c r="H1692" s="11"/>
    </row>
    <row r="1693" ht="12.75">
      <c r="H1693" s="11"/>
    </row>
    <row r="1694" ht="12.75">
      <c r="H1694" s="11"/>
    </row>
    <row r="1695" ht="12.75">
      <c r="H1695" s="11"/>
    </row>
    <row r="1696" ht="12.75">
      <c r="H1696" s="11"/>
    </row>
    <row r="1697" ht="12.75">
      <c r="H1697" s="11"/>
    </row>
    <row r="1698" ht="12.75">
      <c r="H1698" s="11"/>
    </row>
    <row r="1699" ht="12.75">
      <c r="H1699" s="11"/>
    </row>
    <row r="1700" ht="12.75">
      <c r="H1700" s="11"/>
    </row>
    <row r="1701" ht="12.75">
      <c r="H1701" s="11"/>
    </row>
    <row r="1702" ht="12.75">
      <c r="H1702" s="11"/>
    </row>
    <row r="1703" ht="12.75">
      <c r="H1703" s="11"/>
    </row>
    <row r="1704" ht="12.75">
      <c r="H1704" s="11"/>
    </row>
    <row r="1705" ht="12.75">
      <c r="H1705" s="11"/>
    </row>
    <row r="1706" ht="12.75">
      <c r="H1706" s="11"/>
    </row>
    <row r="1707" ht="12.75">
      <c r="H1707" s="11"/>
    </row>
    <row r="1708" ht="12.75">
      <c r="H1708" s="11"/>
    </row>
    <row r="1709" ht="12.75">
      <c r="H1709" s="11"/>
    </row>
    <row r="1710" ht="12.75">
      <c r="H1710" s="11"/>
    </row>
    <row r="1711" ht="12.75">
      <c r="H1711" s="11"/>
    </row>
    <row r="1712" ht="12.75">
      <c r="H1712" s="11"/>
    </row>
    <row r="1713" ht="12.75">
      <c r="H1713" s="11"/>
    </row>
    <row r="1714" ht="12.75">
      <c r="H1714" s="11"/>
    </row>
    <row r="1715" ht="12.75">
      <c r="H1715" s="11"/>
    </row>
    <row r="1716" ht="12.75">
      <c r="H1716" s="11"/>
    </row>
    <row r="1717" ht="12.75">
      <c r="H1717" s="11"/>
    </row>
    <row r="1718" ht="12.75">
      <c r="H1718" s="11"/>
    </row>
    <row r="1719" ht="12.75">
      <c r="H1719" s="11"/>
    </row>
    <row r="1720" ht="12.75">
      <c r="H1720" s="11"/>
    </row>
    <row r="1721" ht="12.75">
      <c r="H1721" s="11"/>
    </row>
    <row r="1722" ht="12.75">
      <c r="H1722" s="11"/>
    </row>
    <row r="1723" ht="12.75">
      <c r="H1723" s="11"/>
    </row>
    <row r="1724" ht="12.75">
      <c r="H1724" s="11"/>
    </row>
    <row r="1725" ht="12.75">
      <c r="H1725" s="11"/>
    </row>
    <row r="1726" ht="12.75">
      <c r="H1726" s="11"/>
    </row>
    <row r="1727" ht="12.75">
      <c r="H1727" s="11"/>
    </row>
    <row r="1728" ht="12.75">
      <c r="H1728" s="11"/>
    </row>
    <row r="1729" ht="12.75">
      <c r="H1729" s="11"/>
    </row>
    <row r="1730" ht="12.75">
      <c r="H1730" s="11"/>
    </row>
    <row r="1731" ht="12.75">
      <c r="H1731" s="11"/>
    </row>
    <row r="1732" ht="12.75">
      <c r="H1732" s="11"/>
    </row>
    <row r="1733" ht="12.75">
      <c r="H1733" s="11"/>
    </row>
    <row r="1734" ht="12.75">
      <c r="H1734" s="11"/>
    </row>
    <row r="1735" ht="12.75">
      <c r="H1735" s="11"/>
    </row>
    <row r="1736" ht="12.75">
      <c r="H1736" s="11"/>
    </row>
    <row r="1737" ht="12.75">
      <c r="H1737" s="11"/>
    </row>
    <row r="1738" ht="12.75">
      <c r="H1738" s="11"/>
    </row>
    <row r="1739" ht="12.75">
      <c r="H1739" s="11"/>
    </row>
    <row r="1740" ht="12.75">
      <c r="H1740" s="11"/>
    </row>
    <row r="1741" ht="12.75">
      <c r="H1741" s="11"/>
    </row>
    <row r="1742" ht="12.75">
      <c r="H1742" s="11"/>
    </row>
    <row r="1743" ht="12.75">
      <c r="H1743" s="11"/>
    </row>
    <row r="1744" ht="12.75">
      <c r="H1744" s="11"/>
    </row>
    <row r="1745" ht="12.75">
      <c r="H1745" s="11"/>
    </row>
    <row r="1746" ht="12.75">
      <c r="H1746" s="11"/>
    </row>
    <row r="1747" ht="12.75">
      <c r="H1747" s="11"/>
    </row>
    <row r="1748" ht="12.75">
      <c r="H1748" s="11"/>
    </row>
    <row r="1749" ht="12.75">
      <c r="H1749" s="11"/>
    </row>
    <row r="1750" ht="12.75">
      <c r="H1750" s="11"/>
    </row>
    <row r="1751" ht="12.75">
      <c r="H1751" s="11"/>
    </row>
    <row r="1752" ht="12.75">
      <c r="H1752" s="11"/>
    </row>
    <row r="1753" ht="12.75">
      <c r="H1753" s="11"/>
    </row>
    <row r="1754" ht="12.75">
      <c r="H1754" s="11"/>
    </row>
    <row r="1755" ht="12.75">
      <c r="H1755" s="11"/>
    </row>
    <row r="1756" ht="12.75">
      <c r="H1756" s="11"/>
    </row>
    <row r="1757" ht="12.75">
      <c r="H1757" s="11"/>
    </row>
    <row r="1758" ht="12.75">
      <c r="H1758" s="11"/>
    </row>
    <row r="1759" ht="12.75">
      <c r="H1759" s="11"/>
    </row>
    <row r="1760" ht="12.75">
      <c r="H1760" s="11"/>
    </row>
    <row r="1761" ht="12.75">
      <c r="H1761" s="11"/>
    </row>
    <row r="1762" ht="12.75">
      <c r="H1762" s="11"/>
    </row>
    <row r="1763" ht="12.75">
      <c r="H1763" s="11"/>
    </row>
    <row r="1764" ht="12.75">
      <c r="H1764" s="11"/>
    </row>
    <row r="1765" ht="12.75">
      <c r="H1765" s="11"/>
    </row>
    <row r="1766" ht="12.75">
      <c r="H1766" s="11"/>
    </row>
    <row r="1767" ht="12.75">
      <c r="H1767" s="11"/>
    </row>
    <row r="1768" ht="12.75">
      <c r="H1768" s="11"/>
    </row>
    <row r="1769" ht="12.75">
      <c r="H1769" s="11"/>
    </row>
    <row r="1770" ht="12.75">
      <c r="H1770" s="11"/>
    </row>
    <row r="1771" ht="12.75">
      <c r="H1771" s="11"/>
    </row>
    <row r="1772" ht="12.75">
      <c r="H1772" s="11"/>
    </row>
    <row r="1773" ht="12.75">
      <c r="H1773" s="11"/>
    </row>
    <row r="1774" ht="12.75">
      <c r="H1774" s="11"/>
    </row>
    <row r="1775" ht="12.75">
      <c r="H1775" s="11"/>
    </row>
    <row r="1776" ht="12.75">
      <c r="H1776" s="11"/>
    </row>
    <row r="1777" ht="12.75">
      <c r="H1777" s="11"/>
    </row>
    <row r="1778" ht="12.75">
      <c r="H1778" s="11"/>
    </row>
    <row r="1779" ht="12.75">
      <c r="H1779" s="11"/>
    </row>
    <row r="1780" ht="12.75">
      <c r="H1780" s="11"/>
    </row>
    <row r="1781" ht="12.75">
      <c r="H1781" s="11"/>
    </row>
    <row r="1782" ht="12.75">
      <c r="H1782" s="11"/>
    </row>
    <row r="1783" ht="12.75">
      <c r="H1783" s="11"/>
    </row>
    <row r="1784" ht="12.75">
      <c r="H1784" s="11"/>
    </row>
    <row r="1785" ht="12.75">
      <c r="H1785" s="11"/>
    </row>
    <row r="1786" ht="12.75">
      <c r="H1786" s="11"/>
    </row>
    <row r="1787" ht="12.75">
      <c r="H1787" s="11"/>
    </row>
    <row r="1788" ht="12.75">
      <c r="H1788" s="11"/>
    </row>
    <row r="1789" ht="12.75">
      <c r="H1789" s="11"/>
    </row>
    <row r="1790" ht="12.75">
      <c r="H1790" s="11"/>
    </row>
    <row r="1791" ht="12.75">
      <c r="H1791" s="11"/>
    </row>
    <row r="1792" ht="12.75">
      <c r="H1792" s="11"/>
    </row>
    <row r="1793" ht="12.75">
      <c r="H1793" s="11"/>
    </row>
    <row r="1794" ht="12.75">
      <c r="H1794" s="11"/>
    </row>
    <row r="1795" ht="12.75">
      <c r="H1795" s="11"/>
    </row>
    <row r="1796" ht="12.75">
      <c r="H1796" s="11"/>
    </row>
    <row r="1797" ht="12.75">
      <c r="H1797" s="11"/>
    </row>
    <row r="1798" ht="12.75">
      <c r="H1798" s="11"/>
    </row>
    <row r="1799" ht="12.75">
      <c r="H1799" s="11"/>
    </row>
    <row r="1800" ht="12.75">
      <c r="H1800" s="11"/>
    </row>
    <row r="1801" ht="12.75">
      <c r="H1801" s="11"/>
    </row>
    <row r="1802" ht="12.75">
      <c r="H1802" s="11"/>
    </row>
    <row r="1803" ht="12.75">
      <c r="H1803" s="11"/>
    </row>
    <row r="1804" ht="12.75">
      <c r="H1804" s="11"/>
    </row>
    <row r="1805" ht="12.75">
      <c r="H1805" s="11"/>
    </row>
    <row r="1806" ht="12.75">
      <c r="H1806" s="11"/>
    </row>
    <row r="1807" ht="12.75">
      <c r="H1807" s="11"/>
    </row>
    <row r="1808" ht="12.75">
      <c r="H1808" s="11"/>
    </row>
    <row r="1809" ht="12.75">
      <c r="H1809" s="11"/>
    </row>
    <row r="1810" ht="12.75">
      <c r="H1810" s="11"/>
    </row>
    <row r="1811" ht="12.75">
      <c r="H1811" s="11"/>
    </row>
    <row r="1812" ht="12.75">
      <c r="H1812" s="11"/>
    </row>
    <row r="1813" ht="12.75">
      <c r="H1813" s="11"/>
    </row>
    <row r="1814" ht="12.75">
      <c r="H1814" s="11"/>
    </row>
    <row r="1815" ht="12.75">
      <c r="H1815" s="11"/>
    </row>
    <row r="1816" ht="12.75">
      <c r="H1816" s="11"/>
    </row>
    <row r="1817" ht="12.75">
      <c r="H1817" s="11"/>
    </row>
    <row r="1818" ht="12.75">
      <c r="H1818" s="11"/>
    </row>
    <row r="1819" ht="12.75">
      <c r="H1819" s="11"/>
    </row>
    <row r="1820" ht="12.75">
      <c r="H1820" s="11"/>
    </row>
    <row r="1821" ht="12.75">
      <c r="H1821" s="11"/>
    </row>
    <row r="1822" ht="12.75">
      <c r="H1822" s="11"/>
    </row>
    <row r="1823" ht="12.75">
      <c r="H1823" s="11"/>
    </row>
    <row r="1824" ht="12.75">
      <c r="H1824" s="11"/>
    </row>
    <row r="1825" ht="12.75">
      <c r="H1825" s="11"/>
    </row>
    <row r="1826" ht="12.75">
      <c r="H1826" s="11"/>
    </row>
    <row r="1827" ht="12.75">
      <c r="H1827" s="11"/>
    </row>
    <row r="1828" ht="12.75">
      <c r="H1828" s="11"/>
    </row>
    <row r="1829" ht="12.75">
      <c r="H1829" s="11"/>
    </row>
    <row r="1830" ht="12.75">
      <c r="H1830" s="11"/>
    </row>
    <row r="1831" ht="12.75">
      <c r="H1831" s="11"/>
    </row>
    <row r="1832" ht="12.75">
      <c r="H1832" s="11"/>
    </row>
    <row r="1833" ht="12.75">
      <c r="H1833" s="11"/>
    </row>
    <row r="1834" ht="12.75">
      <c r="H1834" s="11"/>
    </row>
    <row r="1835" ht="12.75">
      <c r="H1835" s="11"/>
    </row>
    <row r="1836" ht="12.75">
      <c r="H1836" s="11"/>
    </row>
    <row r="1837" ht="12.75">
      <c r="H1837" s="11"/>
    </row>
    <row r="1838" ht="12.75">
      <c r="H1838" s="11"/>
    </row>
    <row r="1839" ht="12.75">
      <c r="H1839" s="11"/>
    </row>
    <row r="1840" ht="12.75">
      <c r="H1840" s="11"/>
    </row>
    <row r="1841" ht="12.75">
      <c r="H1841" s="11"/>
    </row>
    <row r="1842" ht="12.75">
      <c r="H1842" s="11"/>
    </row>
    <row r="1843" ht="12.75">
      <c r="H1843" s="11"/>
    </row>
    <row r="1844" ht="12.75">
      <c r="H1844" s="11"/>
    </row>
    <row r="1845" ht="12.75">
      <c r="H1845" s="11"/>
    </row>
    <row r="1846" ht="12.75">
      <c r="H1846" s="11"/>
    </row>
    <row r="1847" ht="12.75">
      <c r="H1847" s="11"/>
    </row>
    <row r="1848" ht="12.75">
      <c r="H1848" s="11"/>
    </row>
    <row r="1849" ht="12.75">
      <c r="H1849" s="11"/>
    </row>
    <row r="1850" ht="12.75">
      <c r="H1850" s="11"/>
    </row>
    <row r="1851" ht="12.75">
      <c r="H1851" s="11"/>
    </row>
    <row r="1852" ht="12.75">
      <c r="H1852" s="11"/>
    </row>
    <row r="1853" ht="12.75">
      <c r="H1853" s="11"/>
    </row>
    <row r="1854" ht="12.75">
      <c r="H1854" s="11"/>
    </row>
    <row r="1855" ht="12.75">
      <c r="H1855" s="11"/>
    </row>
    <row r="1856" ht="12.75">
      <c r="H1856" s="11"/>
    </row>
    <row r="1857" ht="12.75">
      <c r="H1857" s="11"/>
    </row>
    <row r="1858" ht="12.75">
      <c r="H1858" s="11"/>
    </row>
    <row r="1859" ht="12.75">
      <c r="H1859" s="11"/>
    </row>
    <row r="1860" ht="12.75">
      <c r="H1860" s="11"/>
    </row>
    <row r="1861" ht="12.75">
      <c r="H1861" s="11"/>
    </row>
    <row r="1862" ht="12.75">
      <c r="H1862" s="11"/>
    </row>
    <row r="1863" ht="12.75">
      <c r="H1863" s="11"/>
    </row>
    <row r="1864" ht="12.75">
      <c r="H1864" s="11"/>
    </row>
    <row r="1865" ht="12.75">
      <c r="H1865" s="11"/>
    </row>
    <row r="1866" ht="12.75">
      <c r="H1866" s="11"/>
    </row>
    <row r="1867" ht="12.75">
      <c r="H1867" s="11"/>
    </row>
    <row r="1868" ht="12.75">
      <c r="H1868" s="11"/>
    </row>
    <row r="1869" ht="12.75">
      <c r="H1869" s="11"/>
    </row>
    <row r="1870" ht="12.75">
      <c r="H1870" s="11"/>
    </row>
    <row r="1871" ht="12.75">
      <c r="H1871" s="11"/>
    </row>
    <row r="1872" ht="12.75">
      <c r="H1872" s="11"/>
    </row>
    <row r="1873" ht="12.75">
      <c r="H1873" s="11"/>
    </row>
    <row r="1874" ht="12.75">
      <c r="H1874" s="11"/>
    </row>
    <row r="1875" ht="12.75">
      <c r="H1875" s="11"/>
    </row>
    <row r="1876" ht="12.75">
      <c r="H1876" s="11"/>
    </row>
    <row r="1877" ht="12.75">
      <c r="H1877" s="11"/>
    </row>
    <row r="1878" ht="12.75">
      <c r="H1878" s="11"/>
    </row>
    <row r="1879" ht="12.75">
      <c r="H1879" s="11"/>
    </row>
    <row r="1880" ht="12.75">
      <c r="H1880" s="11"/>
    </row>
    <row r="1881" ht="12.75">
      <c r="H1881" s="11"/>
    </row>
    <row r="1882" ht="12.75">
      <c r="H1882" s="11"/>
    </row>
    <row r="1883" ht="12.75">
      <c r="H1883" s="11"/>
    </row>
    <row r="1884" ht="12.75">
      <c r="H1884" s="11"/>
    </row>
    <row r="1885" ht="12.75">
      <c r="H1885" s="11"/>
    </row>
    <row r="1886" ht="12.75">
      <c r="H1886" s="11"/>
    </row>
    <row r="1887" ht="12.75">
      <c r="H1887" s="11"/>
    </row>
    <row r="1888" ht="12.75">
      <c r="H1888" s="11"/>
    </row>
    <row r="1889" ht="12.75">
      <c r="H1889" s="11"/>
    </row>
    <row r="1890" ht="12.75">
      <c r="H1890" s="11"/>
    </row>
    <row r="1891" ht="12.75">
      <c r="H1891" s="11"/>
    </row>
    <row r="1892" ht="12.75">
      <c r="H1892" s="11"/>
    </row>
    <row r="1893" ht="12.75">
      <c r="H1893" s="11"/>
    </row>
    <row r="1894" ht="12.75">
      <c r="H1894" s="11"/>
    </row>
    <row r="1895" ht="12.75">
      <c r="H1895" s="11"/>
    </row>
    <row r="1896" ht="12.75">
      <c r="H1896" s="11"/>
    </row>
    <row r="1897" ht="12.75">
      <c r="H1897" s="11"/>
    </row>
    <row r="1898" ht="12.75">
      <c r="H1898" s="11"/>
    </row>
    <row r="1899" ht="12.75">
      <c r="H1899" s="11"/>
    </row>
    <row r="1900" ht="12.75">
      <c r="H1900" s="11"/>
    </row>
    <row r="1901" ht="12.75">
      <c r="H1901" s="11"/>
    </row>
    <row r="1902" ht="12.75">
      <c r="H1902" s="11"/>
    </row>
    <row r="1903" ht="12.75">
      <c r="H1903" s="11"/>
    </row>
    <row r="1904" ht="12.75">
      <c r="H1904" s="11"/>
    </row>
    <row r="1905" ht="12.75">
      <c r="H1905" s="11"/>
    </row>
    <row r="1906" ht="12.75">
      <c r="H1906" s="11"/>
    </row>
    <row r="1907" ht="12.75">
      <c r="H1907" s="11"/>
    </row>
    <row r="1908" ht="12.75">
      <c r="H1908" s="11"/>
    </row>
    <row r="1909" ht="12.75">
      <c r="H1909" s="11"/>
    </row>
    <row r="1910" ht="12.75">
      <c r="H1910" s="11"/>
    </row>
    <row r="1911" ht="12.75">
      <c r="H1911" s="11"/>
    </row>
    <row r="1912" ht="12.75">
      <c r="H1912" s="11"/>
    </row>
    <row r="1913" ht="12.75">
      <c r="H1913" s="11"/>
    </row>
    <row r="1914" ht="12.75">
      <c r="H1914" s="11"/>
    </row>
    <row r="1915" ht="12.75">
      <c r="H1915" s="11"/>
    </row>
    <row r="1916" ht="12.75">
      <c r="H1916" s="11"/>
    </row>
    <row r="1917" ht="12.75">
      <c r="H1917" s="11"/>
    </row>
    <row r="1918" ht="12.75">
      <c r="H1918" s="11"/>
    </row>
    <row r="1919" ht="12.75">
      <c r="H1919" s="11"/>
    </row>
    <row r="1920" ht="12.75">
      <c r="H1920" s="11"/>
    </row>
    <row r="1921" ht="12.75">
      <c r="H1921" s="11"/>
    </row>
    <row r="1922" ht="12.75">
      <c r="H1922" s="11"/>
    </row>
    <row r="1923" ht="12.75">
      <c r="H1923" s="11"/>
    </row>
    <row r="1924" ht="12.75">
      <c r="H1924" s="11"/>
    </row>
    <row r="1925" ht="12.75">
      <c r="H1925" s="11"/>
    </row>
    <row r="1926" ht="12.75">
      <c r="H1926" s="11"/>
    </row>
    <row r="1927" ht="12.75">
      <c r="H1927" s="11"/>
    </row>
    <row r="1928" ht="12.75">
      <c r="H1928" s="11"/>
    </row>
    <row r="1929" ht="12.75">
      <c r="H1929" s="11"/>
    </row>
    <row r="1930" ht="12.75">
      <c r="H1930" s="11"/>
    </row>
    <row r="1931" ht="12.75">
      <c r="H1931" s="11"/>
    </row>
    <row r="1932" ht="12.75">
      <c r="H1932" s="11"/>
    </row>
    <row r="1933" ht="12.75">
      <c r="H1933" s="11"/>
    </row>
    <row r="1934" ht="12.75">
      <c r="H1934" s="11"/>
    </row>
    <row r="1935" ht="12.75">
      <c r="H1935" s="11"/>
    </row>
    <row r="1936" ht="12.75">
      <c r="H1936" s="11"/>
    </row>
    <row r="1937" ht="12.75">
      <c r="H1937" s="11"/>
    </row>
    <row r="1938" ht="12.75">
      <c r="H1938" s="11"/>
    </row>
    <row r="1939" ht="12.75">
      <c r="H1939" s="11"/>
    </row>
    <row r="1940" ht="12.75">
      <c r="H1940" s="11"/>
    </row>
    <row r="1941" ht="12.75">
      <c r="H1941" s="11"/>
    </row>
    <row r="1942" ht="12.75">
      <c r="H1942" s="11"/>
    </row>
    <row r="1943" ht="12.75">
      <c r="H1943" s="11"/>
    </row>
    <row r="1944" ht="12.75">
      <c r="H1944" s="11"/>
    </row>
    <row r="1945" ht="12.75">
      <c r="H1945" s="11"/>
    </row>
    <row r="1946" ht="12.75">
      <c r="H1946" s="11"/>
    </row>
    <row r="1947" ht="12.75">
      <c r="H1947" s="11"/>
    </row>
    <row r="1948" ht="12.75">
      <c r="H1948" s="11"/>
    </row>
    <row r="1949" ht="12.75">
      <c r="H1949" s="11"/>
    </row>
    <row r="1950" ht="12.75">
      <c r="H1950" s="11"/>
    </row>
    <row r="1951" ht="12.75">
      <c r="H1951" s="11"/>
    </row>
    <row r="1952" ht="12.75">
      <c r="H1952" s="11"/>
    </row>
    <row r="1953" ht="12.75">
      <c r="H1953" s="11"/>
    </row>
    <row r="1954" ht="12.75">
      <c r="H1954" s="11"/>
    </row>
    <row r="1955" ht="12.75">
      <c r="H1955" s="11"/>
    </row>
    <row r="1956" ht="12.75">
      <c r="H1956" s="11"/>
    </row>
    <row r="1957" ht="12.75">
      <c r="H1957" s="11"/>
    </row>
    <row r="1958" ht="12.75">
      <c r="H1958" s="11"/>
    </row>
    <row r="1959" ht="12.75">
      <c r="H1959" s="11"/>
    </row>
    <row r="1960" ht="12.75">
      <c r="H1960" s="11"/>
    </row>
    <row r="1961" ht="12.75">
      <c r="H1961" s="11"/>
    </row>
    <row r="1962" ht="12.75">
      <c r="H1962" s="11"/>
    </row>
    <row r="1963" ht="12.75">
      <c r="H1963" s="11"/>
    </row>
    <row r="1964" ht="12.75">
      <c r="H1964" s="11"/>
    </row>
    <row r="1965" ht="12.75">
      <c r="H1965" s="11"/>
    </row>
    <row r="1966" ht="12.75">
      <c r="H1966" s="11"/>
    </row>
    <row r="1967" ht="12.75">
      <c r="H1967" s="11"/>
    </row>
    <row r="1968" ht="12.75">
      <c r="H1968" s="11"/>
    </row>
    <row r="1969" ht="12.75">
      <c r="H1969" s="11"/>
    </row>
    <row r="1970" ht="12.75">
      <c r="H1970" s="11"/>
    </row>
    <row r="1971" ht="12.75">
      <c r="H1971" s="11"/>
    </row>
    <row r="1972" ht="12.75">
      <c r="H1972" s="11"/>
    </row>
    <row r="1973" ht="12.75">
      <c r="H1973" s="11"/>
    </row>
    <row r="1974" ht="12.75">
      <c r="H1974" s="11"/>
    </row>
    <row r="1975" ht="12.75">
      <c r="H1975" s="11"/>
    </row>
    <row r="1976" ht="12.75">
      <c r="H1976" s="11"/>
    </row>
    <row r="1977" ht="12.75">
      <c r="H1977" s="11"/>
    </row>
    <row r="1978" ht="12.75">
      <c r="H1978" s="11"/>
    </row>
    <row r="1979" ht="12.75">
      <c r="H1979" s="11"/>
    </row>
    <row r="1980" ht="12.75">
      <c r="H1980" s="11"/>
    </row>
    <row r="1981" ht="12.75">
      <c r="H1981" s="11"/>
    </row>
    <row r="1982" ht="12.75">
      <c r="H1982" s="11"/>
    </row>
    <row r="1983" ht="12.75">
      <c r="H1983" s="11"/>
    </row>
    <row r="1984" ht="12.75">
      <c r="H1984" s="11"/>
    </row>
    <row r="1985" ht="12.75">
      <c r="H1985" s="11"/>
    </row>
    <row r="1986" ht="12.75">
      <c r="H1986" s="11"/>
    </row>
    <row r="1987" ht="12.75">
      <c r="H1987" s="11"/>
    </row>
    <row r="1988" ht="12.75">
      <c r="H1988" s="11"/>
    </row>
    <row r="1989" ht="12.75">
      <c r="H1989" s="11"/>
    </row>
    <row r="1990" ht="12.75">
      <c r="H1990" s="11"/>
    </row>
    <row r="1991" ht="12.75">
      <c r="H1991" s="11"/>
    </row>
    <row r="1992" ht="12.75">
      <c r="H1992" s="11"/>
    </row>
    <row r="1993" ht="12.75">
      <c r="H1993" s="11"/>
    </row>
    <row r="1994" ht="12.75">
      <c r="H1994" s="11"/>
    </row>
    <row r="1995" ht="12.75">
      <c r="H1995" s="11"/>
    </row>
    <row r="1996" ht="12.75">
      <c r="H1996" s="11"/>
    </row>
    <row r="1997" ht="12.75">
      <c r="H1997" s="11"/>
    </row>
    <row r="1998" ht="12.75">
      <c r="H1998" s="11"/>
    </row>
    <row r="1999" ht="12.75">
      <c r="H1999" s="11"/>
    </row>
    <row r="2000" ht="12.75">
      <c r="H2000" s="11"/>
    </row>
    <row r="2001" ht="12.75">
      <c r="H2001" s="11"/>
    </row>
    <row r="2002" ht="12.75">
      <c r="H2002" s="11"/>
    </row>
    <row r="2003" ht="12.75">
      <c r="H2003" s="11"/>
    </row>
    <row r="2004" ht="12.75">
      <c r="H2004" s="11"/>
    </row>
    <row r="2005" ht="12.75">
      <c r="H2005" s="11"/>
    </row>
    <row r="2006" ht="12.75">
      <c r="H2006" s="11"/>
    </row>
    <row r="2007" ht="12.75">
      <c r="H2007" s="11"/>
    </row>
    <row r="2008" ht="12.75">
      <c r="H2008" s="11"/>
    </row>
    <row r="2009" ht="12.75">
      <c r="H2009" s="11"/>
    </row>
    <row r="2010" ht="12.75">
      <c r="H2010" s="11"/>
    </row>
    <row r="2011" ht="12.75">
      <c r="H2011" s="11"/>
    </row>
    <row r="2012" ht="12.75">
      <c r="H2012" s="11"/>
    </row>
    <row r="2013" ht="12.75">
      <c r="H2013" s="11"/>
    </row>
    <row r="2014" ht="12.75">
      <c r="H2014" s="11"/>
    </row>
    <row r="2015" ht="12.75">
      <c r="H2015" s="11"/>
    </row>
    <row r="2016" ht="12.75">
      <c r="H2016" s="11"/>
    </row>
    <row r="2017" ht="12.75">
      <c r="H2017" s="11"/>
    </row>
    <row r="2018" ht="12.75">
      <c r="H2018" s="11"/>
    </row>
    <row r="2019" ht="12.75">
      <c r="H2019" s="11"/>
    </row>
    <row r="2020" ht="12.75">
      <c r="H2020" s="11"/>
    </row>
    <row r="2021" ht="12.75">
      <c r="H2021" s="11"/>
    </row>
    <row r="2022" ht="12.75">
      <c r="H2022" s="11"/>
    </row>
    <row r="2023" ht="12.75">
      <c r="H2023" s="11"/>
    </row>
    <row r="2024" ht="12.75">
      <c r="H2024" s="11"/>
    </row>
    <row r="2025" ht="12.75">
      <c r="H2025" s="11"/>
    </row>
    <row r="2026" ht="12.75">
      <c r="H2026" s="11"/>
    </row>
    <row r="2027" ht="12.75">
      <c r="H2027" s="11"/>
    </row>
    <row r="2028" ht="12.75">
      <c r="H2028" s="11"/>
    </row>
    <row r="2029" ht="12.75">
      <c r="H2029" s="11"/>
    </row>
    <row r="2030" ht="12.75">
      <c r="H2030" s="11"/>
    </row>
    <row r="2031" ht="12.75">
      <c r="H2031" s="11"/>
    </row>
    <row r="2032" ht="12.75">
      <c r="H2032" s="11"/>
    </row>
    <row r="2033" ht="12.75">
      <c r="H2033" s="11"/>
    </row>
    <row r="2034" ht="12.75">
      <c r="H2034" s="11"/>
    </row>
    <row r="2035" ht="12.75">
      <c r="H2035" s="11"/>
    </row>
    <row r="2036" ht="12.75">
      <c r="H2036" s="11"/>
    </row>
    <row r="2037" ht="12.75">
      <c r="H2037" s="11"/>
    </row>
    <row r="2038" ht="12.75">
      <c r="H2038" s="11"/>
    </row>
    <row r="2039" ht="12.75">
      <c r="H2039" s="11"/>
    </row>
    <row r="2040" ht="12.75">
      <c r="H2040" s="11"/>
    </row>
    <row r="2041" ht="12.75">
      <c r="H2041" s="11"/>
    </row>
    <row r="2042" ht="12.75">
      <c r="H2042" s="11"/>
    </row>
    <row r="2043" ht="12.75">
      <c r="H2043" s="11"/>
    </row>
    <row r="2044" ht="12.75">
      <c r="H2044" s="11"/>
    </row>
    <row r="2045" ht="12.75">
      <c r="H2045" s="11"/>
    </row>
    <row r="2046" ht="12.75">
      <c r="H2046" s="11"/>
    </row>
    <row r="2047" ht="12.75">
      <c r="H2047" s="11"/>
    </row>
    <row r="2048" ht="12.75">
      <c r="H2048" s="11"/>
    </row>
    <row r="2049" ht="12.75">
      <c r="H2049" s="11"/>
    </row>
    <row r="2050" ht="12.75">
      <c r="H2050" s="11"/>
    </row>
    <row r="2051" ht="12.75">
      <c r="H2051" s="11"/>
    </row>
    <row r="2052" ht="12.75">
      <c r="H2052" s="11"/>
    </row>
    <row r="2053" ht="12.75">
      <c r="H2053" s="11"/>
    </row>
    <row r="2054" ht="12.75">
      <c r="H2054" s="11"/>
    </row>
    <row r="2055" ht="12.75">
      <c r="H2055" s="11"/>
    </row>
    <row r="2056" ht="12.75">
      <c r="H2056" s="11"/>
    </row>
    <row r="2057" ht="12.75">
      <c r="H2057" s="11"/>
    </row>
    <row r="2058" ht="12.75">
      <c r="H2058" s="11"/>
    </row>
    <row r="2059" ht="12.75">
      <c r="H2059" s="11"/>
    </row>
    <row r="2060" ht="12.75">
      <c r="H2060" s="11"/>
    </row>
    <row r="2061" ht="12.75">
      <c r="H2061" s="11"/>
    </row>
    <row r="2062" ht="12.75">
      <c r="H2062" s="11"/>
    </row>
    <row r="2063" ht="12.75">
      <c r="H2063" s="11"/>
    </row>
    <row r="2064" ht="12.75">
      <c r="H2064" s="11"/>
    </row>
    <row r="2065" ht="12.75">
      <c r="H2065" s="11"/>
    </row>
    <row r="2066" ht="12.75">
      <c r="H2066" s="11"/>
    </row>
    <row r="2067" ht="12.75">
      <c r="H2067" s="11"/>
    </row>
    <row r="2068" ht="12.75">
      <c r="H2068" s="11"/>
    </row>
    <row r="2069" ht="12.75">
      <c r="H2069" s="11"/>
    </row>
    <row r="2070" ht="12.75">
      <c r="H2070" s="11"/>
    </row>
    <row r="2071" ht="12.75">
      <c r="H2071" s="11"/>
    </row>
    <row r="2072" ht="12.75">
      <c r="H2072" s="11"/>
    </row>
    <row r="2073" ht="12.75">
      <c r="H2073" s="11"/>
    </row>
    <row r="2074" ht="12.75">
      <c r="H2074" s="11"/>
    </row>
    <row r="2075" ht="12.75">
      <c r="H2075" s="11"/>
    </row>
    <row r="2076" ht="12.75">
      <c r="H2076" s="11"/>
    </row>
    <row r="2077" ht="12.75">
      <c r="H2077" s="11"/>
    </row>
    <row r="2078" ht="12.75">
      <c r="H2078" s="11"/>
    </row>
    <row r="2079" ht="12.75">
      <c r="H2079" s="11"/>
    </row>
    <row r="2080" ht="12.75">
      <c r="H2080" s="11"/>
    </row>
    <row r="2081" ht="12.75">
      <c r="H2081" s="11"/>
    </row>
    <row r="2082" ht="12.75">
      <c r="H2082" s="11"/>
    </row>
    <row r="2083" ht="12.75">
      <c r="H2083" s="11"/>
    </row>
    <row r="2084" ht="12.75">
      <c r="H2084" s="11"/>
    </row>
    <row r="2085" ht="12.75">
      <c r="H2085" s="11"/>
    </row>
    <row r="2086" ht="12.75">
      <c r="H2086" s="11"/>
    </row>
    <row r="2087" ht="12.75">
      <c r="H2087" s="11"/>
    </row>
    <row r="2088" ht="12.75">
      <c r="H2088" s="11"/>
    </row>
    <row r="2089" ht="12.75">
      <c r="H2089" s="11"/>
    </row>
    <row r="2090" ht="12.75">
      <c r="H2090" s="11"/>
    </row>
    <row r="2091" ht="12.75">
      <c r="H2091" s="11"/>
    </row>
    <row r="2092" ht="12.75">
      <c r="H2092" s="11"/>
    </row>
    <row r="2093" ht="12.75">
      <c r="H2093" s="11"/>
    </row>
    <row r="2094" ht="12.75">
      <c r="H2094" s="11"/>
    </row>
    <row r="2095" ht="12.75">
      <c r="H2095" s="11"/>
    </row>
    <row r="2096" ht="12.75">
      <c r="H2096" s="11"/>
    </row>
    <row r="2097" ht="12.75">
      <c r="H2097" s="11"/>
    </row>
    <row r="2098" ht="12.75">
      <c r="H2098" s="11"/>
    </row>
    <row r="2099" ht="12.75">
      <c r="H2099" s="11"/>
    </row>
    <row r="2100" ht="12.75">
      <c r="H2100" s="11"/>
    </row>
    <row r="2101" ht="12.75">
      <c r="H2101" s="11"/>
    </row>
    <row r="2102" ht="12.75">
      <c r="H2102" s="11"/>
    </row>
    <row r="2103" ht="12.75">
      <c r="H2103" s="11"/>
    </row>
    <row r="2104" ht="12.75">
      <c r="H2104" s="11"/>
    </row>
    <row r="2105" ht="12.75">
      <c r="H2105" s="11"/>
    </row>
    <row r="2106" ht="12.75">
      <c r="H2106" s="11"/>
    </row>
    <row r="2107" ht="12.75">
      <c r="H2107" s="11"/>
    </row>
    <row r="2108" ht="12.75">
      <c r="H2108" s="11"/>
    </row>
    <row r="2109" ht="12.75">
      <c r="H2109" s="11"/>
    </row>
    <row r="2110" ht="12.75">
      <c r="H2110" s="11"/>
    </row>
    <row r="2111" ht="12.75">
      <c r="H2111" s="11"/>
    </row>
    <row r="2112" ht="12.75">
      <c r="H2112" s="11"/>
    </row>
    <row r="2113" ht="12.75">
      <c r="H2113" s="11"/>
    </row>
    <row r="2114" ht="12.75">
      <c r="H2114" s="11"/>
    </row>
    <row r="2115" ht="12.75">
      <c r="H2115" s="11"/>
    </row>
    <row r="2116" ht="12.75">
      <c r="H2116" s="11"/>
    </row>
    <row r="2117" ht="12.75">
      <c r="H2117" s="11"/>
    </row>
    <row r="2118" ht="12.75">
      <c r="H2118" s="11"/>
    </row>
    <row r="2119" ht="12.75">
      <c r="H2119" s="11"/>
    </row>
    <row r="2120" ht="12.75">
      <c r="H2120" s="11"/>
    </row>
    <row r="2121" ht="12.75">
      <c r="H2121" s="11"/>
    </row>
    <row r="2122" ht="12.75">
      <c r="H2122" s="11"/>
    </row>
    <row r="2123" ht="12.75">
      <c r="H2123" s="11"/>
    </row>
    <row r="2124" ht="12.75">
      <c r="H2124" s="11"/>
    </row>
    <row r="2125" ht="12.75">
      <c r="H2125" s="11"/>
    </row>
    <row r="2126" ht="12.75">
      <c r="H2126" s="11"/>
    </row>
    <row r="2127" ht="12.75">
      <c r="H2127" s="11"/>
    </row>
    <row r="2128" ht="12.75">
      <c r="H2128" s="11"/>
    </row>
    <row r="2129" ht="12.75">
      <c r="H2129" s="11"/>
    </row>
    <row r="2130" ht="12.75">
      <c r="H2130" s="11"/>
    </row>
    <row r="2131" ht="12.75">
      <c r="H2131" s="11"/>
    </row>
    <row r="2132" ht="12.75">
      <c r="H2132" s="11"/>
    </row>
    <row r="2133" ht="12.75">
      <c r="H2133" s="11"/>
    </row>
    <row r="2134" ht="12.75">
      <c r="H2134" s="11"/>
    </row>
    <row r="2135" ht="12.75">
      <c r="H2135" s="11"/>
    </row>
    <row r="2136" ht="12.75">
      <c r="H2136" s="11"/>
    </row>
    <row r="2137" ht="12.75">
      <c r="H2137" s="11"/>
    </row>
    <row r="2138" ht="12.75">
      <c r="H2138" s="11"/>
    </row>
    <row r="2139" ht="12.75">
      <c r="H2139" s="11"/>
    </row>
    <row r="2140" ht="12.75">
      <c r="H2140" s="11"/>
    </row>
    <row r="2141" ht="12.75">
      <c r="H2141" s="11"/>
    </row>
    <row r="2142" ht="12.75">
      <c r="H2142" s="11"/>
    </row>
    <row r="2143" ht="12.75">
      <c r="H2143" s="11"/>
    </row>
    <row r="2144" ht="12.75">
      <c r="H2144" s="11"/>
    </row>
    <row r="2145" ht="12.75">
      <c r="H2145" s="11"/>
    </row>
    <row r="2146" ht="12.75">
      <c r="H2146" s="11"/>
    </row>
    <row r="2147" ht="12.75">
      <c r="H2147" s="11"/>
    </row>
    <row r="2148" ht="12.75">
      <c r="H2148" s="11"/>
    </row>
    <row r="2149" ht="12.75">
      <c r="H2149" s="11"/>
    </row>
    <row r="2150" ht="12.75">
      <c r="H2150" s="11"/>
    </row>
    <row r="2151" ht="12.75">
      <c r="H2151" s="11"/>
    </row>
    <row r="2152" ht="12.75">
      <c r="H2152" s="11"/>
    </row>
    <row r="2153" ht="12.75">
      <c r="H2153" s="11"/>
    </row>
    <row r="2154" ht="12.75">
      <c r="H2154" s="11"/>
    </row>
    <row r="2155" ht="12.75">
      <c r="H2155" s="11"/>
    </row>
    <row r="2156" ht="12.75">
      <c r="H2156" s="11"/>
    </row>
    <row r="2157" ht="12.75">
      <c r="H2157" s="11"/>
    </row>
    <row r="2158" ht="12.75">
      <c r="H2158" s="11"/>
    </row>
    <row r="2159" ht="12.75">
      <c r="H2159" s="11"/>
    </row>
    <row r="2160" ht="12.75">
      <c r="H2160" s="11"/>
    </row>
    <row r="2161" ht="12.75">
      <c r="H2161" s="11"/>
    </row>
    <row r="2162" ht="12.75">
      <c r="H2162" s="11"/>
    </row>
    <row r="2163" ht="12.75">
      <c r="H2163" s="11"/>
    </row>
    <row r="2164" ht="12.75">
      <c r="H2164" s="11"/>
    </row>
    <row r="2165" ht="12.75">
      <c r="H2165" s="11"/>
    </row>
    <row r="2166" ht="12.75">
      <c r="H2166" s="11"/>
    </row>
    <row r="2167" ht="12.75">
      <c r="H2167" s="11"/>
    </row>
    <row r="2168" ht="12.75">
      <c r="H2168" s="11"/>
    </row>
    <row r="2169" ht="12.75">
      <c r="H2169" s="11"/>
    </row>
    <row r="2170" ht="12.75">
      <c r="H2170" s="11"/>
    </row>
    <row r="2171" ht="12.75">
      <c r="H2171" s="11"/>
    </row>
    <row r="2172" ht="12.75">
      <c r="H2172" s="11"/>
    </row>
    <row r="2173" ht="12.75">
      <c r="H2173" s="11"/>
    </row>
    <row r="2174" ht="12.75">
      <c r="H2174" s="11"/>
    </row>
    <row r="2175" ht="12.75">
      <c r="H2175" s="11"/>
    </row>
    <row r="2176" ht="12.75">
      <c r="H2176" s="11"/>
    </row>
    <row r="2177" ht="12.75">
      <c r="H2177" s="11"/>
    </row>
    <row r="2178" ht="12.75">
      <c r="H2178" s="11"/>
    </row>
    <row r="2179" ht="12.75">
      <c r="H2179" s="11"/>
    </row>
    <row r="2180" ht="12.75">
      <c r="H2180" s="11"/>
    </row>
    <row r="2181" ht="12.75">
      <c r="H2181" s="11"/>
    </row>
    <row r="2182" ht="12.75">
      <c r="H2182" s="11"/>
    </row>
    <row r="2183" ht="12.75">
      <c r="H2183" s="11"/>
    </row>
    <row r="2184" ht="12.75">
      <c r="H2184" s="11"/>
    </row>
    <row r="2185" ht="12.75">
      <c r="H2185" s="11"/>
    </row>
    <row r="2186" ht="12.75">
      <c r="H2186" s="11"/>
    </row>
    <row r="2187" ht="12.75">
      <c r="H2187" s="11"/>
    </row>
    <row r="2188" ht="12.75">
      <c r="H2188" s="11"/>
    </row>
    <row r="2189" ht="12.75">
      <c r="H2189" s="11"/>
    </row>
    <row r="2190" ht="12.75">
      <c r="H2190" s="11"/>
    </row>
    <row r="2191" ht="12.75">
      <c r="H2191" s="11"/>
    </row>
    <row r="2192" ht="12.75">
      <c r="H2192" s="11"/>
    </row>
    <row r="2193" ht="12.75">
      <c r="H2193" s="11"/>
    </row>
    <row r="2194" ht="12.75">
      <c r="H2194" s="11"/>
    </row>
    <row r="2195" ht="12.75">
      <c r="H2195" s="11"/>
    </row>
    <row r="2196" ht="12.75">
      <c r="H2196" s="11"/>
    </row>
    <row r="2197" ht="12.75">
      <c r="H2197" s="11"/>
    </row>
    <row r="2198" ht="12.75">
      <c r="H2198" s="11"/>
    </row>
    <row r="2199" ht="12.75">
      <c r="H2199" s="11"/>
    </row>
    <row r="2200" ht="12.75">
      <c r="H2200" s="11"/>
    </row>
    <row r="2201" ht="12.75">
      <c r="H2201" s="11"/>
    </row>
    <row r="2202" ht="12.75">
      <c r="H2202" s="11"/>
    </row>
    <row r="2203" ht="12.75">
      <c r="H2203" s="11"/>
    </row>
    <row r="2204" ht="12.75">
      <c r="H2204" s="11"/>
    </row>
    <row r="2205" ht="12.75">
      <c r="H2205" s="11"/>
    </row>
    <row r="2206" ht="12.75">
      <c r="H2206" s="11"/>
    </row>
    <row r="2207" ht="12.75">
      <c r="H2207" s="11"/>
    </row>
    <row r="2208" ht="12.75">
      <c r="H2208" s="11"/>
    </row>
    <row r="2209" ht="12.75">
      <c r="H2209" s="11"/>
    </row>
    <row r="2210" ht="12.75">
      <c r="H2210" s="11"/>
    </row>
    <row r="2211" ht="12.75">
      <c r="H2211" s="11"/>
    </row>
    <row r="2212" ht="12.75">
      <c r="H2212" s="11"/>
    </row>
    <row r="2213" ht="12.75">
      <c r="H2213" s="11"/>
    </row>
    <row r="2214" ht="12.75">
      <c r="H2214" s="11"/>
    </row>
    <row r="2215" ht="12.75">
      <c r="H2215" s="11"/>
    </row>
    <row r="2216" ht="12.75">
      <c r="H2216" s="11"/>
    </row>
    <row r="2217" ht="12.75">
      <c r="H2217" s="11"/>
    </row>
    <row r="2218" ht="12.75">
      <c r="H2218" s="11"/>
    </row>
    <row r="2219" ht="12.75">
      <c r="H2219" s="11"/>
    </row>
    <row r="2220" ht="12.75">
      <c r="H2220" s="11"/>
    </row>
    <row r="2221" ht="12.75">
      <c r="H2221" s="11"/>
    </row>
    <row r="2222" ht="12.75">
      <c r="H2222" s="11"/>
    </row>
    <row r="2223" ht="12.75">
      <c r="H2223" s="11"/>
    </row>
    <row r="2224" ht="12.75">
      <c r="H2224" s="11"/>
    </row>
    <row r="2225" ht="12.75">
      <c r="H2225" s="11"/>
    </row>
    <row r="2226" ht="12.75">
      <c r="H2226" s="11"/>
    </row>
    <row r="2227" ht="12.75">
      <c r="H2227" s="11"/>
    </row>
    <row r="2228" ht="12.75">
      <c r="H2228" s="11"/>
    </row>
    <row r="2229" ht="12.75">
      <c r="H2229" s="11"/>
    </row>
    <row r="2230" ht="12.75">
      <c r="H2230" s="11"/>
    </row>
    <row r="2231" ht="12.75">
      <c r="H2231" s="11"/>
    </row>
    <row r="2232" ht="12.75">
      <c r="H2232" s="11"/>
    </row>
    <row r="2233" ht="12.75">
      <c r="H2233" s="11"/>
    </row>
    <row r="2234" ht="12.75">
      <c r="H2234" s="11"/>
    </row>
    <row r="2235" ht="12.75">
      <c r="H2235" s="11"/>
    </row>
    <row r="2236" ht="12.75">
      <c r="H2236" s="11"/>
    </row>
    <row r="2237" ht="12.75">
      <c r="H2237" s="11"/>
    </row>
    <row r="2238" ht="12.75">
      <c r="H2238" s="11"/>
    </row>
    <row r="2239" ht="12.75">
      <c r="H2239" s="11"/>
    </row>
    <row r="2240" ht="12.75">
      <c r="H2240" s="11"/>
    </row>
    <row r="2241" ht="12.75">
      <c r="H2241" s="11"/>
    </row>
    <row r="2242" ht="12.75">
      <c r="H2242" s="11"/>
    </row>
    <row r="2243" ht="12.75">
      <c r="H2243" s="11"/>
    </row>
    <row r="2244" ht="12.75">
      <c r="H2244" s="11"/>
    </row>
    <row r="2245" ht="12.75">
      <c r="H2245" s="11"/>
    </row>
    <row r="2246" ht="12.75">
      <c r="H2246" s="11"/>
    </row>
    <row r="2247" ht="12.75">
      <c r="H2247" s="11"/>
    </row>
    <row r="2248" ht="12.75">
      <c r="H2248" s="11"/>
    </row>
    <row r="2249" ht="12.75">
      <c r="H2249" s="11"/>
    </row>
    <row r="2250" ht="12.75">
      <c r="H2250" s="11"/>
    </row>
    <row r="2251" ht="12.75">
      <c r="H2251" s="11"/>
    </row>
    <row r="2252" ht="12.75">
      <c r="H2252" s="11"/>
    </row>
    <row r="2253" ht="12.75">
      <c r="H2253" s="11"/>
    </row>
    <row r="2254" ht="12.75">
      <c r="H2254" s="11"/>
    </row>
    <row r="2255" ht="12.75">
      <c r="H2255" s="11"/>
    </row>
    <row r="2256" ht="12.75">
      <c r="H2256" s="11"/>
    </row>
    <row r="2257" ht="12.75">
      <c r="H2257" s="11"/>
    </row>
    <row r="2258" ht="12.75">
      <c r="H2258" s="11"/>
    </row>
    <row r="2259" ht="12.75">
      <c r="H2259" s="11"/>
    </row>
    <row r="2260" ht="12.75">
      <c r="H2260" s="11"/>
    </row>
    <row r="2261" ht="12.75">
      <c r="H2261" s="11"/>
    </row>
    <row r="2262" ht="12.75">
      <c r="H2262" s="11"/>
    </row>
    <row r="2263" ht="12.75">
      <c r="H2263" s="11"/>
    </row>
    <row r="2264" ht="12.75">
      <c r="H2264" s="11"/>
    </row>
    <row r="2265" ht="12.75">
      <c r="H2265" s="11"/>
    </row>
    <row r="2266" ht="12.75">
      <c r="H2266" s="11"/>
    </row>
    <row r="2267" ht="12.75">
      <c r="H2267" s="11"/>
    </row>
    <row r="2268" ht="12.75">
      <c r="H2268" s="11"/>
    </row>
    <row r="2269" ht="12.75">
      <c r="H2269" s="11"/>
    </row>
    <row r="2270" ht="12.75">
      <c r="H2270" s="11"/>
    </row>
    <row r="2271" ht="12.75">
      <c r="H2271" s="11"/>
    </row>
    <row r="2272" ht="12.75">
      <c r="H2272" s="11"/>
    </row>
    <row r="2273" ht="12.75">
      <c r="H2273" s="11"/>
    </row>
    <row r="2274" ht="12.75">
      <c r="H2274" s="11"/>
    </row>
    <row r="2275" ht="12.75">
      <c r="H2275" s="11"/>
    </row>
    <row r="2276" ht="12.75">
      <c r="H2276" s="11"/>
    </row>
    <row r="2277" ht="12.75">
      <c r="H2277" s="11"/>
    </row>
    <row r="2278" ht="12.75">
      <c r="H2278" s="11"/>
    </row>
    <row r="2279" ht="12.75">
      <c r="H2279" s="11"/>
    </row>
    <row r="2280" ht="12.75">
      <c r="H2280" s="11"/>
    </row>
    <row r="2281" ht="12.75">
      <c r="H2281" s="11"/>
    </row>
    <row r="2282" ht="12.75">
      <c r="H2282" s="11"/>
    </row>
    <row r="2283" ht="12.75">
      <c r="H2283" s="11"/>
    </row>
    <row r="2284" ht="12.75">
      <c r="H2284" s="11"/>
    </row>
    <row r="2285" ht="12.75">
      <c r="H2285" s="11"/>
    </row>
    <row r="2286" ht="12.75">
      <c r="H2286" s="11"/>
    </row>
    <row r="2287" ht="12.75">
      <c r="H2287" s="11"/>
    </row>
    <row r="2288" ht="12.75">
      <c r="H2288" s="11"/>
    </row>
    <row r="2289" ht="12.75">
      <c r="H2289" s="11"/>
    </row>
    <row r="2290" ht="12.75">
      <c r="H2290" s="11"/>
    </row>
    <row r="2291" ht="12.75">
      <c r="H2291" s="11"/>
    </row>
    <row r="2292" ht="12.75">
      <c r="H2292" s="11"/>
    </row>
    <row r="2293" ht="12.75">
      <c r="H2293" s="11"/>
    </row>
    <row r="2294" ht="12.75">
      <c r="H2294" s="11"/>
    </row>
    <row r="2295" ht="12.75">
      <c r="H2295" s="11"/>
    </row>
    <row r="2296" ht="12.75">
      <c r="H2296" s="11"/>
    </row>
    <row r="2297" ht="12.75">
      <c r="H2297" s="11"/>
    </row>
    <row r="2298" ht="12.75">
      <c r="H2298" s="11"/>
    </row>
    <row r="2299" ht="12.75">
      <c r="H2299" s="11"/>
    </row>
    <row r="2300" ht="12.75">
      <c r="H2300" s="11"/>
    </row>
    <row r="2301" ht="12.75">
      <c r="H2301" s="11"/>
    </row>
    <row r="2302" ht="12.75">
      <c r="H2302" s="11"/>
    </row>
    <row r="2303" ht="12.75">
      <c r="H2303" s="11"/>
    </row>
    <row r="2304" ht="12.75">
      <c r="H2304" s="11"/>
    </row>
    <row r="2305" ht="12.75">
      <c r="H2305" s="11"/>
    </row>
    <row r="2306" ht="12.75">
      <c r="H2306" s="11"/>
    </row>
    <row r="2307" ht="12.75">
      <c r="H2307" s="11"/>
    </row>
    <row r="2308" ht="12.75">
      <c r="H2308" s="11"/>
    </row>
    <row r="2309" ht="12.75">
      <c r="H2309" s="11"/>
    </row>
    <row r="2310" ht="12.75">
      <c r="H2310" s="11"/>
    </row>
    <row r="2311" ht="12.75">
      <c r="H2311" s="11"/>
    </row>
    <row r="2312" ht="12.75">
      <c r="H2312" s="11"/>
    </row>
    <row r="2313" ht="12.75">
      <c r="H2313" s="11"/>
    </row>
    <row r="2314" ht="12.75">
      <c r="H2314" s="11"/>
    </row>
    <row r="2315" ht="12.75">
      <c r="H2315" s="11"/>
    </row>
    <row r="2316" ht="12.75">
      <c r="H2316" s="11"/>
    </row>
    <row r="2317" ht="12.75">
      <c r="H2317" s="11"/>
    </row>
    <row r="2318" ht="12.75">
      <c r="H2318" s="11"/>
    </row>
    <row r="2319" ht="12.75">
      <c r="H2319" s="11"/>
    </row>
    <row r="2320" ht="12.75">
      <c r="H2320" s="11"/>
    </row>
    <row r="2321" ht="12.75">
      <c r="H2321" s="11"/>
    </row>
    <row r="2322" ht="12.75">
      <c r="H2322" s="11"/>
    </row>
    <row r="2323" ht="12.75">
      <c r="H2323" s="11"/>
    </row>
    <row r="2324" ht="12.75">
      <c r="H2324" s="11"/>
    </row>
    <row r="2325" ht="12.75">
      <c r="H2325" s="11"/>
    </row>
    <row r="2326" ht="12.75">
      <c r="H2326" s="11"/>
    </row>
    <row r="2327" ht="12.75">
      <c r="H2327" s="11"/>
    </row>
    <row r="2328" ht="12.75">
      <c r="H2328" s="11"/>
    </row>
    <row r="2329" ht="12.75">
      <c r="H2329" s="11"/>
    </row>
    <row r="2330" ht="12.75">
      <c r="H2330" s="11"/>
    </row>
    <row r="2331" ht="12.75">
      <c r="H2331" s="11"/>
    </row>
    <row r="2332" ht="12.75">
      <c r="H2332" s="11"/>
    </row>
    <row r="2333" ht="12.75">
      <c r="H2333" s="11"/>
    </row>
    <row r="2334" ht="12.75">
      <c r="H2334" s="11"/>
    </row>
    <row r="2335" ht="12.75">
      <c r="H2335" s="11"/>
    </row>
    <row r="2336" ht="12.75">
      <c r="H2336" s="11"/>
    </row>
    <row r="2337" ht="12.75">
      <c r="H2337" s="11"/>
    </row>
    <row r="2338" ht="12.75">
      <c r="H2338" s="11"/>
    </row>
    <row r="2339" ht="12.75">
      <c r="H2339" s="11"/>
    </row>
    <row r="2340" ht="12.75">
      <c r="H2340" s="11"/>
    </row>
    <row r="2341" ht="12.75">
      <c r="H2341" s="11"/>
    </row>
    <row r="2342" ht="12.75">
      <c r="H2342" s="11"/>
    </row>
    <row r="2343" ht="12.75">
      <c r="H2343" s="11"/>
    </row>
    <row r="2344" ht="12.75">
      <c r="H2344" s="11"/>
    </row>
    <row r="2345" ht="12.75">
      <c r="H2345" s="11"/>
    </row>
    <row r="2346" ht="12.75">
      <c r="H2346" s="11"/>
    </row>
    <row r="2347" ht="12.75">
      <c r="H2347" s="11"/>
    </row>
    <row r="2348" ht="12.75">
      <c r="H2348" s="11"/>
    </row>
    <row r="2349" ht="12.75">
      <c r="H2349" s="11"/>
    </row>
    <row r="2350" ht="12.75">
      <c r="H2350" s="11"/>
    </row>
    <row r="2351" ht="12.75">
      <c r="H2351" s="11"/>
    </row>
    <row r="2352" ht="12.75">
      <c r="H2352" s="11"/>
    </row>
    <row r="2353" ht="12.75">
      <c r="H2353" s="11"/>
    </row>
    <row r="2354" ht="12.75">
      <c r="H2354" s="11"/>
    </row>
    <row r="2355" ht="12.75">
      <c r="H2355" s="11"/>
    </row>
    <row r="2356" ht="12.75">
      <c r="H2356" s="11"/>
    </row>
    <row r="2357" ht="12.75">
      <c r="H2357" s="11"/>
    </row>
    <row r="2358" ht="12.75">
      <c r="H2358" s="11"/>
    </row>
    <row r="2359" ht="12.75">
      <c r="H2359" s="11"/>
    </row>
    <row r="2360" ht="12.75">
      <c r="H2360" s="11"/>
    </row>
    <row r="2361" ht="12.75">
      <c r="H2361" s="11"/>
    </row>
    <row r="2362" ht="12.75">
      <c r="H2362" s="11"/>
    </row>
    <row r="2363" ht="12.75">
      <c r="H2363" s="11"/>
    </row>
    <row r="2364" ht="12.75">
      <c r="H2364" s="11"/>
    </row>
    <row r="2365" ht="12.75">
      <c r="H2365" s="11"/>
    </row>
    <row r="2366" ht="12.75">
      <c r="H2366" s="11"/>
    </row>
    <row r="2367" ht="12.75">
      <c r="H2367" s="11"/>
    </row>
    <row r="2368" ht="12.75">
      <c r="H2368" s="11"/>
    </row>
    <row r="2369" ht="12.75">
      <c r="H2369" s="11"/>
    </row>
    <row r="2370" ht="12.75">
      <c r="H2370" s="11"/>
    </row>
    <row r="2371" ht="12.75">
      <c r="H2371" s="11"/>
    </row>
    <row r="2372" ht="12.75">
      <c r="H2372" s="11"/>
    </row>
    <row r="2373" ht="12.75">
      <c r="H2373" s="11"/>
    </row>
    <row r="2374" ht="12.75">
      <c r="H2374" s="11"/>
    </row>
    <row r="2375" ht="12.75">
      <c r="H2375" s="11"/>
    </row>
    <row r="2376" ht="12.75">
      <c r="H2376" s="11"/>
    </row>
    <row r="2377" ht="12.75">
      <c r="H2377" s="11"/>
    </row>
    <row r="2378" ht="12.75">
      <c r="H2378" s="11"/>
    </row>
    <row r="2379" ht="12.75">
      <c r="H2379" s="11"/>
    </row>
    <row r="2380" ht="12.75">
      <c r="H2380" s="11"/>
    </row>
    <row r="2381" ht="12.75">
      <c r="H2381" s="11"/>
    </row>
    <row r="2382" ht="12.75">
      <c r="H2382" s="11"/>
    </row>
    <row r="2383" ht="12.75">
      <c r="H2383" s="11"/>
    </row>
    <row r="2384" ht="12.75">
      <c r="H2384" s="11"/>
    </row>
    <row r="2385" ht="12.75">
      <c r="H2385" s="11"/>
    </row>
    <row r="2386" ht="12.75">
      <c r="H2386" s="11"/>
    </row>
    <row r="2387" ht="12.75">
      <c r="H2387" s="11"/>
    </row>
    <row r="2388" ht="12.75">
      <c r="H2388" s="11"/>
    </row>
    <row r="2389" ht="12.75">
      <c r="H2389" s="11"/>
    </row>
    <row r="2390" ht="12.75">
      <c r="H2390" s="11"/>
    </row>
    <row r="2391" ht="12.75">
      <c r="H2391" s="11"/>
    </row>
    <row r="2392" ht="12.75">
      <c r="H2392" s="11"/>
    </row>
    <row r="2393" ht="12.75">
      <c r="H2393" s="11"/>
    </row>
    <row r="2394" ht="12.75">
      <c r="H2394" s="11"/>
    </row>
    <row r="2395" ht="12.75">
      <c r="H2395" s="11"/>
    </row>
    <row r="2396" ht="12.75">
      <c r="H2396" s="11"/>
    </row>
    <row r="2397" ht="12.75">
      <c r="H2397" s="11"/>
    </row>
    <row r="2398" ht="12.75">
      <c r="H2398" s="11"/>
    </row>
    <row r="2399" ht="12.75">
      <c r="H2399" s="11"/>
    </row>
    <row r="2400" ht="12.75">
      <c r="H2400" s="11"/>
    </row>
    <row r="2401" ht="12.75">
      <c r="H2401" s="11"/>
    </row>
    <row r="2402" ht="12.75">
      <c r="H2402" s="11"/>
    </row>
    <row r="2403" ht="12.75">
      <c r="H2403" s="11"/>
    </row>
    <row r="2404" ht="12.75">
      <c r="H2404" s="11"/>
    </row>
    <row r="2405" ht="12.75">
      <c r="H2405" s="11"/>
    </row>
    <row r="2406" ht="12.75">
      <c r="H2406" s="11"/>
    </row>
    <row r="2407" ht="12.75">
      <c r="H2407" s="11"/>
    </row>
    <row r="2408" ht="12.75">
      <c r="H2408" s="11"/>
    </row>
    <row r="2409" ht="12.75">
      <c r="H2409" s="11"/>
    </row>
    <row r="2410" ht="12.75">
      <c r="H2410" s="11"/>
    </row>
    <row r="2411" ht="12.75">
      <c r="H2411" s="11"/>
    </row>
    <row r="2412" ht="12.75">
      <c r="H2412" s="11"/>
    </row>
    <row r="2413" ht="12.75">
      <c r="H2413" s="11"/>
    </row>
    <row r="2414" ht="12.75">
      <c r="H2414" s="11"/>
    </row>
    <row r="2415" ht="12.75">
      <c r="H2415" s="11"/>
    </row>
    <row r="2416" ht="12.75">
      <c r="H2416" s="11"/>
    </row>
    <row r="2417" ht="12.75">
      <c r="H2417" s="11"/>
    </row>
    <row r="2418" ht="12.75">
      <c r="H2418" s="11"/>
    </row>
    <row r="2419" ht="12.75">
      <c r="H2419" s="11"/>
    </row>
    <row r="2420" ht="12.75">
      <c r="H2420" s="11"/>
    </row>
    <row r="2421" ht="12.75">
      <c r="H2421" s="11"/>
    </row>
    <row r="2422" ht="12.75">
      <c r="H2422" s="11"/>
    </row>
    <row r="2423" ht="12.75">
      <c r="H2423" s="11"/>
    </row>
    <row r="2424" ht="12.75">
      <c r="H2424" s="11"/>
    </row>
    <row r="2425" ht="12.75">
      <c r="H2425" s="11"/>
    </row>
    <row r="2426" ht="12.75">
      <c r="H2426" s="11"/>
    </row>
    <row r="2427" ht="12.75">
      <c r="H2427" s="11"/>
    </row>
    <row r="2428" ht="12.75">
      <c r="H2428" s="11"/>
    </row>
    <row r="2429" ht="12.75">
      <c r="H2429" s="11"/>
    </row>
    <row r="2430" ht="12.75">
      <c r="H2430" s="11"/>
    </row>
    <row r="2431" ht="12.75">
      <c r="H2431" s="11"/>
    </row>
    <row r="2432" ht="12.75">
      <c r="H2432" s="11"/>
    </row>
    <row r="2433" ht="12.75">
      <c r="H2433" s="11"/>
    </row>
    <row r="2434" ht="12.75">
      <c r="H2434" s="11"/>
    </row>
    <row r="2435" ht="12.75">
      <c r="H2435" s="11"/>
    </row>
    <row r="2436" ht="12.75">
      <c r="H2436" s="11"/>
    </row>
    <row r="2437" ht="12.75">
      <c r="H2437" s="11"/>
    </row>
    <row r="2438" ht="12.75">
      <c r="H2438" s="11"/>
    </row>
    <row r="2439" ht="12.75">
      <c r="H2439" s="11"/>
    </row>
    <row r="2440" ht="12.75">
      <c r="H2440" s="11"/>
    </row>
    <row r="2441" ht="12.75">
      <c r="H2441" s="11"/>
    </row>
    <row r="2442" ht="12.75">
      <c r="H2442" s="11"/>
    </row>
    <row r="2443" ht="12.75">
      <c r="H2443" s="11"/>
    </row>
    <row r="2444" ht="12.75">
      <c r="H2444" s="11"/>
    </row>
    <row r="2445" ht="12.75">
      <c r="H2445" s="11"/>
    </row>
    <row r="2446" ht="12.75">
      <c r="H2446" s="11"/>
    </row>
    <row r="2447" ht="12.75">
      <c r="H2447" s="11"/>
    </row>
    <row r="2448" ht="12.75">
      <c r="H2448" s="11"/>
    </row>
    <row r="2449" ht="12.75">
      <c r="H2449" s="11"/>
    </row>
    <row r="2450" ht="12.75">
      <c r="H2450" s="11"/>
    </row>
    <row r="2451" ht="12.75">
      <c r="H2451" s="11"/>
    </row>
    <row r="2452" ht="12.75">
      <c r="H2452" s="11"/>
    </row>
    <row r="2453" ht="12.75">
      <c r="H2453" s="11"/>
    </row>
    <row r="2454" ht="12.75">
      <c r="H2454" s="11"/>
    </row>
    <row r="2455" ht="12.75">
      <c r="H2455" s="11"/>
    </row>
    <row r="2456" ht="12.75">
      <c r="H2456" s="11"/>
    </row>
    <row r="2457" ht="12.75">
      <c r="H2457" s="11"/>
    </row>
    <row r="2458" ht="12.75">
      <c r="H2458" s="11"/>
    </row>
    <row r="2459" ht="12.75">
      <c r="H2459" s="11"/>
    </row>
    <row r="2460" ht="12.75">
      <c r="H2460" s="11"/>
    </row>
    <row r="2461" ht="12.75">
      <c r="H2461" s="11"/>
    </row>
    <row r="2462" ht="12.75">
      <c r="H2462" s="11"/>
    </row>
    <row r="2463" ht="12.75">
      <c r="H2463" s="11"/>
    </row>
    <row r="2464" ht="12.75">
      <c r="H2464" s="11"/>
    </row>
    <row r="2465" ht="12.75">
      <c r="H2465" s="11"/>
    </row>
    <row r="2466" ht="12.75">
      <c r="H2466" s="11"/>
    </row>
    <row r="2467" ht="12.75">
      <c r="H2467" s="11"/>
    </row>
    <row r="2468" ht="12.75">
      <c r="H2468" s="11"/>
    </row>
    <row r="2469" ht="12.75">
      <c r="H2469" s="11"/>
    </row>
    <row r="2470" ht="12.75">
      <c r="H2470" s="11"/>
    </row>
    <row r="2471" ht="12.75">
      <c r="H2471" s="11"/>
    </row>
    <row r="2472" ht="12.75">
      <c r="H2472" s="11"/>
    </row>
    <row r="2473" ht="12.75">
      <c r="H2473" s="11"/>
    </row>
    <row r="2474" ht="12.75">
      <c r="H2474" s="11"/>
    </row>
    <row r="2475" ht="12.75">
      <c r="H2475" s="11"/>
    </row>
    <row r="2476" ht="12.75">
      <c r="H2476" s="11"/>
    </row>
    <row r="2477" ht="12.75">
      <c r="H2477" s="11"/>
    </row>
    <row r="2478" ht="12.75">
      <c r="H2478" s="11"/>
    </row>
    <row r="2479" ht="12.75">
      <c r="H2479" s="11"/>
    </row>
    <row r="2480" ht="12.75">
      <c r="H2480" s="11"/>
    </row>
    <row r="2481" ht="12.75">
      <c r="H2481" s="11"/>
    </row>
    <row r="2482" ht="12.75">
      <c r="H2482" s="11"/>
    </row>
    <row r="2483" ht="12.75">
      <c r="H2483" s="11"/>
    </row>
    <row r="2484" ht="12.75">
      <c r="H2484" s="11"/>
    </row>
    <row r="2485" ht="12.75">
      <c r="H2485" s="11"/>
    </row>
    <row r="2486" ht="12.75">
      <c r="H2486" s="11"/>
    </row>
    <row r="2487" ht="12.75">
      <c r="H2487" s="11"/>
    </row>
    <row r="2488" ht="12.75">
      <c r="H2488" s="11"/>
    </row>
    <row r="2489" ht="12.75">
      <c r="H2489" s="11"/>
    </row>
    <row r="2490" ht="12.75">
      <c r="H2490" s="11"/>
    </row>
    <row r="2491" ht="12.75">
      <c r="H2491" s="11"/>
    </row>
    <row r="2492" ht="12.75">
      <c r="H2492" s="11"/>
    </row>
    <row r="2493" ht="12.75">
      <c r="H2493" s="11"/>
    </row>
    <row r="2494" ht="12.75">
      <c r="H2494" s="11"/>
    </row>
    <row r="2495" ht="12.75">
      <c r="H2495" s="11"/>
    </row>
    <row r="2496" ht="12.75">
      <c r="H2496" s="11"/>
    </row>
    <row r="2497" ht="12.75">
      <c r="H2497" s="11"/>
    </row>
    <row r="2498" ht="12.75">
      <c r="H2498" s="11"/>
    </row>
    <row r="2499" ht="12.75">
      <c r="H2499" s="11"/>
    </row>
    <row r="2500" ht="12.75">
      <c r="H2500" s="11"/>
    </row>
    <row r="2501" ht="12.75">
      <c r="H2501" s="11"/>
    </row>
    <row r="2502" ht="12.75">
      <c r="H2502" s="11"/>
    </row>
    <row r="2503" ht="12.75">
      <c r="H2503" s="11"/>
    </row>
    <row r="2504" ht="12.75">
      <c r="H2504" s="11"/>
    </row>
    <row r="2505" ht="12.75">
      <c r="H2505" s="11"/>
    </row>
    <row r="2506" ht="12.75">
      <c r="H2506" s="11"/>
    </row>
    <row r="2507" ht="12.75">
      <c r="H2507" s="11"/>
    </row>
    <row r="2508" ht="12.75">
      <c r="H2508" s="11"/>
    </row>
    <row r="2509" ht="12.75">
      <c r="H2509" s="11"/>
    </row>
    <row r="2510" ht="12.75">
      <c r="H2510" s="11"/>
    </row>
    <row r="2511" ht="12.75">
      <c r="H2511" s="11"/>
    </row>
    <row r="2512" ht="12.75">
      <c r="H2512" s="11"/>
    </row>
    <row r="2513" ht="12.75">
      <c r="H2513" s="11"/>
    </row>
    <row r="2514" ht="12.75">
      <c r="H2514" s="11"/>
    </row>
    <row r="2515" ht="12.75">
      <c r="H2515" s="11"/>
    </row>
    <row r="2516" ht="12.75">
      <c r="H2516" s="11"/>
    </row>
    <row r="2517" ht="12.75">
      <c r="H2517" s="11"/>
    </row>
    <row r="2518" ht="12.75">
      <c r="H2518" s="11"/>
    </row>
    <row r="2519" ht="12.75">
      <c r="H2519" s="11"/>
    </row>
    <row r="2520" ht="12.75">
      <c r="H2520" s="11"/>
    </row>
    <row r="2521" ht="12.75">
      <c r="H2521" s="11"/>
    </row>
    <row r="2522" ht="12.75">
      <c r="H2522" s="11"/>
    </row>
    <row r="2523" ht="12.75">
      <c r="H2523" s="11"/>
    </row>
    <row r="2524" ht="12.75">
      <c r="H2524" s="11"/>
    </row>
    <row r="2525" ht="12.75">
      <c r="H2525" s="11"/>
    </row>
    <row r="2526" ht="12.75">
      <c r="H2526" s="11"/>
    </row>
    <row r="2527" ht="12.75">
      <c r="H2527" s="11"/>
    </row>
    <row r="2528" ht="12.75">
      <c r="H2528" s="11"/>
    </row>
    <row r="2529" ht="12.75">
      <c r="H2529" s="11"/>
    </row>
    <row r="2530" ht="12.75">
      <c r="H2530" s="11"/>
    </row>
    <row r="2531" ht="12.75">
      <c r="H2531" s="11"/>
    </row>
    <row r="2532" ht="12.75">
      <c r="H2532" s="11"/>
    </row>
    <row r="2533" ht="12.75">
      <c r="H2533" s="11"/>
    </row>
    <row r="2534" ht="12.75">
      <c r="H2534" s="11"/>
    </row>
    <row r="2535" ht="12.75">
      <c r="H2535" s="11"/>
    </row>
    <row r="2536" ht="12.75">
      <c r="H2536" s="11"/>
    </row>
    <row r="2537" ht="12.75">
      <c r="H2537" s="11"/>
    </row>
    <row r="2538" ht="12.75">
      <c r="H2538" s="11"/>
    </row>
    <row r="2539" ht="12.75">
      <c r="H2539" s="11"/>
    </row>
    <row r="2540" ht="12.75">
      <c r="H2540" s="11"/>
    </row>
    <row r="2541" ht="12.75">
      <c r="H2541" s="11"/>
    </row>
    <row r="2542" ht="12.75">
      <c r="H2542" s="11"/>
    </row>
    <row r="2543" ht="12.75">
      <c r="H2543" s="11"/>
    </row>
    <row r="2544" ht="12.75">
      <c r="H2544" s="11"/>
    </row>
    <row r="2545" ht="12.75">
      <c r="H2545" s="11"/>
    </row>
    <row r="2546" ht="12.75">
      <c r="H2546" s="11"/>
    </row>
    <row r="2547" ht="12.75">
      <c r="H2547" s="11"/>
    </row>
    <row r="2548" ht="12.75">
      <c r="H2548" s="11"/>
    </row>
    <row r="2549" ht="12.75">
      <c r="H2549" s="11"/>
    </row>
    <row r="2550" ht="12.75">
      <c r="H2550" s="11"/>
    </row>
    <row r="2551" ht="12.75">
      <c r="H2551" s="11"/>
    </row>
    <row r="2552" ht="12.75">
      <c r="H2552" s="11"/>
    </row>
    <row r="2553" ht="12.75">
      <c r="H2553" s="11"/>
    </row>
    <row r="2554" ht="12.75">
      <c r="H2554" s="11"/>
    </row>
    <row r="2555" ht="12.75">
      <c r="H2555" s="11"/>
    </row>
    <row r="2556" ht="12.75">
      <c r="H2556" s="11"/>
    </row>
    <row r="2557" ht="12.75">
      <c r="H2557" s="11"/>
    </row>
    <row r="2558" ht="12.75">
      <c r="H2558" s="11"/>
    </row>
    <row r="2559" ht="12.75">
      <c r="H2559" s="11"/>
    </row>
    <row r="2560" ht="12.75">
      <c r="H2560" s="11"/>
    </row>
    <row r="2561" ht="12.75">
      <c r="H2561" s="11"/>
    </row>
    <row r="2562" ht="12.75">
      <c r="H2562" s="11"/>
    </row>
    <row r="2563" ht="12.75">
      <c r="H2563" s="11"/>
    </row>
    <row r="2564" ht="12.75">
      <c r="H2564" s="11"/>
    </row>
    <row r="2565" ht="12.75">
      <c r="H2565" s="11"/>
    </row>
    <row r="2566" ht="12.75">
      <c r="H2566" s="11"/>
    </row>
    <row r="2567" ht="12.75">
      <c r="H2567" s="11"/>
    </row>
    <row r="2568" ht="12.75">
      <c r="H2568" s="11"/>
    </row>
    <row r="2569" ht="12.75">
      <c r="H2569" s="11"/>
    </row>
    <row r="2570" ht="12.75">
      <c r="H2570" s="11"/>
    </row>
    <row r="2571" ht="12.75">
      <c r="H2571" s="11"/>
    </row>
    <row r="2572" ht="12.75">
      <c r="H2572" s="11"/>
    </row>
    <row r="2573" ht="12.75">
      <c r="H2573" s="11"/>
    </row>
    <row r="2574" ht="12.75">
      <c r="H2574" s="11"/>
    </row>
    <row r="2575" ht="12.75">
      <c r="H2575" s="11"/>
    </row>
    <row r="2576" ht="12.75">
      <c r="H2576" s="11"/>
    </row>
    <row r="2577" ht="12.75">
      <c r="H2577" s="11"/>
    </row>
    <row r="2578" ht="12.75">
      <c r="H2578" s="11"/>
    </row>
    <row r="2579" ht="12.75">
      <c r="H2579" s="11"/>
    </row>
    <row r="2580" ht="12.75">
      <c r="H2580" s="11"/>
    </row>
    <row r="2581" ht="12.75">
      <c r="H2581" s="11"/>
    </row>
    <row r="2582" ht="12.75">
      <c r="H2582" s="11"/>
    </row>
    <row r="2583" ht="12.75">
      <c r="H2583" s="11"/>
    </row>
    <row r="2584" ht="12.75">
      <c r="H2584" s="11"/>
    </row>
    <row r="2585" ht="12.75">
      <c r="H2585" s="11"/>
    </row>
    <row r="2586" ht="12.75">
      <c r="H2586" s="11"/>
    </row>
    <row r="2587" ht="12.75">
      <c r="H2587" s="11"/>
    </row>
    <row r="2588" ht="12.75">
      <c r="H2588" s="11"/>
    </row>
    <row r="2589" ht="12.75">
      <c r="H2589" s="11"/>
    </row>
    <row r="2590" ht="12.75">
      <c r="H2590" s="11"/>
    </row>
    <row r="2591" ht="12.75">
      <c r="H2591" s="11"/>
    </row>
    <row r="2592" ht="12.75">
      <c r="H2592" s="11"/>
    </row>
    <row r="2593" ht="12.75">
      <c r="H2593" s="11"/>
    </row>
    <row r="2594" ht="12.75">
      <c r="H2594" s="11"/>
    </row>
    <row r="2595" ht="12.75">
      <c r="H2595" s="11"/>
    </row>
    <row r="2596" ht="12.75">
      <c r="H2596" s="11"/>
    </row>
    <row r="2597" ht="12.75">
      <c r="H2597" s="11"/>
    </row>
    <row r="2598" ht="12.75">
      <c r="H2598" s="11"/>
    </row>
    <row r="2599" ht="12.75">
      <c r="H2599" s="11"/>
    </row>
    <row r="2600" ht="12.75">
      <c r="H2600" s="11"/>
    </row>
    <row r="2601" ht="12.75">
      <c r="H2601" s="11"/>
    </row>
    <row r="2602" ht="12.75">
      <c r="H2602" s="11"/>
    </row>
    <row r="2603" ht="12.75">
      <c r="H2603" s="11"/>
    </row>
    <row r="2604" ht="12.75">
      <c r="H2604" s="11"/>
    </row>
    <row r="2605" ht="12.75">
      <c r="H2605" s="11"/>
    </row>
    <row r="2606" ht="12.75">
      <c r="H2606" s="11"/>
    </row>
    <row r="2607" ht="12.75">
      <c r="H2607" s="11"/>
    </row>
    <row r="2608" ht="12.75">
      <c r="H2608" s="11"/>
    </row>
    <row r="2609" ht="12.75">
      <c r="H2609" s="11"/>
    </row>
    <row r="2610" ht="12.75">
      <c r="H2610" s="11"/>
    </row>
    <row r="2611" ht="12.75">
      <c r="H2611" s="11"/>
    </row>
    <row r="2612" ht="12.75">
      <c r="H2612" s="11"/>
    </row>
    <row r="2613" ht="12.75">
      <c r="H2613" s="11"/>
    </row>
    <row r="2614" ht="12.75">
      <c r="H2614" s="11"/>
    </row>
    <row r="2615" ht="12.75">
      <c r="H2615" s="11"/>
    </row>
    <row r="2616" ht="12.75">
      <c r="H2616" s="11"/>
    </row>
    <row r="2617" ht="12.75">
      <c r="H2617" s="11"/>
    </row>
    <row r="2618" ht="12.75">
      <c r="H2618" s="11"/>
    </row>
    <row r="2619" ht="12.75">
      <c r="H2619" s="11"/>
    </row>
    <row r="2620" ht="12.75">
      <c r="H2620" s="11"/>
    </row>
    <row r="2621" ht="12.75">
      <c r="H2621" s="11"/>
    </row>
    <row r="2622" ht="12.75">
      <c r="H2622" s="11"/>
    </row>
    <row r="2623" ht="12.75">
      <c r="H2623" s="11"/>
    </row>
    <row r="2624" ht="12.75">
      <c r="H2624" s="11"/>
    </row>
    <row r="2625" ht="12.75">
      <c r="H2625" s="11"/>
    </row>
    <row r="2626" ht="12.75">
      <c r="H2626" s="11"/>
    </row>
    <row r="2627" ht="12.75">
      <c r="H2627" s="11"/>
    </row>
    <row r="2628" ht="12.75">
      <c r="H2628" s="11"/>
    </row>
    <row r="2629" ht="12.75">
      <c r="H2629" s="11"/>
    </row>
    <row r="2630" ht="12.75">
      <c r="H2630" s="11"/>
    </row>
    <row r="2631" ht="12.75">
      <c r="H2631" s="11"/>
    </row>
    <row r="2632" ht="12.75">
      <c r="H2632" s="11"/>
    </row>
    <row r="2633" ht="12.75">
      <c r="H2633" s="11"/>
    </row>
    <row r="2634" ht="12.75">
      <c r="H2634" s="11"/>
    </row>
    <row r="2635" ht="12.75">
      <c r="H2635" s="11"/>
    </row>
    <row r="2636" ht="12.75">
      <c r="H2636" s="11"/>
    </row>
    <row r="2637" ht="12.75">
      <c r="H2637" s="11"/>
    </row>
    <row r="2638" ht="12.75">
      <c r="H2638" s="11"/>
    </row>
    <row r="2639" ht="12.75">
      <c r="H2639" s="11"/>
    </row>
    <row r="2640" ht="12.75">
      <c r="H2640" s="11"/>
    </row>
    <row r="2641" ht="12.75">
      <c r="H2641" s="11"/>
    </row>
    <row r="2642" ht="12.75">
      <c r="H2642" s="11"/>
    </row>
    <row r="2643" ht="12.75">
      <c r="H2643" s="11"/>
    </row>
    <row r="2644" ht="12.75">
      <c r="H2644" s="11"/>
    </row>
    <row r="2645" ht="12.75">
      <c r="H2645" s="11"/>
    </row>
    <row r="2646" ht="12.75">
      <c r="H2646" s="11"/>
    </row>
    <row r="2647" ht="12.75">
      <c r="H2647" s="11"/>
    </row>
    <row r="2648" ht="12.75">
      <c r="H2648" s="11"/>
    </row>
    <row r="2649" ht="12.75">
      <c r="H2649" s="11"/>
    </row>
    <row r="2650" ht="12.75">
      <c r="H2650" s="11"/>
    </row>
    <row r="2651" ht="12.75">
      <c r="H2651" s="11"/>
    </row>
    <row r="2652" ht="12.75">
      <c r="H2652" s="11"/>
    </row>
    <row r="2653" ht="12.75">
      <c r="H2653" s="11"/>
    </row>
    <row r="2654" ht="12.75">
      <c r="H2654" s="11"/>
    </row>
    <row r="2655" ht="12.75">
      <c r="H2655" s="11"/>
    </row>
    <row r="2656" ht="12.75">
      <c r="H2656" s="11"/>
    </row>
    <row r="2657" ht="12.75">
      <c r="H2657" s="11"/>
    </row>
    <row r="2658" ht="12.75">
      <c r="H2658" s="11"/>
    </row>
    <row r="2659" ht="12.75">
      <c r="H2659" s="11"/>
    </row>
    <row r="2660" ht="12.75">
      <c r="H2660" s="11"/>
    </row>
    <row r="2661" ht="12.75">
      <c r="H2661" s="11"/>
    </row>
    <row r="2662" ht="12.75">
      <c r="H2662" s="11"/>
    </row>
    <row r="2663" ht="12.75">
      <c r="H2663" s="11"/>
    </row>
    <row r="2664" ht="12.75">
      <c r="H2664" s="11"/>
    </row>
    <row r="2665" ht="12.75">
      <c r="H2665" s="11"/>
    </row>
    <row r="2666" ht="12.75">
      <c r="H2666" s="11"/>
    </row>
    <row r="2667" ht="12.75">
      <c r="H2667" s="11"/>
    </row>
    <row r="2668" ht="12.75">
      <c r="H2668" s="11"/>
    </row>
    <row r="2669" ht="12.75">
      <c r="H2669" s="11"/>
    </row>
    <row r="2670" ht="12.75">
      <c r="H2670" s="11"/>
    </row>
    <row r="2671" ht="12.75">
      <c r="H2671" s="11"/>
    </row>
    <row r="2672" ht="12.75">
      <c r="H2672" s="11"/>
    </row>
    <row r="2673" ht="12.75">
      <c r="H2673" s="11"/>
    </row>
    <row r="2674" ht="12.75">
      <c r="H2674" s="11"/>
    </row>
    <row r="2675" ht="12.75">
      <c r="H2675" s="11"/>
    </row>
    <row r="2676" ht="12.75">
      <c r="H2676" s="11"/>
    </row>
    <row r="2677" ht="12.75">
      <c r="H2677" s="11"/>
    </row>
    <row r="2678" ht="12.75">
      <c r="H2678" s="11"/>
    </row>
    <row r="2679" ht="12.75">
      <c r="H2679" s="11"/>
    </row>
    <row r="2680" ht="12.75">
      <c r="H2680" s="11"/>
    </row>
    <row r="2681" ht="12.75">
      <c r="H2681" s="11"/>
    </row>
    <row r="2682" ht="12.75">
      <c r="H2682" s="11"/>
    </row>
    <row r="2683" ht="12.75">
      <c r="H2683" s="11"/>
    </row>
    <row r="2684" ht="12.75">
      <c r="H2684" s="11"/>
    </row>
    <row r="2685" ht="12.75">
      <c r="H2685" s="11"/>
    </row>
    <row r="2686" ht="12.75">
      <c r="H2686" s="11"/>
    </row>
    <row r="2687" ht="12.75">
      <c r="H2687" s="11"/>
    </row>
    <row r="2688" ht="12.75">
      <c r="H2688" s="11"/>
    </row>
    <row r="2689" ht="12.75">
      <c r="H2689" s="11"/>
    </row>
    <row r="2690" ht="12.75">
      <c r="H2690" s="11"/>
    </row>
    <row r="2691" ht="12.75">
      <c r="H2691" s="11"/>
    </row>
    <row r="2692" ht="12.75">
      <c r="H2692" s="11"/>
    </row>
    <row r="2693" ht="12.75">
      <c r="H2693" s="11"/>
    </row>
    <row r="2694" ht="12.75">
      <c r="H2694" s="11"/>
    </row>
    <row r="2695" ht="12.75">
      <c r="H2695" s="11"/>
    </row>
    <row r="2696" ht="12.75">
      <c r="H2696" s="11"/>
    </row>
    <row r="2697" ht="12.75">
      <c r="H2697" s="11"/>
    </row>
    <row r="2698" ht="12.75">
      <c r="H2698" s="11"/>
    </row>
    <row r="2699" ht="12.75">
      <c r="H2699" s="11"/>
    </row>
    <row r="2700" ht="12.75">
      <c r="H2700" s="11"/>
    </row>
    <row r="2701" ht="12.75">
      <c r="H2701" s="11"/>
    </row>
    <row r="2702" ht="12.75">
      <c r="H2702" s="11"/>
    </row>
    <row r="2703" ht="12.75">
      <c r="H2703" s="11"/>
    </row>
    <row r="2704" ht="12.75">
      <c r="H2704" s="11"/>
    </row>
    <row r="2705" ht="12.75">
      <c r="H2705" s="11"/>
    </row>
    <row r="2706" ht="12.75">
      <c r="H2706" s="11"/>
    </row>
    <row r="2707" ht="12.75">
      <c r="H2707" s="11"/>
    </row>
    <row r="2708" ht="12.75">
      <c r="H2708" s="11"/>
    </row>
    <row r="2709" ht="12.75">
      <c r="H2709" s="11"/>
    </row>
    <row r="2710" ht="12.75">
      <c r="H2710" s="11"/>
    </row>
    <row r="2711" ht="12.75">
      <c r="H2711" s="11"/>
    </row>
    <row r="2712" ht="12.75">
      <c r="H2712" s="11"/>
    </row>
    <row r="2713" ht="12.75">
      <c r="H2713" s="11"/>
    </row>
    <row r="2714" ht="12.75">
      <c r="H2714" s="11"/>
    </row>
    <row r="2715" ht="12.75">
      <c r="H2715" s="11"/>
    </row>
    <row r="2716" ht="12.75">
      <c r="H2716" s="11"/>
    </row>
    <row r="2717" ht="12.75">
      <c r="H2717" s="11"/>
    </row>
    <row r="2718" ht="12.75">
      <c r="H2718" s="11"/>
    </row>
    <row r="2719" ht="12.75">
      <c r="H2719" s="11"/>
    </row>
    <row r="2720" ht="12.75">
      <c r="H2720" s="11"/>
    </row>
    <row r="2721" ht="12.75">
      <c r="H2721" s="11"/>
    </row>
    <row r="2722" ht="12.75">
      <c r="H2722" s="11"/>
    </row>
    <row r="2723" ht="12.75">
      <c r="H2723" s="11"/>
    </row>
    <row r="2724" ht="12.75">
      <c r="H2724" s="11"/>
    </row>
    <row r="2725" ht="12.75">
      <c r="H2725" s="11"/>
    </row>
    <row r="2726" ht="12.75">
      <c r="H2726" s="11"/>
    </row>
    <row r="2727" ht="12.75">
      <c r="H2727" s="11"/>
    </row>
    <row r="2728" ht="12.75">
      <c r="H2728" s="11"/>
    </row>
    <row r="2729" ht="12.75">
      <c r="H2729" s="11"/>
    </row>
    <row r="2730" ht="12.75">
      <c r="H2730" s="11"/>
    </row>
    <row r="2731" ht="12.75">
      <c r="H2731" s="11"/>
    </row>
    <row r="2732" ht="12.75">
      <c r="H2732" s="11"/>
    </row>
    <row r="2733" ht="12.75">
      <c r="H2733" s="11"/>
    </row>
    <row r="2734" ht="12.75">
      <c r="H2734" s="11"/>
    </row>
    <row r="2735" ht="12.75">
      <c r="H2735" s="11"/>
    </row>
    <row r="2736" ht="12.75">
      <c r="H2736" s="11"/>
    </row>
    <row r="2737" ht="12.75">
      <c r="H2737" s="11"/>
    </row>
    <row r="2738" ht="12.75">
      <c r="H2738" s="11"/>
    </row>
    <row r="2739" ht="12.75">
      <c r="H2739" s="11"/>
    </row>
    <row r="2740" ht="12.75">
      <c r="H2740" s="11"/>
    </row>
    <row r="2741" ht="12.75">
      <c r="H2741" s="11"/>
    </row>
    <row r="2742" ht="12.75">
      <c r="H2742" s="11"/>
    </row>
    <row r="2743" ht="12.75">
      <c r="H2743" s="11"/>
    </row>
    <row r="2744" ht="12.75">
      <c r="H2744" s="11"/>
    </row>
    <row r="2745" ht="12.75">
      <c r="H2745" s="11"/>
    </row>
    <row r="2746" ht="12.75">
      <c r="H2746" s="11"/>
    </row>
    <row r="2747" ht="12.75">
      <c r="H2747" s="11"/>
    </row>
    <row r="2748" ht="12.75">
      <c r="H2748" s="11"/>
    </row>
    <row r="2749" ht="12.75">
      <c r="H2749" s="11"/>
    </row>
    <row r="2750" ht="12.75">
      <c r="H2750" s="11"/>
    </row>
    <row r="2751" ht="12.75">
      <c r="H2751" s="11"/>
    </row>
    <row r="2752" ht="12.75">
      <c r="H2752" s="11"/>
    </row>
    <row r="2753" ht="12.75">
      <c r="H2753" s="11"/>
    </row>
    <row r="2754" ht="12.75">
      <c r="H2754" s="11"/>
    </row>
    <row r="2755" ht="12.75">
      <c r="H2755" s="11"/>
    </row>
    <row r="2756" ht="12.75">
      <c r="H2756" s="11"/>
    </row>
    <row r="2757" ht="12.75">
      <c r="H2757" s="11"/>
    </row>
    <row r="2758" ht="12.75">
      <c r="H2758" s="11"/>
    </row>
    <row r="2759" ht="12.75">
      <c r="H2759" s="11"/>
    </row>
    <row r="2760" ht="12.75">
      <c r="H2760" s="11"/>
    </row>
    <row r="2761" ht="12.75">
      <c r="H2761" s="11"/>
    </row>
    <row r="2762" ht="12.75">
      <c r="H2762" s="11"/>
    </row>
    <row r="2763" ht="12.75">
      <c r="H2763" s="11"/>
    </row>
    <row r="2764" ht="12.75">
      <c r="H2764" s="11"/>
    </row>
    <row r="2765" ht="12.75">
      <c r="H2765" s="11"/>
    </row>
    <row r="2766" ht="12.75">
      <c r="H2766" s="11"/>
    </row>
    <row r="2767" ht="12.75">
      <c r="H2767" s="11"/>
    </row>
    <row r="2768" ht="12.75">
      <c r="H2768" s="11"/>
    </row>
    <row r="2769" ht="12.75">
      <c r="H2769" s="11"/>
    </row>
    <row r="2770" ht="12.75">
      <c r="H2770" s="11"/>
    </row>
    <row r="2771" ht="12.75">
      <c r="H2771" s="11"/>
    </row>
    <row r="2772" ht="12.75">
      <c r="H2772" s="11"/>
    </row>
    <row r="2773" ht="12.75">
      <c r="H2773" s="11"/>
    </row>
    <row r="2774" ht="12.75">
      <c r="H2774" s="11"/>
    </row>
    <row r="2775" ht="12.75">
      <c r="H2775" s="11"/>
    </row>
    <row r="2776" ht="12.75">
      <c r="H2776" s="11"/>
    </row>
    <row r="2777" ht="12.75">
      <c r="H2777" s="11"/>
    </row>
    <row r="2778" ht="12.75">
      <c r="H2778" s="11"/>
    </row>
    <row r="2779" ht="12.75">
      <c r="H2779" s="11"/>
    </row>
    <row r="2780" ht="12.75">
      <c r="H2780" s="11"/>
    </row>
    <row r="2781" ht="12.75">
      <c r="H2781" s="11"/>
    </row>
    <row r="2782" ht="12.75">
      <c r="H2782" s="11"/>
    </row>
    <row r="2783" ht="12.75">
      <c r="H2783" s="11"/>
    </row>
    <row r="2784" ht="12.75">
      <c r="H2784" s="11"/>
    </row>
    <row r="2785" ht="12.75">
      <c r="H2785" s="11"/>
    </row>
    <row r="2786" ht="12.75">
      <c r="H2786" s="11"/>
    </row>
    <row r="2787" ht="12.75">
      <c r="H2787" s="11"/>
    </row>
    <row r="2788" ht="12.75">
      <c r="H2788" s="11"/>
    </row>
    <row r="2789" ht="12.75">
      <c r="H2789" s="11"/>
    </row>
    <row r="2790" ht="12.75">
      <c r="H2790" s="11"/>
    </row>
    <row r="2791" ht="12.75">
      <c r="H2791" s="11"/>
    </row>
    <row r="2792" ht="12.75">
      <c r="H2792" s="11"/>
    </row>
    <row r="2793" ht="12.75">
      <c r="H2793" s="11"/>
    </row>
    <row r="2794" ht="12.75">
      <c r="H2794" s="11"/>
    </row>
    <row r="2795" ht="12.75">
      <c r="H2795" s="11"/>
    </row>
    <row r="2796" ht="12.75">
      <c r="H2796" s="11"/>
    </row>
    <row r="2797" ht="12.75">
      <c r="H2797" s="11"/>
    </row>
    <row r="2798" ht="12.75">
      <c r="H2798" s="11"/>
    </row>
    <row r="2799" ht="12.75">
      <c r="H2799" s="11"/>
    </row>
    <row r="2800" ht="12.75">
      <c r="H2800" s="11"/>
    </row>
    <row r="2801" ht="12.75">
      <c r="H2801" s="11"/>
    </row>
    <row r="2802" ht="12.75">
      <c r="H2802" s="11"/>
    </row>
    <row r="2803" ht="12.75">
      <c r="H2803" s="11"/>
    </row>
    <row r="2804" ht="12.75">
      <c r="H2804" s="11"/>
    </row>
    <row r="2805" ht="12.75">
      <c r="H2805" s="11"/>
    </row>
    <row r="2806" ht="12.75">
      <c r="H2806" s="11"/>
    </row>
    <row r="2807" ht="12.75">
      <c r="H2807" s="11"/>
    </row>
    <row r="2808" ht="12.75">
      <c r="H2808" s="11"/>
    </row>
    <row r="2809" ht="12.75">
      <c r="H2809" s="11"/>
    </row>
    <row r="2810" ht="12.75">
      <c r="H2810" s="11"/>
    </row>
    <row r="2811" ht="12.75">
      <c r="H2811" s="11"/>
    </row>
    <row r="2812" ht="12.75">
      <c r="H2812" s="11"/>
    </row>
    <row r="2813" ht="12.75">
      <c r="H2813" s="11"/>
    </row>
    <row r="2814" ht="12.75">
      <c r="H2814" s="11"/>
    </row>
    <row r="2815" ht="12.75">
      <c r="H2815" s="11"/>
    </row>
    <row r="2816" ht="12.75">
      <c r="H2816" s="11"/>
    </row>
    <row r="2817" ht="12.75">
      <c r="H2817" s="11"/>
    </row>
    <row r="2818" ht="12.75">
      <c r="H2818" s="11"/>
    </row>
    <row r="2819" ht="12.75">
      <c r="H2819" s="11"/>
    </row>
    <row r="2820" ht="12.75">
      <c r="H2820" s="11"/>
    </row>
    <row r="2821" ht="12.75">
      <c r="H2821" s="11"/>
    </row>
    <row r="2822" ht="12.75">
      <c r="H2822" s="11"/>
    </row>
    <row r="2823" ht="12.75">
      <c r="H2823" s="11"/>
    </row>
    <row r="2824" ht="12.75">
      <c r="H2824" s="11"/>
    </row>
    <row r="2825" ht="12.75">
      <c r="H2825" s="11"/>
    </row>
    <row r="2826" ht="12.75">
      <c r="H2826" s="11"/>
    </row>
    <row r="2827" ht="12.75">
      <c r="H2827" s="11"/>
    </row>
    <row r="2828" ht="12.75">
      <c r="H2828" s="11"/>
    </row>
    <row r="2829" ht="12.75">
      <c r="H2829" s="11"/>
    </row>
    <row r="2830" ht="12.75">
      <c r="H2830" s="11"/>
    </row>
    <row r="2831" ht="12.75">
      <c r="H2831" s="11"/>
    </row>
    <row r="2832" ht="12.75">
      <c r="H2832" s="11"/>
    </row>
    <row r="2833" ht="12.75">
      <c r="H2833" s="11"/>
    </row>
    <row r="2834" ht="12.75">
      <c r="H2834" s="11"/>
    </row>
    <row r="2835" ht="12.75">
      <c r="H2835" s="11"/>
    </row>
    <row r="2836" ht="12.75">
      <c r="H2836" s="11"/>
    </row>
    <row r="2837" ht="12.75">
      <c r="H2837" s="11"/>
    </row>
    <row r="2838" ht="12.75">
      <c r="H2838" s="11"/>
    </row>
    <row r="2839" ht="12.75">
      <c r="H2839" s="11"/>
    </row>
    <row r="2840" ht="12.75">
      <c r="H2840" s="11"/>
    </row>
    <row r="2841" ht="12.75">
      <c r="H2841" s="11"/>
    </row>
    <row r="2842" ht="12.75">
      <c r="H2842" s="11"/>
    </row>
    <row r="2843" ht="12.75">
      <c r="H2843" s="11"/>
    </row>
    <row r="2844" ht="12.75">
      <c r="H2844" s="11"/>
    </row>
    <row r="2845" ht="12.75">
      <c r="H2845" s="11"/>
    </row>
    <row r="2846" ht="12.75">
      <c r="H2846" s="11"/>
    </row>
    <row r="2847" ht="12.75">
      <c r="H2847" s="11"/>
    </row>
    <row r="2848" ht="12.75">
      <c r="H2848" s="11"/>
    </row>
    <row r="2849" ht="12.75">
      <c r="H2849" s="11"/>
    </row>
    <row r="2850" ht="12.75">
      <c r="H2850" s="11"/>
    </row>
    <row r="2851" ht="12.75">
      <c r="H2851" s="11"/>
    </row>
    <row r="2852" ht="12.75">
      <c r="H2852" s="11"/>
    </row>
    <row r="2853" ht="12.75">
      <c r="H2853" s="11"/>
    </row>
    <row r="2854" ht="12.75">
      <c r="H2854" s="11"/>
    </row>
    <row r="2855" ht="12.75">
      <c r="H2855" s="11"/>
    </row>
    <row r="2856" ht="12.75">
      <c r="H2856" s="11"/>
    </row>
    <row r="2857" ht="12.75">
      <c r="H2857" s="11"/>
    </row>
    <row r="2858" ht="12.75">
      <c r="H2858" s="11"/>
    </row>
    <row r="2859" ht="12.75">
      <c r="H2859" s="11"/>
    </row>
    <row r="2860" ht="12.75">
      <c r="H2860" s="11"/>
    </row>
    <row r="2861" ht="12.75">
      <c r="H2861" s="11"/>
    </row>
    <row r="2862" ht="12.75">
      <c r="H2862" s="11"/>
    </row>
    <row r="2863" ht="12.75">
      <c r="H2863" s="11"/>
    </row>
    <row r="2864" ht="12.75">
      <c r="H2864" s="11"/>
    </row>
    <row r="2865" ht="12.75">
      <c r="H2865" s="11"/>
    </row>
    <row r="2866" ht="12.75">
      <c r="H2866" s="11"/>
    </row>
    <row r="2867" ht="12.75">
      <c r="H2867" s="11"/>
    </row>
    <row r="2868" ht="12.75">
      <c r="H2868" s="11"/>
    </row>
    <row r="2869" ht="12.75">
      <c r="H2869" s="11"/>
    </row>
    <row r="2870" ht="12.75">
      <c r="H2870" s="11"/>
    </row>
    <row r="2871" ht="12.75">
      <c r="H2871" s="11"/>
    </row>
    <row r="2872" ht="12.75">
      <c r="H2872" s="11"/>
    </row>
    <row r="2873" ht="12.75">
      <c r="H2873" s="11"/>
    </row>
    <row r="2874" ht="12.75">
      <c r="H2874" s="11"/>
    </row>
    <row r="2875" ht="12.75">
      <c r="H2875" s="11"/>
    </row>
    <row r="2876" ht="12.75">
      <c r="H2876" s="11"/>
    </row>
    <row r="2877" ht="12.75">
      <c r="H2877" s="11"/>
    </row>
    <row r="2878" ht="12.75">
      <c r="H2878" s="11"/>
    </row>
    <row r="2879" ht="12.75">
      <c r="H2879" s="11"/>
    </row>
    <row r="2880" ht="12.75">
      <c r="H2880" s="11"/>
    </row>
    <row r="2881" ht="12.75">
      <c r="H2881" s="11"/>
    </row>
    <row r="2882" ht="12.75">
      <c r="H2882" s="11"/>
    </row>
    <row r="2883" ht="12.75">
      <c r="H2883" s="11"/>
    </row>
    <row r="2884" ht="12.75">
      <c r="H2884" s="11"/>
    </row>
    <row r="2885" ht="12.75">
      <c r="H2885" s="11"/>
    </row>
    <row r="2886" ht="12.75">
      <c r="H2886" s="11"/>
    </row>
    <row r="2887" ht="12.75">
      <c r="H2887" s="11"/>
    </row>
    <row r="2888" ht="12.75">
      <c r="H2888" s="11"/>
    </row>
    <row r="2889" ht="12.75">
      <c r="H2889" s="11"/>
    </row>
    <row r="2890" ht="12.75">
      <c r="H2890" s="11"/>
    </row>
    <row r="2891" ht="12.75">
      <c r="H2891" s="11"/>
    </row>
    <row r="2892" ht="12.75">
      <c r="H2892" s="11"/>
    </row>
    <row r="2893" ht="12.75">
      <c r="H2893" s="11"/>
    </row>
    <row r="2894" ht="12.75">
      <c r="H2894" s="11"/>
    </row>
    <row r="2895" ht="12.75">
      <c r="H2895" s="11"/>
    </row>
    <row r="2896" ht="12.75">
      <c r="H2896" s="11"/>
    </row>
    <row r="2897" ht="12.75">
      <c r="H2897" s="11"/>
    </row>
    <row r="2898" ht="12.75">
      <c r="H2898" s="11"/>
    </row>
    <row r="2899" ht="12.75">
      <c r="H2899" s="11"/>
    </row>
    <row r="2900" ht="12.75">
      <c r="H2900" s="11"/>
    </row>
    <row r="2901" ht="12.75">
      <c r="H2901" s="11"/>
    </row>
    <row r="2902" ht="12.75">
      <c r="H2902" s="11"/>
    </row>
    <row r="2903" ht="12.75">
      <c r="H2903" s="11"/>
    </row>
    <row r="2904" ht="12.75">
      <c r="H2904" s="11"/>
    </row>
    <row r="2905" ht="12.75">
      <c r="H2905" s="11"/>
    </row>
    <row r="2906" ht="12.75">
      <c r="H2906" s="11"/>
    </row>
    <row r="2907" ht="12.75">
      <c r="H2907" s="11"/>
    </row>
    <row r="2908" ht="12.75">
      <c r="H2908" s="11"/>
    </row>
    <row r="2909" ht="12.75">
      <c r="H2909" s="11"/>
    </row>
    <row r="2910" ht="12.75">
      <c r="H2910" s="11"/>
    </row>
    <row r="2911" ht="12.75">
      <c r="H2911" s="11"/>
    </row>
    <row r="2912" ht="12.75">
      <c r="H2912" s="11"/>
    </row>
    <row r="2913" ht="12.75">
      <c r="H2913" s="11"/>
    </row>
    <row r="2914" ht="12.75">
      <c r="H2914" s="11"/>
    </row>
    <row r="2915" ht="12.75">
      <c r="H2915" s="11"/>
    </row>
    <row r="2916" ht="12.75">
      <c r="H2916" s="11"/>
    </row>
    <row r="2917" ht="12.75">
      <c r="H2917" s="11"/>
    </row>
    <row r="2918" ht="12.75">
      <c r="H2918" s="11"/>
    </row>
    <row r="2919" ht="12.75">
      <c r="H2919" s="11"/>
    </row>
    <row r="2920" ht="12.75">
      <c r="H2920" s="11"/>
    </row>
    <row r="2921" ht="12.75">
      <c r="H2921" s="11"/>
    </row>
    <row r="2922" ht="12.75">
      <c r="H2922" s="11"/>
    </row>
    <row r="2923" ht="12.75">
      <c r="H2923" s="11"/>
    </row>
    <row r="2924" ht="12.75">
      <c r="H2924" s="11"/>
    </row>
    <row r="2925" ht="12.75">
      <c r="H2925" s="11"/>
    </row>
    <row r="2926" ht="12.75">
      <c r="H2926" s="11"/>
    </row>
    <row r="2927" ht="12.75">
      <c r="H2927" s="11"/>
    </row>
    <row r="2928" ht="12.75">
      <c r="H2928" s="11"/>
    </row>
    <row r="2929" ht="12.75">
      <c r="H2929" s="11"/>
    </row>
    <row r="2930" ht="12.75">
      <c r="H2930" s="11"/>
    </row>
    <row r="2931" ht="12.75">
      <c r="H2931" s="11"/>
    </row>
    <row r="2932" ht="12.75">
      <c r="H2932" s="11"/>
    </row>
    <row r="2933" ht="12.75">
      <c r="H2933" s="11"/>
    </row>
    <row r="2934" ht="12.75">
      <c r="H2934" s="11"/>
    </row>
    <row r="2935" ht="12.75">
      <c r="H2935" s="11"/>
    </row>
    <row r="2936" ht="12.75">
      <c r="H2936" s="11"/>
    </row>
    <row r="2937" ht="12.75">
      <c r="H2937" s="11"/>
    </row>
    <row r="2938" ht="12.75">
      <c r="H2938" s="11"/>
    </row>
    <row r="2939" ht="12.75">
      <c r="H2939" s="11"/>
    </row>
    <row r="2940" ht="12.75">
      <c r="H2940" s="11"/>
    </row>
    <row r="2941" ht="12.75">
      <c r="H2941" s="11"/>
    </row>
    <row r="2942" ht="12.75">
      <c r="H2942" s="11"/>
    </row>
    <row r="2943" ht="12.75">
      <c r="H2943" s="11"/>
    </row>
    <row r="2944" ht="12.75">
      <c r="H2944" s="11"/>
    </row>
    <row r="2945" ht="12.75">
      <c r="H2945" s="11"/>
    </row>
    <row r="2946" ht="12.75">
      <c r="H2946" s="11"/>
    </row>
    <row r="2947" ht="12.75">
      <c r="H2947" s="11"/>
    </row>
    <row r="2948" ht="12.75">
      <c r="H2948" s="11"/>
    </row>
    <row r="2949" ht="12.75">
      <c r="H2949" s="11"/>
    </row>
    <row r="2950" ht="12.75">
      <c r="H2950" s="11"/>
    </row>
    <row r="2951" ht="12.75">
      <c r="H2951" s="11"/>
    </row>
    <row r="2952" ht="12.75">
      <c r="H2952" s="11"/>
    </row>
    <row r="2953" ht="12.75">
      <c r="H2953" s="11"/>
    </row>
    <row r="2954" ht="12.75">
      <c r="H2954" s="11"/>
    </row>
    <row r="2955" ht="12.75">
      <c r="H2955" s="11"/>
    </row>
    <row r="2956" ht="12.75">
      <c r="H2956" s="11"/>
    </row>
    <row r="2957" ht="12.75">
      <c r="H2957" s="11"/>
    </row>
    <row r="2958" ht="12.75">
      <c r="H2958" s="11"/>
    </row>
    <row r="2959" ht="12.75">
      <c r="H2959" s="11"/>
    </row>
    <row r="2960" ht="12.75">
      <c r="H2960" s="11"/>
    </row>
    <row r="2961" ht="12.75">
      <c r="H2961" s="11"/>
    </row>
    <row r="2962" ht="12.75">
      <c r="H2962" s="11"/>
    </row>
    <row r="2963" ht="12.75">
      <c r="H2963" s="11"/>
    </row>
    <row r="2964" ht="12.75">
      <c r="H2964" s="11"/>
    </row>
    <row r="2965" ht="12.75">
      <c r="H2965" s="11"/>
    </row>
    <row r="2966" ht="12.75">
      <c r="H2966" s="11"/>
    </row>
    <row r="2967" ht="12.75">
      <c r="H2967" s="11"/>
    </row>
    <row r="2968" ht="12.75">
      <c r="H2968" s="11"/>
    </row>
    <row r="2969" ht="12.75">
      <c r="H2969" s="11"/>
    </row>
    <row r="2970" ht="12.75">
      <c r="H2970" s="11"/>
    </row>
    <row r="2971" ht="12.75">
      <c r="H2971" s="11"/>
    </row>
    <row r="2972" ht="12.75">
      <c r="H2972" s="11"/>
    </row>
    <row r="2973" ht="12.75">
      <c r="H2973" s="11"/>
    </row>
    <row r="2974" ht="12.75">
      <c r="H2974" s="11"/>
    </row>
    <row r="2975" ht="12.75">
      <c r="H2975" s="11"/>
    </row>
    <row r="2976" ht="12.75">
      <c r="H2976" s="11"/>
    </row>
    <row r="2977" ht="12.75">
      <c r="H2977" s="11"/>
    </row>
    <row r="2978" ht="12.75">
      <c r="H2978" s="11"/>
    </row>
    <row r="2979" ht="12.75">
      <c r="H2979" s="11"/>
    </row>
    <row r="2980" ht="12.75">
      <c r="H2980" s="11"/>
    </row>
    <row r="2981" ht="12.75">
      <c r="H2981" s="11"/>
    </row>
    <row r="2982" ht="12.75">
      <c r="H2982" s="11"/>
    </row>
    <row r="2983" ht="12.75">
      <c r="H2983" s="11"/>
    </row>
    <row r="2984" ht="12.75">
      <c r="H2984" s="11"/>
    </row>
    <row r="2985" ht="12.75">
      <c r="H2985" s="11"/>
    </row>
    <row r="2986" ht="12.75">
      <c r="H2986" s="11"/>
    </row>
    <row r="2987" ht="12.75">
      <c r="H2987" s="11"/>
    </row>
    <row r="2988" ht="12.75">
      <c r="H2988" s="11"/>
    </row>
    <row r="2989" ht="12.75">
      <c r="H2989" s="11"/>
    </row>
    <row r="2990" ht="12.75">
      <c r="H2990" s="11"/>
    </row>
    <row r="2991" ht="12.75">
      <c r="H2991" s="11"/>
    </row>
    <row r="2992" ht="12.75">
      <c r="H2992" s="11"/>
    </row>
    <row r="2993" ht="12.75">
      <c r="H2993" s="11"/>
    </row>
    <row r="2994" ht="12.75">
      <c r="H2994" s="11"/>
    </row>
    <row r="2995" ht="12.75">
      <c r="H2995" s="11"/>
    </row>
    <row r="2996" ht="12.75">
      <c r="H2996" s="11"/>
    </row>
    <row r="2997" ht="12.75">
      <c r="H2997" s="11"/>
    </row>
    <row r="2998" ht="12.75">
      <c r="H2998" s="11"/>
    </row>
    <row r="2999" ht="12.75">
      <c r="H2999" s="11"/>
    </row>
    <row r="3000" ht="12.75">
      <c r="H3000" s="11"/>
    </row>
    <row r="3001" ht="12.75">
      <c r="H3001" s="11"/>
    </row>
    <row r="3002" ht="12.75">
      <c r="H3002" s="11"/>
    </row>
    <row r="3003" ht="12.75">
      <c r="H3003" s="11"/>
    </row>
    <row r="3004" ht="12.75">
      <c r="H3004" s="11"/>
    </row>
    <row r="3005" ht="12.75">
      <c r="H3005" s="11"/>
    </row>
    <row r="3006" ht="12.75">
      <c r="H3006" s="11"/>
    </row>
    <row r="3007" ht="12.75">
      <c r="H3007" s="11"/>
    </row>
    <row r="3008" ht="12.75">
      <c r="H3008" s="11"/>
    </row>
    <row r="3009" ht="12.75">
      <c r="H3009" s="11"/>
    </row>
    <row r="3010" ht="12.75">
      <c r="H3010" s="11"/>
    </row>
    <row r="3011" ht="12.75">
      <c r="H3011" s="11"/>
    </row>
    <row r="3012" ht="12.75">
      <c r="H3012" s="11"/>
    </row>
    <row r="3013" ht="12.75">
      <c r="H3013" s="11"/>
    </row>
    <row r="3014" ht="12.75">
      <c r="H3014" s="11"/>
    </row>
    <row r="3015" ht="12.75">
      <c r="H3015" s="11"/>
    </row>
    <row r="3016" ht="12.75">
      <c r="H3016" s="11"/>
    </row>
    <row r="3017" ht="12.75">
      <c r="H3017" s="11"/>
    </row>
    <row r="3018" ht="12.75">
      <c r="H3018" s="11"/>
    </row>
    <row r="3019" ht="12.75">
      <c r="H3019" s="11"/>
    </row>
    <row r="3020" ht="12.75">
      <c r="H3020" s="11"/>
    </row>
    <row r="3021" ht="12.75">
      <c r="H3021" s="11"/>
    </row>
    <row r="3022" ht="12.75">
      <c r="H3022" s="11"/>
    </row>
    <row r="3023" ht="12.75">
      <c r="H3023" s="11"/>
    </row>
    <row r="3024" ht="12.75">
      <c r="H3024" s="11"/>
    </row>
    <row r="3025" ht="12.75">
      <c r="H3025" s="11"/>
    </row>
    <row r="3026" ht="12.75">
      <c r="H3026" s="11"/>
    </row>
    <row r="3027" ht="12.75">
      <c r="H3027" s="11"/>
    </row>
    <row r="3028" ht="12.75">
      <c r="H3028" s="11"/>
    </row>
    <row r="3029" ht="12.75">
      <c r="H3029" s="11"/>
    </row>
    <row r="3030" ht="12.75">
      <c r="H3030" s="11"/>
    </row>
    <row r="3031" ht="12.75">
      <c r="H3031" s="11"/>
    </row>
    <row r="3032" ht="12.75">
      <c r="H3032" s="11"/>
    </row>
    <row r="3033" ht="12.75">
      <c r="H3033" s="11"/>
    </row>
    <row r="3034" ht="12.75">
      <c r="H3034" s="11"/>
    </row>
    <row r="3035" ht="12.75">
      <c r="H3035" s="11"/>
    </row>
    <row r="3036" ht="12.75">
      <c r="H3036" s="11"/>
    </row>
    <row r="3037" ht="12.75">
      <c r="H3037" s="11"/>
    </row>
    <row r="3038" ht="12.75">
      <c r="H3038" s="11"/>
    </row>
    <row r="3039" ht="12.75">
      <c r="H3039" s="11"/>
    </row>
    <row r="3040" ht="12.75">
      <c r="H3040" s="11"/>
    </row>
    <row r="3041" ht="12.75">
      <c r="H3041" s="11"/>
    </row>
    <row r="3042" ht="12.75">
      <c r="H3042" s="11"/>
    </row>
    <row r="3043" ht="12.75">
      <c r="H3043" s="11"/>
    </row>
    <row r="3044" ht="12.75">
      <c r="H3044" s="11"/>
    </row>
    <row r="3045" ht="12.75">
      <c r="H3045" s="11"/>
    </row>
    <row r="3046" ht="12.75">
      <c r="H3046" s="11"/>
    </row>
    <row r="3047" ht="12.75">
      <c r="H3047" s="11"/>
    </row>
    <row r="3048" ht="12.75">
      <c r="H3048" s="11"/>
    </row>
    <row r="3049" ht="12.75">
      <c r="H3049" s="11"/>
    </row>
    <row r="3050" ht="12.75">
      <c r="H3050" s="11"/>
    </row>
    <row r="3051" ht="12.75">
      <c r="H3051" s="11"/>
    </row>
    <row r="3052" ht="12.75">
      <c r="H3052" s="11"/>
    </row>
    <row r="3053" ht="12.75">
      <c r="H3053" s="11"/>
    </row>
    <row r="3054" ht="12.75">
      <c r="H3054" s="11"/>
    </row>
    <row r="3055" ht="12.75">
      <c r="H3055" s="11"/>
    </row>
    <row r="3056" ht="12.75">
      <c r="H3056" s="11"/>
    </row>
    <row r="3057" ht="12.75">
      <c r="H3057" s="11"/>
    </row>
    <row r="3058" ht="12.75">
      <c r="H3058" s="11"/>
    </row>
    <row r="3059" ht="12.75">
      <c r="H3059" s="11"/>
    </row>
    <row r="3060" ht="12.75">
      <c r="H3060" s="11"/>
    </row>
    <row r="3061" ht="12.75">
      <c r="H3061" s="11"/>
    </row>
    <row r="3062" ht="12.75">
      <c r="H3062" s="11"/>
    </row>
    <row r="3063" ht="12.75">
      <c r="H3063" s="11"/>
    </row>
    <row r="3064" ht="12.75">
      <c r="H3064" s="11"/>
    </row>
    <row r="3065" ht="12.75">
      <c r="H3065" s="11"/>
    </row>
    <row r="3066" ht="12.75">
      <c r="H3066" s="11"/>
    </row>
    <row r="3067" ht="12.75">
      <c r="H3067" s="11"/>
    </row>
    <row r="3068" ht="12.75">
      <c r="H3068" s="11"/>
    </row>
    <row r="3069" ht="12.75">
      <c r="H3069" s="11"/>
    </row>
    <row r="3070" ht="12.75">
      <c r="H3070" s="11"/>
    </row>
    <row r="3071" ht="12.75">
      <c r="H3071" s="11"/>
    </row>
    <row r="3072" ht="12.75">
      <c r="H3072" s="11"/>
    </row>
    <row r="3073" ht="12.75">
      <c r="H3073" s="11"/>
    </row>
    <row r="3074" ht="12.75">
      <c r="H3074" s="11"/>
    </row>
    <row r="3075" ht="12.75">
      <c r="H3075" s="11"/>
    </row>
    <row r="3076" ht="12.75">
      <c r="H3076" s="11"/>
    </row>
    <row r="3077" ht="12.75">
      <c r="H3077" s="11"/>
    </row>
    <row r="3078" ht="12.75">
      <c r="H3078" s="11"/>
    </row>
    <row r="3079" ht="12.75">
      <c r="H3079" s="11"/>
    </row>
    <row r="3080" ht="12.75">
      <c r="H3080" s="11"/>
    </row>
    <row r="3081" ht="12.75">
      <c r="H3081" s="11"/>
    </row>
    <row r="3082" ht="12.75">
      <c r="H3082" s="11"/>
    </row>
    <row r="3083" ht="12.75">
      <c r="H3083" s="11"/>
    </row>
    <row r="3084" ht="12.75">
      <c r="H3084" s="11"/>
    </row>
    <row r="3085" ht="12.75">
      <c r="H3085" s="11"/>
    </row>
    <row r="3086" ht="12.75">
      <c r="H3086" s="11"/>
    </row>
    <row r="3087" ht="12.75">
      <c r="H3087" s="11"/>
    </row>
    <row r="3088" ht="12.75">
      <c r="H3088" s="11"/>
    </row>
    <row r="3089" ht="12.75">
      <c r="H3089" s="11"/>
    </row>
    <row r="3090" ht="12.75">
      <c r="H3090" s="11"/>
    </row>
    <row r="3091" ht="12.75">
      <c r="H3091" s="11"/>
    </row>
    <row r="3092" ht="12.75">
      <c r="H3092" s="11"/>
    </row>
    <row r="3093" ht="12.75">
      <c r="H3093" s="11"/>
    </row>
    <row r="3094" ht="12.75">
      <c r="H3094" s="11"/>
    </row>
    <row r="3095" ht="12.75">
      <c r="H3095" s="11"/>
    </row>
    <row r="3096" ht="12.75">
      <c r="H3096" s="11"/>
    </row>
    <row r="3097" ht="12.75">
      <c r="H3097" s="11"/>
    </row>
    <row r="3098" ht="12.75">
      <c r="H3098" s="11"/>
    </row>
    <row r="3099" ht="12.75">
      <c r="H3099" s="11"/>
    </row>
    <row r="3100" ht="12.75">
      <c r="H3100" s="11"/>
    </row>
    <row r="3101" ht="12.75">
      <c r="H3101" s="11"/>
    </row>
    <row r="3102" ht="12.75">
      <c r="H3102" s="11"/>
    </row>
    <row r="3103" ht="12.75">
      <c r="H3103" s="11"/>
    </row>
    <row r="3104" ht="12.75">
      <c r="H3104" s="11"/>
    </row>
    <row r="3105" ht="12.75">
      <c r="H3105" s="11"/>
    </row>
    <row r="3106" ht="12.75">
      <c r="H3106" s="11"/>
    </row>
    <row r="3107" ht="12.75">
      <c r="H3107" s="11"/>
    </row>
    <row r="3108" ht="12.75">
      <c r="H3108" s="11"/>
    </row>
    <row r="3109" ht="12.75">
      <c r="H3109" s="11"/>
    </row>
    <row r="3110" ht="12.75">
      <c r="H3110" s="11"/>
    </row>
    <row r="3111" ht="12.75">
      <c r="H3111" s="11"/>
    </row>
    <row r="3112" ht="12.75">
      <c r="H3112" s="11"/>
    </row>
    <row r="3113" ht="12.75">
      <c r="H3113" s="11"/>
    </row>
    <row r="3114" ht="12.75">
      <c r="H3114" s="11"/>
    </row>
    <row r="3115" ht="12.75">
      <c r="H3115" s="11"/>
    </row>
    <row r="3116" ht="12.75">
      <c r="H3116" s="11"/>
    </row>
    <row r="3117" ht="12.75">
      <c r="H3117" s="11"/>
    </row>
    <row r="3118" ht="12.75">
      <c r="H3118" s="11"/>
    </row>
    <row r="3119" ht="12.75">
      <c r="H3119" s="11"/>
    </row>
    <row r="3120" ht="12.75">
      <c r="H3120" s="11"/>
    </row>
    <row r="3121" ht="12.75">
      <c r="H3121" s="11"/>
    </row>
    <row r="3122" ht="12.75">
      <c r="H3122" s="11"/>
    </row>
    <row r="3123" ht="12.75">
      <c r="H3123" s="11"/>
    </row>
    <row r="3124" ht="12.75">
      <c r="H3124" s="11"/>
    </row>
    <row r="3125" ht="12.75">
      <c r="H3125" s="11"/>
    </row>
    <row r="3126" ht="12.75">
      <c r="H3126" s="11"/>
    </row>
    <row r="3127" ht="12.75">
      <c r="H3127" s="11"/>
    </row>
    <row r="3128" ht="12.75">
      <c r="H3128" s="11"/>
    </row>
    <row r="3129" ht="12.75">
      <c r="H3129" s="11"/>
    </row>
    <row r="3130" ht="12.75">
      <c r="H3130" s="11"/>
    </row>
    <row r="3131" ht="12.75">
      <c r="H3131" s="11"/>
    </row>
    <row r="3132" ht="12.75">
      <c r="H3132" s="11"/>
    </row>
    <row r="3133" ht="12.75">
      <c r="H3133" s="11"/>
    </row>
    <row r="3134" ht="12.75">
      <c r="H3134" s="11"/>
    </row>
    <row r="3135" ht="12.75">
      <c r="H3135" s="11"/>
    </row>
    <row r="3136" ht="12.75">
      <c r="H3136" s="11"/>
    </row>
    <row r="3137" ht="12.75">
      <c r="H3137" s="11"/>
    </row>
    <row r="3138" ht="12.75">
      <c r="H3138" s="11"/>
    </row>
    <row r="3139" ht="12.75">
      <c r="H3139" s="11"/>
    </row>
    <row r="3140" ht="12.75">
      <c r="H3140" s="11"/>
    </row>
    <row r="3141" ht="12.75">
      <c r="H3141" s="11"/>
    </row>
    <row r="3142" ht="12.75">
      <c r="H3142" s="11"/>
    </row>
    <row r="3143" ht="12.75">
      <c r="H3143" s="11"/>
    </row>
    <row r="3144" ht="12.75">
      <c r="H3144" s="11"/>
    </row>
    <row r="3145" ht="12.75">
      <c r="H3145" s="11"/>
    </row>
    <row r="3146" ht="12.75">
      <c r="H3146" s="11"/>
    </row>
    <row r="3147" ht="12.75">
      <c r="H3147" s="11"/>
    </row>
    <row r="3148" ht="12.75">
      <c r="H3148" s="11"/>
    </row>
    <row r="3149" ht="12.75">
      <c r="H3149" s="11"/>
    </row>
    <row r="3150" ht="12.75">
      <c r="H3150" s="11"/>
    </row>
    <row r="3151" ht="12.75">
      <c r="H3151" s="11"/>
    </row>
    <row r="3152" ht="12.75">
      <c r="H3152" s="11"/>
    </row>
    <row r="3153" ht="12.75">
      <c r="H3153" s="11"/>
    </row>
    <row r="3154" ht="12.75">
      <c r="H3154" s="11"/>
    </row>
    <row r="3155" ht="12.75">
      <c r="H3155" s="11"/>
    </row>
    <row r="3156" ht="12.75">
      <c r="H3156" s="11"/>
    </row>
    <row r="3157" ht="12.75">
      <c r="H3157" s="11"/>
    </row>
    <row r="3158" ht="12.75">
      <c r="H3158" s="11"/>
    </row>
    <row r="3159" ht="12.75">
      <c r="H3159" s="11"/>
    </row>
    <row r="3160" ht="12.75">
      <c r="H3160" s="11"/>
    </row>
    <row r="3161" ht="12.75">
      <c r="H3161" s="11"/>
    </row>
    <row r="3162" ht="12.75">
      <c r="H3162" s="11"/>
    </row>
    <row r="3163" ht="12.75">
      <c r="H3163" s="11"/>
    </row>
    <row r="3164" ht="12.75">
      <c r="H3164" s="11"/>
    </row>
    <row r="3165" ht="12.75">
      <c r="H3165" s="11"/>
    </row>
    <row r="3166" ht="12.75">
      <c r="H3166" s="11"/>
    </row>
    <row r="3167" ht="12.75">
      <c r="H3167" s="11"/>
    </row>
    <row r="3168" ht="12.75">
      <c r="H3168" s="11"/>
    </row>
    <row r="3169" ht="12.75">
      <c r="H3169" s="11"/>
    </row>
    <row r="3170" ht="12.75">
      <c r="H3170" s="11"/>
    </row>
    <row r="3171" ht="12.75">
      <c r="H3171" s="11"/>
    </row>
    <row r="3172" ht="12.75">
      <c r="H3172" s="11"/>
    </row>
    <row r="3173" ht="12.75">
      <c r="H3173" s="11"/>
    </row>
    <row r="3174" ht="12.75">
      <c r="H3174" s="11"/>
    </row>
    <row r="3175" ht="12.75">
      <c r="H3175" s="11"/>
    </row>
    <row r="3176" ht="12.75">
      <c r="H3176" s="11"/>
    </row>
    <row r="3177" ht="12.75">
      <c r="H3177" s="11"/>
    </row>
    <row r="3178" ht="12.75">
      <c r="H3178" s="11"/>
    </row>
    <row r="3179" ht="12.75">
      <c r="H3179" s="11"/>
    </row>
    <row r="3180" ht="12.75">
      <c r="H3180" s="11"/>
    </row>
    <row r="3181" ht="12.75">
      <c r="H3181" s="11"/>
    </row>
    <row r="3182" ht="12.75">
      <c r="H3182" s="11"/>
    </row>
    <row r="3183" ht="12.75">
      <c r="H3183" s="11"/>
    </row>
    <row r="3184" ht="12.75">
      <c r="H3184" s="11"/>
    </row>
    <row r="3185" ht="12.75">
      <c r="H3185" s="11"/>
    </row>
    <row r="3186" ht="12.75">
      <c r="H3186" s="11"/>
    </row>
    <row r="3187" ht="12.75">
      <c r="H3187" s="11"/>
    </row>
    <row r="3188" ht="12.75">
      <c r="H3188" s="11"/>
    </row>
    <row r="3189" ht="12.75">
      <c r="H3189" s="11"/>
    </row>
    <row r="3190" ht="12.75">
      <c r="H3190" s="11"/>
    </row>
    <row r="3191" ht="12.75">
      <c r="H3191" s="11"/>
    </row>
    <row r="3192" ht="12.75">
      <c r="H3192" s="11"/>
    </row>
    <row r="3193" ht="12.75">
      <c r="H3193" s="11"/>
    </row>
    <row r="3194" ht="12.75">
      <c r="H3194" s="11"/>
    </row>
    <row r="3195" ht="12.75">
      <c r="H3195" s="11"/>
    </row>
    <row r="3196" ht="12.75">
      <c r="H3196" s="11"/>
    </row>
    <row r="3197" ht="12.75">
      <c r="H3197" s="11"/>
    </row>
    <row r="3198" ht="12.75">
      <c r="H3198" s="11"/>
    </row>
    <row r="3199" ht="12.75">
      <c r="H3199" s="11"/>
    </row>
    <row r="3200" ht="12.75">
      <c r="H3200" s="11"/>
    </row>
    <row r="3201" ht="12.75">
      <c r="H3201" s="11"/>
    </row>
    <row r="3202" ht="12.75">
      <c r="H3202" s="11"/>
    </row>
    <row r="3203" ht="12.75">
      <c r="H3203" s="11"/>
    </row>
    <row r="3204" ht="12.75">
      <c r="H3204" s="11"/>
    </row>
    <row r="3205" ht="12.75">
      <c r="H3205" s="11"/>
    </row>
    <row r="3206" ht="12.75">
      <c r="H3206" s="11"/>
    </row>
    <row r="3207" ht="12.75">
      <c r="H3207" s="11"/>
    </row>
    <row r="3208" ht="12.75">
      <c r="H3208" s="11"/>
    </row>
    <row r="3209" ht="12.75">
      <c r="H3209" s="11"/>
    </row>
    <row r="3210" ht="12.75">
      <c r="H3210" s="11"/>
    </row>
    <row r="3211" ht="12.75">
      <c r="H3211" s="11"/>
    </row>
    <row r="3212" ht="12.75">
      <c r="H3212" s="11"/>
    </row>
    <row r="3213" ht="12.75">
      <c r="H3213" s="11"/>
    </row>
    <row r="3214" ht="12.75">
      <c r="H3214" s="11"/>
    </row>
    <row r="3215" ht="12.75">
      <c r="H3215" s="11"/>
    </row>
    <row r="3216" ht="12.75">
      <c r="H3216" s="11"/>
    </row>
    <row r="3217" ht="12.75">
      <c r="H3217" s="11"/>
    </row>
    <row r="3218" ht="12.75">
      <c r="H3218" s="11"/>
    </row>
    <row r="3219" ht="12.75">
      <c r="H3219" s="11"/>
    </row>
    <row r="3220" ht="12.75">
      <c r="H3220" s="11"/>
    </row>
    <row r="3221" ht="12.75">
      <c r="H3221" s="11"/>
    </row>
    <row r="3222" ht="12.75">
      <c r="H3222" s="11"/>
    </row>
    <row r="3223" ht="12.75">
      <c r="H3223" s="11"/>
    </row>
    <row r="3224" ht="12.75">
      <c r="H3224" s="11"/>
    </row>
    <row r="3225" ht="12.75">
      <c r="H3225" s="11"/>
    </row>
    <row r="3226" ht="12.75">
      <c r="H3226" s="11"/>
    </row>
    <row r="3227" ht="12.75">
      <c r="H3227" s="11"/>
    </row>
    <row r="3228" ht="12.75">
      <c r="H3228" s="11"/>
    </row>
    <row r="3229" ht="12.75">
      <c r="H3229" s="11"/>
    </row>
    <row r="3230" ht="12.75">
      <c r="H3230" s="11"/>
    </row>
    <row r="3231" ht="12.75">
      <c r="H3231" s="11"/>
    </row>
    <row r="3232" ht="12.75">
      <c r="H3232" s="11"/>
    </row>
    <row r="3233" ht="12.75">
      <c r="H3233" s="11"/>
    </row>
    <row r="3234" ht="12.75">
      <c r="H3234" s="11"/>
    </row>
    <row r="3235" ht="12.75">
      <c r="H3235" s="11"/>
    </row>
    <row r="3236" ht="12.75">
      <c r="H3236" s="11"/>
    </row>
    <row r="3237" ht="12.75">
      <c r="H3237" s="11"/>
    </row>
    <row r="3238" ht="12.75">
      <c r="H3238" s="11"/>
    </row>
    <row r="3239" ht="12.75">
      <c r="H3239" s="11"/>
    </row>
    <row r="3240" ht="12.75">
      <c r="H3240" s="11"/>
    </row>
    <row r="3241" ht="12.75">
      <c r="H3241" s="11"/>
    </row>
    <row r="3242" ht="12.75">
      <c r="H3242" s="11"/>
    </row>
    <row r="3243" ht="12.75">
      <c r="H3243" s="11"/>
    </row>
    <row r="3244" ht="12.75">
      <c r="H3244" s="11"/>
    </row>
    <row r="3245" ht="12.75">
      <c r="H3245" s="11"/>
    </row>
    <row r="3246" ht="12.75">
      <c r="H3246" s="11"/>
    </row>
    <row r="3247" ht="12.75">
      <c r="H3247" s="11"/>
    </row>
    <row r="3248" ht="12.75">
      <c r="H3248" s="11"/>
    </row>
    <row r="3249" ht="12.75">
      <c r="H3249" s="11"/>
    </row>
    <row r="3250" ht="12.75">
      <c r="H3250" s="11"/>
    </row>
    <row r="3251" ht="12.75">
      <c r="H3251" s="11"/>
    </row>
    <row r="3252" ht="12.75">
      <c r="H3252" s="11"/>
    </row>
    <row r="3253" ht="12.75">
      <c r="H3253" s="11"/>
    </row>
    <row r="3254" ht="12.75">
      <c r="H3254" s="11"/>
    </row>
    <row r="3255" ht="12.75">
      <c r="H3255" s="11"/>
    </row>
    <row r="3256" ht="12.75">
      <c r="H3256" s="11"/>
    </row>
    <row r="3257" ht="12.75">
      <c r="H3257" s="11"/>
    </row>
    <row r="3258" ht="12.75">
      <c r="H3258" s="11"/>
    </row>
    <row r="3259" ht="12.75">
      <c r="H3259" s="11"/>
    </row>
    <row r="3260" ht="12.75">
      <c r="H3260" s="11"/>
    </row>
    <row r="3261" ht="12.75">
      <c r="H3261" s="11"/>
    </row>
    <row r="3262" ht="12.75">
      <c r="H3262" s="11"/>
    </row>
    <row r="3263" ht="12.75">
      <c r="H3263" s="11"/>
    </row>
    <row r="3264" ht="12.75">
      <c r="H3264" s="11"/>
    </row>
    <row r="3265" ht="12.75">
      <c r="H3265" s="11"/>
    </row>
    <row r="3266" ht="12.75">
      <c r="H3266" s="11"/>
    </row>
    <row r="3267" ht="12.75">
      <c r="H3267" s="11"/>
    </row>
    <row r="3268" ht="12.75">
      <c r="H3268" s="11"/>
    </row>
    <row r="3269" ht="12.75">
      <c r="H3269" s="11"/>
    </row>
    <row r="3270" ht="12.75">
      <c r="H3270" s="11"/>
    </row>
    <row r="3271" ht="12.75">
      <c r="H3271" s="11"/>
    </row>
    <row r="3272" ht="12.75">
      <c r="H3272" s="11"/>
    </row>
    <row r="3273" ht="12.75">
      <c r="H3273" s="11"/>
    </row>
    <row r="3274" ht="12.75">
      <c r="H3274" s="11"/>
    </row>
    <row r="3275" ht="12.75">
      <c r="H3275" s="11"/>
    </row>
    <row r="3276" ht="12.75">
      <c r="H3276" s="11"/>
    </row>
    <row r="3277" ht="12.75">
      <c r="H3277" s="11"/>
    </row>
    <row r="3278" ht="12.75">
      <c r="H3278" s="11"/>
    </row>
    <row r="3279" ht="12.75">
      <c r="H3279" s="11"/>
    </row>
    <row r="3280" ht="12.75">
      <c r="H3280" s="11"/>
    </row>
    <row r="3281" ht="12.75">
      <c r="H3281" s="11"/>
    </row>
    <row r="3282" ht="12.75">
      <c r="H3282" s="11"/>
    </row>
    <row r="3283" ht="12.75">
      <c r="H3283" s="11"/>
    </row>
    <row r="3284" ht="12.75">
      <c r="H3284" s="11"/>
    </row>
    <row r="3285" ht="12.75">
      <c r="H3285" s="11"/>
    </row>
    <row r="3286" ht="12.75">
      <c r="H3286" s="11"/>
    </row>
    <row r="3287" ht="12.75">
      <c r="H3287" s="11"/>
    </row>
    <row r="3288" ht="12.75">
      <c r="H3288" s="11"/>
    </row>
    <row r="3289" ht="12.75">
      <c r="H3289" s="11"/>
    </row>
    <row r="3290" ht="12.75">
      <c r="H3290" s="11"/>
    </row>
    <row r="3291" ht="12.75">
      <c r="H3291" s="11"/>
    </row>
    <row r="3292" ht="12.75">
      <c r="H3292" s="11"/>
    </row>
    <row r="3293" ht="12.75">
      <c r="H3293" s="11"/>
    </row>
    <row r="3294" ht="12.75">
      <c r="H3294" s="11"/>
    </row>
    <row r="3295" ht="12.75">
      <c r="H3295" s="11"/>
    </row>
    <row r="3296" ht="12.75">
      <c r="H3296" s="11"/>
    </row>
    <row r="3297" ht="12.75">
      <c r="H3297" s="11"/>
    </row>
    <row r="3298" ht="12.75">
      <c r="H3298" s="11"/>
    </row>
    <row r="3299" ht="12.75">
      <c r="H3299" s="11"/>
    </row>
    <row r="3300" ht="12.75">
      <c r="H3300" s="11"/>
    </row>
    <row r="3301" ht="12.75">
      <c r="H3301" s="11"/>
    </row>
    <row r="3302" ht="12.75">
      <c r="H3302" s="11"/>
    </row>
    <row r="3303" ht="12.75">
      <c r="H3303" s="11"/>
    </row>
    <row r="3304" ht="12.75">
      <c r="H3304" s="11"/>
    </row>
    <row r="3305" ht="12.75">
      <c r="H3305" s="11"/>
    </row>
    <row r="3306" ht="12.75">
      <c r="H3306" s="11"/>
    </row>
    <row r="3307" ht="12.75">
      <c r="H3307" s="11"/>
    </row>
    <row r="3308" ht="12.75">
      <c r="H3308" s="11"/>
    </row>
    <row r="3309" ht="12.75">
      <c r="H3309" s="11"/>
    </row>
    <row r="3310" ht="12.75">
      <c r="H3310" s="11"/>
    </row>
    <row r="3311" ht="12.75">
      <c r="H3311" s="11"/>
    </row>
    <row r="3312" ht="12.75">
      <c r="H3312" s="11"/>
    </row>
    <row r="3313" ht="12.75">
      <c r="H3313" s="11"/>
    </row>
    <row r="3314" ht="12.75">
      <c r="H3314" s="11"/>
    </row>
    <row r="3315" ht="12.75">
      <c r="H3315" s="11"/>
    </row>
    <row r="3316" ht="12.75">
      <c r="H3316" s="11"/>
    </row>
    <row r="3317" ht="12.75">
      <c r="H3317" s="11"/>
    </row>
    <row r="3318" ht="12.75">
      <c r="H3318" s="11"/>
    </row>
    <row r="3319" ht="12.75">
      <c r="H3319" s="11"/>
    </row>
    <row r="3320" ht="12.75">
      <c r="H3320" s="11"/>
    </row>
    <row r="3321" ht="12.75">
      <c r="H3321" s="11"/>
    </row>
    <row r="3322" ht="12.75">
      <c r="H3322" s="11"/>
    </row>
    <row r="3323" ht="12.75">
      <c r="H3323" s="11"/>
    </row>
    <row r="3324" ht="12.75">
      <c r="H3324" s="11"/>
    </row>
    <row r="3325" ht="12.75">
      <c r="H3325" s="11"/>
    </row>
    <row r="3326" ht="12.75">
      <c r="H3326" s="11"/>
    </row>
    <row r="3327" ht="12.75">
      <c r="H3327" s="11"/>
    </row>
    <row r="3328" ht="12.75">
      <c r="H3328" s="11"/>
    </row>
    <row r="3329" ht="12.75">
      <c r="H3329" s="11"/>
    </row>
    <row r="3330" ht="12.75">
      <c r="H3330" s="11"/>
    </row>
    <row r="3331" ht="12.75">
      <c r="H3331" s="11"/>
    </row>
    <row r="3332" ht="12.75">
      <c r="H3332" s="11"/>
    </row>
    <row r="3333" ht="12.75">
      <c r="H3333" s="11"/>
    </row>
    <row r="3334" ht="12.75">
      <c r="H3334" s="11"/>
    </row>
    <row r="3335" ht="12.75">
      <c r="H3335" s="11"/>
    </row>
    <row r="3336" ht="12.75">
      <c r="H3336" s="11"/>
    </row>
    <row r="3337" ht="12.75">
      <c r="H3337" s="11"/>
    </row>
    <row r="3338" ht="12.75">
      <c r="H3338" s="11"/>
    </row>
    <row r="3339" ht="12.75">
      <c r="H3339" s="11"/>
    </row>
    <row r="3340" ht="12.75">
      <c r="H3340" s="11"/>
    </row>
    <row r="3341" ht="12.75">
      <c r="H3341" s="11"/>
    </row>
    <row r="3342" ht="12.75">
      <c r="H3342" s="11"/>
    </row>
    <row r="3343" ht="12.75">
      <c r="H3343" s="11"/>
    </row>
    <row r="3344" ht="12.75">
      <c r="H3344" s="11"/>
    </row>
    <row r="3345" ht="12.75">
      <c r="H3345" s="11"/>
    </row>
    <row r="3346" ht="12.75">
      <c r="H3346" s="11"/>
    </row>
    <row r="3347" ht="12.75">
      <c r="H3347" s="11"/>
    </row>
    <row r="3348" ht="12.75">
      <c r="H3348" s="11"/>
    </row>
    <row r="3349" ht="12.75">
      <c r="H3349" s="11"/>
    </row>
    <row r="3350" ht="12.75">
      <c r="H3350" s="11"/>
    </row>
    <row r="3351" ht="12.75">
      <c r="H3351" s="11"/>
    </row>
    <row r="3352" ht="12.75">
      <c r="H3352" s="11"/>
    </row>
    <row r="3353" ht="12.75">
      <c r="H3353" s="11"/>
    </row>
    <row r="3354" ht="12.75">
      <c r="H3354" s="11"/>
    </row>
    <row r="3355" ht="12.75">
      <c r="H3355" s="11"/>
    </row>
    <row r="3356" ht="12.75">
      <c r="H3356" s="11"/>
    </row>
    <row r="3357" ht="12.75">
      <c r="H3357" s="11"/>
    </row>
    <row r="3358" ht="12.75">
      <c r="H3358" s="11"/>
    </row>
    <row r="3359" ht="12.75">
      <c r="H3359" s="11"/>
    </row>
    <row r="3360" ht="12.75">
      <c r="H3360" s="11"/>
    </row>
    <row r="3361" ht="12.75">
      <c r="H3361" s="11"/>
    </row>
    <row r="3362" ht="12.75">
      <c r="H3362" s="11"/>
    </row>
    <row r="3363" ht="12.75">
      <c r="H3363" s="11"/>
    </row>
    <row r="3364" ht="12.75">
      <c r="H3364" s="11"/>
    </row>
    <row r="3365" ht="12.75">
      <c r="H3365" s="11"/>
    </row>
    <row r="3366" ht="12.75">
      <c r="H3366" s="11"/>
    </row>
    <row r="3367" ht="12.75">
      <c r="H3367" s="11"/>
    </row>
    <row r="3368" ht="12.75">
      <c r="H3368" s="11"/>
    </row>
    <row r="3369" ht="12.75">
      <c r="H3369" s="11"/>
    </row>
    <row r="3370" ht="12.75">
      <c r="H3370" s="11"/>
    </row>
    <row r="3371" ht="12.75">
      <c r="H3371" s="11"/>
    </row>
    <row r="3372" ht="12.75">
      <c r="H3372" s="11"/>
    </row>
    <row r="3373" ht="12.75">
      <c r="H3373" s="11"/>
    </row>
    <row r="3374" ht="12.75">
      <c r="H3374" s="11"/>
    </row>
    <row r="3375" ht="12.75">
      <c r="H3375" s="11"/>
    </row>
    <row r="3376" ht="12.75">
      <c r="H3376" s="11"/>
    </row>
    <row r="3377" ht="12.75">
      <c r="H3377" s="11"/>
    </row>
    <row r="3378" ht="12.75">
      <c r="H3378" s="11"/>
    </row>
    <row r="3379" ht="12.75">
      <c r="H3379" s="11"/>
    </row>
    <row r="3380" ht="12.75">
      <c r="H3380" s="11"/>
    </row>
    <row r="3381" ht="12.75">
      <c r="H3381" s="11"/>
    </row>
    <row r="3382" ht="12.75">
      <c r="H3382" s="11"/>
    </row>
    <row r="3383" ht="12.75">
      <c r="H3383" s="11"/>
    </row>
    <row r="3384" ht="12.75">
      <c r="H3384" s="11"/>
    </row>
    <row r="3385" ht="12.75">
      <c r="H3385" s="11"/>
    </row>
    <row r="3386" ht="12.75">
      <c r="H3386" s="11"/>
    </row>
    <row r="3387" ht="12.75">
      <c r="H3387" s="11"/>
    </row>
    <row r="3388" ht="12.75">
      <c r="H3388" s="11"/>
    </row>
    <row r="3389" ht="12.75">
      <c r="H3389" s="11"/>
    </row>
    <row r="3390" ht="12.75">
      <c r="H3390" s="11"/>
    </row>
    <row r="3391" ht="12.75">
      <c r="H3391" s="11"/>
    </row>
    <row r="3392" ht="12.75">
      <c r="H3392" s="11"/>
    </row>
    <row r="3393" ht="12.75">
      <c r="H3393" s="11"/>
    </row>
    <row r="3394" ht="12.75">
      <c r="H3394" s="11"/>
    </row>
    <row r="3395" ht="12.75">
      <c r="H3395" s="11"/>
    </row>
    <row r="3396" ht="12.75">
      <c r="H3396" s="11"/>
    </row>
    <row r="3397" ht="12.75">
      <c r="H3397" s="11"/>
    </row>
    <row r="3398" ht="12.75">
      <c r="H3398" s="11"/>
    </row>
    <row r="3399" ht="12.75">
      <c r="H3399" s="11"/>
    </row>
    <row r="3400" ht="12.75">
      <c r="H3400" s="11"/>
    </row>
    <row r="3401" ht="12.75">
      <c r="H3401" s="11"/>
    </row>
    <row r="3402" ht="12.75">
      <c r="H3402" s="11"/>
    </row>
    <row r="3403" ht="12.75">
      <c r="H3403" s="11"/>
    </row>
    <row r="3404" ht="12.75">
      <c r="H3404" s="11"/>
    </row>
    <row r="3405" ht="12.75">
      <c r="H3405" s="11"/>
    </row>
    <row r="3406" ht="12.75">
      <c r="H3406" s="11"/>
    </row>
    <row r="3407" ht="12.75">
      <c r="H3407" s="11"/>
    </row>
    <row r="3408" ht="12.75">
      <c r="H3408" s="11"/>
    </row>
    <row r="3409" ht="12.75">
      <c r="H3409" s="11"/>
    </row>
    <row r="3410" ht="12.75">
      <c r="H3410" s="11"/>
    </row>
    <row r="3411" ht="12.75">
      <c r="H3411" s="11"/>
    </row>
    <row r="3412" ht="12.75">
      <c r="H3412" s="11"/>
    </row>
    <row r="3413" ht="12.75">
      <c r="H3413" s="11"/>
    </row>
    <row r="3414" ht="12.75">
      <c r="H3414" s="11"/>
    </row>
    <row r="3415" ht="12.75">
      <c r="H3415" s="11"/>
    </row>
    <row r="3416" ht="12.75">
      <c r="H3416" s="11"/>
    </row>
    <row r="3417" ht="12.75">
      <c r="H3417" s="11"/>
    </row>
    <row r="3418" ht="12.75">
      <c r="H3418" s="11"/>
    </row>
    <row r="3419" ht="12.75">
      <c r="H3419" s="11"/>
    </row>
    <row r="3420" ht="12.75">
      <c r="H3420" s="11"/>
    </row>
    <row r="3421" ht="12.75">
      <c r="H3421" s="11"/>
    </row>
    <row r="3422" ht="12.75">
      <c r="H3422" s="11"/>
    </row>
    <row r="3423" ht="12.75">
      <c r="H3423" s="11"/>
    </row>
    <row r="3424" ht="12.75">
      <c r="H3424" s="11"/>
    </row>
    <row r="3425" ht="12.75">
      <c r="H3425" s="11"/>
    </row>
    <row r="3426" ht="12.75">
      <c r="H3426" s="11"/>
    </row>
    <row r="3427" ht="12.75">
      <c r="H3427" s="11"/>
    </row>
    <row r="3428" ht="12.75">
      <c r="H3428" s="11"/>
    </row>
    <row r="3429" ht="12.75">
      <c r="H3429" s="11"/>
    </row>
    <row r="3430" ht="12.75">
      <c r="H3430" s="11"/>
    </row>
    <row r="3431" ht="12.75">
      <c r="H3431" s="11"/>
    </row>
    <row r="3432" ht="12.75">
      <c r="H3432" s="11"/>
    </row>
    <row r="3433" ht="12.75">
      <c r="H3433" s="11"/>
    </row>
    <row r="3434" ht="12.75">
      <c r="H3434" s="11"/>
    </row>
    <row r="3435" ht="12.75">
      <c r="H3435" s="11"/>
    </row>
    <row r="3436" ht="12.75">
      <c r="H3436" s="11"/>
    </row>
    <row r="3437" ht="12.75">
      <c r="H3437" s="11"/>
    </row>
    <row r="3438" ht="12.75">
      <c r="H3438" s="11"/>
    </row>
    <row r="3439" ht="12.75">
      <c r="H3439" s="11"/>
    </row>
    <row r="3440" ht="12.75">
      <c r="H3440" s="11"/>
    </row>
    <row r="3441" ht="12.75">
      <c r="H3441" s="11"/>
    </row>
    <row r="3442" ht="12.75">
      <c r="H3442" s="11"/>
    </row>
    <row r="3443" ht="12.75">
      <c r="H3443" s="11"/>
    </row>
    <row r="3444" ht="12.75">
      <c r="H3444" s="11"/>
    </row>
    <row r="3445" ht="12.75">
      <c r="H3445" s="11"/>
    </row>
    <row r="3446" ht="12.75">
      <c r="H3446" s="11"/>
    </row>
    <row r="3447" ht="12.75">
      <c r="H3447" s="11"/>
    </row>
    <row r="3448" ht="12.75">
      <c r="H3448" s="11"/>
    </row>
    <row r="3449" ht="12.75">
      <c r="H3449" s="11"/>
    </row>
    <row r="3450" ht="12.75">
      <c r="H3450" s="11"/>
    </row>
    <row r="3451" ht="12.75">
      <c r="H3451" s="11"/>
    </row>
    <row r="3452" ht="12.75">
      <c r="H3452" s="11"/>
    </row>
    <row r="3453" ht="12.75">
      <c r="H3453" s="11"/>
    </row>
    <row r="3454" ht="12.75">
      <c r="H3454" s="11"/>
    </row>
    <row r="3455" ht="12.75">
      <c r="H3455" s="11"/>
    </row>
    <row r="3456" ht="12.75">
      <c r="H3456" s="11"/>
    </row>
    <row r="3457" ht="12.75">
      <c r="H3457" s="11"/>
    </row>
    <row r="3458" ht="12.75">
      <c r="H3458" s="11"/>
    </row>
    <row r="3459" ht="12.75">
      <c r="H3459" s="11"/>
    </row>
    <row r="3460" ht="12.75">
      <c r="H3460" s="11"/>
    </row>
    <row r="3461" ht="12.75">
      <c r="H3461" s="11"/>
    </row>
    <row r="3462" ht="12.75">
      <c r="H3462" s="11"/>
    </row>
    <row r="3463" ht="12.75">
      <c r="H3463" s="11"/>
    </row>
    <row r="3464" ht="12.75">
      <c r="H3464" s="11"/>
    </row>
    <row r="3465" ht="12.75">
      <c r="H3465" s="11"/>
    </row>
    <row r="3466" ht="12.75">
      <c r="H3466" s="11"/>
    </row>
    <row r="3467" ht="12.75">
      <c r="H3467" s="11"/>
    </row>
    <row r="3468" ht="12.75">
      <c r="H3468" s="11"/>
    </row>
    <row r="3469" ht="12.75">
      <c r="H3469" s="11"/>
    </row>
    <row r="3470" ht="12.75">
      <c r="H3470" s="11"/>
    </row>
    <row r="3471" ht="12.75">
      <c r="H3471" s="11"/>
    </row>
    <row r="3472" ht="12.75">
      <c r="H3472" s="11"/>
    </row>
    <row r="3473" ht="12.75">
      <c r="H3473" s="11"/>
    </row>
    <row r="3474" ht="12.75">
      <c r="H3474" s="11"/>
    </row>
    <row r="3475" ht="12.75">
      <c r="H3475" s="11"/>
    </row>
    <row r="3476" ht="12.75">
      <c r="H3476" s="11"/>
    </row>
    <row r="3477" ht="12.75">
      <c r="H3477" s="11"/>
    </row>
    <row r="3478" ht="12.75">
      <c r="H3478" s="11"/>
    </row>
    <row r="3479" ht="12.75">
      <c r="H3479" s="11"/>
    </row>
    <row r="3480" ht="12.75">
      <c r="H3480" s="11"/>
    </row>
    <row r="3481" ht="12.75">
      <c r="H3481" s="11"/>
    </row>
    <row r="3482" ht="12.75">
      <c r="H3482" s="11"/>
    </row>
    <row r="3483" ht="12.75">
      <c r="H3483" s="11"/>
    </row>
    <row r="3484" ht="12.75">
      <c r="H3484" s="11"/>
    </row>
    <row r="3485" ht="12.75">
      <c r="H3485" s="11"/>
    </row>
    <row r="3486" ht="12.75">
      <c r="H3486" s="11"/>
    </row>
    <row r="3487" ht="12.75">
      <c r="H3487" s="11"/>
    </row>
    <row r="3488" ht="12.75">
      <c r="H3488" s="11"/>
    </row>
    <row r="3489" ht="12.75">
      <c r="H3489" s="11"/>
    </row>
    <row r="3490" ht="12.75">
      <c r="H3490" s="11"/>
    </row>
    <row r="3491" ht="12.75">
      <c r="H3491" s="11"/>
    </row>
    <row r="3492" ht="12.75">
      <c r="H3492" s="11"/>
    </row>
    <row r="3493" ht="12.75">
      <c r="H3493" s="11"/>
    </row>
    <row r="3494" ht="12.75">
      <c r="H3494" s="11"/>
    </row>
    <row r="3495" ht="12.75">
      <c r="H3495" s="11"/>
    </row>
    <row r="3496" ht="12.75">
      <c r="H3496" s="11"/>
    </row>
    <row r="3497" ht="12.75">
      <c r="H3497" s="11"/>
    </row>
    <row r="3498" ht="12.75">
      <c r="H3498" s="11"/>
    </row>
    <row r="3499" ht="12.75">
      <c r="H3499" s="11"/>
    </row>
    <row r="3500" ht="12.75">
      <c r="H3500" s="11"/>
    </row>
    <row r="3501" ht="12.75">
      <c r="H3501" s="11"/>
    </row>
    <row r="3502" ht="12.75">
      <c r="H3502" s="11"/>
    </row>
    <row r="3503" ht="12.75">
      <c r="H3503" s="11"/>
    </row>
    <row r="3504" ht="12.75">
      <c r="H3504" s="11"/>
    </row>
    <row r="3505" ht="12.75">
      <c r="H3505" s="11"/>
    </row>
    <row r="3506" ht="12.75">
      <c r="H3506" s="11"/>
    </row>
    <row r="3507" ht="12.75">
      <c r="H3507" s="11"/>
    </row>
    <row r="3508" ht="12.75">
      <c r="H3508" s="11"/>
    </row>
    <row r="3509" ht="12.75">
      <c r="H3509" s="11"/>
    </row>
    <row r="3510" ht="12.75">
      <c r="H3510" s="11"/>
    </row>
    <row r="3511" ht="12.75">
      <c r="H3511" s="11"/>
    </row>
    <row r="3512" ht="12.75">
      <c r="H3512" s="11"/>
    </row>
    <row r="3513" ht="12.75">
      <c r="H3513" s="11"/>
    </row>
    <row r="3514" ht="12.75">
      <c r="H3514" s="11"/>
    </row>
    <row r="3515" ht="12.75">
      <c r="H3515" s="11"/>
    </row>
    <row r="3516" ht="12.75">
      <c r="H3516" s="11"/>
    </row>
    <row r="3517" ht="12.75">
      <c r="H3517" s="11"/>
    </row>
    <row r="3518" ht="12.75">
      <c r="H3518" s="11"/>
    </row>
    <row r="3519" ht="12.75">
      <c r="H3519" s="11"/>
    </row>
    <row r="3520" ht="12.75">
      <c r="H3520" s="11"/>
    </row>
    <row r="3521" ht="12.75">
      <c r="H3521" s="11"/>
    </row>
    <row r="3522" ht="12.75">
      <c r="H3522" s="11"/>
    </row>
    <row r="3523" ht="12.75">
      <c r="H3523" s="11"/>
    </row>
    <row r="3524" ht="12.75">
      <c r="H3524" s="11"/>
    </row>
    <row r="3525" ht="12.75">
      <c r="H3525" s="11"/>
    </row>
    <row r="3526" ht="12.75">
      <c r="H3526" s="11"/>
    </row>
    <row r="3527" ht="12.75">
      <c r="H3527" s="11"/>
    </row>
    <row r="3528" ht="12.75">
      <c r="H3528" s="11"/>
    </row>
    <row r="3529" ht="12.75">
      <c r="H3529" s="11"/>
    </row>
    <row r="3530" ht="12.75">
      <c r="H3530" s="11"/>
    </row>
    <row r="3531" ht="12.75">
      <c r="H3531" s="11"/>
    </row>
    <row r="3532" ht="12.75">
      <c r="H3532" s="11"/>
    </row>
    <row r="3533" ht="12.75">
      <c r="H3533" s="11"/>
    </row>
    <row r="3534" ht="12.75">
      <c r="H3534" s="11"/>
    </row>
    <row r="3535" ht="12.75">
      <c r="H3535" s="11"/>
    </row>
    <row r="3536" ht="12.75">
      <c r="H3536" s="11"/>
    </row>
    <row r="3537" ht="12.75">
      <c r="H3537" s="11"/>
    </row>
    <row r="3538" ht="12.75">
      <c r="H3538" s="11"/>
    </row>
    <row r="3539" ht="12.75">
      <c r="H3539" s="11"/>
    </row>
    <row r="3540" ht="12.75">
      <c r="H3540" s="11"/>
    </row>
    <row r="3541" ht="12.75">
      <c r="H3541" s="11"/>
    </row>
    <row r="3542" ht="12.75">
      <c r="H3542" s="11"/>
    </row>
    <row r="3543" ht="12.75">
      <c r="H3543" s="11"/>
    </row>
    <row r="3544" ht="12.75">
      <c r="H3544" s="11"/>
    </row>
    <row r="3545" ht="12.75">
      <c r="H3545" s="11"/>
    </row>
    <row r="3546" ht="12.75">
      <c r="H3546" s="11"/>
    </row>
    <row r="3547" ht="12.75">
      <c r="H3547" s="11"/>
    </row>
    <row r="3548" ht="12.75">
      <c r="H3548" s="11"/>
    </row>
    <row r="3549" ht="12.75">
      <c r="H3549" s="11"/>
    </row>
    <row r="3550" ht="12.75">
      <c r="H3550" s="11"/>
    </row>
    <row r="3551" ht="12.75">
      <c r="H3551" s="11"/>
    </row>
    <row r="3552" ht="12.75">
      <c r="H3552" s="11"/>
    </row>
    <row r="3553" ht="12.75">
      <c r="H3553" s="11"/>
    </row>
    <row r="3554" ht="12.75">
      <c r="H3554" s="11"/>
    </row>
    <row r="3555" ht="12.75">
      <c r="H3555" s="11"/>
    </row>
    <row r="3556" ht="12.75">
      <c r="H3556" s="11"/>
    </row>
    <row r="3557" ht="12.75">
      <c r="H3557" s="11"/>
    </row>
    <row r="3558" ht="12.75">
      <c r="H3558" s="11"/>
    </row>
    <row r="3559" ht="12.75">
      <c r="H3559" s="11"/>
    </row>
    <row r="3560" ht="12.75">
      <c r="H3560" s="11"/>
    </row>
    <row r="3561" ht="12.75">
      <c r="H3561" s="11"/>
    </row>
    <row r="3562" ht="12.75">
      <c r="H3562" s="11"/>
    </row>
    <row r="3563" ht="12.75">
      <c r="H3563" s="11"/>
    </row>
    <row r="3564" ht="12.75">
      <c r="H3564" s="11"/>
    </row>
    <row r="3565" ht="12.75">
      <c r="H3565" s="11"/>
    </row>
    <row r="3566" ht="12.75">
      <c r="H3566" s="11"/>
    </row>
    <row r="3567" ht="12.75">
      <c r="H3567" s="11"/>
    </row>
    <row r="3568" ht="12.75">
      <c r="H3568" s="11"/>
    </row>
    <row r="3569" ht="12.75">
      <c r="H3569" s="11"/>
    </row>
    <row r="3570" ht="12.75">
      <c r="H3570" s="11"/>
    </row>
    <row r="3571" ht="12.75">
      <c r="H3571" s="11"/>
    </row>
    <row r="3572" ht="12.75">
      <c r="H3572" s="11"/>
    </row>
    <row r="3573" ht="12.75">
      <c r="H3573" s="11"/>
    </row>
    <row r="3574" ht="12.75">
      <c r="H3574" s="11"/>
    </row>
    <row r="3575" ht="12.75">
      <c r="H3575" s="11"/>
    </row>
    <row r="3576" ht="12.75">
      <c r="H3576" s="11"/>
    </row>
    <row r="3577" ht="12.75">
      <c r="H3577" s="11"/>
    </row>
    <row r="3578" ht="12.75">
      <c r="H3578" s="11"/>
    </row>
    <row r="3579" ht="12.75">
      <c r="H3579" s="11"/>
    </row>
    <row r="3580" ht="12.75">
      <c r="H3580" s="11"/>
    </row>
    <row r="3581" ht="12.75">
      <c r="H3581" s="11"/>
    </row>
    <row r="3582" ht="12.75">
      <c r="H3582" s="11"/>
    </row>
    <row r="3583" ht="12.75">
      <c r="H3583" s="11"/>
    </row>
    <row r="3584" ht="12.75">
      <c r="H3584" s="11"/>
    </row>
    <row r="3585" ht="12.75">
      <c r="H3585" s="11"/>
    </row>
    <row r="3586" ht="12.75">
      <c r="H3586" s="11"/>
    </row>
    <row r="3587" ht="12.75">
      <c r="H3587" s="11"/>
    </row>
    <row r="3588" ht="12.75">
      <c r="H3588" s="11"/>
    </row>
    <row r="3589" ht="12.75">
      <c r="H3589" s="11"/>
    </row>
    <row r="3590" ht="12.75">
      <c r="H3590" s="11"/>
    </row>
    <row r="3591" ht="12.75">
      <c r="H3591" s="11"/>
    </row>
    <row r="3592" ht="12.75">
      <c r="H3592" s="11"/>
    </row>
    <row r="3593" ht="12.75">
      <c r="H3593" s="11"/>
    </row>
    <row r="3594" ht="12.75">
      <c r="H3594" s="11"/>
    </row>
    <row r="3595" ht="12.75">
      <c r="H3595" s="11"/>
    </row>
    <row r="3596" ht="12.75">
      <c r="H3596" s="11"/>
    </row>
    <row r="3597" ht="12.75">
      <c r="H3597" s="11"/>
    </row>
    <row r="3598" ht="12.75">
      <c r="H3598" s="11"/>
    </row>
    <row r="3599" ht="12.75">
      <c r="H3599" s="11"/>
    </row>
    <row r="3600" ht="12.75">
      <c r="H3600" s="11"/>
    </row>
    <row r="3601" ht="12.75">
      <c r="H3601" s="11"/>
    </row>
    <row r="3602" ht="12.75">
      <c r="H3602" s="11"/>
    </row>
    <row r="3603" ht="12.75">
      <c r="H3603" s="11"/>
    </row>
    <row r="3604" ht="12.75">
      <c r="H3604" s="11"/>
    </row>
    <row r="3605" ht="12.75">
      <c r="H3605" s="11"/>
    </row>
    <row r="3606" ht="12.75">
      <c r="H3606" s="11"/>
    </row>
    <row r="3607" ht="12.75">
      <c r="H3607" s="11"/>
    </row>
    <row r="3608" ht="12.75">
      <c r="H3608" s="11"/>
    </row>
    <row r="3609" ht="12.75">
      <c r="H3609" s="11"/>
    </row>
    <row r="3610" ht="12.75">
      <c r="H3610" s="11"/>
    </row>
    <row r="3611" ht="12.75">
      <c r="H3611" s="11"/>
    </row>
    <row r="3612" ht="12.75">
      <c r="H3612" s="11"/>
    </row>
    <row r="3613" ht="12.75">
      <c r="H3613" s="11"/>
    </row>
    <row r="3614" ht="12.75">
      <c r="H3614" s="11"/>
    </row>
    <row r="3615" ht="12.75">
      <c r="H3615" s="11"/>
    </row>
    <row r="3616" ht="12.75">
      <c r="H3616" s="11"/>
    </row>
    <row r="3617" ht="12.75">
      <c r="H3617" s="11"/>
    </row>
    <row r="3618" ht="12.75">
      <c r="H3618" s="11"/>
    </row>
    <row r="3619" ht="12.75">
      <c r="H3619" s="11"/>
    </row>
    <row r="3620" ht="12.75">
      <c r="H3620" s="11"/>
    </row>
    <row r="3621" ht="12.75">
      <c r="H3621" s="11"/>
    </row>
    <row r="3622" ht="12.75">
      <c r="H3622" s="11"/>
    </row>
    <row r="3623" ht="12.75">
      <c r="H3623" s="11"/>
    </row>
    <row r="3624" ht="12.75">
      <c r="H3624" s="11"/>
    </row>
    <row r="3625" ht="12.75">
      <c r="H3625" s="11"/>
    </row>
    <row r="3626" ht="12.75">
      <c r="H3626" s="11"/>
    </row>
    <row r="3627" ht="12.75">
      <c r="H3627" s="11"/>
    </row>
    <row r="3628" ht="12.75">
      <c r="H3628" s="11"/>
    </row>
    <row r="3629" ht="12.75">
      <c r="H3629" s="11"/>
    </row>
    <row r="3630" ht="12.75">
      <c r="H3630" s="11"/>
    </row>
    <row r="3631" ht="12.75">
      <c r="H3631" s="11"/>
    </row>
    <row r="3632" ht="12.75">
      <c r="H3632" s="11"/>
    </row>
    <row r="3633" ht="12.75">
      <c r="H3633" s="11"/>
    </row>
    <row r="3634" ht="12.75">
      <c r="H3634" s="11"/>
    </row>
    <row r="3635" ht="12.75">
      <c r="H3635" s="11"/>
    </row>
    <row r="3636" ht="12.75">
      <c r="H3636" s="11"/>
    </row>
    <row r="3637" ht="12.75">
      <c r="H3637" s="11"/>
    </row>
    <row r="3638" ht="12.75">
      <c r="H3638" s="11"/>
    </row>
    <row r="3639" ht="12.75">
      <c r="H3639" s="11"/>
    </row>
    <row r="3640" ht="12.75">
      <c r="H3640" s="11"/>
    </row>
    <row r="3641" ht="12.75">
      <c r="H3641" s="11"/>
    </row>
    <row r="3642" ht="12.75">
      <c r="H3642" s="11"/>
    </row>
    <row r="3643" ht="12.75">
      <c r="H3643" s="11"/>
    </row>
    <row r="3644" ht="12.75">
      <c r="H3644" s="11"/>
    </row>
    <row r="3645" ht="12.75">
      <c r="H3645" s="11"/>
    </row>
    <row r="3646" ht="12.75">
      <c r="H3646" s="11"/>
    </row>
    <row r="3647" ht="12.75">
      <c r="H3647" s="11"/>
    </row>
    <row r="3648" ht="12.75">
      <c r="H3648" s="11"/>
    </row>
    <row r="3649" ht="12.75">
      <c r="H3649" s="11"/>
    </row>
    <row r="3650" ht="12.75">
      <c r="H3650" s="11"/>
    </row>
    <row r="3651" ht="12.75">
      <c r="H3651" s="11"/>
    </row>
    <row r="3652" ht="12.75">
      <c r="H3652" s="11"/>
    </row>
    <row r="3653" ht="12.75">
      <c r="H3653" s="11"/>
    </row>
    <row r="3654" ht="12.75">
      <c r="H3654" s="11"/>
    </row>
    <row r="3655" ht="12.75">
      <c r="H3655" s="11"/>
    </row>
    <row r="3656" ht="12.75">
      <c r="H3656" s="11"/>
    </row>
    <row r="3657" ht="12.75">
      <c r="H3657" s="11"/>
    </row>
    <row r="3658" ht="12.75">
      <c r="H3658" s="11"/>
    </row>
    <row r="3659" ht="12.75">
      <c r="H3659" s="11"/>
    </row>
    <row r="3660" ht="12.75">
      <c r="H3660" s="11"/>
    </row>
    <row r="3661" ht="12.75">
      <c r="H3661" s="11"/>
    </row>
    <row r="3662" ht="12.75">
      <c r="H3662" s="11"/>
    </row>
    <row r="3663" ht="12.75">
      <c r="H3663" s="11"/>
    </row>
    <row r="3664" ht="12.75">
      <c r="H3664" s="11"/>
    </row>
    <row r="3665" ht="12.75">
      <c r="H3665" s="11"/>
    </row>
    <row r="3666" ht="12.75">
      <c r="H3666" s="11"/>
    </row>
    <row r="3667" ht="12.75">
      <c r="H3667" s="11"/>
    </row>
    <row r="3668" ht="12.75">
      <c r="H3668" s="11"/>
    </row>
    <row r="3669" ht="12.75">
      <c r="H3669" s="11"/>
    </row>
    <row r="3670" ht="12.75">
      <c r="H3670" s="11"/>
    </row>
    <row r="3671" ht="12.75">
      <c r="H3671" s="11"/>
    </row>
    <row r="3672" ht="12.75">
      <c r="H3672" s="11"/>
    </row>
    <row r="3673" ht="12.75">
      <c r="H3673" s="11"/>
    </row>
    <row r="3674" ht="12.75">
      <c r="H3674" s="11"/>
    </row>
    <row r="3675" ht="12.75">
      <c r="H3675" s="11"/>
    </row>
    <row r="3676" ht="12.75">
      <c r="H3676" s="11"/>
    </row>
    <row r="3677" ht="12.75">
      <c r="H3677" s="11"/>
    </row>
    <row r="3678" ht="12.75">
      <c r="H3678" s="11"/>
    </row>
    <row r="3679" ht="12.75">
      <c r="H3679" s="11"/>
    </row>
    <row r="3680" ht="12.75">
      <c r="H3680" s="11"/>
    </row>
    <row r="3681" ht="12.75">
      <c r="H3681" s="11"/>
    </row>
    <row r="3682" ht="12.75">
      <c r="H3682" s="11"/>
    </row>
    <row r="3683" ht="12.75">
      <c r="H3683" s="11"/>
    </row>
    <row r="3684" ht="12.75">
      <c r="H3684" s="11"/>
    </row>
    <row r="3685" ht="12.75">
      <c r="H3685" s="11"/>
    </row>
    <row r="3686" ht="12.75">
      <c r="H3686" s="11"/>
    </row>
    <row r="3687" ht="12.75">
      <c r="H3687" s="11"/>
    </row>
    <row r="3688" ht="12.75">
      <c r="H3688" s="11"/>
    </row>
    <row r="3689" ht="12.75">
      <c r="H3689" s="11"/>
    </row>
    <row r="3690" ht="12.75">
      <c r="H3690" s="11"/>
    </row>
    <row r="3691" ht="12.75">
      <c r="H3691" s="11"/>
    </row>
    <row r="3692" ht="12.75">
      <c r="H3692" s="11"/>
    </row>
    <row r="3693" ht="12.75">
      <c r="H3693" s="11"/>
    </row>
    <row r="3694" ht="12.75">
      <c r="H3694" s="11"/>
    </row>
    <row r="3695" ht="12.75">
      <c r="H3695" s="11"/>
    </row>
    <row r="3696" ht="12.75">
      <c r="H3696" s="11"/>
    </row>
    <row r="3697" ht="12.75">
      <c r="H3697" s="11"/>
    </row>
    <row r="3698" ht="12.75">
      <c r="H3698" s="11"/>
    </row>
    <row r="3699" ht="12.75">
      <c r="H3699" s="11"/>
    </row>
    <row r="3700" ht="12.75">
      <c r="H3700" s="11"/>
    </row>
    <row r="3701" ht="12.75">
      <c r="H3701" s="11"/>
    </row>
    <row r="3702" ht="12.75">
      <c r="H3702" s="11"/>
    </row>
    <row r="3703" ht="12.75">
      <c r="H3703" s="11"/>
    </row>
    <row r="3704" ht="12.75">
      <c r="H3704" s="11"/>
    </row>
    <row r="3705" ht="12.75">
      <c r="H3705" s="11"/>
    </row>
    <row r="3706" ht="12.75">
      <c r="H3706" s="11"/>
    </row>
    <row r="3707" ht="12.75">
      <c r="H3707" s="11"/>
    </row>
    <row r="3708" ht="12.75">
      <c r="H3708" s="11"/>
    </row>
    <row r="3709" ht="12.75">
      <c r="H3709" s="11"/>
    </row>
    <row r="3710" ht="12.75">
      <c r="H3710" s="11"/>
    </row>
    <row r="3711" ht="12.75">
      <c r="H3711" s="11"/>
    </row>
    <row r="3712" ht="12.75">
      <c r="H3712" s="11"/>
    </row>
    <row r="3713" ht="12.75">
      <c r="H3713" s="11"/>
    </row>
    <row r="3714" ht="12.75">
      <c r="H3714" s="11"/>
    </row>
    <row r="3715" ht="12.75">
      <c r="H3715" s="11"/>
    </row>
    <row r="3716" ht="12.75">
      <c r="H3716" s="11"/>
    </row>
    <row r="3717" ht="12.75">
      <c r="H3717" s="11"/>
    </row>
    <row r="3718" ht="12.75">
      <c r="H3718" s="11"/>
    </row>
    <row r="3719" ht="12.75">
      <c r="H3719" s="11"/>
    </row>
    <row r="3720" ht="12.75">
      <c r="H3720" s="11"/>
    </row>
    <row r="3721" ht="12.75">
      <c r="H3721" s="11"/>
    </row>
    <row r="3722" ht="12.75">
      <c r="H3722" s="11"/>
    </row>
    <row r="3723" ht="12.75">
      <c r="H3723" s="11"/>
    </row>
    <row r="3724" ht="12.75">
      <c r="H3724" s="11"/>
    </row>
    <row r="3725" ht="12.75">
      <c r="H3725" s="11"/>
    </row>
    <row r="3726" ht="12.75">
      <c r="H3726" s="11"/>
    </row>
    <row r="3727" ht="12.75">
      <c r="H3727" s="11"/>
    </row>
    <row r="3728" ht="12.75">
      <c r="H3728" s="11"/>
    </row>
    <row r="3729" ht="12.75">
      <c r="H3729" s="11"/>
    </row>
    <row r="3730" ht="12.75">
      <c r="H3730" s="11"/>
    </row>
    <row r="3731" ht="12.75">
      <c r="H3731" s="11"/>
    </row>
    <row r="3732" ht="12.75">
      <c r="H3732" s="11"/>
    </row>
    <row r="3733" ht="12.75">
      <c r="H3733" s="11"/>
    </row>
    <row r="3734" ht="12.75">
      <c r="H3734" s="11"/>
    </row>
    <row r="3735" ht="12.75">
      <c r="H3735" s="11"/>
    </row>
    <row r="3736" ht="12.75">
      <c r="H3736" s="11"/>
    </row>
    <row r="3737" ht="12.75">
      <c r="H3737" s="11"/>
    </row>
    <row r="3738" ht="12.75">
      <c r="H3738" s="11"/>
    </row>
    <row r="3739" ht="12.75">
      <c r="H3739" s="11"/>
    </row>
    <row r="3740" ht="12.75">
      <c r="H3740" s="11"/>
    </row>
    <row r="3741" ht="12.75">
      <c r="H3741" s="11"/>
    </row>
    <row r="3742" ht="12.75">
      <c r="H3742" s="11"/>
    </row>
    <row r="3743" ht="12.75">
      <c r="H3743" s="11"/>
    </row>
    <row r="3744" ht="12.75">
      <c r="H3744" s="11"/>
    </row>
    <row r="3745" ht="12.75">
      <c r="H3745" s="11"/>
    </row>
    <row r="3746" ht="12.75">
      <c r="H3746" s="11"/>
    </row>
    <row r="3747" ht="12.75">
      <c r="H3747" s="11"/>
    </row>
    <row r="3748" ht="12.75">
      <c r="H3748" s="11"/>
    </row>
    <row r="3749" ht="12.75">
      <c r="H3749" s="11"/>
    </row>
    <row r="3750" ht="12.75">
      <c r="H3750" s="11"/>
    </row>
    <row r="3751" ht="12.75">
      <c r="H3751" s="11"/>
    </row>
    <row r="3752" ht="12.75">
      <c r="H3752" s="11"/>
    </row>
    <row r="3753" ht="12.75">
      <c r="H3753" s="11"/>
    </row>
    <row r="3754" ht="12.75">
      <c r="H3754" s="11"/>
    </row>
    <row r="3755" ht="12.75">
      <c r="H3755" s="11"/>
    </row>
    <row r="3756" ht="12.75">
      <c r="H3756" s="11"/>
    </row>
    <row r="3757" ht="12.75">
      <c r="H3757" s="11"/>
    </row>
    <row r="3758" ht="12.75">
      <c r="H3758" s="11"/>
    </row>
    <row r="3759" ht="12.75">
      <c r="H3759" s="11"/>
    </row>
    <row r="3760" ht="12.75">
      <c r="H3760" s="11"/>
    </row>
    <row r="3761" ht="12.75">
      <c r="H3761" s="11"/>
    </row>
    <row r="3762" ht="12.75">
      <c r="H3762" s="11"/>
    </row>
    <row r="3763" ht="12.75">
      <c r="H3763" s="11"/>
    </row>
    <row r="3764" ht="12.75">
      <c r="H3764" s="11"/>
    </row>
    <row r="3765" ht="12.75">
      <c r="H3765" s="11"/>
    </row>
    <row r="3766" ht="12.75">
      <c r="H3766" s="11"/>
    </row>
    <row r="3767" ht="12.75">
      <c r="H3767" s="11"/>
    </row>
    <row r="3768" ht="12.75">
      <c r="H3768" s="11"/>
    </row>
    <row r="3769" ht="12.75">
      <c r="H3769" s="11"/>
    </row>
    <row r="3770" ht="12.75">
      <c r="H3770" s="11"/>
    </row>
    <row r="3771" ht="12.75">
      <c r="H3771" s="11"/>
    </row>
    <row r="3772" ht="12.75">
      <c r="H3772" s="11"/>
    </row>
    <row r="3773" ht="12.75">
      <c r="H3773" s="11"/>
    </row>
    <row r="3774" ht="12.75">
      <c r="H3774" s="11"/>
    </row>
    <row r="3775" ht="12.75">
      <c r="H3775" s="11"/>
    </row>
    <row r="3776" ht="12.75">
      <c r="H3776" s="11"/>
    </row>
    <row r="3777" ht="12.75">
      <c r="H3777" s="11"/>
    </row>
    <row r="3778" ht="12.75">
      <c r="H3778" s="11"/>
    </row>
    <row r="3779" ht="12.75">
      <c r="H3779" s="11"/>
    </row>
    <row r="3780" ht="12.75">
      <c r="H3780" s="11"/>
    </row>
    <row r="3781" ht="12.75">
      <c r="H3781" s="11"/>
    </row>
    <row r="3782" ht="12.75">
      <c r="H3782" s="11"/>
    </row>
    <row r="3783" ht="12.75">
      <c r="H3783" s="11"/>
    </row>
    <row r="3784" ht="12.75">
      <c r="H3784" s="11"/>
    </row>
    <row r="3785" ht="12.75">
      <c r="H3785" s="11"/>
    </row>
    <row r="3786" ht="12.75">
      <c r="H3786" s="11"/>
    </row>
    <row r="3787" ht="12.75">
      <c r="H3787" s="11"/>
    </row>
    <row r="3788" ht="12.75">
      <c r="H3788" s="11"/>
    </row>
    <row r="3789" ht="12.75">
      <c r="H3789" s="11"/>
    </row>
    <row r="3790" ht="12.75">
      <c r="H3790" s="11"/>
    </row>
    <row r="3791" ht="12.75">
      <c r="H3791" s="11"/>
    </row>
    <row r="3792" ht="12.75">
      <c r="H3792" s="11"/>
    </row>
    <row r="3793" ht="12.75">
      <c r="H3793" s="11"/>
    </row>
    <row r="3794" ht="12.75">
      <c r="H3794" s="11"/>
    </row>
    <row r="3795" ht="12.75">
      <c r="H3795" s="11"/>
    </row>
    <row r="3796" ht="12.75">
      <c r="H3796" s="11"/>
    </row>
    <row r="3797" ht="12.75">
      <c r="H3797" s="11"/>
    </row>
    <row r="3798" ht="12.75">
      <c r="H3798" s="11"/>
    </row>
    <row r="3799" ht="12.75">
      <c r="H3799" s="11"/>
    </row>
    <row r="3800" ht="12.75">
      <c r="H3800" s="11"/>
    </row>
    <row r="3801" ht="12.75">
      <c r="H3801" s="11"/>
    </row>
    <row r="3802" ht="12.75">
      <c r="H3802" s="11"/>
    </row>
    <row r="3803" ht="12.75">
      <c r="H3803" s="11"/>
    </row>
    <row r="3804" ht="12.75">
      <c r="H3804" s="11"/>
    </row>
    <row r="3805" ht="12.75">
      <c r="H3805" s="11"/>
    </row>
    <row r="3806" ht="12.75">
      <c r="H3806" s="11"/>
    </row>
    <row r="3807" ht="12.75">
      <c r="H3807" s="11"/>
    </row>
    <row r="3808" ht="12.75">
      <c r="H3808" s="11"/>
    </row>
    <row r="3809" ht="12.75">
      <c r="H3809" s="11"/>
    </row>
    <row r="3810" ht="12.75">
      <c r="H3810" s="11"/>
    </row>
    <row r="3811" ht="12.75">
      <c r="H3811" s="11"/>
    </row>
    <row r="3812" ht="12.75">
      <c r="H3812" s="11"/>
    </row>
    <row r="3813" ht="12.75">
      <c r="H3813" s="11"/>
    </row>
    <row r="3814" ht="12.75">
      <c r="H3814" s="11"/>
    </row>
    <row r="3815" ht="12.75">
      <c r="H3815" s="11"/>
    </row>
    <row r="3816" ht="12.75">
      <c r="H3816" s="11"/>
    </row>
    <row r="3817" ht="12.75">
      <c r="H3817" s="11"/>
    </row>
    <row r="3818" ht="12.75">
      <c r="H3818" s="11"/>
    </row>
    <row r="3819" ht="12.75">
      <c r="H3819" s="11"/>
    </row>
    <row r="3820" ht="12.75">
      <c r="H3820" s="11"/>
    </row>
    <row r="3821" ht="12.75">
      <c r="H3821" s="11"/>
    </row>
    <row r="3822" ht="12.75">
      <c r="H3822" s="11"/>
    </row>
    <row r="3823" ht="12.75">
      <c r="H3823" s="11"/>
    </row>
    <row r="3824" ht="12.75">
      <c r="H3824" s="11"/>
    </row>
    <row r="3825" ht="12.75">
      <c r="H3825" s="11"/>
    </row>
    <row r="3826" ht="12.75">
      <c r="H3826" s="11"/>
    </row>
    <row r="3827" ht="12.75">
      <c r="H3827" s="11"/>
    </row>
    <row r="3828" ht="12.75">
      <c r="H3828" s="11"/>
    </row>
    <row r="3829" ht="12.75">
      <c r="H3829" s="11"/>
    </row>
    <row r="3830" ht="12.75">
      <c r="H3830" s="11"/>
    </row>
    <row r="3831" ht="12.75">
      <c r="H3831" s="11"/>
    </row>
    <row r="3832" ht="12.75">
      <c r="H3832" s="11"/>
    </row>
    <row r="3833" ht="12.75">
      <c r="H3833" s="11"/>
    </row>
    <row r="3834" ht="12.75">
      <c r="H3834" s="11"/>
    </row>
    <row r="3835" ht="12.75">
      <c r="H3835" s="11"/>
    </row>
    <row r="3836" ht="12.75">
      <c r="H3836" s="11"/>
    </row>
    <row r="3837" ht="12.75">
      <c r="H3837" s="11"/>
    </row>
    <row r="3838" ht="12.75">
      <c r="H3838" s="11"/>
    </row>
    <row r="3839" ht="12.75">
      <c r="H3839" s="11"/>
    </row>
    <row r="3840" ht="12.75">
      <c r="H3840" s="11"/>
    </row>
    <row r="3841" ht="12.75">
      <c r="H3841" s="11"/>
    </row>
    <row r="3842" ht="12.75">
      <c r="H3842" s="11"/>
    </row>
    <row r="3843" ht="12.75">
      <c r="H3843" s="11"/>
    </row>
    <row r="3844" ht="12.75">
      <c r="H3844" s="11"/>
    </row>
    <row r="3845" ht="12.75">
      <c r="H3845" s="11"/>
    </row>
    <row r="3846" ht="12.75">
      <c r="H3846" s="11"/>
    </row>
    <row r="3847" ht="12.75">
      <c r="H3847" s="11"/>
    </row>
    <row r="3848" ht="12.75">
      <c r="H3848" s="11"/>
    </row>
    <row r="3849" ht="12.75">
      <c r="H3849" s="11"/>
    </row>
    <row r="3850" ht="12.75">
      <c r="H3850" s="11"/>
    </row>
    <row r="3851" ht="12.75">
      <c r="H3851" s="11"/>
    </row>
    <row r="3852" ht="12.75">
      <c r="H3852" s="11"/>
    </row>
    <row r="3853" ht="12.75">
      <c r="H3853" s="11"/>
    </row>
    <row r="3854" ht="12.75">
      <c r="H3854" s="11"/>
    </row>
    <row r="3855" ht="12.75">
      <c r="H3855" s="11"/>
    </row>
    <row r="3856" ht="12.75">
      <c r="H3856" s="11"/>
    </row>
    <row r="3857" ht="12.75">
      <c r="H3857" s="11"/>
    </row>
    <row r="3858" ht="12.75">
      <c r="H3858" s="11"/>
    </row>
    <row r="3859" ht="12.75">
      <c r="H3859" s="11"/>
    </row>
    <row r="3860" ht="12.75">
      <c r="H3860" s="11"/>
    </row>
    <row r="3861" ht="12.75">
      <c r="H3861" s="11"/>
    </row>
    <row r="3862" ht="12.75">
      <c r="H3862" s="11"/>
    </row>
    <row r="3863" ht="12.75">
      <c r="H3863" s="11"/>
    </row>
    <row r="3864" ht="12.75">
      <c r="H3864" s="11"/>
    </row>
    <row r="3865" ht="12.75">
      <c r="H3865" s="11"/>
    </row>
    <row r="3866" ht="12.75">
      <c r="H3866" s="11"/>
    </row>
    <row r="3867" ht="12.75">
      <c r="H3867" s="11"/>
    </row>
    <row r="3868" ht="12.75">
      <c r="H3868" s="11"/>
    </row>
    <row r="3869" ht="12.75">
      <c r="H3869" s="11"/>
    </row>
    <row r="3870" ht="12.75">
      <c r="H3870" s="11"/>
    </row>
    <row r="3871" ht="12.75">
      <c r="H3871" s="11"/>
    </row>
    <row r="3872" ht="12.75">
      <c r="H3872" s="11"/>
    </row>
    <row r="3873" ht="12.75">
      <c r="H3873" s="11"/>
    </row>
    <row r="3874" ht="12.75">
      <c r="H3874" s="11"/>
    </row>
    <row r="3875" ht="12.75">
      <c r="H3875" s="11"/>
    </row>
    <row r="3876" ht="12.75">
      <c r="H3876" s="11"/>
    </row>
    <row r="3877" ht="12.75">
      <c r="H3877" s="11"/>
    </row>
    <row r="3878" ht="12.75">
      <c r="H3878" s="11"/>
    </row>
    <row r="3879" ht="12.75">
      <c r="H3879" s="11"/>
    </row>
    <row r="3880" ht="12.75">
      <c r="H3880" s="11"/>
    </row>
    <row r="3881" ht="12.75">
      <c r="H3881" s="11"/>
    </row>
    <row r="3882" ht="12.75">
      <c r="H3882" s="11"/>
    </row>
    <row r="3883" ht="12.75">
      <c r="H3883" s="11"/>
    </row>
    <row r="3884" ht="12.75">
      <c r="H3884" s="11"/>
    </row>
    <row r="3885" ht="12.75">
      <c r="H3885" s="11"/>
    </row>
    <row r="3886" ht="12.75">
      <c r="H3886" s="11"/>
    </row>
    <row r="3887" ht="12.75">
      <c r="H3887" s="11"/>
    </row>
    <row r="3888" ht="12.75">
      <c r="H3888" s="11"/>
    </row>
    <row r="3889" ht="12.75">
      <c r="H3889" s="11"/>
    </row>
    <row r="3890" ht="12.75">
      <c r="H3890" s="11"/>
    </row>
    <row r="3891" ht="12.75">
      <c r="H3891" s="11"/>
    </row>
    <row r="3892" ht="12.75">
      <c r="H3892" s="11"/>
    </row>
    <row r="3893" ht="12.75">
      <c r="H3893" s="11"/>
    </row>
    <row r="3894" ht="12.75">
      <c r="H3894" s="11"/>
    </row>
    <row r="3895" ht="12.75">
      <c r="H3895" s="11"/>
    </row>
    <row r="3896" ht="12.75">
      <c r="H3896" s="11"/>
    </row>
    <row r="3897" ht="12.75">
      <c r="H3897" s="11"/>
    </row>
    <row r="3898" ht="12.75">
      <c r="H3898" s="11"/>
    </row>
    <row r="3899" ht="12.75">
      <c r="H3899" s="11"/>
    </row>
    <row r="3900" ht="12.75">
      <c r="H3900" s="11"/>
    </row>
    <row r="3901" ht="12.75">
      <c r="H3901" s="11"/>
    </row>
    <row r="3902" ht="12.75">
      <c r="H3902" s="11"/>
    </row>
    <row r="3903" ht="12.75">
      <c r="H3903" s="11"/>
    </row>
    <row r="3904" ht="12.75">
      <c r="H3904" s="11"/>
    </row>
    <row r="3905" ht="12.75">
      <c r="H3905" s="11"/>
    </row>
    <row r="3906" ht="12.75">
      <c r="H3906" s="11"/>
    </row>
    <row r="3907" ht="12.75">
      <c r="H3907" s="11"/>
    </row>
    <row r="3908" ht="12.75">
      <c r="H3908" s="11"/>
    </row>
    <row r="3909" ht="12.75">
      <c r="H3909" s="11"/>
    </row>
    <row r="3910" ht="12.75">
      <c r="H3910" s="11"/>
    </row>
    <row r="3911" ht="12.75">
      <c r="H3911" s="11"/>
    </row>
    <row r="3912" ht="12.75">
      <c r="H3912" s="11"/>
    </row>
    <row r="3913" ht="12.75">
      <c r="H3913" s="11"/>
    </row>
    <row r="3914" ht="12.75">
      <c r="H3914" s="11"/>
    </row>
    <row r="3915" ht="12.75">
      <c r="H3915" s="11"/>
    </row>
    <row r="3916" ht="12.75">
      <c r="H3916" s="11"/>
    </row>
    <row r="3917" ht="12.75">
      <c r="H3917" s="11"/>
    </row>
    <row r="3918" ht="12.75">
      <c r="H3918" s="11"/>
    </row>
    <row r="3919" ht="12.75">
      <c r="H3919" s="11"/>
    </row>
    <row r="3920" ht="12.75">
      <c r="H3920" s="11"/>
    </row>
    <row r="3921" ht="12.75">
      <c r="H3921" s="11"/>
    </row>
    <row r="3922" ht="12.75">
      <c r="H3922" s="11"/>
    </row>
    <row r="3923" ht="12.75">
      <c r="H3923" s="11"/>
    </row>
    <row r="3924" ht="12.75">
      <c r="H3924" s="11"/>
    </row>
    <row r="3925" ht="12.75">
      <c r="H3925" s="11"/>
    </row>
    <row r="3926" ht="12.75">
      <c r="H3926" s="11"/>
    </row>
    <row r="3927" ht="12.75">
      <c r="H3927" s="11"/>
    </row>
    <row r="3928" ht="12.75">
      <c r="H3928" s="11"/>
    </row>
    <row r="3929" ht="12.75">
      <c r="H3929" s="11"/>
    </row>
    <row r="3930" ht="12.75">
      <c r="H3930" s="11"/>
    </row>
    <row r="3931" ht="12.75">
      <c r="H3931" s="11"/>
    </row>
    <row r="3932" ht="12.75">
      <c r="H3932" s="11"/>
    </row>
    <row r="3933" ht="12.75">
      <c r="H3933" s="11"/>
    </row>
    <row r="3934" ht="12.75">
      <c r="H3934" s="11"/>
    </row>
    <row r="3935" ht="12.75">
      <c r="H3935" s="11"/>
    </row>
    <row r="3936" ht="12.75">
      <c r="H3936" s="11"/>
    </row>
    <row r="3937" ht="12.75">
      <c r="H3937" s="11"/>
    </row>
    <row r="3938" ht="12.75">
      <c r="H3938" s="11"/>
    </row>
    <row r="3939" ht="12.75">
      <c r="H3939" s="11"/>
    </row>
    <row r="3940" ht="12.75">
      <c r="H3940" s="11"/>
    </row>
    <row r="3941" ht="12.75">
      <c r="H3941" s="11"/>
    </row>
    <row r="3942" ht="12.75">
      <c r="H3942" s="11"/>
    </row>
    <row r="3943" ht="12.75">
      <c r="H3943" s="11"/>
    </row>
    <row r="3944" ht="12.75">
      <c r="H3944" s="11"/>
    </row>
    <row r="3945" ht="12.75">
      <c r="H3945" s="11"/>
    </row>
    <row r="3946" ht="12.75">
      <c r="H3946" s="11"/>
    </row>
    <row r="3947" ht="12.75">
      <c r="H3947" s="11"/>
    </row>
    <row r="3948" ht="12.75">
      <c r="H3948" s="11"/>
    </row>
    <row r="3949" ht="12.75">
      <c r="H3949" s="11"/>
    </row>
    <row r="3950" ht="12.75">
      <c r="H3950" s="11"/>
    </row>
    <row r="3951" ht="12.75">
      <c r="H3951" s="11"/>
    </row>
    <row r="3952" ht="12.75">
      <c r="H3952" s="11"/>
    </row>
    <row r="3953" ht="12.75">
      <c r="H3953" s="11"/>
    </row>
    <row r="3954" ht="12.75">
      <c r="H3954" s="11"/>
    </row>
    <row r="3955" ht="12.75">
      <c r="H3955" s="11"/>
    </row>
    <row r="3956" ht="12.75">
      <c r="H3956" s="11"/>
    </row>
    <row r="3957" ht="12.75">
      <c r="H3957" s="11"/>
    </row>
    <row r="3958" ht="12.75">
      <c r="H3958" s="11"/>
    </row>
    <row r="3959" ht="12.75">
      <c r="H3959" s="11"/>
    </row>
    <row r="3960" ht="12.75">
      <c r="H3960" s="11"/>
    </row>
    <row r="3961" ht="12.75">
      <c r="H3961" s="11"/>
    </row>
    <row r="3962" ht="12.75">
      <c r="H3962" s="11"/>
    </row>
    <row r="3963" ht="12.75">
      <c r="H3963" s="11"/>
    </row>
    <row r="3964" ht="12.75">
      <c r="H3964" s="11"/>
    </row>
    <row r="3965" ht="12.75">
      <c r="H3965" s="11"/>
    </row>
    <row r="3966" ht="12.75">
      <c r="H3966" s="11"/>
    </row>
    <row r="3967" ht="12.75">
      <c r="H3967" s="11"/>
    </row>
    <row r="3968" ht="12.75">
      <c r="H3968" s="11"/>
    </row>
    <row r="3969" ht="12.75">
      <c r="H3969" s="11"/>
    </row>
    <row r="3970" ht="12.75">
      <c r="H3970" s="11"/>
    </row>
    <row r="3971" ht="12.75">
      <c r="H3971" s="11"/>
    </row>
    <row r="3972" ht="12.75">
      <c r="H3972" s="11"/>
    </row>
    <row r="3973" ht="12.75">
      <c r="H3973" s="11"/>
    </row>
    <row r="3974" ht="12.75">
      <c r="H3974" s="11"/>
    </row>
    <row r="3975" ht="12.75">
      <c r="H3975" s="11"/>
    </row>
    <row r="3976" ht="12.75">
      <c r="H3976" s="11"/>
    </row>
    <row r="3977" ht="12.75">
      <c r="H3977" s="11"/>
    </row>
    <row r="3978" ht="12.75">
      <c r="H3978" s="11"/>
    </row>
    <row r="3979" ht="12.75">
      <c r="H3979" s="11"/>
    </row>
    <row r="3980" ht="12.75">
      <c r="H3980" s="11"/>
    </row>
    <row r="3981" ht="12.75">
      <c r="H3981" s="11"/>
    </row>
    <row r="3982" ht="12.75">
      <c r="H3982" s="11"/>
    </row>
    <row r="3983" ht="12.75">
      <c r="H3983" s="11"/>
    </row>
    <row r="3984" ht="12.75">
      <c r="H3984" s="11"/>
    </row>
    <row r="3985" ht="12.75">
      <c r="H3985" s="11"/>
    </row>
    <row r="3986" ht="12.75">
      <c r="H3986" s="11"/>
    </row>
    <row r="3987" ht="12.75">
      <c r="H3987" s="11"/>
    </row>
    <row r="3988" ht="12.75">
      <c r="H3988" s="11"/>
    </row>
    <row r="3989" ht="12.75">
      <c r="H3989" s="11"/>
    </row>
    <row r="3990" ht="12.75">
      <c r="H3990" s="11"/>
    </row>
    <row r="3991" ht="12.75">
      <c r="H3991" s="11"/>
    </row>
    <row r="3992" ht="12.75">
      <c r="H3992" s="11"/>
    </row>
    <row r="3993" ht="12.75">
      <c r="H3993" s="11"/>
    </row>
    <row r="3994" ht="12.75">
      <c r="H3994" s="11"/>
    </row>
    <row r="3995" ht="12.75">
      <c r="H3995" s="11"/>
    </row>
    <row r="3996" ht="12.75">
      <c r="H3996" s="11"/>
    </row>
    <row r="3997" ht="12.75">
      <c r="H3997" s="11"/>
    </row>
    <row r="3998" ht="12.75">
      <c r="H3998" s="11"/>
    </row>
    <row r="3999" ht="12.75">
      <c r="H3999" s="11"/>
    </row>
    <row r="4000" ht="12.75">
      <c r="H4000" s="11"/>
    </row>
    <row r="4001" ht="12.75">
      <c r="H4001" s="11"/>
    </row>
    <row r="4002" ht="12.75">
      <c r="H4002" s="11"/>
    </row>
    <row r="4003" ht="12.75">
      <c r="H4003" s="11"/>
    </row>
    <row r="4004" ht="12.75">
      <c r="H4004" s="11"/>
    </row>
    <row r="4005" ht="12.75">
      <c r="H4005" s="11"/>
    </row>
    <row r="4006" ht="12.75">
      <c r="H4006" s="11"/>
    </row>
    <row r="4007" ht="12.75">
      <c r="H4007" s="11"/>
    </row>
    <row r="4008" ht="12.75">
      <c r="H4008" s="11"/>
    </row>
    <row r="4009" ht="12.75">
      <c r="H4009" s="11"/>
    </row>
    <row r="4010" ht="12.75">
      <c r="H4010" s="11"/>
    </row>
    <row r="4011" ht="12.75">
      <c r="H4011" s="11"/>
    </row>
    <row r="4012" ht="12.75">
      <c r="H4012" s="11"/>
    </row>
    <row r="4013" ht="12.75">
      <c r="H4013" s="11"/>
    </row>
    <row r="4014" ht="12.75">
      <c r="H4014" s="11"/>
    </row>
    <row r="4015" ht="12.75">
      <c r="H4015" s="11"/>
    </row>
    <row r="4016" ht="12.75">
      <c r="H4016" s="11"/>
    </row>
    <row r="4017" ht="12.75">
      <c r="H4017" s="11"/>
    </row>
    <row r="4018" ht="12.75">
      <c r="H4018" s="11"/>
    </row>
    <row r="4019" ht="12.75">
      <c r="H4019" s="11"/>
    </row>
    <row r="4020" ht="12.75">
      <c r="H4020" s="11"/>
    </row>
    <row r="4021" ht="12.75">
      <c r="H4021" s="11"/>
    </row>
    <row r="4022" ht="12.75">
      <c r="H4022" s="11"/>
    </row>
    <row r="4023" ht="12.75">
      <c r="H4023" s="11"/>
    </row>
    <row r="4024" ht="12.75">
      <c r="H4024" s="11"/>
    </row>
    <row r="4025" ht="12.75">
      <c r="H4025" s="11"/>
    </row>
    <row r="4026" ht="12.75">
      <c r="H4026" s="11"/>
    </row>
    <row r="4027" ht="12.75">
      <c r="H4027" s="11"/>
    </row>
    <row r="4028" ht="12.75">
      <c r="H4028" s="11"/>
    </row>
    <row r="4029" ht="12.75">
      <c r="H4029" s="11"/>
    </row>
    <row r="4030" ht="12.75">
      <c r="H4030" s="11"/>
    </row>
    <row r="4031" ht="12.75">
      <c r="H4031" s="11"/>
    </row>
    <row r="4032" ht="12.75">
      <c r="H4032" s="11"/>
    </row>
    <row r="4033" ht="12.75">
      <c r="H4033" s="11"/>
    </row>
    <row r="4034" ht="12.75">
      <c r="H4034" s="11"/>
    </row>
    <row r="4035" ht="12.75">
      <c r="H4035" s="11"/>
    </row>
    <row r="4036" ht="12.75">
      <c r="H4036" s="11"/>
    </row>
    <row r="4037" ht="12.75">
      <c r="H4037" s="11"/>
    </row>
    <row r="4038" ht="12.75">
      <c r="H4038" s="11"/>
    </row>
    <row r="4039" ht="12.75">
      <c r="H4039" s="11"/>
    </row>
    <row r="4040" ht="12.75">
      <c r="H4040" s="11"/>
    </row>
    <row r="4041" ht="12.75">
      <c r="H4041" s="11"/>
    </row>
    <row r="4042" ht="12.75">
      <c r="H4042" s="11"/>
    </row>
    <row r="4043" ht="12.75">
      <c r="H4043" s="11"/>
    </row>
    <row r="4044" ht="12.75">
      <c r="H4044" s="11"/>
    </row>
    <row r="4045" ht="12.75">
      <c r="H4045" s="11"/>
    </row>
    <row r="4046" ht="12.75">
      <c r="H4046" s="11"/>
    </row>
    <row r="4047" ht="12.75">
      <c r="H4047" s="11"/>
    </row>
    <row r="4048" ht="12.75">
      <c r="H4048" s="11"/>
    </row>
    <row r="4049" ht="12.75">
      <c r="H4049" s="11"/>
    </row>
    <row r="4050" ht="12.75">
      <c r="H4050" s="11"/>
    </row>
    <row r="4051" ht="12.75">
      <c r="H4051" s="11"/>
    </row>
    <row r="4052" ht="12.75">
      <c r="H4052" s="11"/>
    </row>
    <row r="4053" ht="12.75">
      <c r="H4053" s="11"/>
    </row>
    <row r="4054" ht="12.75">
      <c r="H4054" s="11"/>
    </row>
    <row r="4055" ht="12.75">
      <c r="H4055" s="11"/>
    </row>
    <row r="4056" ht="12.75">
      <c r="H4056" s="11"/>
    </row>
    <row r="4057" ht="12.75">
      <c r="H4057" s="11"/>
    </row>
    <row r="4058" ht="12.75">
      <c r="H4058" s="11"/>
    </row>
    <row r="4059" ht="12.75">
      <c r="H4059" s="11"/>
    </row>
    <row r="4060" ht="12.75">
      <c r="H4060" s="11"/>
    </row>
    <row r="4061" ht="12.75">
      <c r="H4061" s="11"/>
    </row>
    <row r="4062" ht="12.75">
      <c r="H4062" s="11"/>
    </row>
    <row r="4063" ht="12.75">
      <c r="H4063" s="11"/>
    </row>
    <row r="4064" ht="12.75">
      <c r="H4064" s="11"/>
    </row>
    <row r="4065" ht="12.75">
      <c r="H4065" s="11"/>
    </row>
    <row r="4066" ht="12.75">
      <c r="H4066" s="11"/>
    </row>
    <row r="4067" ht="12.75">
      <c r="H4067" s="11"/>
    </row>
    <row r="4068" ht="12.75">
      <c r="H4068" s="11"/>
    </row>
    <row r="4069" ht="12.75">
      <c r="H4069" s="11"/>
    </row>
    <row r="4070" ht="12.75">
      <c r="H4070" s="11"/>
    </row>
    <row r="4071" ht="12.75">
      <c r="H4071" s="11"/>
    </row>
    <row r="4072" ht="12.75">
      <c r="H4072" s="11"/>
    </row>
    <row r="4073" ht="12.75">
      <c r="H4073" s="11"/>
    </row>
    <row r="4074" ht="12.75">
      <c r="H4074" s="11"/>
    </row>
    <row r="4075" ht="12.75">
      <c r="H4075" s="11"/>
    </row>
    <row r="4076" ht="12.75">
      <c r="H4076" s="11"/>
    </row>
    <row r="4077" ht="12.75">
      <c r="H4077" s="11"/>
    </row>
    <row r="4078" ht="12.75">
      <c r="H4078" s="11"/>
    </row>
    <row r="4079" ht="12.75">
      <c r="H4079" s="11"/>
    </row>
    <row r="4080" ht="12.75">
      <c r="H4080" s="11"/>
    </row>
    <row r="4081" ht="12.75">
      <c r="H4081" s="11"/>
    </row>
    <row r="4082" ht="12.75">
      <c r="H4082" s="11"/>
    </row>
    <row r="4083" ht="12.75">
      <c r="H4083" s="11"/>
    </row>
  </sheetData>
  <printOptions/>
  <pageMargins left="0.25" right="0.25" top="1" bottom="1" header="0.5" footer="0.5"/>
  <pageSetup orientation="landscape" scale="90" r:id="rId3"/>
  <headerFooter alignWithMargins="0">
    <oddHeader>&amp;C&amp;"Arial,Bold"&amp;14 2004-05 FINAL ELEMENTARY and SECONDARY EDUCATION ACT NCLB ALLOCATIONS
</oddHeader>
    <oddFooter>&amp;L&amp;D&amp;CPage &amp;P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0" sqref="A19:A20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Voucher Listing Library Systems</dc:title>
  <dc:subject>State Aid Voucher Listing</dc:subject>
  <dc:creator>Dept of Public Instruction</dc:creator>
  <cp:keywords/>
  <dc:description/>
  <cp:lastModifiedBy>SAINSRE</cp:lastModifiedBy>
  <cp:lastPrinted>2004-06-11T16:20:35Z</cp:lastPrinted>
  <dcterms:created xsi:type="dcterms:W3CDTF">1999-06-18T13:11:56Z</dcterms:created>
  <dcterms:modified xsi:type="dcterms:W3CDTF">2005-03-11T20:41:50Z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1138268871</vt:i4>
  </property>
  <property fmtid="{D5CDD505-2E9C-101B-9397-08002B2CF9AE}" pid="4" name="_EmailSubje">
    <vt:lpwstr>FY 2004-05 NCLB Revised Spreadsheet</vt:lpwstr>
  </property>
  <property fmtid="{D5CDD505-2E9C-101B-9397-08002B2CF9AE}" pid="5" name="_AuthorEma">
    <vt:lpwstr>Robert.Sainsbury@dpi.state.wi.us</vt:lpwstr>
  </property>
  <property fmtid="{D5CDD505-2E9C-101B-9397-08002B2CF9AE}" pid="6" name="_AuthorEmailDisplayNa">
    <vt:lpwstr>Sainsbury, Robert  E.    DPI</vt:lpwstr>
  </property>
</Properties>
</file>