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SMS\CHARTERS\Data\Virtual\"/>
    </mc:Choice>
  </mc:AlternateContent>
  <bookViews>
    <workbookView xWindow="0" yWindow="0" windowWidth="19200" windowHeight="7620" activeTab="1"/>
  </bookViews>
  <sheets>
    <sheet name="VirtualCharterEnrollment" sheetId="1" r:id="rId1"/>
    <sheet name="ConsortiaDetail" sheetId="2" r:id="rId2"/>
  </sheets>
  <definedNames>
    <definedName name="_xlnm.Print_Titles" localSheetId="0">VirtualCharterEnrollment!$A:$D,VirtualCharterEnrollment!$1:$3</definedName>
  </definedNames>
  <calcPr calcId="162913"/>
</workbook>
</file>

<file path=xl/calcChain.xml><?xml version="1.0" encoding="utf-8"?>
<calcChain xmlns="http://schemas.openxmlformats.org/spreadsheetml/2006/main">
  <c r="W73" i="2" l="1"/>
  <c r="W104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W93" i="2"/>
  <c r="E75" i="1"/>
  <c r="W74" i="1"/>
  <c r="V74" i="1"/>
  <c r="U74" i="1"/>
  <c r="T74" i="1"/>
  <c r="S74" i="1"/>
  <c r="R74" i="1"/>
  <c r="Q74" i="1"/>
  <c r="F74" i="1"/>
  <c r="E74" i="1"/>
  <c r="W75" i="1" l="1"/>
  <c r="V75" i="1"/>
  <c r="U75" i="1"/>
  <c r="T75" i="1"/>
  <c r="S75" i="1"/>
  <c r="R75" i="1"/>
  <c r="Q75" i="1"/>
  <c r="F75" i="1"/>
  <c r="W82" i="2"/>
  <c r="V82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K41" i="2"/>
  <c r="J41" i="2"/>
  <c r="I41" i="2"/>
  <c r="H41" i="2"/>
  <c r="G41" i="2"/>
  <c r="W30" i="2"/>
  <c r="I69" i="1" l="1"/>
  <c r="J69" i="1"/>
  <c r="K69" i="1"/>
  <c r="L69" i="1"/>
  <c r="M69" i="1"/>
  <c r="N69" i="1"/>
  <c r="O70" i="1"/>
  <c r="P70" i="1"/>
  <c r="G67" i="1"/>
  <c r="H67" i="1"/>
  <c r="I67" i="1"/>
  <c r="J67" i="1"/>
  <c r="K67" i="1"/>
  <c r="H68" i="1"/>
  <c r="I68" i="1"/>
  <c r="J68" i="1"/>
  <c r="K68" i="1"/>
  <c r="L68" i="1"/>
  <c r="M68" i="1"/>
  <c r="N68" i="1"/>
  <c r="O68" i="1"/>
  <c r="P68" i="1"/>
  <c r="H74" i="1" l="1"/>
  <c r="H75" i="1"/>
  <c r="G74" i="1"/>
  <c r="G75" i="1"/>
  <c r="P74" i="1"/>
  <c r="P75" i="1"/>
  <c r="K74" i="1"/>
  <c r="K75" i="1"/>
  <c r="N74" i="1"/>
  <c r="N75" i="1"/>
  <c r="J74" i="1"/>
  <c r="J75" i="1"/>
  <c r="L74" i="1"/>
  <c r="L75" i="1"/>
  <c r="O74" i="1"/>
  <c r="O75" i="1"/>
  <c r="M74" i="1"/>
  <c r="M75" i="1"/>
  <c r="I74" i="1"/>
  <c r="I75" i="1"/>
</calcChain>
</file>

<file path=xl/sharedStrings.xml><?xml version="1.0" encoding="utf-8"?>
<sst xmlns="http://schemas.openxmlformats.org/spreadsheetml/2006/main" count="600" uniqueCount="303">
  <si>
    <t>Dist No.</t>
  </si>
  <si>
    <t>Sch Code</t>
  </si>
  <si>
    <t>School</t>
  </si>
  <si>
    <t>0147</t>
  </si>
  <si>
    <t>0440</t>
  </si>
  <si>
    <t>Appleton eSchool</t>
  </si>
  <si>
    <t>2233</t>
  </si>
  <si>
    <t>0430</t>
  </si>
  <si>
    <t>Grantsburg Virtual School</t>
  </si>
  <si>
    <t>0400</t>
  </si>
  <si>
    <t>1945</t>
  </si>
  <si>
    <t>Honors High Online</t>
  </si>
  <si>
    <t>0100</t>
  </si>
  <si>
    <t>6174</t>
  </si>
  <si>
    <t>0470</t>
  </si>
  <si>
    <t>2695</t>
  </si>
  <si>
    <t>0420</t>
  </si>
  <si>
    <t>Janesville Virtual Academy</t>
  </si>
  <si>
    <t>2702</t>
  </si>
  <si>
    <t>9413</t>
  </si>
  <si>
    <t>JEDI Virtual Hi</t>
  </si>
  <si>
    <t>2898</t>
  </si>
  <si>
    <t>6461</t>
  </si>
  <si>
    <t>2793</t>
  </si>
  <si>
    <t>Kenosha eSchool</t>
  </si>
  <si>
    <t>0405</t>
  </si>
  <si>
    <t>Kiel eSchool</t>
  </si>
  <si>
    <t>3682</t>
  </si>
  <si>
    <t>0210</t>
  </si>
  <si>
    <t>Monroe Virtual Charter Middle</t>
  </si>
  <si>
    <t>1631</t>
  </si>
  <si>
    <t>9204</t>
  </si>
  <si>
    <t>NE WI Online Charter (NEWOCS)</t>
  </si>
  <si>
    <t>4473</t>
  </si>
  <si>
    <t>4760</t>
  </si>
  <si>
    <t>5824</t>
  </si>
  <si>
    <t>0007</t>
  </si>
  <si>
    <t>9100</t>
  </si>
  <si>
    <t>Rural Virtual Academy</t>
  </si>
  <si>
    <t>1162</t>
  </si>
  <si>
    <t>3409</t>
  </si>
  <si>
    <t>4571</t>
  </si>
  <si>
    <t>4795</t>
  </si>
  <si>
    <t>0125</t>
  </si>
  <si>
    <t>Wisconsin Connections Academy</t>
  </si>
  <si>
    <t>Consortium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</si>
  <si>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</si>
  <si>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</si>
  <si>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</si>
  <si>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</si>
  <si>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</si>
  <si>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</si>
  <si>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</si>
  <si>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</si>
  <si>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</si>
  <si>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</si>
  <si>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</si>
  <si>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0658</t>
  </si>
  <si>
    <t>Consortia Detail</t>
  </si>
  <si>
    <t>0182</t>
  </si>
  <si>
    <t>0850</t>
  </si>
  <si>
    <t>Wisconsin Virtual Learning</t>
  </si>
  <si>
    <t>0800</t>
  </si>
  <si>
    <t>WIVA</t>
  </si>
  <si>
    <t>0140</t>
  </si>
  <si>
    <t>3500</t>
  </si>
  <si>
    <t>3549</t>
  </si>
  <si>
    <t>21st Century eSchool</t>
  </si>
  <si>
    <t>0903</t>
  </si>
  <si>
    <t>iQ / eAchieve Academy</t>
  </si>
  <si>
    <t>JEDI Virtual K-12</t>
  </si>
  <si>
    <t>0308</t>
  </si>
  <si>
    <t>0810</t>
  </si>
  <si>
    <t>Advanced Learning Acad of WI</t>
  </si>
  <si>
    <t>Link2Learn Virtual Charter Sch</t>
  </si>
  <si>
    <t>1080</t>
  </si>
  <si>
    <t>Island City Virtual Academy</t>
  </si>
  <si>
    <t>1260</t>
  </si>
  <si>
    <t>CRE8 Charter School</t>
  </si>
  <si>
    <t>2128</t>
  </si>
  <si>
    <t>GOAL Acad</t>
  </si>
  <si>
    <t>0450</t>
  </si>
  <si>
    <t>HACIL</t>
  </si>
  <si>
    <t>2478</t>
  </si>
  <si>
    <t>9803</t>
  </si>
  <si>
    <t>KM Global Sch</t>
  </si>
  <si>
    <t>1376</t>
  </si>
  <si>
    <t>Milw Community Cyber Hi</t>
  </si>
  <si>
    <t>0441</t>
  </si>
  <si>
    <t>3619</t>
  </si>
  <si>
    <t>George D Warriner High School</t>
  </si>
  <si>
    <t>George D Warriner Middle</t>
  </si>
  <si>
    <t>5271</t>
  </si>
  <si>
    <t>0220</t>
  </si>
  <si>
    <t>JEDI Totals</t>
  </si>
  <si>
    <t>NEWOCS Totals</t>
  </si>
  <si>
    <t>Rural Virtual Academy Totals</t>
  </si>
  <si>
    <t>Monroe Indep Virtual Chrtr HS</t>
  </si>
  <si>
    <t>Total Enrollment</t>
  </si>
  <si>
    <t>Number of Schools</t>
  </si>
  <si>
    <t>Kenosha eSchool K-12</t>
  </si>
  <si>
    <t>Bridges Virtual Acad</t>
  </si>
  <si>
    <t>3381</t>
  </si>
  <si>
    <t>4501</t>
  </si>
  <si>
    <t>Portage Virtual School</t>
  </si>
  <si>
    <t>Insight / iForward</t>
  </si>
  <si>
    <t>District</t>
  </si>
  <si>
    <t>Appleton</t>
  </si>
  <si>
    <t>Barron</t>
  </si>
  <si>
    <t>Cameron</t>
  </si>
  <si>
    <t>Chetek-Weyerhaeuser</t>
  </si>
  <si>
    <t>Cumberland</t>
  </si>
  <si>
    <t>Kettle Moraine</t>
  </si>
  <si>
    <t>Northern Ozaukee</t>
  </si>
  <si>
    <t>Gillett</t>
  </si>
  <si>
    <t>Grantsburg</t>
  </si>
  <si>
    <t>Hayward</t>
  </si>
  <si>
    <t>Janesville</t>
  </si>
  <si>
    <t>Kenosha</t>
  </si>
  <si>
    <t>McFarland</t>
  </si>
  <si>
    <t>Merrill</t>
  </si>
  <si>
    <t>Middleton</t>
  </si>
  <si>
    <t>Milwaukee</t>
  </si>
  <si>
    <t>Monroe</t>
  </si>
  <si>
    <t>Portage</t>
  </si>
  <si>
    <t>Sheboygan</t>
  </si>
  <si>
    <t>Waukesha</t>
  </si>
  <si>
    <t>Prairie du Chien</t>
  </si>
  <si>
    <t>Spooner</t>
  </si>
  <si>
    <t>Spooner Area Virtual Education Academy</t>
  </si>
  <si>
    <t>Mighty River Virtual Academy</t>
  </si>
  <si>
    <r>
      <t>Wisconsin Virtual Academy</t>
    </r>
    <r>
      <rPr>
        <vertAlign val="superscript"/>
        <sz val="9"/>
        <rFont val="Arial"/>
        <family val="2"/>
      </rPr>
      <t>1</t>
    </r>
  </si>
  <si>
    <t>Wauwatosa</t>
  </si>
  <si>
    <t>Wauwatosa Virtual Academy</t>
  </si>
  <si>
    <t>Jefferson</t>
  </si>
  <si>
    <t>Lake Mills</t>
  </si>
  <si>
    <t>Whitewater</t>
  </si>
  <si>
    <t>Fort Atkinson</t>
  </si>
  <si>
    <t>Marshall</t>
  </si>
  <si>
    <t>Parkview</t>
  </si>
  <si>
    <t>Sun Prairie</t>
  </si>
  <si>
    <t>Wautoma</t>
  </si>
  <si>
    <t>Stoughton</t>
  </si>
  <si>
    <t>Denmark</t>
  </si>
  <si>
    <t>Gibraltar</t>
  </si>
  <si>
    <t>Reedsville</t>
  </si>
  <si>
    <t>Two Rivers</t>
  </si>
  <si>
    <t>Brillion</t>
  </si>
  <si>
    <t>Elkhart Lake</t>
  </si>
  <si>
    <t>Manitowoc</t>
  </si>
  <si>
    <t>Plymouth</t>
  </si>
  <si>
    <t>Ashwaubenon</t>
  </si>
  <si>
    <t>Abbotsford</t>
  </si>
  <si>
    <t>Colby</t>
  </si>
  <si>
    <t>Medford</t>
  </si>
  <si>
    <t>Prentice</t>
  </si>
  <si>
    <t>Rib Lake</t>
  </si>
  <si>
    <t>Antigo</t>
  </si>
  <si>
    <t>Mosinee</t>
  </si>
  <si>
    <t>2013-14</t>
  </si>
  <si>
    <t>Source: Wisconsin Information System for Education (WISEdash)</t>
  </si>
  <si>
    <t>2014-15</t>
  </si>
  <si>
    <t>2015-16</t>
  </si>
  <si>
    <t>ARISE Virtual Academy</t>
  </si>
  <si>
    <t>WIVA High School</t>
  </si>
  <si>
    <t>WIVA K-8</t>
  </si>
  <si>
    <t>Richland</t>
  </si>
  <si>
    <t>River Falls</t>
  </si>
  <si>
    <t>Saint Croix Central</t>
  </si>
  <si>
    <t>Richland Online Academy</t>
  </si>
  <si>
    <t>River Falls eSchool</t>
  </si>
  <si>
    <t>Saint Croix Academy of Virtual Education</t>
  </si>
  <si>
    <t>Tomorrow River</t>
  </si>
  <si>
    <t>Central Wisconsin Virtual School</t>
  </si>
  <si>
    <t>eAchieve Elementary</t>
  </si>
  <si>
    <t>Montello</t>
  </si>
  <si>
    <t>Montello Virtual Charter School</t>
  </si>
  <si>
    <t>Mauston</t>
  </si>
  <si>
    <t>Beloit Turner</t>
  </si>
  <si>
    <t>Evansville</t>
  </si>
  <si>
    <t>Auburndale</t>
  </si>
  <si>
    <t>Spencer</t>
  </si>
  <si>
    <t>Stratford</t>
  </si>
  <si>
    <t>Bobcat Virtual Academy</t>
  </si>
  <si>
    <t>Birchwood</t>
  </si>
  <si>
    <t>0203</t>
  </si>
  <si>
    <t>0860</t>
  </si>
  <si>
    <t>De Soto Virtual School</t>
  </si>
  <si>
    <t>De Soto</t>
  </si>
  <si>
    <t>Elkhorn</t>
  </si>
  <si>
    <t>Elkhorn Options Virtual School</t>
  </si>
  <si>
    <t>0160</t>
  </si>
  <si>
    <t>Northwood</t>
  </si>
  <si>
    <t>Northwood Virtual Charter</t>
  </si>
  <si>
    <t>Turtle Lake</t>
  </si>
  <si>
    <t>Laker Online Virtual Charter School</t>
  </si>
  <si>
    <t>0150</t>
  </si>
  <si>
    <t>430</t>
  </si>
  <si>
    <t>0126</t>
  </si>
  <si>
    <t>0422</t>
  </si>
  <si>
    <t>2016-17</t>
  </si>
  <si>
    <t>Lighthouse Learning Academy Charter School</t>
  </si>
  <si>
    <t>Destinations Career Academy of Wisconsin</t>
  </si>
  <si>
    <t>Pittsville</t>
  </si>
  <si>
    <t>2017-18</t>
  </si>
  <si>
    <t>2018-19</t>
  </si>
  <si>
    <t>Insight School of Wisconsin High</t>
  </si>
  <si>
    <t>Norris</t>
  </si>
  <si>
    <t>Norris Academy Virtual School</t>
  </si>
  <si>
    <t>Wonewoc-Union Center</t>
  </si>
  <si>
    <t>W-C Virtual Academy</t>
  </si>
  <si>
    <t>0777</t>
  </si>
  <si>
    <t>Burlington</t>
  </si>
  <si>
    <t>Waterloo</t>
  </si>
  <si>
    <t>0626</t>
  </si>
  <si>
    <t>Bowler</t>
  </si>
  <si>
    <t>Gilman</t>
  </si>
  <si>
    <t>Tomah Area</t>
  </si>
  <si>
    <t>White Lake</t>
  </si>
  <si>
    <t>Nekoosa</t>
  </si>
  <si>
    <t>WISE Academy</t>
  </si>
  <si>
    <t>Solon Springs</t>
  </si>
  <si>
    <t>Eagles' Wings Virtual Charter</t>
  </si>
  <si>
    <t>Elcho</t>
  </si>
  <si>
    <t>Owen-Withee</t>
  </si>
  <si>
    <t>Wausau</t>
  </si>
  <si>
    <t>Wausau Area Virtual Education (WAVE)</t>
  </si>
  <si>
    <t>2019-20</t>
  </si>
  <si>
    <t>Elmwood</t>
  </si>
  <si>
    <t>Ripon</t>
  </si>
  <si>
    <t>eSucceed</t>
  </si>
  <si>
    <t>Eau Claire Area</t>
  </si>
  <si>
    <t>Western Wisconsin Virtual Charter (WWVC)</t>
  </si>
  <si>
    <t>Odyssey Academy of Virtual Learning</t>
  </si>
  <si>
    <t>Eau Claire Area Virtual School</t>
  </si>
  <si>
    <t>9419</t>
  </si>
  <si>
    <t>Lake Geneva J1</t>
  </si>
  <si>
    <t>Lake Geneva-Genoa City UHS</t>
  </si>
  <si>
    <t>0410</t>
  </si>
  <si>
    <t>Maple Park Charter School</t>
  </si>
  <si>
    <t>New Visions Charter School</t>
  </si>
  <si>
    <t>eSucceed Charter School</t>
  </si>
  <si>
    <t>Cadott Community</t>
  </si>
  <si>
    <t>Lake Holcombe</t>
  </si>
  <si>
    <t>New Auburn</t>
  </si>
  <si>
    <t>Stanley-Boyd Area</t>
  </si>
  <si>
    <t>eSucceed Charter School Totals</t>
  </si>
  <si>
    <t>Southern Door County</t>
  </si>
  <si>
    <t>Thorp</t>
  </si>
  <si>
    <t>Luxemburg-Casco</t>
  </si>
  <si>
    <t>Milton</t>
  </si>
  <si>
    <t>9802</t>
  </si>
  <si>
    <t>Bruce</t>
  </si>
  <si>
    <t>Cornell</t>
  </si>
  <si>
    <t>0870</t>
  </si>
  <si>
    <t>0735</t>
  </si>
  <si>
    <t>1204</t>
  </si>
  <si>
    <t>Virtual Charter School Enrollment 2002-03 to 2020-21</t>
  </si>
  <si>
    <t>2020-21</t>
  </si>
  <si>
    <t>Tomorrow River Virtual Charter</t>
  </si>
  <si>
    <t>Between the Lakes</t>
  </si>
  <si>
    <t>Hudson</t>
  </si>
  <si>
    <t>Hudson Virtual Charter School (HVCS)</t>
  </si>
  <si>
    <t>Watertown Unified</t>
  </si>
  <si>
    <t>eCampus Academy Charter School</t>
  </si>
  <si>
    <t>Little Chute Area</t>
  </si>
  <si>
    <t>Flex Academy</t>
  </si>
  <si>
    <t>La Crosse</t>
  </si>
  <si>
    <t>La Crosse Polytechnic School</t>
  </si>
  <si>
    <t>Edgerton</t>
  </si>
  <si>
    <t>Waterford Graded J1</t>
  </si>
  <si>
    <t>Waterford UHS</t>
  </si>
  <si>
    <t>Chequamegon</t>
  </si>
  <si>
    <t>Marion</t>
  </si>
  <si>
    <t>Rhinelander</t>
  </si>
  <si>
    <t>Westby</t>
  </si>
  <si>
    <t>Cameron Academy of Virtual Ed (CAVE)</t>
  </si>
  <si>
    <r>
      <t>Kiel eSchool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</si>
  <si>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Kiel eSchool became a consortium at the beginning of the 2020-21 school year</t>
    </r>
  </si>
  <si>
    <t>Dodgeland</t>
  </si>
  <si>
    <t>Horicon</t>
  </si>
  <si>
    <t>Hustisford</t>
  </si>
  <si>
    <t>Juda</t>
  </si>
  <si>
    <t>Kiel Area</t>
  </si>
  <si>
    <t>Oakfield</t>
  </si>
  <si>
    <t>Randolph</t>
  </si>
  <si>
    <t>Between the Lakes Virtual Academy</t>
  </si>
  <si>
    <t>Between the Lakes Virtual Academy Totals</t>
  </si>
  <si>
    <t>Kiel eSchool Totals</t>
  </si>
  <si>
    <t>0250</t>
  </si>
  <si>
    <t>0130</t>
  </si>
  <si>
    <t>Ashland</t>
  </si>
  <si>
    <t>Clintonville</t>
  </si>
  <si>
    <t>Marshfield Unified</t>
  </si>
  <si>
    <t>Neillsville</t>
  </si>
  <si>
    <t>Phillips</t>
  </si>
  <si>
    <t>Stevens Point Area</t>
  </si>
  <si>
    <t>0170</t>
  </si>
  <si>
    <t>1071</t>
  </si>
  <si>
    <t>1141</t>
  </si>
  <si>
    <t>Kewaunee</t>
  </si>
  <si>
    <t>Mayville</t>
  </si>
  <si>
    <t>1568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</si>
</sst>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4" fillId="0" borderId="0"/>
    <xf numFmtId="0" fontId="1" fillId="3" borderId="0" applyNumberFormat="0" applyBorder="0" applyAlignment="0" applyProtection="0"/>
  </cellStyleXfs>
  <cellXfs count="107">
    <xf numFmtId="0" fontId="0" fillId="0" borderId="0" xfId="0"/>
    <xf numFmtId="0" fontId="7" fillId="2" borderId="0" xfId="0" applyFont="1" applyFill="1" applyBorder="1"/>
    <xf numFmtId="49" fontId="8" fillId="2" borderId="0" xfId="0" applyNumberFormat="1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/>
    <xf numFmtId="0" fontId="9" fillId="0" borderId="0" xfId="1" applyFont="1" applyBorder="1" applyAlignment="1" applyProtection="1">
      <alignment horizontal="center" wrapText="1"/>
      <protection locked="0"/>
    </xf>
    <xf numFmtId="49" fontId="9" fillId="0" borderId="0" xfId="1" applyNumberFormat="1" applyFont="1" applyBorder="1" applyAlignment="1" applyProtection="1">
      <alignment horizontal="center" wrapText="1"/>
      <protection locked="0"/>
    </xf>
    <xf numFmtId="0" fontId="9" fillId="0" borderId="0" xfId="1" applyFont="1" applyBorder="1" applyProtection="1">
      <protection locked="0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1" applyFont="1" applyBorder="1" applyAlignment="1" applyProtection="1">
      <alignment horizontal="center"/>
      <protection locked="0"/>
    </xf>
    <xf numFmtId="49" fontId="11" fillId="0" borderId="0" xfId="1" applyNumberFormat="1" applyFont="1" applyBorder="1" applyProtection="1">
      <protection locked="0"/>
    </xf>
    <xf numFmtId="0" fontId="11" fillId="0" borderId="0" xfId="1" applyFont="1" applyBorder="1" applyProtection="1">
      <protection locked="0"/>
    </xf>
    <xf numFmtId="0" fontId="8" fillId="0" borderId="0" xfId="0" applyFont="1" applyAlignment="1">
      <alignment horizontal="center"/>
    </xf>
    <xf numFmtId="0" fontId="11" fillId="0" borderId="0" xfId="1" applyFont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1" fillId="0" borderId="0" xfId="1" quotePrefix="1" applyNumberFormat="1" applyFont="1" applyFill="1" applyBorder="1" applyProtection="1">
      <protection locked="0"/>
    </xf>
    <xf numFmtId="0" fontId="11" fillId="0" borderId="0" xfId="1" applyFont="1" applyFill="1" applyBorder="1" applyProtection="1">
      <protection locked="0"/>
    </xf>
    <xf numFmtId="0" fontId="11" fillId="0" borderId="0" xfId="0" applyFont="1" applyBorder="1"/>
    <xf numFmtId="49" fontId="11" fillId="0" borderId="0" xfId="1" quotePrefix="1" applyNumberFormat="1" applyFont="1" applyBorder="1" applyProtection="1">
      <protection locked="0"/>
    </xf>
    <xf numFmtId="49" fontId="11" fillId="0" borderId="0" xfId="1" applyNumberFormat="1" applyFont="1" applyFill="1" applyBorder="1" applyProtection="1"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49" fontId="11" fillId="0" borderId="0" xfId="1" quotePrefix="1" applyNumberFormat="1" applyFont="1" applyBorder="1" applyAlignment="1" applyProtection="1">
      <alignment horizontal="left"/>
      <protection locked="0"/>
    </xf>
    <xf numFmtId="0" fontId="11" fillId="0" borderId="0" xfId="1" applyFont="1" applyFill="1" applyBorder="1" applyAlignment="1" applyProtection="1">
      <alignment horizontal="right"/>
      <protection locked="0"/>
    </xf>
    <xf numFmtId="0" fontId="8" fillId="0" borderId="0" xfId="0" applyFont="1" applyBorder="1"/>
    <xf numFmtId="49" fontId="8" fillId="0" borderId="0" xfId="0" applyNumberFormat="1" applyFont="1" applyBorder="1"/>
    <xf numFmtId="0" fontId="9" fillId="0" borderId="0" xfId="1" applyFont="1" applyFill="1" applyBorder="1" applyAlignment="1" applyProtection="1">
      <alignment horizontal="right"/>
      <protection locked="0"/>
    </xf>
    <xf numFmtId="0" fontId="11" fillId="2" borderId="0" xfId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Protection="1">
      <protection locked="0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1" fillId="0" borderId="0" xfId="1" quotePrefix="1" applyFont="1" applyBorder="1" applyAlignment="1" applyProtection="1">
      <alignment horizontal="center"/>
      <protection locked="0"/>
    </xf>
    <xf numFmtId="0" fontId="10" fillId="2" borderId="0" xfId="0" applyFont="1" applyFill="1" applyBorder="1" applyAlignment="1">
      <alignment horizontal="center"/>
    </xf>
    <xf numFmtId="0" fontId="10" fillId="0" borderId="0" xfId="0" applyFont="1"/>
    <xf numFmtId="0" fontId="2" fillId="3" borderId="0" xfId="11"/>
    <xf numFmtId="0" fontId="11" fillId="0" borderId="0" xfId="1" applyFont="1" applyBorder="1" applyAlignment="1" applyProtection="1">
      <alignment horizontal="center" wrapText="1"/>
      <protection locked="0"/>
    </xf>
    <xf numFmtId="49" fontId="11" fillId="0" borderId="0" xfId="1" applyNumberFormat="1" applyFont="1" applyBorder="1" applyAlignment="1" applyProtection="1">
      <alignment horizontal="left" wrapText="1"/>
      <protection locked="0"/>
    </xf>
    <xf numFmtId="0" fontId="11" fillId="0" borderId="0" xfId="1" quotePrefix="1" applyFont="1" applyBorder="1" applyAlignment="1" applyProtection="1">
      <alignment horizontal="center" wrapText="1"/>
      <protection locked="0"/>
    </xf>
    <xf numFmtId="0" fontId="8" fillId="0" borderId="0" xfId="0" quotePrefix="1" applyFont="1" applyFill="1" applyBorder="1" applyAlignment="1">
      <alignment horizontal="center"/>
    </xf>
    <xf numFmtId="0" fontId="13" fillId="3" borderId="0" xfId="11" applyFont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8" fillId="0" borderId="0" xfId="0" applyFont="1"/>
    <xf numFmtId="0" fontId="11" fillId="0" borderId="0" xfId="12" applyFont="1" applyBorder="1" applyAlignment="1" applyProtection="1">
      <alignment horizontal="center"/>
      <protection locked="0"/>
    </xf>
    <xf numFmtId="0" fontId="11" fillId="0" borderId="0" xfId="12" applyFont="1" applyBorder="1" applyProtection="1">
      <protection locked="0"/>
    </xf>
    <xf numFmtId="49" fontId="11" fillId="0" borderId="0" xfId="12" applyNumberFormat="1" applyFont="1" applyFill="1" applyBorder="1" applyProtection="1">
      <protection locked="0"/>
    </xf>
    <xf numFmtId="0" fontId="8" fillId="0" borderId="0" xfId="0" applyFont="1"/>
    <xf numFmtId="0" fontId="11" fillId="0" borderId="0" xfId="12" applyFont="1" applyBorder="1" applyProtection="1">
      <protection locked="0"/>
    </xf>
    <xf numFmtId="49" fontId="11" fillId="0" borderId="0" xfId="12" applyNumberFormat="1" applyFont="1" applyFill="1" applyBorder="1" applyProtection="1">
      <protection locked="0"/>
    </xf>
    <xf numFmtId="0" fontId="11" fillId="0" borderId="0" xfId="12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1" fillId="0" borderId="0" xfId="12" applyFont="1" applyBorder="1" applyProtection="1">
      <protection locked="0"/>
    </xf>
    <xf numFmtId="49" fontId="11" fillId="0" borderId="0" xfId="12" applyNumberFormat="1" applyFont="1" applyFill="1" applyBorder="1" applyProtection="1">
      <protection locked="0"/>
    </xf>
    <xf numFmtId="0" fontId="11" fillId="0" borderId="0" xfId="12" applyFont="1" applyFill="1" applyBorder="1" applyAlignment="1" applyProtection="1">
      <alignment horizontal="center"/>
      <protection locked="0"/>
    </xf>
    <xf numFmtId="0" fontId="10" fillId="0" borderId="0" xfId="0" applyFont="1"/>
    <xf numFmtId="0" fontId="10" fillId="0" borderId="0" xfId="0" applyFont="1"/>
    <xf numFmtId="0" fontId="8" fillId="0" borderId="0" xfId="0" applyFont="1"/>
    <xf numFmtId="0" fontId="8" fillId="0" borderId="0" xfId="0" applyFont="1"/>
    <xf numFmtId="0" fontId="10" fillId="0" borderId="0" xfId="0" applyFont="1" applyBorder="1" applyAlignment="1">
      <alignment horizontal="center"/>
    </xf>
    <xf numFmtId="0" fontId="11" fillId="0" borderId="0" xfId="12" applyFont="1" applyBorder="1" applyProtection="1">
      <protection locked="0"/>
    </xf>
    <xf numFmtId="0" fontId="11" fillId="0" borderId="0" xfId="12" applyFont="1" applyBorder="1" applyAlignment="1" applyProtection="1">
      <alignment horizontal="center" wrapText="1"/>
      <protection locked="0"/>
    </xf>
    <xf numFmtId="49" fontId="11" fillId="0" borderId="0" xfId="12" applyNumberFormat="1" applyFont="1" applyBorder="1" applyAlignment="1" applyProtection="1">
      <alignment horizontal="left" wrapText="1"/>
      <protection locked="0"/>
    </xf>
    <xf numFmtId="49" fontId="11" fillId="0" borderId="0" xfId="12" quotePrefix="1" applyNumberFormat="1" applyFont="1" applyFill="1" applyBorder="1" applyAlignment="1" applyProtection="1">
      <alignment horizontal="center" wrapText="1"/>
      <protection locked="0"/>
    </xf>
    <xf numFmtId="0" fontId="0" fillId="0" borderId="0" xfId="0"/>
    <xf numFmtId="0" fontId="11" fillId="0" borderId="0" xfId="12" applyFont="1" applyBorder="1" applyAlignment="1" applyProtection="1">
      <alignment horizontal="center"/>
      <protection locked="0"/>
    </xf>
    <xf numFmtId="49" fontId="11" fillId="0" borderId="0" xfId="12" applyNumberFormat="1" applyFont="1" applyBorder="1" applyProtection="1">
      <protection locked="0"/>
    </xf>
    <xf numFmtId="0" fontId="11" fillId="0" borderId="0" xfId="12" applyFont="1" applyBorder="1" applyProtection="1">
      <protection locked="0"/>
    </xf>
    <xf numFmtId="0" fontId="11" fillId="0" borderId="0" xfId="12" applyFont="1" applyFill="1" applyBorder="1" applyAlignment="1" applyProtection="1">
      <alignment horizontal="center"/>
      <protection locked="0"/>
    </xf>
    <xf numFmtId="0" fontId="0" fillId="0" borderId="0" xfId="0"/>
    <xf numFmtId="0" fontId="11" fillId="0" borderId="0" xfId="12" applyFont="1" applyBorder="1" applyAlignment="1" applyProtection="1">
      <alignment horizontal="center"/>
      <protection locked="0"/>
    </xf>
    <xf numFmtId="49" fontId="11" fillId="0" borderId="0" xfId="12" applyNumberFormat="1" applyFont="1" applyBorder="1" applyProtection="1">
      <protection locked="0"/>
    </xf>
    <xf numFmtId="0" fontId="11" fillId="0" borderId="0" xfId="12" applyFont="1" applyBorder="1" applyProtection="1">
      <protection locked="0"/>
    </xf>
    <xf numFmtId="0" fontId="8" fillId="0" borderId="0" xfId="0" quotePrefix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12" applyFont="1" applyFill="1" applyBorder="1" applyAlignment="1" applyProtection="1">
      <alignment horizontal="center"/>
      <protection locked="0"/>
    </xf>
    <xf numFmtId="0" fontId="11" fillId="0" borderId="0" xfId="12" quotePrefix="1" applyFont="1" applyBorder="1" applyAlignment="1" applyProtection="1">
      <alignment horizontal="center"/>
      <protection locked="0"/>
    </xf>
    <xf numFmtId="0" fontId="11" fillId="0" borderId="0" xfId="12" quotePrefix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11" fillId="0" borderId="0" xfId="12" quotePrefix="1" applyNumberFormat="1" applyFont="1" applyBorder="1" applyAlignment="1" applyProtection="1">
      <alignment horizontal="center"/>
      <protection locked="0"/>
    </xf>
    <xf numFmtId="0" fontId="0" fillId="0" borderId="0" xfId="0"/>
    <xf numFmtId="49" fontId="8" fillId="2" borderId="0" xfId="0" applyNumberFormat="1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12" applyFont="1" applyBorder="1" applyAlignment="1" applyProtection="1">
      <alignment horizontal="center"/>
      <protection locked="0"/>
    </xf>
    <xf numFmtId="49" fontId="11" fillId="0" borderId="0" xfId="12" applyNumberFormat="1" applyFont="1" applyBorder="1" applyProtection="1">
      <protection locked="0"/>
    </xf>
    <xf numFmtId="0" fontId="11" fillId="0" borderId="0" xfId="12" applyFont="1" applyBorder="1" applyProtection="1">
      <protection locked="0"/>
    </xf>
    <xf numFmtId="0" fontId="11" fillId="0" borderId="0" xfId="2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12" applyFont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 applyBorder="1"/>
    <xf numFmtId="49" fontId="8" fillId="0" borderId="0" xfId="0" applyNumberFormat="1" applyFont="1" applyBorder="1" applyAlignment="1">
      <alignment horizontal="center"/>
    </xf>
    <xf numFmtId="49" fontId="8" fillId="0" borderId="0" xfId="0" quotePrefix="1" applyNumberFormat="1" applyFont="1" applyFill="1" applyBorder="1"/>
    <xf numFmtId="0" fontId="8" fillId="0" borderId="0" xfId="0" applyFont="1" applyFill="1" applyBorder="1"/>
  </cellXfs>
  <cellStyles count="14">
    <cellStyle name="20% - Accent1" xfId="11" builtinId="30"/>
    <cellStyle name="20% - Accent1 2" xfId="1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1"/>
    <cellStyle name="Normal 2 2" xfId="12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7"/>
  <sheetViews>
    <sheetView zoomScaleNormal="100" workbookViewId="0">
      <pane xSplit="4" ySplit="3" topLeftCell="W54" activePane="bottomRight" state="frozen"/>
      <selection pane="topRight" activeCell="E1" sqref="E1"/>
      <selection pane="bottomLeft" activeCell="A4" sqref="A4"/>
      <selection pane="bottomRight" activeCell="D57" sqref="D57"/>
    </sheetView>
  </sheetViews>
  <sheetFormatPr defaultColWidth="8.85546875" defaultRowHeight="12" x14ac:dyDescent="0.2"/>
  <cols>
    <col min="1" max="1" width="10.140625" style="27" customWidth="1"/>
    <col min="2" max="2" width="25" style="27" bestFit="1" customWidth="1"/>
    <col min="3" max="3" width="8.7109375" style="28" bestFit="1" customWidth="1"/>
    <col min="4" max="4" width="36.85546875" style="27" customWidth="1"/>
    <col min="5" max="5" width="7.5703125" style="18" bestFit="1" customWidth="1"/>
    <col min="6" max="12" width="7.5703125" style="15" bestFit="1" customWidth="1"/>
    <col min="13" max="14" width="7.5703125" style="15" customWidth="1"/>
    <col min="15" max="15" width="8.28515625" style="15" customWidth="1"/>
    <col min="16" max="16" width="7.5703125" style="15" customWidth="1"/>
    <col min="17" max="17" width="8.140625" style="6" customWidth="1"/>
    <col min="18" max="18" width="7.85546875" style="6" customWidth="1"/>
    <col min="19" max="16384" width="8.85546875" style="6"/>
  </cols>
  <sheetData>
    <row r="1" spans="1:23" ht="15" x14ac:dyDescent="0.25">
      <c r="A1" s="1" t="s">
        <v>257</v>
      </c>
      <c r="B1" s="1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38"/>
      <c r="R1" s="38"/>
      <c r="S1" s="38"/>
      <c r="T1" s="38"/>
      <c r="U1" s="38"/>
      <c r="V1" s="38"/>
      <c r="W1" s="38"/>
    </row>
    <row r="2" spans="1:23" ht="15" x14ac:dyDescent="0.25">
      <c r="A2" s="3" t="s">
        <v>160</v>
      </c>
      <c r="B2" s="3"/>
      <c r="C2" s="2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8"/>
      <c r="R2" s="38"/>
      <c r="S2" s="38"/>
      <c r="T2" s="38"/>
      <c r="U2" s="38"/>
      <c r="V2" s="38"/>
      <c r="W2" s="38"/>
    </row>
    <row r="3" spans="1:23" x14ac:dyDescent="0.2">
      <c r="A3" s="7" t="s">
        <v>0</v>
      </c>
      <c r="B3" s="7" t="s">
        <v>106</v>
      </c>
      <c r="C3" s="8" t="s">
        <v>1</v>
      </c>
      <c r="D3" s="9" t="s">
        <v>2</v>
      </c>
      <c r="E3" s="10" t="s">
        <v>46</v>
      </c>
      <c r="F3" s="11" t="s">
        <v>47</v>
      </c>
      <c r="G3" s="11" t="s">
        <v>48</v>
      </c>
      <c r="H3" s="11" t="s">
        <v>49</v>
      </c>
      <c r="I3" s="11" t="s">
        <v>50</v>
      </c>
      <c r="J3" s="11" t="s">
        <v>51</v>
      </c>
      <c r="K3" s="11" t="s">
        <v>52</v>
      </c>
      <c r="L3" s="11" t="s">
        <v>53</v>
      </c>
      <c r="M3" s="11" t="s">
        <v>54</v>
      </c>
      <c r="N3" s="11" t="s">
        <v>55</v>
      </c>
      <c r="O3" s="11" t="s">
        <v>56</v>
      </c>
      <c r="P3" s="11" t="s">
        <v>159</v>
      </c>
      <c r="Q3" s="37" t="s">
        <v>161</v>
      </c>
      <c r="R3" s="37" t="s">
        <v>162</v>
      </c>
      <c r="S3" s="37" t="s">
        <v>200</v>
      </c>
      <c r="T3" s="57" t="s">
        <v>204</v>
      </c>
      <c r="U3" s="57" t="s">
        <v>205</v>
      </c>
      <c r="V3" s="58" t="s">
        <v>227</v>
      </c>
      <c r="W3" s="58" t="s">
        <v>258</v>
      </c>
    </row>
    <row r="4" spans="1:23" x14ac:dyDescent="0.2">
      <c r="A4" s="12" t="s">
        <v>3</v>
      </c>
      <c r="B4" s="12" t="s">
        <v>107</v>
      </c>
      <c r="C4" s="13" t="s">
        <v>4</v>
      </c>
      <c r="D4" s="14" t="s">
        <v>5</v>
      </c>
      <c r="E4" s="93">
        <v>9</v>
      </c>
      <c r="F4" s="93">
        <v>24</v>
      </c>
      <c r="G4" s="93">
        <v>33</v>
      </c>
      <c r="H4" s="93">
        <v>13</v>
      </c>
      <c r="I4" s="93">
        <v>13</v>
      </c>
      <c r="J4" s="94">
        <v>12</v>
      </c>
      <c r="K4" s="94">
        <v>26</v>
      </c>
      <c r="L4" s="94">
        <v>24</v>
      </c>
      <c r="M4" s="94">
        <v>32</v>
      </c>
      <c r="N4" s="94">
        <v>22</v>
      </c>
      <c r="O4" s="94">
        <v>25</v>
      </c>
      <c r="P4" s="94">
        <v>28</v>
      </c>
      <c r="Q4" s="94">
        <v>27</v>
      </c>
      <c r="R4" s="94">
        <v>14</v>
      </c>
      <c r="S4" s="94">
        <v>15</v>
      </c>
      <c r="T4" s="94">
        <v>18</v>
      </c>
      <c r="U4" s="94">
        <v>17</v>
      </c>
      <c r="V4" s="6">
        <v>15</v>
      </c>
      <c r="W4" s="6">
        <v>55</v>
      </c>
    </row>
    <row r="5" spans="1:23" x14ac:dyDescent="0.2">
      <c r="A5" s="12" t="s">
        <v>3</v>
      </c>
      <c r="B5" s="12" t="s">
        <v>107</v>
      </c>
      <c r="C5" s="13" t="s">
        <v>43</v>
      </c>
      <c r="D5" s="14" t="s">
        <v>44</v>
      </c>
      <c r="E5" s="16">
        <v>238</v>
      </c>
      <c r="F5" s="16">
        <v>375</v>
      </c>
      <c r="G5" s="16">
        <v>468</v>
      </c>
      <c r="H5" s="16">
        <v>432</v>
      </c>
      <c r="I5" s="16">
        <v>451</v>
      </c>
      <c r="J5" s="94">
        <v>432</v>
      </c>
      <c r="K5" s="94">
        <v>410</v>
      </c>
      <c r="L5" s="94">
        <v>389</v>
      </c>
      <c r="M5" s="94">
        <v>417</v>
      </c>
      <c r="N5" s="94">
        <v>617</v>
      </c>
      <c r="O5" s="94">
        <v>734</v>
      </c>
      <c r="P5" s="94">
        <v>749</v>
      </c>
      <c r="Q5" s="94">
        <v>660</v>
      </c>
      <c r="R5" s="94">
        <v>616</v>
      </c>
      <c r="S5" s="94">
        <v>568</v>
      </c>
      <c r="T5" s="94">
        <v>548</v>
      </c>
      <c r="U5" s="94">
        <v>557</v>
      </c>
      <c r="V5" s="6">
        <v>523</v>
      </c>
      <c r="W5" s="6">
        <v>1233</v>
      </c>
    </row>
    <row r="6" spans="1:23" x14ac:dyDescent="0.2">
      <c r="A6" s="17" t="s">
        <v>71</v>
      </c>
      <c r="B6" s="18" t="s">
        <v>108</v>
      </c>
      <c r="C6" s="19" t="s">
        <v>72</v>
      </c>
      <c r="D6" s="20" t="s">
        <v>73</v>
      </c>
      <c r="E6" s="97"/>
      <c r="F6" s="94"/>
      <c r="G6" s="94"/>
      <c r="H6" s="94"/>
      <c r="I6" s="94"/>
      <c r="J6" s="94"/>
      <c r="K6" s="94"/>
      <c r="L6" s="94"/>
      <c r="M6" s="94"/>
      <c r="N6" s="94">
        <v>40</v>
      </c>
      <c r="O6" s="94">
        <v>91</v>
      </c>
      <c r="P6" s="94">
        <v>46</v>
      </c>
      <c r="Q6" s="94">
        <v>77</v>
      </c>
      <c r="R6" s="94">
        <v>67</v>
      </c>
      <c r="S6" s="94">
        <v>58</v>
      </c>
      <c r="T6" s="94">
        <v>51</v>
      </c>
      <c r="U6" s="94">
        <v>47</v>
      </c>
      <c r="V6" s="6">
        <v>49</v>
      </c>
      <c r="W6" s="6">
        <v>146</v>
      </c>
    </row>
    <row r="7" spans="1:23" x14ac:dyDescent="0.2">
      <c r="A7" s="17" t="s">
        <v>88</v>
      </c>
      <c r="B7" s="18" t="s">
        <v>184</v>
      </c>
      <c r="C7" s="19" t="s">
        <v>62</v>
      </c>
      <c r="D7" s="20" t="s">
        <v>183</v>
      </c>
      <c r="E7" s="97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>
        <v>2</v>
      </c>
      <c r="S7" s="94">
        <v>0</v>
      </c>
      <c r="T7" s="94">
        <v>14</v>
      </c>
      <c r="U7" s="94">
        <v>11</v>
      </c>
      <c r="V7" s="6">
        <v>14</v>
      </c>
      <c r="W7" s="6">
        <v>53</v>
      </c>
    </row>
    <row r="8" spans="1:23" x14ac:dyDescent="0.2">
      <c r="A8" s="17" t="s">
        <v>68</v>
      </c>
      <c r="B8" s="18" t="s">
        <v>109</v>
      </c>
      <c r="C8" s="19" t="s">
        <v>62</v>
      </c>
      <c r="D8" s="20" t="s">
        <v>276</v>
      </c>
      <c r="E8" s="97"/>
      <c r="F8" s="94"/>
      <c r="G8" s="94"/>
      <c r="H8" s="94"/>
      <c r="I8" s="94"/>
      <c r="J8" s="94"/>
      <c r="K8" s="94"/>
      <c r="L8" s="94"/>
      <c r="M8" s="94">
        <v>31</v>
      </c>
      <c r="N8" s="94">
        <v>75</v>
      </c>
      <c r="O8" s="94">
        <v>92</v>
      </c>
      <c r="P8" s="94">
        <v>123</v>
      </c>
      <c r="Q8" s="94">
        <v>102</v>
      </c>
      <c r="R8" s="94">
        <v>82</v>
      </c>
      <c r="S8" s="94">
        <v>62</v>
      </c>
      <c r="T8" s="94">
        <v>82</v>
      </c>
      <c r="U8" s="94">
        <v>92</v>
      </c>
      <c r="V8" s="6">
        <v>87</v>
      </c>
      <c r="W8" s="6">
        <v>165</v>
      </c>
    </row>
    <row r="9" spans="1:23" x14ac:dyDescent="0.2">
      <c r="A9" s="17" t="s">
        <v>75</v>
      </c>
      <c r="B9" s="18" t="s">
        <v>110</v>
      </c>
      <c r="C9" s="19" t="s">
        <v>62</v>
      </c>
      <c r="D9" s="21" t="s">
        <v>74</v>
      </c>
      <c r="E9" s="97"/>
      <c r="F9" s="94"/>
      <c r="G9" s="94"/>
      <c r="H9" s="94"/>
      <c r="I9" s="94"/>
      <c r="J9" s="94"/>
      <c r="K9" s="94"/>
      <c r="L9" s="94"/>
      <c r="M9" s="94"/>
      <c r="N9" s="94">
        <v>26</v>
      </c>
      <c r="O9" s="94">
        <v>57</v>
      </c>
      <c r="P9" s="94">
        <v>47</v>
      </c>
      <c r="Q9" s="94">
        <v>72</v>
      </c>
      <c r="R9" s="94">
        <v>63</v>
      </c>
      <c r="S9" s="94">
        <v>46</v>
      </c>
      <c r="T9" s="94">
        <v>43</v>
      </c>
      <c r="U9" s="94">
        <v>48</v>
      </c>
      <c r="V9" s="6">
        <v>42</v>
      </c>
      <c r="W9" s="6">
        <v>44</v>
      </c>
    </row>
    <row r="10" spans="1:23" x14ac:dyDescent="0.2">
      <c r="A10" s="17" t="s">
        <v>77</v>
      </c>
      <c r="B10" s="18" t="s">
        <v>111</v>
      </c>
      <c r="C10" s="19" t="s">
        <v>62</v>
      </c>
      <c r="D10" s="21" t="s">
        <v>76</v>
      </c>
      <c r="E10" s="97"/>
      <c r="F10" s="94"/>
      <c r="G10" s="94"/>
      <c r="H10" s="94"/>
      <c r="I10" s="94"/>
      <c r="J10" s="94"/>
      <c r="K10" s="94"/>
      <c r="L10" s="94"/>
      <c r="M10" s="94"/>
      <c r="N10" s="94">
        <v>8</v>
      </c>
      <c r="O10" s="94">
        <v>12</v>
      </c>
      <c r="P10" s="94">
        <v>13</v>
      </c>
      <c r="Q10" s="94">
        <v>11</v>
      </c>
      <c r="R10" s="94">
        <v>13</v>
      </c>
      <c r="S10" s="94">
        <v>22</v>
      </c>
      <c r="T10" s="94">
        <v>15</v>
      </c>
      <c r="U10" s="94">
        <v>27</v>
      </c>
      <c r="V10" s="6">
        <v>30</v>
      </c>
      <c r="W10" s="6">
        <v>138</v>
      </c>
    </row>
    <row r="11" spans="1:23" x14ac:dyDescent="0.2">
      <c r="A11" s="17">
        <v>1421</v>
      </c>
      <c r="B11" s="18" t="s">
        <v>188</v>
      </c>
      <c r="C11" s="19" t="s">
        <v>72</v>
      </c>
      <c r="D11" s="21" t="s">
        <v>187</v>
      </c>
      <c r="E11" s="97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>
        <v>1</v>
      </c>
      <c r="S11" s="94">
        <v>6</v>
      </c>
      <c r="T11" s="94">
        <v>14</v>
      </c>
      <c r="U11" s="94">
        <v>6</v>
      </c>
      <c r="V11" s="6">
        <v>7</v>
      </c>
      <c r="W11" s="6">
        <v>33</v>
      </c>
    </row>
    <row r="12" spans="1:23" s="87" customFormat="1" x14ac:dyDescent="0.2">
      <c r="A12" s="96">
        <v>1554</v>
      </c>
      <c r="B12" s="97" t="s">
        <v>231</v>
      </c>
      <c r="C12" s="19" t="s">
        <v>72</v>
      </c>
      <c r="D12" s="98" t="s">
        <v>234</v>
      </c>
      <c r="E12" s="97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87">
        <v>23</v>
      </c>
      <c r="W12" s="87">
        <v>46</v>
      </c>
    </row>
    <row r="13" spans="1:23" x14ac:dyDescent="0.2">
      <c r="A13" s="17">
        <v>1638</v>
      </c>
      <c r="B13" s="18" t="s">
        <v>189</v>
      </c>
      <c r="C13" s="19" t="s">
        <v>62</v>
      </c>
      <c r="D13" s="21" t="s">
        <v>190</v>
      </c>
      <c r="E13" s="97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>
        <v>67</v>
      </c>
      <c r="S13" s="94">
        <v>149</v>
      </c>
      <c r="T13" s="94">
        <v>176</v>
      </c>
      <c r="U13" s="94">
        <v>191</v>
      </c>
      <c r="V13" s="6">
        <v>204</v>
      </c>
      <c r="W13" s="6">
        <v>583</v>
      </c>
    </row>
    <row r="14" spans="1:23" s="87" customFormat="1" x14ac:dyDescent="0.2">
      <c r="A14" s="96">
        <v>1666</v>
      </c>
      <c r="B14" s="97" t="s">
        <v>228</v>
      </c>
      <c r="C14" s="19" t="s">
        <v>62</v>
      </c>
      <c r="D14" s="98" t="s">
        <v>232</v>
      </c>
      <c r="E14" s="97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87">
        <v>0</v>
      </c>
      <c r="W14" s="87">
        <v>16</v>
      </c>
    </row>
    <row r="15" spans="1:23" ht="12.75" x14ac:dyDescent="0.2">
      <c r="A15" s="17" t="s">
        <v>79</v>
      </c>
      <c r="B15" s="18" t="s">
        <v>114</v>
      </c>
      <c r="C15" s="19" t="s">
        <v>12</v>
      </c>
      <c r="D15" s="21" t="s">
        <v>78</v>
      </c>
      <c r="E15" s="97"/>
      <c r="F15" s="94"/>
      <c r="G15" s="94"/>
      <c r="H15" s="94"/>
      <c r="I15" s="94"/>
      <c r="J15" s="94"/>
      <c r="K15" s="94"/>
      <c r="L15" s="94"/>
      <c r="M15" s="94"/>
      <c r="N15" s="94">
        <v>40</v>
      </c>
      <c r="O15" s="94">
        <v>47</v>
      </c>
      <c r="P15" s="94">
        <v>31</v>
      </c>
      <c r="Q15" s="94">
        <v>0</v>
      </c>
      <c r="R15" s="94">
        <v>3</v>
      </c>
      <c r="S15" s="94"/>
      <c r="T15" s="102"/>
      <c r="U15" s="94"/>
    </row>
    <row r="16" spans="1:23" ht="12.75" x14ac:dyDescent="0.2">
      <c r="A16" s="17" t="s">
        <v>79</v>
      </c>
      <c r="B16" s="18" t="s">
        <v>114</v>
      </c>
      <c r="C16" s="19" t="s">
        <v>81</v>
      </c>
      <c r="D16" s="21" t="s">
        <v>80</v>
      </c>
      <c r="E16" s="97"/>
      <c r="F16" s="94"/>
      <c r="G16" s="94"/>
      <c r="H16" s="94"/>
      <c r="I16" s="94"/>
      <c r="J16" s="94"/>
      <c r="K16" s="94"/>
      <c r="L16" s="94"/>
      <c r="M16" s="94"/>
      <c r="N16" s="94">
        <v>36</v>
      </c>
      <c r="O16" s="94">
        <v>22</v>
      </c>
      <c r="P16" s="94">
        <v>36</v>
      </c>
      <c r="Q16" s="94">
        <v>34</v>
      </c>
      <c r="R16" s="94">
        <v>17</v>
      </c>
      <c r="S16" s="94"/>
      <c r="T16" s="102"/>
      <c r="U16" s="94"/>
    </row>
    <row r="17" spans="1:23" ht="12.75" x14ac:dyDescent="0.2">
      <c r="A17" s="12" t="s">
        <v>6</v>
      </c>
      <c r="B17" s="12" t="s">
        <v>115</v>
      </c>
      <c r="C17" s="13" t="s">
        <v>7</v>
      </c>
      <c r="D17" s="14" t="s">
        <v>8</v>
      </c>
      <c r="E17" s="97"/>
      <c r="F17" s="94"/>
      <c r="G17" s="94"/>
      <c r="H17" s="16">
        <v>3</v>
      </c>
      <c r="I17" s="16">
        <v>6</v>
      </c>
      <c r="J17" s="16">
        <v>4</v>
      </c>
      <c r="K17" s="94"/>
      <c r="L17" s="94"/>
      <c r="M17" s="94"/>
      <c r="N17" s="94"/>
      <c r="O17" s="94"/>
      <c r="P17" s="94"/>
      <c r="Q17" s="94"/>
      <c r="R17" s="94"/>
      <c r="S17" s="94"/>
      <c r="T17" s="102"/>
      <c r="U17" s="94"/>
    </row>
    <row r="18" spans="1:23" x14ac:dyDescent="0.2">
      <c r="A18" s="12" t="s">
        <v>6</v>
      </c>
      <c r="B18" s="12" t="s">
        <v>115</v>
      </c>
      <c r="C18" s="13" t="s">
        <v>9</v>
      </c>
      <c r="D18" s="14" t="s">
        <v>105</v>
      </c>
      <c r="E18" s="97"/>
      <c r="F18" s="94"/>
      <c r="G18" s="94"/>
      <c r="H18" s="94"/>
      <c r="I18" s="94"/>
      <c r="J18" s="94">
        <v>245</v>
      </c>
      <c r="K18" s="94">
        <v>407</v>
      </c>
      <c r="L18" s="94">
        <v>709</v>
      </c>
      <c r="M18" s="94">
        <v>575</v>
      </c>
      <c r="N18" s="94">
        <v>655</v>
      </c>
      <c r="O18" s="94">
        <v>407</v>
      </c>
      <c r="P18" s="94">
        <v>492</v>
      </c>
      <c r="Q18" s="94">
        <v>553</v>
      </c>
      <c r="R18" s="94">
        <v>541</v>
      </c>
      <c r="S18" s="94">
        <v>558</v>
      </c>
      <c r="T18" s="94">
        <v>539</v>
      </c>
      <c r="U18" s="94">
        <v>589</v>
      </c>
      <c r="V18" s="6">
        <v>695</v>
      </c>
      <c r="W18" s="6">
        <v>980</v>
      </c>
    </row>
    <row r="19" spans="1:23" x14ac:dyDescent="0.2">
      <c r="A19" s="17" t="s">
        <v>83</v>
      </c>
      <c r="B19" s="18" t="s">
        <v>116</v>
      </c>
      <c r="C19" s="19" t="s">
        <v>62</v>
      </c>
      <c r="D19" s="21" t="s">
        <v>82</v>
      </c>
      <c r="E19" s="97"/>
      <c r="F19" s="94"/>
      <c r="G19" s="94"/>
      <c r="H19" s="94"/>
      <c r="I19" s="94"/>
      <c r="J19" s="94"/>
      <c r="K19" s="94"/>
      <c r="L19" s="94"/>
      <c r="M19" s="94"/>
      <c r="N19" s="94">
        <v>102</v>
      </c>
      <c r="O19" s="94">
        <v>115</v>
      </c>
      <c r="P19" s="94">
        <v>114</v>
      </c>
      <c r="Q19" s="94">
        <v>153</v>
      </c>
      <c r="R19" s="94">
        <v>200</v>
      </c>
      <c r="S19" s="94">
        <v>218</v>
      </c>
      <c r="T19" s="94">
        <v>229</v>
      </c>
      <c r="U19" s="94">
        <v>224</v>
      </c>
      <c r="V19" s="6">
        <v>243</v>
      </c>
      <c r="W19" s="6">
        <v>246</v>
      </c>
    </row>
    <row r="20" spans="1:23" s="87" customFormat="1" x14ac:dyDescent="0.2">
      <c r="A20" s="96">
        <v>2611</v>
      </c>
      <c r="B20" s="97" t="s">
        <v>261</v>
      </c>
      <c r="C20" s="19" t="s">
        <v>9</v>
      </c>
      <c r="D20" s="98" t="s">
        <v>262</v>
      </c>
      <c r="E20" s="97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W20" s="87">
        <v>2</v>
      </c>
    </row>
    <row r="21" spans="1:23" x14ac:dyDescent="0.2">
      <c r="A21" s="17">
        <v>2695</v>
      </c>
      <c r="B21" s="18" t="s">
        <v>117</v>
      </c>
      <c r="C21" s="19" t="s">
        <v>186</v>
      </c>
      <c r="D21" s="21" t="s">
        <v>163</v>
      </c>
      <c r="E21" s="97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>
        <v>85</v>
      </c>
      <c r="R21" s="94">
        <v>93</v>
      </c>
      <c r="S21" s="94">
        <v>109</v>
      </c>
      <c r="T21" s="94">
        <v>100</v>
      </c>
      <c r="U21" s="94">
        <v>101</v>
      </c>
      <c r="V21" s="6">
        <v>112</v>
      </c>
      <c r="W21" s="6">
        <v>734</v>
      </c>
    </row>
    <row r="22" spans="1:23" ht="12.75" x14ac:dyDescent="0.2">
      <c r="A22" s="12" t="s">
        <v>15</v>
      </c>
      <c r="B22" s="12" t="s">
        <v>117</v>
      </c>
      <c r="C22" s="13" t="s">
        <v>16</v>
      </c>
      <c r="D22" s="14" t="s">
        <v>17</v>
      </c>
      <c r="E22" s="97"/>
      <c r="F22" s="94"/>
      <c r="G22" s="94"/>
      <c r="H22" s="94"/>
      <c r="I22" s="94"/>
      <c r="J22" s="94">
        <v>31</v>
      </c>
      <c r="K22" s="94">
        <v>32</v>
      </c>
      <c r="L22" s="94">
        <v>24</v>
      </c>
      <c r="M22" s="94">
        <v>21</v>
      </c>
      <c r="N22" s="94">
        <v>23</v>
      </c>
      <c r="O22" s="94">
        <v>48</v>
      </c>
      <c r="P22" s="94">
        <v>65</v>
      </c>
      <c r="Q22" s="94"/>
      <c r="R22" s="94"/>
      <c r="S22" s="94"/>
      <c r="T22" s="102"/>
      <c r="U22" s="94"/>
    </row>
    <row r="23" spans="1:23" ht="12.75" x14ac:dyDescent="0.2">
      <c r="A23" s="12" t="s">
        <v>23</v>
      </c>
      <c r="B23" s="12" t="s">
        <v>118</v>
      </c>
      <c r="C23" s="13" t="s">
        <v>14</v>
      </c>
      <c r="D23" s="14" t="s">
        <v>24</v>
      </c>
      <c r="E23" s="97"/>
      <c r="F23" s="94"/>
      <c r="G23" s="94"/>
      <c r="H23" s="94"/>
      <c r="I23" s="94"/>
      <c r="J23" s="94">
        <v>26</v>
      </c>
      <c r="K23" s="94">
        <v>56</v>
      </c>
      <c r="L23" s="94">
        <v>89</v>
      </c>
      <c r="M23" s="94">
        <v>87</v>
      </c>
      <c r="N23" s="94">
        <v>89</v>
      </c>
      <c r="O23" s="94"/>
      <c r="P23" s="94"/>
      <c r="Q23" s="94"/>
      <c r="R23" s="94"/>
      <c r="S23" s="94"/>
      <c r="T23" s="102"/>
      <c r="U23" s="94"/>
    </row>
    <row r="24" spans="1:23" x14ac:dyDescent="0.2">
      <c r="A24" s="12" t="s">
        <v>23</v>
      </c>
      <c r="B24" s="12" t="s">
        <v>118</v>
      </c>
      <c r="C24" s="22" t="s">
        <v>62</v>
      </c>
      <c r="D24" s="14" t="s">
        <v>100</v>
      </c>
      <c r="E24" s="97"/>
      <c r="F24" s="94"/>
      <c r="G24" s="94"/>
      <c r="H24" s="94"/>
      <c r="I24" s="94"/>
      <c r="J24" s="94"/>
      <c r="K24" s="94"/>
      <c r="L24" s="94"/>
      <c r="M24" s="94"/>
      <c r="N24" s="94"/>
      <c r="O24" s="94">
        <v>136</v>
      </c>
      <c r="P24" s="94">
        <v>151</v>
      </c>
      <c r="Q24" s="94">
        <v>133</v>
      </c>
      <c r="R24" s="94">
        <v>111</v>
      </c>
      <c r="S24" s="94">
        <v>134</v>
      </c>
      <c r="T24" s="94">
        <v>62</v>
      </c>
      <c r="U24" s="94">
        <v>27</v>
      </c>
      <c r="V24" s="6">
        <v>30</v>
      </c>
      <c r="W24" s="6">
        <v>34</v>
      </c>
    </row>
    <row r="25" spans="1:23" x14ac:dyDescent="0.2">
      <c r="A25" s="17" t="s">
        <v>86</v>
      </c>
      <c r="B25" s="18" t="s">
        <v>112</v>
      </c>
      <c r="C25" s="19" t="s">
        <v>81</v>
      </c>
      <c r="D25" s="21" t="s">
        <v>85</v>
      </c>
      <c r="E25" s="97"/>
      <c r="F25" s="94"/>
      <c r="G25" s="94"/>
      <c r="H25" s="94"/>
      <c r="I25" s="94"/>
      <c r="J25" s="94"/>
      <c r="K25" s="94"/>
      <c r="L25" s="94"/>
      <c r="M25" s="94"/>
      <c r="N25" s="94">
        <v>30</v>
      </c>
      <c r="O25" s="94">
        <v>45</v>
      </c>
      <c r="P25" s="94">
        <v>43</v>
      </c>
      <c r="Q25" s="94">
        <v>61</v>
      </c>
      <c r="R25" s="94">
        <v>71</v>
      </c>
      <c r="S25" s="94">
        <v>88</v>
      </c>
      <c r="T25" s="94">
        <v>90</v>
      </c>
      <c r="U25" s="94">
        <v>91</v>
      </c>
      <c r="V25" s="6">
        <v>78</v>
      </c>
      <c r="W25" s="6">
        <v>87</v>
      </c>
    </row>
    <row r="26" spans="1:23" s="87" customFormat="1" x14ac:dyDescent="0.2">
      <c r="A26" s="12">
        <v>2849</v>
      </c>
      <c r="B26" s="12" t="s">
        <v>267</v>
      </c>
      <c r="C26" s="22" t="s">
        <v>289</v>
      </c>
      <c r="D26" s="14" t="s">
        <v>268</v>
      </c>
      <c r="E26" s="93"/>
      <c r="F26" s="93"/>
      <c r="G26" s="93"/>
      <c r="H26" s="93"/>
      <c r="I26" s="93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W26" s="87">
        <v>103</v>
      </c>
    </row>
    <row r="27" spans="1:23" s="87" customFormat="1" x14ac:dyDescent="0.2">
      <c r="A27" s="12">
        <v>2885</v>
      </c>
      <c r="B27" s="12" t="s">
        <v>236</v>
      </c>
      <c r="C27" s="13" t="s">
        <v>196</v>
      </c>
      <c r="D27" s="14" t="s">
        <v>239</v>
      </c>
      <c r="E27" s="93"/>
      <c r="F27" s="93"/>
      <c r="G27" s="93"/>
      <c r="H27" s="93"/>
      <c r="I27" s="93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87">
        <v>24</v>
      </c>
      <c r="W27" s="87">
        <v>62</v>
      </c>
    </row>
    <row r="28" spans="1:23" s="87" customFormat="1" x14ac:dyDescent="0.2">
      <c r="A28" s="12">
        <v>2884</v>
      </c>
      <c r="B28" s="12" t="s">
        <v>237</v>
      </c>
      <c r="C28" s="13" t="s">
        <v>238</v>
      </c>
      <c r="D28" s="14" t="s">
        <v>240</v>
      </c>
      <c r="E28" s="93"/>
      <c r="F28" s="93"/>
      <c r="G28" s="93"/>
      <c r="H28" s="93"/>
      <c r="I28" s="93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87">
        <v>1</v>
      </c>
      <c r="W28" s="87">
        <v>2</v>
      </c>
    </row>
    <row r="29" spans="1:23" s="87" customFormat="1" x14ac:dyDescent="0.2">
      <c r="A29" s="12">
        <v>3129</v>
      </c>
      <c r="B29" s="12" t="s">
        <v>265</v>
      </c>
      <c r="C29" s="22" t="s">
        <v>290</v>
      </c>
      <c r="D29" s="14" t="s">
        <v>266</v>
      </c>
      <c r="E29" s="93"/>
      <c r="F29" s="93"/>
      <c r="G29" s="93"/>
      <c r="H29" s="93"/>
      <c r="I29" s="93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W29" s="87">
        <v>97</v>
      </c>
    </row>
    <row r="30" spans="1:23" x14ac:dyDescent="0.2">
      <c r="A30" s="12">
        <v>3381</v>
      </c>
      <c r="B30" s="12" t="s">
        <v>119</v>
      </c>
      <c r="C30" s="23" t="s">
        <v>81</v>
      </c>
      <c r="D30" s="14" t="s">
        <v>202</v>
      </c>
      <c r="E30" s="93"/>
      <c r="F30" s="93"/>
      <c r="G30" s="93"/>
      <c r="H30" s="93"/>
      <c r="I30" s="93"/>
      <c r="J30" s="94"/>
      <c r="K30" s="94"/>
      <c r="L30" s="94"/>
      <c r="M30" s="94"/>
      <c r="N30" s="94"/>
      <c r="O30" s="94"/>
      <c r="P30" s="94"/>
      <c r="Q30" s="94"/>
      <c r="R30" s="94"/>
      <c r="S30" s="94">
        <v>68</v>
      </c>
      <c r="T30" s="94">
        <v>77</v>
      </c>
      <c r="U30" s="94">
        <v>112</v>
      </c>
      <c r="V30" s="6">
        <v>157</v>
      </c>
      <c r="W30" s="6">
        <v>153</v>
      </c>
    </row>
    <row r="31" spans="1:23" ht="12.75" x14ac:dyDescent="0.2">
      <c r="A31" s="46">
        <v>3381</v>
      </c>
      <c r="B31" s="46" t="s">
        <v>119</v>
      </c>
      <c r="C31" s="48" t="s">
        <v>14</v>
      </c>
      <c r="D31" s="47" t="s">
        <v>206</v>
      </c>
      <c r="E31" s="93"/>
      <c r="F31" s="93"/>
      <c r="G31" s="93"/>
      <c r="H31" s="93"/>
      <c r="I31" s="93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94">
        <v>49</v>
      </c>
      <c r="U31" s="94">
        <v>162</v>
      </c>
      <c r="V31" s="6">
        <v>202</v>
      </c>
      <c r="W31" s="6">
        <v>150</v>
      </c>
    </row>
    <row r="32" spans="1:23" x14ac:dyDescent="0.2">
      <c r="A32" s="12">
        <v>3381</v>
      </c>
      <c r="B32" s="12" t="s">
        <v>119</v>
      </c>
      <c r="C32" s="13" t="s">
        <v>7</v>
      </c>
      <c r="D32" s="14" t="s">
        <v>164</v>
      </c>
      <c r="E32" s="93"/>
      <c r="F32" s="93"/>
      <c r="G32" s="93"/>
      <c r="H32" s="93"/>
      <c r="I32" s="93"/>
      <c r="J32" s="94"/>
      <c r="K32" s="94"/>
      <c r="L32" s="94"/>
      <c r="M32" s="94"/>
      <c r="N32" s="94"/>
      <c r="O32" s="94"/>
      <c r="P32" s="94"/>
      <c r="Q32" s="94">
        <v>892</v>
      </c>
      <c r="R32" s="94">
        <v>994</v>
      </c>
      <c r="S32" s="94">
        <v>989</v>
      </c>
      <c r="T32" s="94">
        <v>890</v>
      </c>
      <c r="U32" s="94">
        <v>795</v>
      </c>
      <c r="V32" s="6">
        <v>1101</v>
      </c>
      <c r="W32" s="6">
        <v>1357</v>
      </c>
    </row>
    <row r="33" spans="1:23" x14ac:dyDescent="0.2">
      <c r="A33" s="12">
        <v>3381</v>
      </c>
      <c r="B33" s="12" t="s">
        <v>119</v>
      </c>
      <c r="C33" s="13" t="s">
        <v>191</v>
      </c>
      <c r="D33" s="14" t="s">
        <v>165</v>
      </c>
      <c r="E33" s="93"/>
      <c r="F33" s="93"/>
      <c r="G33" s="93"/>
      <c r="H33" s="93"/>
      <c r="I33" s="93"/>
      <c r="J33" s="94"/>
      <c r="K33" s="94"/>
      <c r="L33" s="94"/>
      <c r="M33" s="94"/>
      <c r="N33" s="94"/>
      <c r="O33" s="94"/>
      <c r="P33" s="94"/>
      <c r="Q33" s="94">
        <v>1029</v>
      </c>
      <c r="R33" s="94">
        <v>903</v>
      </c>
      <c r="S33" s="94">
        <v>926</v>
      </c>
      <c r="T33" s="94">
        <v>875</v>
      </c>
      <c r="U33" s="94">
        <v>846</v>
      </c>
      <c r="V33" s="6">
        <v>1059</v>
      </c>
      <c r="W33" s="6">
        <v>2040</v>
      </c>
    </row>
    <row r="34" spans="1:23" ht="12.75" x14ac:dyDescent="0.2">
      <c r="A34" s="17" t="s">
        <v>102</v>
      </c>
      <c r="B34" s="18" t="s">
        <v>119</v>
      </c>
      <c r="C34" s="19" t="s">
        <v>62</v>
      </c>
      <c r="D34" s="14" t="s">
        <v>63</v>
      </c>
      <c r="E34" s="97"/>
      <c r="F34" s="94"/>
      <c r="G34" s="94"/>
      <c r="H34" s="94"/>
      <c r="I34" s="94"/>
      <c r="J34" s="94"/>
      <c r="K34" s="94"/>
      <c r="L34" s="94">
        <v>468</v>
      </c>
      <c r="M34" s="94">
        <v>819</v>
      </c>
      <c r="N34" s="94">
        <v>1058</v>
      </c>
      <c r="O34" s="94">
        <v>1964</v>
      </c>
      <c r="P34" s="94">
        <v>2021</v>
      </c>
      <c r="Q34" s="94"/>
      <c r="R34" s="94"/>
      <c r="S34" s="94"/>
      <c r="T34" s="102"/>
      <c r="U34" s="94"/>
    </row>
    <row r="35" spans="1:23" x14ac:dyDescent="0.2">
      <c r="A35" s="17" t="s">
        <v>65</v>
      </c>
      <c r="B35" s="18" t="s">
        <v>120</v>
      </c>
      <c r="C35" s="19" t="s">
        <v>62</v>
      </c>
      <c r="D35" s="21" t="s">
        <v>101</v>
      </c>
      <c r="E35" s="97"/>
      <c r="F35" s="94"/>
      <c r="G35" s="94"/>
      <c r="H35" s="94"/>
      <c r="I35" s="94"/>
      <c r="J35" s="94"/>
      <c r="K35" s="94"/>
      <c r="L35" s="94"/>
      <c r="M35" s="94"/>
      <c r="N35" s="94"/>
      <c r="O35" s="94">
        <v>456</v>
      </c>
      <c r="P35" s="94">
        <v>761</v>
      </c>
      <c r="Q35" s="94">
        <v>692</v>
      </c>
      <c r="R35" s="94">
        <v>610</v>
      </c>
      <c r="S35" s="94">
        <v>678</v>
      </c>
      <c r="T35" s="94">
        <v>744</v>
      </c>
      <c r="U35" s="94">
        <v>720</v>
      </c>
      <c r="V35" s="6">
        <v>728</v>
      </c>
      <c r="W35" s="6">
        <v>1041</v>
      </c>
    </row>
    <row r="36" spans="1:23" x14ac:dyDescent="0.2">
      <c r="A36" s="17" t="s">
        <v>66</v>
      </c>
      <c r="B36" s="18" t="s">
        <v>121</v>
      </c>
      <c r="C36" s="19" t="s">
        <v>62</v>
      </c>
      <c r="D36" s="20" t="s">
        <v>67</v>
      </c>
      <c r="E36" s="97"/>
      <c r="F36" s="94"/>
      <c r="G36" s="94"/>
      <c r="H36" s="94"/>
      <c r="I36" s="94"/>
      <c r="J36" s="94"/>
      <c r="K36" s="94"/>
      <c r="L36" s="94"/>
      <c r="M36" s="94">
        <v>36</v>
      </c>
      <c r="N36" s="94">
        <v>79</v>
      </c>
      <c r="O36" s="94">
        <v>93</v>
      </c>
      <c r="P36" s="94">
        <v>88</v>
      </c>
      <c r="Q36" s="94">
        <v>47</v>
      </c>
      <c r="R36" s="94">
        <v>56</v>
      </c>
      <c r="S36" s="94">
        <v>57</v>
      </c>
      <c r="T36" s="94">
        <v>38</v>
      </c>
      <c r="U36" s="94">
        <v>12</v>
      </c>
      <c r="V36" s="6">
        <v>4</v>
      </c>
    </row>
    <row r="37" spans="1:23" ht="12.75" x14ac:dyDescent="0.2">
      <c r="A37" s="17" t="s">
        <v>89</v>
      </c>
      <c r="B37" s="18" t="s">
        <v>122</v>
      </c>
      <c r="C37" s="19" t="s">
        <v>88</v>
      </c>
      <c r="D37" s="21" t="s">
        <v>87</v>
      </c>
      <c r="E37" s="97"/>
      <c r="F37" s="94"/>
      <c r="G37" s="94"/>
      <c r="H37" s="94"/>
      <c r="I37" s="94"/>
      <c r="J37" s="94"/>
      <c r="K37" s="94"/>
      <c r="L37" s="94"/>
      <c r="M37" s="94">
        <v>83</v>
      </c>
      <c r="N37" s="94">
        <v>152</v>
      </c>
      <c r="O37" s="94">
        <v>180</v>
      </c>
      <c r="P37" s="101">
        <v>202</v>
      </c>
      <c r="Q37" s="101"/>
      <c r="R37" s="94"/>
      <c r="S37" s="94"/>
      <c r="T37" s="102"/>
      <c r="U37" s="94"/>
    </row>
    <row r="38" spans="1:23" ht="12.75" x14ac:dyDescent="0.2">
      <c r="A38" s="12" t="s">
        <v>27</v>
      </c>
      <c r="B38" s="12" t="s">
        <v>123</v>
      </c>
      <c r="C38" s="13" t="s">
        <v>16</v>
      </c>
      <c r="D38" s="14" t="s">
        <v>97</v>
      </c>
      <c r="E38" s="93">
        <v>10</v>
      </c>
      <c r="F38" s="93">
        <v>29</v>
      </c>
      <c r="G38" s="93">
        <v>63</v>
      </c>
      <c r="H38" s="93">
        <v>147</v>
      </c>
      <c r="I38" s="93">
        <v>270</v>
      </c>
      <c r="J38" s="94">
        <v>337</v>
      </c>
      <c r="K38" s="94">
        <v>340</v>
      </c>
      <c r="L38" s="94">
        <v>336</v>
      </c>
      <c r="M38" s="94">
        <v>261</v>
      </c>
      <c r="N38" s="94">
        <v>187</v>
      </c>
      <c r="O38" s="94">
        <v>176</v>
      </c>
      <c r="P38" s="94">
        <v>123</v>
      </c>
      <c r="Q38" s="101"/>
      <c r="R38" s="94"/>
      <c r="S38" s="94"/>
      <c r="T38" s="102"/>
      <c r="U38" s="94"/>
    </row>
    <row r="39" spans="1:23" ht="12.75" x14ac:dyDescent="0.2">
      <c r="A39" s="12" t="s">
        <v>27</v>
      </c>
      <c r="B39" s="12" t="s">
        <v>123</v>
      </c>
      <c r="C39" s="13" t="s">
        <v>28</v>
      </c>
      <c r="D39" s="14" t="s">
        <v>29</v>
      </c>
      <c r="E39" s="97"/>
      <c r="F39" s="94"/>
      <c r="G39" s="94"/>
      <c r="H39" s="94"/>
      <c r="I39" s="94">
        <v>26</v>
      </c>
      <c r="J39" s="94">
        <v>37</v>
      </c>
      <c r="K39" s="94">
        <v>39</v>
      </c>
      <c r="L39" s="94">
        <v>51</v>
      </c>
      <c r="M39" s="94">
        <v>41</v>
      </c>
      <c r="N39" s="94">
        <v>35</v>
      </c>
      <c r="O39" s="94">
        <v>22</v>
      </c>
      <c r="P39" s="94">
        <v>23</v>
      </c>
      <c r="Q39" s="101"/>
      <c r="R39" s="94"/>
      <c r="S39" s="94"/>
      <c r="T39" s="102"/>
      <c r="U39" s="94"/>
    </row>
    <row r="40" spans="1:23" x14ac:dyDescent="0.2">
      <c r="A40" s="12">
        <v>3689</v>
      </c>
      <c r="B40" s="12" t="s">
        <v>175</v>
      </c>
      <c r="C40" s="13" t="s">
        <v>62</v>
      </c>
      <c r="D40" s="14" t="s">
        <v>176</v>
      </c>
      <c r="E40" s="97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101">
        <v>7</v>
      </c>
      <c r="R40" s="94">
        <v>13</v>
      </c>
      <c r="S40" s="94">
        <v>15</v>
      </c>
      <c r="T40" s="94">
        <v>19</v>
      </c>
      <c r="U40" s="94">
        <v>13</v>
      </c>
      <c r="V40" s="6">
        <v>20</v>
      </c>
      <c r="W40" s="6">
        <v>82</v>
      </c>
    </row>
    <row r="41" spans="1:23" s="87" customFormat="1" x14ac:dyDescent="0.2">
      <c r="A41" s="12">
        <v>3906</v>
      </c>
      <c r="B41" s="12" t="s">
        <v>219</v>
      </c>
      <c r="C41" s="22" t="s">
        <v>12</v>
      </c>
      <c r="D41" s="14" t="s">
        <v>220</v>
      </c>
      <c r="E41" s="97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101"/>
      <c r="R41" s="94"/>
      <c r="S41" s="94"/>
      <c r="T41" s="94"/>
      <c r="U41" s="94"/>
      <c r="V41" s="87">
        <v>147</v>
      </c>
      <c r="W41" s="87">
        <v>135</v>
      </c>
    </row>
    <row r="42" spans="1:23" s="45" customFormat="1" ht="12.75" x14ac:dyDescent="0.2">
      <c r="A42" s="52">
        <v>3976</v>
      </c>
      <c r="B42" s="53" t="s">
        <v>207</v>
      </c>
      <c r="C42" s="51" t="s">
        <v>62</v>
      </c>
      <c r="D42" s="50" t="s">
        <v>208</v>
      </c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1"/>
      <c r="R42" s="102"/>
      <c r="S42" s="102"/>
      <c r="T42" s="94">
        <v>0</v>
      </c>
      <c r="U42" s="94">
        <v>4</v>
      </c>
      <c r="V42" s="45">
        <v>10</v>
      </c>
      <c r="W42" s="45">
        <v>17</v>
      </c>
    </row>
    <row r="43" spans="1:23" ht="13.5" x14ac:dyDescent="0.2">
      <c r="A43" s="12" t="s">
        <v>10</v>
      </c>
      <c r="B43" s="12" t="s">
        <v>113</v>
      </c>
      <c r="C43" s="13" t="s">
        <v>12</v>
      </c>
      <c r="D43" s="14" t="s">
        <v>131</v>
      </c>
      <c r="E43" s="97"/>
      <c r="F43" s="16">
        <v>450</v>
      </c>
      <c r="G43" s="16">
        <v>684</v>
      </c>
      <c r="H43" s="16">
        <v>759</v>
      </c>
      <c r="I43" s="16">
        <v>764</v>
      </c>
      <c r="J43" s="94">
        <v>865</v>
      </c>
      <c r="K43" s="94">
        <v>878</v>
      </c>
      <c r="L43" s="94"/>
      <c r="M43" s="94"/>
      <c r="N43" s="94"/>
      <c r="O43" s="94"/>
      <c r="P43" s="94"/>
      <c r="Q43" s="94"/>
      <c r="R43" s="94"/>
      <c r="S43" s="94"/>
      <c r="T43" s="102"/>
      <c r="U43" s="94"/>
    </row>
    <row r="44" spans="1:23" ht="12.75" x14ac:dyDescent="0.2">
      <c r="A44" s="12" t="s">
        <v>10</v>
      </c>
      <c r="B44" s="12" t="s">
        <v>113</v>
      </c>
      <c r="C44" s="13" t="s">
        <v>9</v>
      </c>
      <c r="D44" s="14" t="s">
        <v>11</v>
      </c>
      <c r="E44" s="97"/>
      <c r="F44" s="94"/>
      <c r="G44" s="94"/>
      <c r="H44" s="94"/>
      <c r="I44" s="94"/>
      <c r="J44" s="94">
        <v>86</v>
      </c>
      <c r="K44" s="94">
        <v>162</v>
      </c>
      <c r="L44" s="94"/>
      <c r="M44" s="94"/>
      <c r="N44" s="94"/>
      <c r="O44" s="94"/>
      <c r="P44" s="94"/>
      <c r="Q44" s="94"/>
      <c r="R44" s="94"/>
      <c r="S44" s="94"/>
      <c r="T44" s="102"/>
      <c r="U44" s="94"/>
    </row>
    <row r="45" spans="1:23" x14ac:dyDescent="0.2">
      <c r="A45" s="12" t="s">
        <v>10</v>
      </c>
      <c r="B45" s="12" t="s">
        <v>113</v>
      </c>
      <c r="C45" s="22" t="s">
        <v>60</v>
      </c>
      <c r="D45" s="14" t="s">
        <v>61</v>
      </c>
      <c r="E45" s="97"/>
      <c r="F45" s="94"/>
      <c r="G45" s="94"/>
      <c r="H45" s="94"/>
      <c r="I45" s="94"/>
      <c r="J45" s="94"/>
      <c r="K45" s="94"/>
      <c r="L45" s="94">
        <v>841</v>
      </c>
      <c r="M45" s="94">
        <v>726</v>
      </c>
      <c r="N45" s="94">
        <v>611</v>
      </c>
      <c r="O45" s="94">
        <v>725</v>
      </c>
      <c r="P45" s="94">
        <v>630</v>
      </c>
      <c r="Q45" s="94">
        <v>519</v>
      </c>
      <c r="R45" s="94">
        <v>422</v>
      </c>
      <c r="S45" s="94">
        <v>391</v>
      </c>
      <c r="T45" s="94">
        <v>315</v>
      </c>
      <c r="U45" s="94">
        <v>304</v>
      </c>
      <c r="V45" s="6">
        <v>310</v>
      </c>
      <c r="W45" s="6">
        <v>447</v>
      </c>
    </row>
    <row r="46" spans="1:23" x14ac:dyDescent="0.2">
      <c r="A46" s="12">
        <v>3654</v>
      </c>
      <c r="B46" s="12" t="s">
        <v>192</v>
      </c>
      <c r="C46" s="22" t="s">
        <v>62</v>
      </c>
      <c r="D46" s="14" t="s">
        <v>193</v>
      </c>
      <c r="E46" s="97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>
        <v>0</v>
      </c>
      <c r="S46" s="94">
        <v>0</v>
      </c>
      <c r="T46" s="94">
        <v>1</v>
      </c>
      <c r="U46" s="94">
        <v>0</v>
      </c>
      <c r="V46" s="6">
        <v>0</v>
      </c>
      <c r="W46" s="6">
        <v>43</v>
      </c>
    </row>
    <row r="47" spans="1:23" ht="12.75" x14ac:dyDescent="0.2">
      <c r="A47" s="17" t="s">
        <v>103</v>
      </c>
      <c r="B47" s="18" t="s">
        <v>124</v>
      </c>
      <c r="C47" s="19" t="s">
        <v>81</v>
      </c>
      <c r="D47" s="21" t="s">
        <v>104</v>
      </c>
      <c r="E47" s="97"/>
      <c r="F47" s="94"/>
      <c r="G47" s="94"/>
      <c r="H47" s="94"/>
      <c r="I47" s="94"/>
      <c r="J47" s="94"/>
      <c r="K47" s="94"/>
      <c r="L47" s="94"/>
      <c r="M47" s="94"/>
      <c r="N47" s="94"/>
      <c r="O47" s="94">
        <v>32</v>
      </c>
      <c r="P47" s="94">
        <v>30</v>
      </c>
      <c r="Q47" s="94"/>
      <c r="R47" s="94"/>
      <c r="S47" s="94"/>
      <c r="T47" s="102"/>
      <c r="U47" s="94"/>
    </row>
    <row r="48" spans="1:23" x14ac:dyDescent="0.2">
      <c r="A48" s="17">
        <v>4543</v>
      </c>
      <c r="B48" s="18" t="s">
        <v>127</v>
      </c>
      <c r="C48" s="23" t="s">
        <v>62</v>
      </c>
      <c r="D48" s="21" t="s">
        <v>130</v>
      </c>
      <c r="E48" s="97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>
        <v>5</v>
      </c>
      <c r="Q48" s="94">
        <v>24</v>
      </c>
      <c r="R48" s="94">
        <v>15</v>
      </c>
      <c r="S48" s="94">
        <v>16</v>
      </c>
      <c r="T48" s="94">
        <v>28</v>
      </c>
      <c r="U48" s="94">
        <v>27</v>
      </c>
      <c r="V48" s="6">
        <v>24</v>
      </c>
      <c r="W48" s="6">
        <v>44</v>
      </c>
    </row>
    <row r="49" spans="1:23" x14ac:dyDescent="0.2">
      <c r="A49" s="17">
        <v>4851</v>
      </c>
      <c r="B49" s="18" t="s">
        <v>166</v>
      </c>
      <c r="C49" s="23" t="s">
        <v>81</v>
      </c>
      <c r="D49" s="21" t="s">
        <v>169</v>
      </c>
      <c r="E49" s="97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>
        <v>12</v>
      </c>
      <c r="R49" s="94">
        <v>12</v>
      </c>
      <c r="S49" s="94">
        <v>15</v>
      </c>
      <c r="T49" s="94">
        <v>21</v>
      </c>
      <c r="U49" s="94">
        <v>21</v>
      </c>
      <c r="V49" s="6">
        <v>27</v>
      </c>
      <c r="W49" s="6">
        <v>27</v>
      </c>
    </row>
    <row r="50" spans="1:23" s="87" customFormat="1" x14ac:dyDescent="0.2">
      <c r="A50" s="96">
        <v>4872</v>
      </c>
      <c r="B50" s="97" t="s">
        <v>229</v>
      </c>
      <c r="C50" s="23" t="s">
        <v>62</v>
      </c>
      <c r="D50" s="98" t="s">
        <v>233</v>
      </c>
      <c r="E50" s="97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87">
        <v>117</v>
      </c>
      <c r="W50" s="87">
        <v>455</v>
      </c>
    </row>
    <row r="51" spans="1:23" ht="12.75" x14ac:dyDescent="0.2">
      <c r="A51" s="17">
        <v>4893</v>
      </c>
      <c r="B51" s="18" t="s">
        <v>167</v>
      </c>
      <c r="C51" s="23" t="s">
        <v>197</v>
      </c>
      <c r="D51" s="21" t="s">
        <v>170</v>
      </c>
      <c r="E51" s="97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>
        <v>1</v>
      </c>
      <c r="R51" s="94"/>
      <c r="S51" s="94"/>
      <c r="T51" s="102"/>
      <c r="U51" s="94"/>
    </row>
    <row r="52" spans="1:23" x14ac:dyDescent="0.2">
      <c r="A52" s="17">
        <v>2422</v>
      </c>
      <c r="B52" s="18" t="s">
        <v>168</v>
      </c>
      <c r="C52" s="23" t="s">
        <v>60</v>
      </c>
      <c r="D52" s="21" t="s">
        <v>171</v>
      </c>
      <c r="E52" s="97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>
        <v>8</v>
      </c>
      <c r="R52" s="94">
        <v>17</v>
      </c>
      <c r="S52" s="94">
        <v>30</v>
      </c>
      <c r="T52" s="94">
        <v>78</v>
      </c>
      <c r="U52" s="94">
        <v>123</v>
      </c>
      <c r="V52" s="6">
        <v>172</v>
      </c>
      <c r="W52" s="6">
        <v>417</v>
      </c>
    </row>
    <row r="53" spans="1:23" x14ac:dyDescent="0.2">
      <c r="A53" s="17" t="s">
        <v>92</v>
      </c>
      <c r="B53" s="18" t="s">
        <v>125</v>
      </c>
      <c r="C53" s="19" t="s">
        <v>4</v>
      </c>
      <c r="D53" s="21" t="s">
        <v>90</v>
      </c>
      <c r="E53" s="97"/>
      <c r="F53" s="94"/>
      <c r="G53" s="94"/>
      <c r="H53" s="94"/>
      <c r="I53" s="94"/>
      <c r="J53" s="94"/>
      <c r="K53" s="94"/>
      <c r="L53" s="94"/>
      <c r="M53" s="94"/>
      <c r="N53" s="94">
        <v>115</v>
      </c>
      <c r="O53" s="94">
        <v>123</v>
      </c>
      <c r="P53" s="94">
        <v>128</v>
      </c>
      <c r="Q53" s="94">
        <v>127</v>
      </c>
      <c r="R53" s="94">
        <v>116</v>
      </c>
      <c r="S53" s="94">
        <v>119</v>
      </c>
      <c r="T53" s="94">
        <v>129</v>
      </c>
      <c r="U53" s="94">
        <v>126</v>
      </c>
      <c r="V53" s="6">
        <v>125</v>
      </c>
      <c r="W53" s="6">
        <v>112</v>
      </c>
    </row>
    <row r="54" spans="1:23" x14ac:dyDescent="0.2">
      <c r="A54" s="17" t="s">
        <v>92</v>
      </c>
      <c r="B54" s="18" t="s">
        <v>125</v>
      </c>
      <c r="C54" s="19" t="s">
        <v>93</v>
      </c>
      <c r="D54" s="21" t="s">
        <v>91</v>
      </c>
      <c r="E54" s="97"/>
      <c r="F54" s="94"/>
      <c r="G54" s="94"/>
      <c r="H54" s="94"/>
      <c r="I54" s="94"/>
      <c r="J54" s="94"/>
      <c r="K54" s="94"/>
      <c r="L54" s="94"/>
      <c r="M54" s="94"/>
      <c r="N54" s="94">
        <v>27</v>
      </c>
      <c r="O54" s="94">
        <v>43</v>
      </c>
      <c r="P54" s="94">
        <v>55</v>
      </c>
      <c r="Q54" s="94">
        <v>62</v>
      </c>
      <c r="R54" s="94">
        <v>67</v>
      </c>
      <c r="S54" s="94">
        <v>65</v>
      </c>
      <c r="T54" s="94">
        <v>71</v>
      </c>
      <c r="U54" s="94">
        <v>65</v>
      </c>
      <c r="V54" s="6">
        <v>59</v>
      </c>
      <c r="W54" s="6">
        <v>56</v>
      </c>
    </row>
    <row r="55" spans="1:23" ht="12.75" x14ac:dyDescent="0.2">
      <c r="A55" s="17">
        <v>5474</v>
      </c>
      <c r="B55" s="18" t="s">
        <v>128</v>
      </c>
      <c r="C55" s="23" t="s">
        <v>60</v>
      </c>
      <c r="D55" s="21" t="s">
        <v>129</v>
      </c>
      <c r="E55" s="97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>
        <v>30</v>
      </c>
      <c r="Q55" s="94">
        <v>58</v>
      </c>
      <c r="R55" s="94"/>
      <c r="S55" s="94"/>
      <c r="T55" s="102"/>
      <c r="U55" s="94"/>
    </row>
    <row r="56" spans="1:23" s="87" customFormat="1" ht="12.75" x14ac:dyDescent="0.2">
      <c r="A56" s="96">
        <v>5397</v>
      </c>
      <c r="B56" s="97" t="s">
        <v>221</v>
      </c>
      <c r="C56" s="19" t="s">
        <v>60</v>
      </c>
      <c r="D56" s="98" t="s">
        <v>222</v>
      </c>
      <c r="E56" s="97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102"/>
      <c r="U56" s="94">
        <v>0</v>
      </c>
      <c r="V56" s="87">
        <v>7</v>
      </c>
      <c r="W56" s="87">
        <v>24</v>
      </c>
    </row>
    <row r="57" spans="1:23" x14ac:dyDescent="0.2">
      <c r="A57" s="17" t="s">
        <v>198</v>
      </c>
      <c r="B57" s="18" t="s">
        <v>172</v>
      </c>
      <c r="C57" s="23" t="s">
        <v>60</v>
      </c>
      <c r="D57" s="21" t="s">
        <v>173</v>
      </c>
      <c r="E57" s="97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>
        <v>2</v>
      </c>
      <c r="R57" s="94"/>
      <c r="S57" s="94"/>
    </row>
    <row r="58" spans="1:23" s="87" customFormat="1" x14ac:dyDescent="0.2">
      <c r="A58" s="96" t="s">
        <v>198</v>
      </c>
      <c r="B58" s="97" t="s">
        <v>172</v>
      </c>
      <c r="C58" s="19" t="s">
        <v>64</v>
      </c>
      <c r="D58" s="98" t="s">
        <v>259</v>
      </c>
      <c r="E58" s="97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>
        <v>15</v>
      </c>
      <c r="U58" s="94">
        <v>23</v>
      </c>
      <c r="V58" s="6">
        <v>14</v>
      </c>
      <c r="W58" s="87">
        <v>71</v>
      </c>
    </row>
    <row r="59" spans="1:23" x14ac:dyDescent="0.2">
      <c r="A59" s="17">
        <v>5810</v>
      </c>
      <c r="B59" s="18" t="s">
        <v>194</v>
      </c>
      <c r="C59" s="23" t="s">
        <v>72</v>
      </c>
      <c r="D59" s="21" t="s">
        <v>195</v>
      </c>
      <c r="E59" s="97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>
        <v>1</v>
      </c>
      <c r="S59" s="94">
        <v>7</v>
      </c>
      <c r="T59" s="94">
        <v>1</v>
      </c>
      <c r="U59" s="94">
        <v>3</v>
      </c>
      <c r="V59" s="6">
        <v>3</v>
      </c>
      <c r="W59" s="6">
        <v>49</v>
      </c>
    </row>
    <row r="60" spans="1:23" x14ac:dyDescent="0.2">
      <c r="A60" s="42">
        <v>5824</v>
      </c>
      <c r="B60" s="18" t="s">
        <v>146</v>
      </c>
      <c r="C60" s="23" t="s">
        <v>72</v>
      </c>
      <c r="D60" s="21" t="s">
        <v>201</v>
      </c>
      <c r="E60" s="97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>
        <v>53</v>
      </c>
      <c r="T60" s="94">
        <v>68</v>
      </c>
      <c r="U60" s="94">
        <v>94</v>
      </c>
      <c r="V60" s="6">
        <v>92</v>
      </c>
      <c r="W60" s="6">
        <v>149</v>
      </c>
    </row>
    <row r="61" spans="1:23" s="87" customFormat="1" x14ac:dyDescent="0.2">
      <c r="A61" s="42">
        <v>6125</v>
      </c>
      <c r="B61" s="97" t="s">
        <v>263</v>
      </c>
      <c r="C61" s="19" t="s">
        <v>62</v>
      </c>
      <c r="D61" s="98" t="s">
        <v>264</v>
      </c>
      <c r="E61" s="97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W61" s="87">
        <v>116</v>
      </c>
    </row>
    <row r="62" spans="1:23" x14ac:dyDescent="0.2">
      <c r="A62" s="17">
        <v>6174</v>
      </c>
      <c r="B62" s="18" t="s">
        <v>126</v>
      </c>
      <c r="C62" s="23" t="s">
        <v>196</v>
      </c>
      <c r="D62" s="21" t="s">
        <v>174</v>
      </c>
      <c r="E62" s="97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>
        <v>16</v>
      </c>
      <c r="R62" s="94">
        <v>51</v>
      </c>
      <c r="S62" s="94">
        <v>81</v>
      </c>
      <c r="T62" s="94">
        <v>73</v>
      </c>
      <c r="U62" s="94">
        <v>82</v>
      </c>
      <c r="V62" s="6">
        <v>80</v>
      </c>
      <c r="W62" s="6">
        <v>260</v>
      </c>
    </row>
    <row r="63" spans="1:23" x14ac:dyDescent="0.2">
      <c r="A63" s="12" t="s">
        <v>13</v>
      </c>
      <c r="B63" s="12" t="s">
        <v>126</v>
      </c>
      <c r="C63" s="13" t="s">
        <v>14</v>
      </c>
      <c r="D63" s="14" t="s">
        <v>69</v>
      </c>
      <c r="E63" s="97"/>
      <c r="F63" s="94"/>
      <c r="G63" s="16">
        <v>211</v>
      </c>
      <c r="H63" s="16">
        <v>589</v>
      </c>
      <c r="I63" s="16">
        <v>739</v>
      </c>
      <c r="J63" s="94">
        <v>841</v>
      </c>
      <c r="K63" s="94">
        <v>736</v>
      </c>
      <c r="L63" s="94">
        <v>938</v>
      </c>
      <c r="M63" s="94">
        <v>809</v>
      </c>
      <c r="N63" s="94">
        <v>773</v>
      </c>
      <c r="O63" s="94">
        <v>901</v>
      </c>
      <c r="P63" s="94">
        <v>907</v>
      </c>
      <c r="Q63" s="94">
        <v>720</v>
      </c>
      <c r="R63" s="94">
        <v>595</v>
      </c>
      <c r="S63" s="94">
        <v>628</v>
      </c>
      <c r="T63" s="94">
        <v>632</v>
      </c>
      <c r="U63" s="94">
        <v>737</v>
      </c>
      <c r="V63" s="6">
        <v>723</v>
      </c>
      <c r="W63" s="6">
        <v>850</v>
      </c>
    </row>
    <row r="64" spans="1:23" s="87" customFormat="1" x14ac:dyDescent="0.2">
      <c r="A64" s="12">
        <v>6223</v>
      </c>
      <c r="B64" s="12" t="s">
        <v>225</v>
      </c>
      <c r="C64" s="22" t="s">
        <v>62</v>
      </c>
      <c r="D64" s="14" t="s">
        <v>226</v>
      </c>
      <c r="E64" s="97"/>
      <c r="F64" s="94"/>
      <c r="G64" s="16"/>
      <c r="H64" s="16"/>
      <c r="I64" s="16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>
        <v>60</v>
      </c>
      <c r="V64" s="87">
        <v>4</v>
      </c>
      <c r="W64" s="87">
        <v>225</v>
      </c>
    </row>
    <row r="65" spans="1:23" x14ac:dyDescent="0.2">
      <c r="A65" s="12">
        <v>6244</v>
      </c>
      <c r="B65" s="12" t="s">
        <v>132</v>
      </c>
      <c r="C65" s="13" t="s">
        <v>7</v>
      </c>
      <c r="D65" s="14" t="s">
        <v>133</v>
      </c>
      <c r="E65" s="97"/>
      <c r="F65" s="94"/>
      <c r="G65" s="16"/>
      <c r="H65" s="16"/>
      <c r="I65" s="16"/>
      <c r="J65" s="94"/>
      <c r="K65" s="94"/>
      <c r="L65" s="94"/>
      <c r="M65" s="94"/>
      <c r="N65" s="94"/>
      <c r="O65" s="94"/>
      <c r="P65" s="94">
        <v>18</v>
      </c>
      <c r="Q65" s="94">
        <v>64</v>
      </c>
      <c r="R65" s="94">
        <v>115</v>
      </c>
      <c r="S65" s="94">
        <v>98</v>
      </c>
      <c r="T65" s="94">
        <v>127</v>
      </c>
      <c r="U65" s="94">
        <v>160</v>
      </c>
      <c r="V65" s="6">
        <v>141</v>
      </c>
      <c r="W65" s="6">
        <v>159</v>
      </c>
    </row>
    <row r="66" spans="1:23" s="49" customFormat="1" ht="12.75" x14ac:dyDescent="0.2">
      <c r="A66" s="56">
        <v>6713</v>
      </c>
      <c r="B66" s="56" t="s">
        <v>209</v>
      </c>
      <c r="C66" s="55" t="s">
        <v>60</v>
      </c>
      <c r="D66" s="54" t="s">
        <v>210</v>
      </c>
      <c r="E66" s="102"/>
      <c r="F66" s="102"/>
      <c r="G66" s="95"/>
      <c r="H66" s="95"/>
      <c r="I66" s="95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94">
        <v>1</v>
      </c>
      <c r="U66" s="94">
        <v>2</v>
      </c>
      <c r="V66" s="49">
        <v>1</v>
      </c>
      <c r="W66" s="49">
        <v>40</v>
      </c>
    </row>
    <row r="67" spans="1:23" ht="12.75" x14ac:dyDescent="0.2">
      <c r="A67" s="24" t="s">
        <v>45</v>
      </c>
      <c r="B67" s="24"/>
      <c r="C67" s="13" t="s">
        <v>31</v>
      </c>
      <c r="D67" s="14" t="s">
        <v>32</v>
      </c>
      <c r="E67" s="16"/>
      <c r="F67" s="16"/>
      <c r="G67" s="16">
        <f>ConsortiaDetail!G41</f>
        <v>11</v>
      </c>
      <c r="H67" s="16">
        <f>ConsortiaDetail!H41</f>
        <v>15</v>
      </c>
      <c r="I67" s="16">
        <f>ConsortiaDetail!I41</f>
        <v>14</v>
      </c>
      <c r="J67" s="16">
        <f>ConsortiaDetail!J41</f>
        <v>8</v>
      </c>
      <c r="K67" s="16">
        <f>ConsortiaDetail!K41</f>
        <v>3</v>
      </c>
      <c r="L67" s="16"/>
      <c r="M67" s="16"/>
      <c r="N67" s="16"/>
      <c r="O67" s="16"/>
      <c r="P67" s="16"/>
      <c r="Q67" s="94"/>
      <c r="R67" s="94"/>
      <c r="S67" s="94"/>
      <c r="T67" s="102"/>
      <c r="U67" s="94"/>
    </row>
    <row r="68" spans="1:23" x14ac:dyDescent="0.2">
      <c r="A68" s="24" t="s">
        <v>45</v>
      </c>
      <c r="B68" s="24"/>
      <c r="C68" s="13" t="s">
        <v>37</v>
      </c>
      <c r="D68" s="14" t="s">
        <v>38</v>
      </c>
      <c r="E68" s="94"/>
      <c r="F68" s="94"/>
      <c r="G68" s="94"/>
      <c r="H68" s="94">
        <f>ConsortiaDetail!H66</f>
        <v>0</v>
      </c>
      <c r="I68" s="94">
        <f>ConsortiaDetail!I66</f>
        <v>0</v>
      </c>
      <c r="J68" s="94">
        <f>ConsortiaDetail!J66</f>
        <v>0</v>
      </c>
      <c r="K68" s="94">
        <f>ConsortiaDetail!K66</f>
        <v>0</v>
      </c>
      <c r="L68" s="94">
        <f>ConsortiaDetail!L66</f>
        <v>0</v>
      </c>
      <c r="M68" s="94">
        <f>ConsortiaDetail!M66</f>
        <v>0</v>
      </c>
      <c r="N68" s="94">
        <f>ConsortiaDetail!N66</f>
        <v>0</v>
      </c>
      <c r="O68" s="94">
        <f>ConsortiaDetail!O66</f>
        <v>0</v>
      </c>
      <c r="P68" s="94">
        <f>ConsortiaDetail!P66</f>
        <v>10</v>
      </c>
      <c r="Q68" s="94">
        <v>213</v>
      </c>
      <c r="R68" s="94">
        <v>297</v>
      </c>
      <c r="S68" s="94">
        <v>379</v>
      </c>
      <c r="T68" s="94">
        <v>540</v>
      </c>
      <c r="U68" s="94">
        <v>810</v>
      </c>
      <c r="V68" s="6">
        <v>1006</v>
      </c>
      <c r="W68" s="6">
        <v>1408</v>
      </c>
    </row>
    <row r="69" spans="1:23" ht="12.75" x14ac:dyDescent="0.2">
      <c r="A69" s="24" t="s">
        <v>45</v>
      </c>
      <c r="B69" s="24"/>
      <c r="C69" s="13" t="s">
        <v>19</v>
      </c>
      <c r="D69" s="14" t="s">
        <v>20</v>
      </c>
      <c r="E69" s="94"/>
      <c r="F69" s="94"/>
      <c r="G69" s="94"/>
      <c r="H69" s="94"/>
      <c r="I69" s="94">
        <f>ConsortiaDetail!I30</f>
        <v>6</v>
      </c>
      <c r="J69" s="94">
        <f>ConsortiaDetail!J30</f>
        <v>12</v>
      </c>
      <c r="K69" s="94">
        <f>ConsortiaDetail!K30</f>
        <v>13</v>
      </c>
      <c r="L69" s="94">
        <f>ConsortiaDetail!L30</f>
        <v>23</v>
      </c>
      <c r="M69" s="94">
        <f>ConsortiaDetail!M30</f>
        <v>16</v>
      </c>
      <c r="N69" s="94">
        <f>ConsortiaDetail!N30</f>
        <v>17</v>
      </c>
      <c r="O69" s="94"/>
      <c r="P69" s="94"/>
      <c r="Q69" s="94"/>
      <c r="R69" s="94"/>
      <c r="S69" s="94"/>
      <c r="T69" s="102"/>
      <c r="U69" s="94"/>
    </row>
    <row r="70" spans="1:23" x14ac:dyDescent="0.2">
      <c r="A70" s="24" t="s">
        <v>45</v>
      </c>
      <c r="B70" s="24"/>
      <c r="C70" s="25" t="s">
        <v>84</v>
      </c>
      <c r="D70" s="14" t="s">
        <v>70</v>
      </c>
      <c r="E70" s="97"/>
      <c r="F70" s="94"/>
      <c r="G70" s="94"/>
      <c r="H70" s="94"/>
      <c r="I70" s="94"/>
      <c r="J70" s="94"/>
      <c r="K70" s="94"/>
      <c r="L70" s="94"/>
      <c r="M70" s="94"/>
      <c r="N70" s="94"/>
      <c r="O70" s="94">
        <f>ConsortiaDetail!O30</f>
        <v>62</v>
      </c>
      <c r="P70" s="94">
        <f>ConsortiaDetail!P30</f>
        <v>62</v>
      </c>
      <c r="Q70" s="94">
        <v>77</v>
      </c>
      <c r="R70" s="94">
        <v>58</v>
      </c>
      <c r="S70" s="94">
        <v>94</v>
      </c>
      <c r="T70" s="94">
        <v>127</v>
      </c>
      <c r="U70" s="94">
        <v>127</v>
      </c>
      <c r="V70" s="6">
        <v>174</v>
      </c>
      <c r="W70" s="6">
        <v>749</v>
      </c>
    </row>
    <row r="71" spans="1:23" ht="12.75" x14ac:dyDescent="0.2">
      <c r="A71" s="17" t="s">
        <v>45</v>
      </c>
      <c r="B71" s="17"/>
      <c r="C71" s="19" t="s">
        <v>235</v>
      </c>
      <c r="D71" s="20" t="s">
        <v>230</v>
      </c>
      <c r="E71" s="97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102"/>
      <c r="U71" s="94"/>
      <c r="V71" s="6">
        <v>6</v>
      </c>
      <c r="W71" s="6">
        <v>156</v>
      </c>
    </row>
    <row r="72" spans="1:23" s="87" customFormat="1" ht="12.75" x14ac:dyDescent="0.2">
      <c r="A72" s="96" t="s">
        <v>45</v>
      </c>
      <c r="B72" s="96"/>
      <c r="C72" s="19" t="s">
        <v>62</v>
      </c>
      <c r="D72" s="20" t="s">
        <v>260</v>
      </c>
      <c r="E72" s="97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102"/>
      <c r="U72" s="94"/>
      <c r="W72" s="87">
        <v>240</v>
      </c>
    </row>
    <row r="73" spans="1:23" s="87" customFormat="1" ht="13.5" x14ac:dyDescent="0.2">
      <c r="A73" s="96" t="s">
        <v>45</v>
      </c>
      <c r="B73" s="96"/>
      <c r="C73" s="13" t="s">
        <v>25</v>
      </c>
      <c r="D73" s="14" t="s">
        <v>277</v>
      </c>
      <c r="E73" s="93">
        <v>8</v>
      </c>
      <c r="F73" s="93">
        <v>4</v>
      </c>
      <c r="G73" s="93">
        <v>2</v>
      </c>
      <c r="H73" s="93">
        <v>4</v>
      </c>
      <c r="I73" s="93">
        <v>5</v>
      </c>
      <c r="J73" s="94">
        <v>2</v>
      </c>
      <c r="K73" s="94">
        <v>4</v>
      </c>
      <c r="L73" s="94">
        <v>7</v>
      </c>
      <c r="M73" s="94">
        <v>2</v>
      </c>
      <c r="N73" s="94">
        <v>3</v>
      </c>
      <c r="O73" s="94">
        <v>1</v>
      </c>
      <c r="P73" s="94">
        <v>1</v>
      </c>
      <c r="Q73" s="94">
        <v>5</v>
      </c>
      <c r="R73" s="94">
        <v>0</v>
      </c>
      <c r="S73" s="94">
        <v>1</v>
      </c>
      <c r="T73" s="94">
        <v>5</v>
      </c>
      <c r="U73" s="94">
        <v>9</v>
      </c>
      <c r="V73" s="6">
        <v>6</v>
      </c>
      <c r="W73" s="6">
        <v>89</v>
      </c>
    </row>
    <row r="74" spans="1:23" x14ac:dyDescent="0.2">
      <c r="A74" s="17"/>
      <c r="B74" s="17"/>
      <c r="C74" s="19"/>
      <c r="D74" s="26" t="s">
        <v>99</v>
      </c>
      <c r="E74" s="97">
        <f>COUNTIF(E4:E73,"&lt;&gt;")</f>
        <v>4</v>
      </c>
      <c r="F74" s="97">
        <f t="shared" ref="F74:W74" si="0">COUNTIF(F4:F73,"&lt;&gt;")</f>
        <v>5</v>
      </c>
      <c r="G74" s="97">
        <f t="shared" si="0"/>
        <v>7</v>
      </c>
      <c r="H74" s="97">
        <f t="shared" si="0"/>
        <v>9</v>
      </c>
      <c r="I74" s="97">
        <f t="shared" si="0"/>
        <v>11</v>
      </c>
      <c r="J74" s="97">
        <f t="shared" si="0"/>
        <v>15</v>
      </c>
      <c r="K74" s="97">
        <f t="shared" si="0"/>
        <v>14</v>
      </c>
      <c r="L74" s="97">
        <f t="shared" si="0"/>
        <v>13</v>
      </c>
      <c r="M74" s="97">
        <f t="shared" si="0"/>
        <v>16</v>
      </c>
      <c r="N74" s="97">
        <f t="shared" si="0"/>
        <v>25</v>
      </c>
      <c r="O74" s="97">
        <f t="shared" si="0"/>
        <v>27</v>
      </c>
      <c r="P74" s="97">
        <f t="shared" si="0"/>
        <v>30</v>
      </c>
      <c r="Q74" s="97">
        <f t="shared" si="0"/>
        <v>33</v>
      </c>
      <c r="R74" s="97">
        <f t="shared" si="0"/>
        <v>35</v>
      </c>
      <c r="S74" s="97">
        <f t="shared" si="0"/>
        <v>35</v>
      </c>
      <c r="T74" s="97">
        <f t="shared" si="0"/>
        <v>39</v>
      </c>
      <c r="U74" s="97">
        <f t="shared" si="0"/>
        <v>41</v>
      </c>
      <c r="V74" s="97">
        <f t="shared" si="0"/>
        <v>48</v>
      </c>
      <c r="W74" s="97">
        <f t="shared" si="0"/>
        <v>52</v>
      </c>
    </row>
    <row r="75" spans="1:23" x14ac:dyDescent="0.2">
      <c r="D75" s="29" t="s">
        <v>98</v>
      </c>
      <c r="E75" s="88">
        <f>SUM(E4:E73)</f>
        <v>265</v>
      </c>
      <c r="F75" s="88">
        <f>SUM(F4:F73)</f>
        <v>882</v>
      </c>
      <c r="G75" s="88">
        <f t="shared" ref="G75:W75" si="1">SUM(G4:G73)</f>
        <v>1472</v>
      </c>
      <c r="H75" s="88">
        <f t="shared" si="1"/>
        <v>1962</v>
      </c>
      <c r="I75" s="88">
        <f t="shared" si="1"/>
        <v>2294</v>
      </c>
      <c r="J75" s="88">
        <f t="shared" si="1"/>
        <v>2938</v>
      </c>
      <c r="K75" s="88">
        <f t="shared" si="1"/>
        <v>3106</v>
      </c>
      <c r="L75" s="88">
        <f t="shared" si="1"/>
        <v>3899</v>
      </c>
      <c r="M75" s="88">
        <f t="shared" si="1"/>
        <v>3956</v>
      </c>
      <c r="N75" s="88">
        <f t="shared" si="1"/>
        <v>4820</v>
      </c>
      <c r="O75" s="88">
        <f t="shared" si="1"/>
        <v>6609</v>
      </c>
      <c r="P75" s="88">
        <f t="shared" si="1"/>
        <v>7032</v>
      </c>
      <c r="Q75" s="88">
        <f t="shared" si="1"/>
        <v>6543</v>
      </c>
      <c r="R75" s="88">
        <f t="shared" si="1"/>
        <v>6303</v>
      </c>
      <c r="S75" s="88">
        <f t="shared" si="1"/>
        <v>6743</v>
      </c>
      <c r="T75" s="88">
        <f t="shared" si="1"/>
        <v>6905</v>
      </c>
      <c r="U75" s="88">
        <f t="shared" si="1"/>
        <v>7465</v>
      </c>
      <c r="V75" s="88">
        <f t="shared" si="1"/>
        <v>8696</v>
      </c>
      <c r="W75" s="88">
        <f t="shared" si="1"/>
        <v>16020</v>
      </c>
    </row>
    <row r="77" spans="1:23" x14ac:dyDescent="0.2">
      <c r="E77" s="97"/>
    </row>
    <row r="78" spans="1:23" ht="13.5" x14ac:dyDescent="0.2">
      <c r="A78" s="27" t="s">
        <v>278</v>
      </c>
    </row>
    <row r="92" s="59" customFormat="1" x14ac:dyDescent="0.2"/>
    <row r="93" s="87" customFormat="1" x14ac:dyDescent="0.2"/>
    <row r="95" s="60" customFormat="1" x14ac:dyDescent="0.2"/>
    <row r="98" s="87" customFormat="1" x14ac:dyDescent="0.2"/>
    <row r="101" s="87" customFormat="1" x14ac:dyDescent="0.2"/>
    <row r="105" s="87" customFormat="1" x14ac:dyDescent="0.2"/>
    <row r="106" s="87" customFormat="1" x14ac:dyDescent="0.2"/>
    <row r="107" s="60" customFormat="1" x14ac:dyDescent="0.2"/>
    <row r="126" s="87" customFormat="1" x14ac:dyDescent="0.2"/>
    <row r="128" s="87" customFormat="1" x14ac:dyDescent="0.2"/>
    <row r="130" s="87" customFormat="1" x14ac:dyDescent="0.2"/>
    <row r="131" s="87" customFormat="1" x14ac:dyDescent="0.2"/>
    <row r="135" s="87" customFormat="1" x14ac:dyDescent="0.2"/>
    <row r="138" s="87" customFormat="1" x14ac:dyDescent="0.2"/>
    <row r="140" s="87" customFormat="1" x14ac:dyDescent="0.2"/>
    <row r="142" s="87" customFormat="1" x14ac:dyDescent="0.2"/>
    <row r="144" s="87" customFormat="1" x14ac:dyDescent="0.2"/>
    <row r="146" s="87" customFormat="1" x14ac:dyDescent="0.2"/>
    <row r="150" s="87" customFormat="1" x14ac:dyDescent="0.2"/>
    <row r="152" s="87" customFormat="1" x14ac:dyDescent="0.2"/>
    <row r="157" s="58" customFormat="1" x14ac:dyDescent="0.2"/>
  </sheetData>
  <sortState ref="A4:P32">
    <sortCondition ref="B4:B32"/>
  </sortState>
  <printOptions gridLines="1"/>
  <pageMargins left="0.25" right="0.25" top="0.5" bottom="0.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tabSelected="1" workbookViewId="0">
      <pane xSplit="4" ySplit="3" topLeftCell="P51" activePane="bottomRight" state="frozen"/>
      <selection pane="topRight" activeCell="E1" sqref="E1"/>
      <selection pane="bottomLeft" activeCell="A4" sqref="A4"/>
      <selection pane="bottomRight" activeCell="A15" sqref="A15"/>
    </sheetView>
  </sheetViews>
  <sheetFormatPr defaultRowHeight="12.75" x14ac:dyDescent="0.2"/>
  <cols>
    <col min="2" max="2" width="18.5703125" bestFit="1" customWidth="1"/>
    <col min="4" max="4" width="29.42578125" bestFit="1" customWidth="1"/>
    <col min="5" max="5" width="7.5703125" bestFit="1" customWidth="1"/>
  </cols>
  <sheetData>
    <row r="1" spans="1:23" ht="15" x14ac:dyDescent="0.25">
      <c r="A1" s="1" t="s">
        <v>58</v>
      </c>
      <c r="B1" s="1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38"/>
      <c r="R1" s="38"/>
      <c r="S1" s="38"/>
      <c r="T1" s="38"/>
      <c r="U1" s="38"/>
      <c r="V1" s="38"/>
      <c r="W1" s="38"/>
    </row>
    <row r="2" spans="1:23" ht="15" x14ac:dyDescent="0.25">
      <c r="A2" s="84" t="s">
        <v>160</v>
      </c>
      <c r="B2" s="1"/>
      <c r="C2" s="2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8"/>
      <c r="R2" s="38"/>
      <c r="S2" s="38"/>
      <c r="T2" s="38"/>
      <c r="U2" s="38"/>
      <c r="V2" s="38"/>
      <c r="W2" s="38"/>
    </row>
    <row r="3" spans="1:23" x14ac:dyDescent="0.2">
      <c r="A3" s="7" t="s">
        <v>0</v>
      </c>
      <c r="B3" s="7"/>
      <c r="C3" s="8" t="s">
        <v>1</v>
      </c>
      <c r="D3" s="9" t="s">
        <v>2</v>
      </c>
      <c r="E3" s="10" t="s">
        <v>46</v>
      </c>
      <c r="F3" s="11" t="s">
        <v>47</v>
      </c>
      <c r="G3" s="11" t="s">
        <v>48</v>
      </c>
      <c r="H3" s="11" t="s">
        <v>49</v>
      </c>
      <c r="I3" s="11" t="s">
        <v>50</v>
      </c>
      <c r="J3" s="11" t="s">
        <v>51</v>
      </c>
      <c r="K3" s="11" t="s">
        <v>52</v>
      </c>
      <c r="L3" s="11" t="s">
        <v>53</v>
      </c>
      <c r="M3" s="11" t="s">
        <v>54</v>
      </c>
      <c r="N3" s="11" t="s">
        <v>55</v>
      </c>
      <c r="O3" s="11" t="s">
        <v>56</v>
      </c>
      <c r="P3" s="11" t="s">
        <v>159</v>
      </c>
      <c r="Q3" s="11" t="s">
        <v>161</v>
      </c>
      <c r="R3" s="11" t="s">
        <v>162</v>
      </c>
      <c r="S3" s="37" t="s">
        <v>200</v>
      </c>
      <c r="T3" s="58" t="s">
        <v>204</v>
      </c>
      <c r="U3" s="58" t="s">
        <v>205</v>
      </c>
      <c r="V3" s="58" t="s">
        <v>227</v>
      </c>
      <c r="W3" s="58" t="s">
        <v>258</v>
      </c>
    </row>
    <row r="4" spans="1:23" x14ac:dyDescent="0.2">
      <c r="A4" s="12" t="s">
        <v>18</v>
      </c>
      <c r="B4" s="12" t="s">
        <v>134</v>
      </c>
      <c r="C4" s="13" t="s">
        <v>19</v>
      </c>
      <c r="D4" s="14" t="s">
        <v>20</v>
      </c>
      <c r="E4" s="18"/>
      <c r="F4" s="94"/>
      <c r="G4" s="94"/>
      <c r="H4" s="94"/>
      <c r="I4" s="94"/>
      <c r="J4" s="94">
        <v>7</v>
      </c>
      <c r="K4" s="94">
        <v>1</v>
      </c>
      <c r="L4" s="94">
        <v>2</v>
      </c>
      <c r="M4" s="94"/>
      <c r="N4" s="94">
        <v>1</v>
      </c>
      <c r="O4" s="94"/>
      <c r="P4" s="94"/>
      <c r="Q4" s="94"/>
      <c r="R4" s="94"/>
      <c r="S4" s="94"/>
      <c r="T4" s="102"/>
      <c r="U4" s="94"/>
      <c r="V4" s="6"/>
      <c r="W4" s="6"/>
    </row>
    <row r="5" spans="1:23" x14ac:dyDescent="0.2">
      <c r="A5" s="12" t="s">
        <v>21</v>
      </c>
      <c r="B5" s="12" t="s">
        <v>135</v>
      </c>
      <c r="C5" s="13" t="s">
        <v>19</v>
      </c>
      <c r="D5" s="14" t="s">
        <v>20</v>
      </c>
      <c r="E5" s="18"/>
      <c r="F5" s="94"/>
      <c r="G5" s="94"/>
      <c r="H5" s="94"/>
      <c r="I5" s="94">
        <v>3</v>
      </c>
      <c r="J5" s="94">
        <v>3</v>
      </c>
      <c r="K5" s="94">
        <v>1</v>
      </c>
      <c r="L5" s="94">
        <v>1</v>
      </c>
      <c r="M5" s="94"/>
      <c r="N5" s="94">
        <v>1</v>
      </c>
      <c r="O5" s="94"/>
      <c r="P5" s="94"/>
      <c r="Q5" s="94"/>
      <c r="R5" s="94"/>
      <c r="S5" s="94"/>
      <c r="T5" s="102"/>
      <c r="U5" s="94"/>
      <c r="V5" s="6"/>
      <c r="W5" s="6"/>
    </row>
    <row r="6" spans="1:23" x14ac:dyDescent="0.2">
      <c r="A6" s="12" t="s">
        <v>22</v>
      </c>
      <c r="B6" s="12" t="s">
        <v>136</v>
      </c>
      <c r="C6" s="13" t="s">
        <v>19</v>
      </c>
      <c r="D6" s="14" t="s">
        <v>20</v>
      </c>
      <c r="E6" s="18"/>
      <c r="F6" s="94"/>
      <c r="G6" s="94"/>
      <c r="H6" s="94"/>
      <c r="I6" s="94">
        <v>3</v>
      </c>
      <c r="J6" s="94">
        <v>2</v>
      </c>
      <c r="K6" s="94">
        <v>1</v>
      </c>
      <c r="L6" s="94">
        <v>1</v>
      </c>
      <c r="M6" s="94"/>
      <c r="N6" s="94"/>
      <c r="O6" s="94"/>
      <c r="P6" s="94"/>
      <c r="Q6" s="94"/>
      <c r="R6" s="94"/>
      <c r="S6" s="94"/>
      <c r="T6" s="102"/>
      <c r="U6" s="94"/>
      <c r="V6" s="6"/>
      <c r="W6" s="6"/>
    </row>
    <row r="7" spans="1:23" x14ac:dyDescent="0.2">
      <c r="A7" s="12">
        <v>1883</v>
      </c>
      <c r="B7" s="12" t="s">
        <v>137</v>
      </c>
      <c r="C7" s="13" t="s">
        <v>19</v>
      </c>
      <c r="D7" s="14" t="s">
        <v>20</v>
      </c>
      <c r="E7" s="18"/>
      <c r="F7" s="94"/>
      <c r="G7" s="94"/>
      <c r="H7" s="94"/>
      <c r="I7" s="94"/>
      <c r="J7" s="94"/>
      <c r="K7" s="94">
        <v>3</v>
      </c>
      <c r="L7" s="94"/>
      <c r="M7" s="94"/>
      <c r="N7" s="94"/>
      <c r="O7" s="94"/>
      <c r="P7" s="94"/>
      <c r="Q7" s="94"/>
      <c r="R7" s="94"/>
      <c r="S7" s="94"/>
      <c r="T7" s="102"/>
      <c r="U7" s="94"/>
      <c r="V7" s="6"/>
      <c r="W7" s="6"/>
    </row>
    <row r="8" spans="1:23" x14ac:dyDescent="0.2">
      <c r="A8" s="12">
        <v>3332</v>
      </c>
      <c r="B8" s="12" t="s">
        <v>138</v>
      </c>
      <c r="C8" s="13" t="s">
        <v>19</v>
      </c>
      <c r="D8" s="14" t="s">
        <v>20</v>
      </c>
      <c r="E8" s="18"/>
      <c r="F8" s="94"/>
      <c r="G8" s="94"/>
      <c r="H8" s="94"/>
      <c r="I8" s="94"/>
      <c r="J8" s="94"/>
      <c r="K8" s="94">
        <v>1</v>
      </c>
      <c r="L8" s="94">
        <v>2</v>
      </c>
      <c r="M8" s="94">
        <v>2</v>
      </c>
      <c r="N8" s="94"/>
      <c r="O8" s="94"/>
      <c r="P8" s="94"/>
      <c r="Q8" s="94"/>
      <c r="R8" s="94"/>
      <c r="S8" s="94"/>
      <c r="T8" s="102"/>
      <c r="U8" s="94"/>
      <c r="V8" s="6"/>
      <c r="W8" s="6"/>
    </row>
    <row r="9" spans="1:23" x14ac:dyDescent="0.2">
      <c r="A9" s="12">
        <v>4151</v>
      </c>
      <c r="B9" s="12" t="s">
        <v>139</v>
      </c>
      <c r="C9" s="13" t="s">
        <v>19</v>
      </c>
      <c r="D9" s="14" t="s">
        <v>20</v>
      </c>
      <c r="E9" s="18"/>
      <c r="F9" s="94"/>
      <c r="G9" s="94"/>
      <c r="H9" s="94"/>
      <c r="I9" s="94"/>
      <c r="J9" s="94"/>
      <c r="K9" s="94">
        <v>6</v>
      </c>
      <c r="L9" s="94">
        <v>6</v>
      </c>
      <c r="M9" s="94"/>
      <c r="N9" s="94"/>
      <c r="O9" s="94"/>
      <c r="P9" s="94"/>
      <c r="Q9" s="94"/>
      <c r="R9" s="94"/>
      <c r="S9" s="94"/>
      <c r="T9" s="102"/>
      <c r="U9" s="94"/>
      <c r="V9" s="6"/>
      <c r="W9" s="6"/>
    </row>
    <row r="10" spans="1:23" x14ac:dyDescent="0.2">
      <c r="A10" s="24">
        <v>5656</v>
      </c>
      <c r="B10" s="24" t="s">
        <v>140</v>
      </c>
      <c r="C10" s="13" t="s">
        <v>19</v>
      </c>
      <c r="D10" s="14" t="s">
        <v>20</v>
      </c>
      <c r="E10" s="18"/>
      <c r="F10" s="94"/>
      <c r="G10" s="94"/>
      <c r="H10" s="94"/>
      <c r="I10" s="94"/>
      <c r="J10" s="94"/>
      <c r="K10" s="94"/>
      <c r="L10" s="94">
        <v>8</v>
      </c>
      <c r="M10" s="94">
        <v>12</v>
      </c>
      <c r="N10" s="94">
        <v>15</v>
      </c>
      <c r="O10" s="94"/>
      <c r="P10" s="94"/>
      <c r="Q10" s="94"/>
      <c r="R10" s="94"/>
      <c r="S10" s="94"/>
      <c r="T10" s="102"/>
      <c r="U10" s="94"/>
      <c r="V10" s="6"/>
      <c r="W10" s="6"/>
    </row>
    <row r="11" spans="1:23" x14ac:dyDescent="0.2">
      <c r="A11" s="24">
        <v>6237</v>
      </c>
      <c r="B11" s="24" t="s">
        <v>141</v>
      </c>
      <c r="C11" s="13" t="s">
        <v>19</v>
      </c>
      <c r="D11" s="14" t="s">
        <v>20</v>
      </c>
      <c r="E11" s="18"/>
      <c r="F11" s="94"/>
      <c r="G11" s="94"/>
      <c r="H11" s="94"/>
      <c r="I11" s="94"/>
      <c r="J11" s="94"/>
      <c r="K11" s="94"/>
      <c r="L11" s="94">
        <v>3</v>
      </c>
      <c r="M11" s="94">
        <v>2</v>
      </c>
      <c r="N11" s="94"/>
      <c r="O11" s="94"/>
      <c r="P11" s="94"/>
      <c r="Q11" s="94"/>
      <c r="R11" s="94"/>
      <c r="S11" s="94"/>
      <c r="T11" s="102"/>
      <c r="U11" s="94"/>
      <c r="V11" s="6"/>
      <c r="W11" s="6"/>
    </row>
    <row r="12" spans="1:23" x14ac:dyDescent="0.2">
      <c r="A12" s="41" t="s">
        <v>199</v>
      </c>
      <c r="B12" s="39" t="s">
        <v>178</v>
      </c>
      <c r="C12" s="40" t="s">
        <v>84</v>
      </c>
      <c r="D12" s="14" t="s">
        <v>70</v>
      </c>
      <c r="E12" s="10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4">
        <v>0</v>
      </c>
      <c r="R12" s="102">
        <v>0</v>
      </c>
      <c r="S12" s="94">
        <v>0</v>
      </c>
      <c r="T12" s="94">
        <v>1</v>
      </c>
      <c r="U12" s="94">
        <v>0</v>
      </c>
      <c r="V12" s="6">
        <v>3</v>
      </c>
      <c r="W12" s="6">
        <v>2</v>
      </c>
    </row>
    <row r="13" spans="1:23" x14ac:dyDescent="0.2">
      <c r="A13" s="65" t="s">
        <v>211</v>
      </c>
      <c r="B13" s="63" t="s">
        <v>212</v>
      </c>
      <c r="C13" s="64" t="s">
        <v>84</v>
      </c>
      <c r="D13" s="62" t="s">
        <v>70</v>
      </c>
      <c r="E13" s="6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94"/>
      <c r="R13" s="102"/>
      <c r="S13" s="102"/>
      <c r="T13" s="94">
        <v>0</v>
      </c>
      <c r="U13" s="94">
        <v>10</v>
      </c>
      <c r="V13" s="59">
        <v>17</v>
      </c>
      <c r="W13" s="59">
        <v>336</v>
      </c>
    </row>
    <row r="14" spans="1:23" x14ac:dyDescent="0.2">
      <c r="A14" s="65" t="s">
        <v>302</v>
      </c>
      <c r="B14" s="63" t="s">
        <v>269</v>
      </c>
      <c r="C14" s="64" t="s">
        <v>84</v>
      </c>
      <c r="D14" s="92" t="s">
        <v>70</v>
      </c>
      <c r="E14" s="88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4"/>
      <c r="R14" s="102"/>
      <c r="S14" s="102"/>
      <c r="T14" s="94"/>
      <c r="U14" s="94"/>
      <c r="V14" s="87"/>
      <c r="W14" s="87">
        <v>40</v>
      </c>
    </row>
    <row r="15" spans="1:23" x14ac:dyDescent="0.2">
      <c r="A15" s="39">
        <v>1694</v>
      </c>
      <c r="B15" s="39" t="s">
        <v>179</v>
      </c>
      <c r="C15" s="40" t="s">
        <v>84</v>
      </c>
      <c r="D15" s="14" t="s">
        <v>70</v>
      </c>
      <c r="E15" s="10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4">
        <v>0</v>
      </c>
      <c r="R15" s="94">
        <v>0</v>
      </c>
      <c r="S15" s="94">
        <v>0</v>
      </c>
      <c r="T15" s="94">
        <v>11</v>
      </c>
      <c r="U15" s="94">
        <v>5</v>
      </c>
      <c r="V15" s="6">
        <v>3</v>
      </c>
      <c r="W15" s="6">
        <v>6</v>
      </c>
    </row>
    <row r="16" spans="1:23" x14ac:dyDescent="0.2">
      <c r="A16" s="39">
        <v>1883</v>
      </c>
      <c r="B16" s="39" t="s">
        <v>137</v>
      </c>
      <c r="C16" s="40" t="s">
        <v>84</v>
      </c>
      <c r="D16" s="14" t="s">
        <v>70</v>
      </c>
      <c r="E16" s="61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4">
        <v>0</v>
      </c>
      <c r="R16" s="94">
        <v>9</v>
      </c>
      <c r="S16" s="94">
        <v>0</v>
      </c>
      <c r="T16" s="94">
        <v>0</v>
      </c>
      <c r="U16" s="94">
        <v>0</v>
      </c>
      <c r="V16" s="60">
        <v>0</v>
      </c>
      <c r="W16" s="60">
        <v>0</v>
      </c>
    </row>
    <row r="17" spans="1:23" x14ac:dyDescent="0.2">
      <c r="A17" s="12" t="s">
        <v>18</v>
      </c>
      <c r="B17" s="12" t="s">
        <v>134</v>
      </c>
      <c r="C17" s="13" t="s">
        <v>84</v>
      </c>
      <c r="D17" s="14" t="s">
        <v>70</v>
      </c>
      <c r="E17" s="18"/>
      <c r="F17" s="94"/>
      <c r="G17" s="94"/>
      <c r="H17" s="94"/>
      <c r="I17" s="94"/>
      <c r="J17" s="94"/>
      <c r="K17" s="94"/>
      <c r="L17" s="94"/>
      <c r="M17" s="94"/>
      <c r="N17" s="94"/>
      <c r="O17" s="94">
        <v>5</v>
      </c>
      <c r="P17" s="94">
        <v>4</v>
      </c>
      <c r="Q17" s="94">
        <v>3</v>
      </c>
      <c r="R17" s="94">
        <v>7</v>
      </c>
      <c r="S17" s="94">
        <v>5</v>
      </c>
      <c r="T17" s="94">
        <v>4</v>
      </c>
      <c r="U17" s="94">
        <v>6</v>
      </c>
      <c r="V17" s="6">
        <v>4</v>
      </c>
      <c r="W17" s="6">
        <v>10</v>
      </c>
    </row>
    <row r="18" spans="1:23" x14ac:dyDescent="0.2">
      <c r="A18" s="12" t="s">
        <v>21</v>
      </c>
      <c r="B18" s="12" t="s">
        <v>135</v>
      </c>
      <c r="C18" s="13" t="s">
        <v>84</v>
      </c>
      <c r="D18" s="14" t="s">
        <v>70</v>
      </c>
      <c r="E18" s="18"/>
      <c r="F18" s="94"/>
      <c r="G18" s="94"/>
      <c r="H18" s="94"/>
      <c r="I18" s="94"/>
      <c r="J18" s="94"/>
      <c r="K18" s="94"/>
      <c r="L18" s="94"/>
      <c r="M18" s="94"/>
      <c r="N18" s="94"/>
      <c r="O18" s="94">
        <v>1</v>
      </c>
      <c r="P18" s="94">
        <v>2</v>
      </c>
      <c r="Q18" s="94">
        <v>0</v>
      </c>
      <c r="R18" s="94">
        <v>1</v>
      </c>
      <c r="S18" s="94">
        <v>1</v>
      </c>
      <c r="T18" s="94">
        <v>54</v>
      </c>
      <c r="U18" s="94">
        <v>53</v>
      </c>
      <c r="V18" s="6">
        <v>52</v>
      </c>
      <c r="W18" s="6">
        <v>10</v>
      </c>
    </row>
    <row r="19" spans="1:23" x14ac:dyDescent="0.2">
      <c r="A19" s="12">
        <v>3220</v>
      </c>
      <c r="B19" s="12" t="s">
        <v>249</v>
      </c>
      <c r="C19" s="13" t="s">
        <v>84</v>
      </c>
      <c r="D19" s="14" t="s">
        <v>70</v>
      </c>
      <c r="E19" s="97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87">
        <v>7</v>
      </c>
      <c r="W19" s="87">
        <v>5</v>
      </c>
    </row>
    <row r="20" spans="1:23" x14ac:dyDescent="0.2">
      <c r="A20" s="12">
        <v>3332</v>
      </c>
      <c r="B20" s="12" t="s">
        <v>138</v>
      </c>
      <c r="C20" s="13" t="s">
        <v>84</v>
      </c>
      <c r="D20" s="14" t="s">
        <v>70</v>
      </c>
      <c r="E20" s="18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>
        <v>0</v>
      </c>
      <c r="R20" s="94">
        <v>0</v>
      </c>
      <c r="S20" s="94">
        <v>0</v>
      </c>
      <c r="T20" s="94">
        <v>12</v>
      </c>
      <c r="U20" s="94">
        <v>0</v>
      </c>
      <c r="V20" s="6">
        <v>0</v>
      </c>
      <c r="W20" s="6">
        <v>56</v>
      </c>
    </row>
    <row r="21" spans="1:23" x14ac:dyDescent="0.2">
      <c r="A21" s="12">
        <v>3360</v>
      </c>
      <c r="B21" s="12" t="s">
        <v>177</v>
      </c>
      <c r="C21" s="13" t="s">
        <v>84</v>
      </c>
      <c r="D21" s="14" t="s">
        <v>70</v>
      </c>
      <c r="E21" s="18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>
        <v>9</v>
      </c>
      <c r="R21" s="94">
        <v>13</v>
      </c>
      <c r="S21" s="94">
        <v>8</v>
      </c>
      <c r="T21" s="94">
        <v>4</v>
      </c>
      <c r="U21" s="94">
        <v>3</v>
      </c>
      <c r="V21" s="6">
        <v>4</v>
      </c>
      <c r="W21" s="6">
        <v>3</v>
      </c>
    </row>
    <row r="22" spans="1:23" x14ac:dyDescent="0.2">
      <c r="A22" s="12">
        <v>3612</v>
      </c>
      <c r="B22" s="12" t="s">
        <v>250</v>
      </c>
      <c r="C22" s="13" t="s">
        <v>251</v>
      </c>
      <c r="D22" s="14" t="s">
        <v>70</v>
      </c>
      <c r="E22" s="97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87">
        <v>9</v>
      </c>
      <c r="W22" s="87">
        <v>12</v>
      </c>
    </row>
    <row r="23" spans="1:23" x14ac:dyDescent="0.2">
      <c r="A23" s="12">
        <v>3682</v>
      </c>
      <c r="B23" s="12" t="s">
        <v>123</v>
      </c>
      <c r="C23" s="13" t="s">
        <v>84</v>
      </c>
      <c r="D23" s="14" t="s">
        <v>70</v>
      </c>
      <c r="E23" s="18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>
        <v>1</v>
      </c>
      <c r="S23" s="94">
        <v>4</v>
      </c>
      <c r="T23" s="94">
        <v>22</v>
      </c>
      <c r="U23" s="94">
        <v>11</v>
      </c>
      <c r="V23" s="6">
        <v>6</v>
      </c>
      <c r="W23" s="6">
        <v>6</v>
      </c>
    </row>
    <row r="24" spans="1:23" x14ac:dyDescent="0.2">
      <c r="A24" s="24">
        <v>5621</v>
      </c>
      <c r="B24" s="24" t="s">
        <v>142</v>
      </c>
      <c r="C24" s="13" t="s">
        <v>84</v>
      </c>
      <c r="D24" s="14" t="s">
        <v>70</v>
      </c>
      <c r="E24" s="18"/>
      <c r="F24" s="94"/>
      <c r="G24" s="94"/>
      <c r="H24" s="94"/>
      <c r="I24" s="94"/>
      <c r="J24" s="94"/>
      <c r="K24" s="94"/>
      <c r="L24" s="94"/>
      <c r="M24" s="94"/>
      <c r="N24" s="94"/>
      <c r="O24" s="94">
        <v>16</v>
      </c>
      <c r="P24" s="94">
        <v>20</v>
      </c>
      <c r="Q24" s="94">
        <v>23</v>
      </c>
      <c r="R24" s="94">
        <v>14</v>
      </c>
      <c r="S24" s="94">
        <v>16</v>
      </c>
      <c r="T24" s="94">
        <v>0</v>
      </c>
      <c r="U24" s="94">
        <v>18</v>
      </c>
      <c r="V24" s="6">
        <v>27</v>
      </c>
      <c r="W24" s="6">
        <v>31</v>
      </c>
    </row>
    <row r="25" spans="1:23" x14ac:dyDescent="0.2">
      <c r="A25" s="24">
        <v>5656</v>
      </c>
      <c r="B25" s="24" t="s">
        <v>140</v>
      </c>
      <c r="C25" s="13" t="s">
        <v>84</v>
      </c>
      <c r="D25" s="14" t="s">
        <v>70</v>
      </c>
      <c r="E25" s="18"/>
      <c r="F25" s="94"/>
      <c r="G25" s="94"/>
      <c r="H25" s="94"/>
      <c r="I25" s="94"/>
      <c r="J25" s="94"/>
      <c r="K25" s="94"/>
      <c r="L25" s="94"/>
      <c r="M25" s="94"/>
      <c r="N25" s="94"/>
      <c r="O25" s="94">
        <v>30</v>
      </c>
      <c r="P25" s="94">
        <v>16</v>
      </c>
      <c r="Q25" s="94">
        <v>16</v>
      </c>
      <c r="R25" s="94">
        <v>13</v>
      </c>
      <c r="S25" s="94">
        <v>10</v>
      </c>
      <c r="T25" s="94">
        <v>19</v>
      </c>
      <c r="U25" s="94">
        <v>19</v>
      </c>
      <c r="V25" s="6">
        <v>30</v>
      </c>
      <c r="W25" s="6">
        <v>25</v>
      </c>
    </row>
    <row r="26" spans="1:23" x14ac:dyDescent="0.2">
      <c r="A26" s="24">
        <v>6113</v>
      </c>
      <c r="B26" s="24" t="s">
        <v>270</v>
      </c>
      <c r="C26" s="13" t="s">
        <v>84</v>
      </c>
      <c r="D26" s="14" t="s">
        <v>70</v>
      </c>
      <c r="E26" s="97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87"/>
      <c r="W26" s="87">
        <v>87</v>
      </c>
    </row>
    <row r="27" spans="1:23" x14ac:dyDescent="0.2">
      <c r="A27" s="24">
        <v>6083</v>
      </c>
      <c r="B27" s="24" t="s">
        <v>271</v>
      </c>
      <c r="C27" s="13" t="s">
        <v>84</v>
      </c>
      <c r="D27" s="14" t="s">
        <v>70</v>
      </c>
      <c r="E27" s="97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87"/>
      <c r="W27" s="87">
        <v>80</v>
      </c>
    </row>
    <row r="28" spans="1:23" x14ac:dyDescent="0.2">
      <c r="A28" s="70">
        <v>6118</v>
      </c>
      <c r="B28" s="70" t="s">
        <v>213</v>
      </c>
      <c r="C28" s="68" t="s">
        <v>84</v>
      </c>
      <c r="D28" s="69" t="s">
        <v>70</v>
      </c>
      <c r="E28" s="66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94"/>
      <c r="S28" s="102"/>
      <c r="T28" s="94">
        <v>0</v>
      </c>
      <c r="U28" s="94">
        <v>2</v>
      </c>
      <c r="V28" s="60">
        <v>3</v>
      </c>
      <c r="W28" s="60">
        <v>8</v>
      </c>
    </row>
    <row r="29" spans="1:23" x14ac:dyDescent="0.2">
      <c r="A29" s="67" t="s">
        <v>22</v>
      </c>
      <c r="B29" s="67" t="s">
        <v>136</v>
      </c>
      <c r="C29" s="68" t="s">
        <v>84</v>
      </c>
      <c r="D29" s="69" t="s">
        <v>70</v>
      </c>
      <c r="E29" s="66"/>
      <c r="F29" s="102"/>
      <c r="G29" s="102"/>
      <c r="H29" s="102"/>
      <c r="I29" s="102"/>
      <c r="J29" s="102"/>
      <c r="K29" s="102"/>
      <c r="L29" s="102"/>
      <c r="M29" s="102"/>
      <c r="N29" s="102"/>
      <c r="O29" s="94">
        <v>10</v>
      </c>
      <c r="P29" s="94">
        <v>20</v>
      </c>
      <c r="Q29" s="94">
        <v>26</v>
      </c>
      <c r="R29" s="94">
        <v>0</v>
      </c>
      <c r="S29" s="94">
        <v>50</v>
      </c>
      <c r="T29" s="94">
        <v>0</v>
      </c>
      <c r="U29" s="94">
        <v>0</v>
      </c>
      <c r="V29" s="6">
        <v>9</v>
      </c>
      <c r="W29" s="6">
        <v>32</v>
      </c>
    </row>
    <row r="30" spans="1:23" ht="15" x14ac:dyDescent="0.25">
      <c r="A30" s="30"/>
      <c r="B30" s="30"/>
      <c r="C30" s="31"/>
      <c r="D30" s="32" t="s">
        <v>94</v>
      </c>
      <c r="E30" s="44"/>
      <c r="F30" s="86"/>
      <c r="G30" s="86"/>
      <c r="H30" s="86"/>
      <c r="I30" s="43">
        <f t="shared" ref="I30:V30" si="0">SUM(I4:I29)</f>
        <v>6</v>
      </c>
      <c r="J30" s="43">
        <f t="shared" si="0"/>
        <v>12</v>
      </c>
      <c r="K30" s="43">
        <f t="shared" si="0"/>
        <v>13</v>
      </c>
      <c r="L30" s="43">
        <f t="shared" si="0"/>
        <v>23</v>
      </c>
      <c r="M30" s="43">
        <f t="shared" si="0"/>
        <v>16</v>
      </c>
      <c r="N30" s="43">
        <f t="shared" si="0"/>
        <v>17</v>
      </c>
      <c r="O30" s="43">
        <f t="shared" si="0"/>
        <v>62</v>
      </c>
      <c r="P30" s="43">
        <f t="shared" si="0"/>
        <v>62</v>
      </c>
      <c r="Q30" s="43">
        <f t="shared" si="0"/>
        <v>77</v>
      </c>
      <c r="R30" s="43">
        <f t="shared" si="0"/>
        <v>58</v>
      </c>
      <c r="S30" s="43">
        <f t="shared" si="0"/>
        <v>94</v>
      </c>
      <c r="T30" s="43">
        <f t="shared" si="0"/>
        <v>127</v>
      </c>
      <c r="U30" s="43">
        <f t="shared" si="0"/>
        <v>127</v>
      </c>
      <c r="V30" s="43">
        <f t="shared" si="0"/>
        <v>174</v>
      </c>
      <c r="W30" s="43">
        <f>SUM(W4:W29)</f>
        <v>749</v>
      </c>
    </row>
    <row r="31" spans="1:23" x14ac:dyDescent="0.2">
      <c r="A31" s="27"/>
      <c r="B31" s="27"/>
      <c r="C31" s="28"/>
      <c r="D31" s="27"/>
      <c r="E31" s="18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6"/>
      <c r="R31" s="6"/>
      <c r="S31" s="6"/>
      <c r="T31" s="6"/>
      <c r="U31" s="6"/>
      <c r="V31" s="6"/>
      <c r="W31" s="6"/>
    </row>
    <row r="32" spans="1:23" x14ac:dyDescent="0.2">
      <c r="A32" s="34">
        <v>1407</v>
      </c>
      <c r="B32" s="34" t="s">
        <v>143</v>
      </c>
      <c r="C32" s="13" t="s">
        <v>31</v>
      </c>
      <c r="D32" s="14" t="s">
        <v>32</v>
      </c>
      <c r="E32" s="18"/>
      <c r="F32" s="15"/>
      <c r="G32" s="15">
        <v>1</v>
      </c>
      <c r="H32" s="15">
        <v>2</v>
      </c>
      <c r="I32" s="15"/>
      <c r="J32" s="15"/>
      <c r="K32" s="15"/>
      <c r="L32" s="15"/>
      <c r="M32" s="15"/>
      <c r="N32" s="15"/>
      <c r="O32" s="15"/>
      <c r="P32" s="15"/>
      <c r="Q32" s="6"/>
      <c r="R32" s="6"/>
      <c r="S32" s="6"/>
      <c r="T32" s="6"/>
      <c r="U32" s="6"/>
      <c r="V32" s="6"/>
      <c r="W32" s="6"/>
    </row>
    <row r="33" spans="1:23" x14ac:dyDescent="0.2">
      <c r="A33" s="34">
        <v>2114</v>
      </c>
      <c r="B33" s="34" t="s">
        <v>144</v>
      </c>
      <c r="C33" s="13" t="s">
        <v>31</v>
      </c>
      <c r="D33" s="14" t="s">
        <v>32</v>
      </c>
      <c r="E33" s="18"/>
      <c r="F33" s="15"/>
      <c r="G33" s="15">
        <v>6</v>
      </c>
      <c r="H33" s="15">
        <v>2</v>
      </c>
      <c r="I33" s="15"/>
      <c r="J33" s="15"/>
      <c r="K33" s="15"/>
      <c r="L33" s="15"/>
      <c r="M33" s="15"/>
      <c r="N33" s="15"/>
      <c r="O33" s="15"/>
      <c r="P33" s="15"/>
      <c r="Q33" s="6"/>
      <c r="R33" s="6"/>
      <c r="S33" s="6"/>
      <c r="T33" s="6"/>
      <c r="U33" s="6"/>
      <c r="V33" s="6"/>
      <c r="W33" s="6"/>
    </row>
    <row r="34" spans="1:23" x14ac:dyDescent="0.2">
      <c r="A34" s="12" t="s">
        <v>34</v>
      </c>
      <c r="B34" s="12" t="s">
        <v>145</v>
      </c>
      <c r="C34" s="13" t="s">
        <v>31</v>
      </c>
      <c r="D34" s="14" t="s">
        <v>32</v>
      </c>
      <c r="E34" s="18"/>
      <c r="F34" s="15"/>
      <c r="G34" s="15">
        <v>2</v>
      </c>
      <c r="H34" s="15">
        <v>1</v>
      </c>
      <c r="I34" s="15"/>
      <c r="J34" s="15">
        <v>1</v>
      </c>
      <c r="K34" s="15"/>
      <c r="L34" s="15"/>
      <c r="M34" s="15"/>
      <c r="N34" s="15"/>
      <c r="O34" s="15"/>
      <c r="P34" s="15"/>
      <c r="Q34" s="6"/>
      <c r="R34" s="6"/>
      <c r="S34" s="6"/>
      <c r="T34" s="6"/>
      <c r="U34" s="6"/>
      <c r="V34" s="6"/>
      <c r="W34" s="6"/>
    </row>
    <row r="35" spans="1:23" x14ac:dyDescent="0.2">
      <c r="A35" s="12" t="s">
        <v>35</v>
      </c>
      <c r="B35" s="12" t="s">
        <v>146</v>
      </c>
      <c r="C35" s="13" t="s">
        <v>31</v>
      </c>
      <c r="D35" s="14" t="s">
        <v>32</v>
      </c>
      <c r="E35" s="18"/>
      <c r="F35" s="15"/>
      <c r="G35" s="15">
        <v>1</v>
      </c>
      <c r="H35" s="15">
        <v>3</v>
      </c>
      <c r="I35" s="15"/>
      <c r="J35" s="15">
        <v>2</v>
      </c>
      <c r="K35" s="15"/>
      <c r="L35" s="15"/>
      <c r="M35" s="15"/>
      <c r="N35" s="15"/>
      <c r="O35" s="15"/>
      <c r="P35" s="15"/>
      <c r="Q35" s="6"/>
      <c r="R35" s="6"/>
      <c r="S35" s="6"/>
      <c r="T35" s="6"/>
      <c r="U35" s="6"/>
      <c r="V35" s="6"/>
      <c r="W35" s="6"/>
    </row>
    <row r="36" spans="1:23" x14ac:dyDescent="0.2">
      <c r="A36" s="35" t="s">
        <v>57</v>
      </c>
      <c r="B36" s="12" t="s">
        <v>147</v>
      </c>
      <c r="C36" s="13" t="s">
        <v>31</v>
      </c>
      <c r="D36" s="14" t="s">
        <v>32</v>
      </c>
      <c r="E36" s="18"/>
      <c r="F36" s="15"/>
      <c r="G36" s="15"/>
      <c r="H36" s="15">
        <v>1</v>
      </c>
      <c r="I36" s="15"/>
      <c r="J36" s="15"/>
      <c r="K36" s="15"/>
      <c r="L36" s="15"/>
      <c r="M36" s="15"/>
      <c r="N36" s="15"/>
      <c r="O36" s="15"/>
      <c r="P36" s="15"/>
      <c r="Q36" s="6"/>
      <c r="R36" s="6"/>
      <c r="S36" s="6"/>
      <c r="T36" s="6"/>
      <c r="U36" s="6"/>
      <c r="V36" s="6"/>
      <c r="W36" s="6"/>
    </row>
    <row r="37" spans="1:23" x14ac:dyDescent="0.2">
      <c r="A37" s="12" t="s">
        <v>30</v>
      </c>
      <c r="B37" s="12" t="s">
        <v>148</v>
      </c>
      <c r="C37" s="13" t="s">
        <v>31</v>
      </c>
      <c r="D37" s="14" t="s">
        <v>32</v>
      </c>
      <c r="E37" s="18"/>
      <c r="F37" s="15"/>
      <c r="G37" s="15"/>
      <c r="H37" s="15">
        <v>2</v>
      </c>
      <c r="I37" s="15">
        <v>2</v>
      </c>
      <c r="J37" s="15">
        <v>2</v>
      </c>
      <c r="K37" s="15">
        <v>2</v>
      </c>
      <c r="L37" s="15"/>
      <c r="M37" s="15"/>
      <c r="N37" s="15"/>
      <c r="O37" s="15"/>
      <c r="P37" s="15"/>
      <c r="Q37" s="6"/>
      <c r="R37" s="6"/>
      <c r="S37" s="6"/>
      <c r="T37" s="6"/>
      <c r="U37" s="6"/>
      <c r="V37" s="6"/>
      <c r="W37" s="6"/>
    </row>
    <row r="38" spans="1:23" x14ac:dyDescent="0.2">
      <c r="A38" s="12">
        <v>3290</v>
      </c>
      <c r="B38" s="12" t="s">
        <v>149</v>
      </c>
      <c r="C38" s="13" t="s">
        <v>31</v>
      </c>
      <c r="D38" s="14" t="s">
        <v>32</v>
      </c>
      <c r="E38" s="18"/>
      <c r="F38" s="15"/>
      <c r="G38" s="15">
        <v>1</v>
      </c>
      <c r="H38" s="15">
        <v>1</v>
      </c>
      <c r="I38" s="15">
        <v>1</v>
      </c>
      <c r="J38" s="15"/>
      <c r="K38" s="15"/>
      <c r="L38" s="15"/>
      <c r="M38" s="15"/>
      <c r="N38" s="15"/>
      <c r="O38" s="15"/>
      <c r="P38" s="15"/>
      <c r="Q38" s="6"/>
      <c r="R38" s="6"/>
      <c r="S38" s="6"/>
      <c r="T38" s="6"/>
      <c r="U38" s="6"/>
      <c r="V38" s="6"/>
      <c r="W38" s="6"/>
    </row>
    <row r="39" spans="1:23" x14ac:dyDescent="0.2">
      <c r="A39" s="12" t="s">
        <v>33</v>
      </c>
      <c r="B39" s="12" t="s">
        <v>150</v>
      </c>
      <c r="C39" s="13" t="s">
        <v>31</v>
      </c>
      <c r="D39" s="14" t="s">
        <v>32</v>
      </c>
      <c r="E39" s="18"/>
      <c r="F39" s="15"/>
      <c r="G39" s="15"/>
      <c r="H39" s="15">
        <v>3</v>
      </c>
      <c r="I39" s="15">
        <v>10</v>
      </c>
      <c r="J39" s="15">
        <v>3</v>
      </c>
      <c r="K39" s="15">
        <v>1</v>
      </c>
      <c r="L39" s="15"/>
      <c r="M39" s="15"/>
      <c r="N39" s="15"/>
      <c r="O39" s="15"/>
      <c r="P39" s="15"/>
      <c r="Q39" s="6"/>
      <c r="R39" s="6"/>
      <c r="S39" s="6"/>
      <c r="T39" s="6"/>
      <c r="U39" s="6"/>
      <c r="V39" s="6"/>
      <c r="W39" s="6"/>
    </row>
    <row r="40" spans="1:23" x14ac:dyDescent="0.2">
      <c r="A40" s="35" t="s">
        <v>59</v>
      </c>
      <c r="B40" s="12" t="s">
        <v>151</v>
      </c>
      <c r="C40" s="13" t="s">
        <v>31</v>
      </c>
      <c r="D40" s="14" t="s">
        <v>32</v>
      </c>
      <c r="E40" s="18"/>
      <c r="F40" s="15"/>
      <c r="G40" s="15"/>
      <c r="H40" s="15"/>
      <c r="I40" s="15">
        <v>1</v>
      </c>
      <c r="J40" s="15"/>
      <c r="K40" s="15"/>
      <c r="L40" s="15"/>
      <c r="M40" s="15"/>
      <c r="N40" s="15"/>
      <c r="O40" s="15"/>
      <c r="P40" s="15"/>
      <c r="Q40" s="6"/>
      <c r="R40" s="6"/>
      <c r="S40" s="6"/>
      <c r="T40" s="6"/>
      <c r="U40" s="6"/>
      <c r="V40" s="6"/>
      <c r="W40" s="6"/>
    </row>
    <row r="41" spans="1:23" ht="15" x14ac:dyDescent="0.25">
      <c r="A41" s="30"/>
      <c r="B41" s="30"/>
      <c r="C41" s="31"/>
      <c r="D41" s="32" t="s">
        <v>95</v>
      </c>
      <c r="E41" s="36"/>
      <c r="F41" s="33"/>
      <c r="G41" s="100">
        <f>SUM(G32:G40)</f>
        <v>11</v>
      </c>
      <c r="H41" s="100">
        <f>SUM(H32:H40)</f>
        <v>15</v>
      </c>
      <c r="I41" s="100">
        <f>SUM(I32:I40)</f>
        <v>14</v>
      </c>
      <c r="J41" s="100">
        <f>SUM(J32:J40)</f>
        <v>8</v>
      </c>
      <c r="K41" s="100">
        <f>SUM(K32:K40)</f>
        <v>3</v>
      </c>
      <c r="L41" s="5"/>
      <c r="M41" s="5"/>
      <c r="N41" s="5"/>
      <c r="O41" s="5"/>
      <c r="P41" s="5"/>
      <c r="Q41" s="38"/>
      <c r="R41" s="38"/>
      <c r="S41" s="38"/>
      <c r="T41" s="38"/>
      <c r="U41" s="38"/>
      <c r="V41" s="38"/>
      <c r="W41" s="38"/>
    </row>
    <row r="42" spans="1:23" x14ac:dyDescent="0.2">
      <c r="A42" s="27"/>
      <c r="B42" s="27"/>
      <c r="C42" s="28"/>
      <c r="D42" s="27"/>
      <c r="E42" s="18"/>
      <c r="F42" s="15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6"/>
      <c r="W42" s="6"/>
    </row>
    <row r="43" spans="1:23" x14ac:dyDescent="0.2">
      <c r="A43" s="72" t="s">
        <v>36</v>
      </c>
      <c r="B43" s="72" t="s">
        <v>152</v>
      </c>
      <c r="C43" s="73" t="s">
        <v>37</v>
      </c>
      <c r="D43" s="74" t="s">
        <v>38</v>
      </c>
      <c r="E43" s="71"/>
      <c r="F43" s="71"/>
      <c r="G43" s="102"/>
      <c r="H43" s="102"/>
      <c r="I43" s="102"/>
      <c r="J43" s="94">
        <v>1</v>
      </c>
      <c r="K43" s="94">
        <v>2</v>
      </c>
      <c r="L43" s="102"/>
      <c r="M43" s="102"/>
      <c r="N43" s="94">
        <v>1</v>
      </c>
      <c r="O43" s="94">
        <v>2</v>
      </c>
      <c r="P43" s="102"/>
      <c r="Q43" s="94">
        <v>0</v>
      </c>
      <c r="R43" s="94">
        <v>0</v>
      </c>
      <c r="S43" s="94">
        <v>1</v>
      </c>
      <c r="T43" s="94">
        <v>3</v>
      </c>
      <c r="U43" s="94">
        <v>4</v>
      </c>
      <c r="V43" s="94">
        <v>2</v>
      </c>
      <c r="W43" s="94">
        <v>0</v>
      </c>
    </row>
    <row r="44" spans="1:23" x14ac:dyDescent="0.2">
      <c r="A44" s="79" t="s">
        <v>64</v>
      </c>
      <c r="B44" s="77" t="s">
        <v>157</v>
      </c>
      <c r="C44" s="73" t="s">
        <v>37</v>
      </c>
      <c r="D44" s="74" t="s">
        <v>38</v>
      </c>
      <c r="E44" s="71"/>
      <c r="F44" s="71"/>
      <c r="G44" s="102"/>
      <c r="H44" s="102"/>
      <c r="I44" s="102"/>
      <c r="J44" s="102"/>
      <c r="K44" s="102"/>
      <c r="L44" s="102"/>
      <c r="M44" s="94">
        <v>14</v>
      </c>
      <c r="N44" s="94">
        <v>25</v>
      </c>
      <c r="O44" s="94">
        <v>18</v>
      </c>
      <c r="P44" s="94">
        <v>16</v>
      </c>
      <c r="Q44" s="94">
        <v>3</v>
      </c>
      <c r="R44" s="94">
        <v>11</v>
      </c>
      <c r="S44" s="94">
        <v>14</v>
      </c>
      <c r="T44" s="94">
        <v>32</v>
      </c>
      <c r="U44" s="94">
        <v>28</v>
      </c>
      <c r="V44" s="94">
        <v>68</v>
      </c>
      <c r="W44" s="94">
        <v>106</v>
      </c>
    </row>
    <row r="45" spans="1:23" s="82" customFormat="1" x14ac:dyDescent="0.2">
      <c r="A45" s="79" t="s">
        <v>297</v>
      </c>
      <c r="B45" s="77" t="s">
        <v>291</v>
      </c>
      <c r="C45" s="91" t="s">
        <v>37</v>
      </c>
      <c r="D45" s="92" t="s">
        <v>38</v>
      </c>
      <c r="G45" s="102"/>
      <c r="H45" s="102"/>
      <c r="I45" s="102"/>
      <c r="J45" s="102"/>
      <c r="K45" s="102"/>
      <c r="L45" s="102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>
        <v>0</v>
      </c>
    </row>
    <row r="46" spans="1:23" x14ac:dyDescent="0.2">
      <c r="A46" s="78" t="s">
        <v>185</v>
      </c>
      <c r="B46" s="72" t="s">
        <v>180</v>
      </c>
      <c r="C46" s="73" t="s">
        <v>37</v>
      </c>
      <c r="D46" s="74" t="s">
        <v>38</v>
      </c>
      <c r="E46" s="71"/>
      <c r="F46" s="71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94">
        <v>1</v>
      </c>
      <c r="R46" s="94">
        <v>1</v>
      </c>
      <c r="S46" s="94">
        <v>5</v>
      </c>
      <c r="T46" s="94">
        <v>3</v>
      </c>
      <c r="U46" s="94">
        <v>4</v>
      </c>
      <c r="V46" s="94">
        <v>16</v>
      </c>
      <c r="W46" s="94">
        <v>20</v>
      </c>
    </row>
    <row r="47" spans="1:23" x14ac:dyDescent="0.2">
      <c r="A47" s="81" t="s">
        <v>214</v>
      </c>
      <c r="B47" s="80" t="s">
        <v>215</v>
      </c>
      <c r="C47" s="73" t="s">
        <v>37</v>
      </c>
      <c r="D47" s="74" t="s">
        <v>38</v>
      </c>
      <c r="E47" s="71"/>
      <c r="F47" s="71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94">
        <v>10</v>
      </c>
      <c r="U47" s="94">
        <v>17</v>
      </c>
      <c r="V47" s="94">
        <v>18</v>
      </c>
      <c r="W47" s="94">
        <v>9</v>
      </c>
    </row>
    <row r="48" spans="1:23" x14ac:dyDescent="0.2">
      <c r="A48" s="81" t="s">
        <v>298</v>
      </c>
      <c r="B48" s="102" t="s">
        <v>272</v>
      </c>
      <c r="C48" s="91" t="s">
        <v>37</v>
      </c>
      <c r="D48" s="92" t="s">
        <v>38</v>
      </c>
      <c r="E48" s="82"/>
      <c r="F48" s="8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94"/>
      <c r="U48" s="94"/>
      <c r="V48" s="94"/>
      <c r="W48" s="94">
        <v>4</v>
      </c>
    </row>
    <row r="49" spans="1:23" s="82" customFormat="1" x14ac:dyDescent="0.2">
      <c r="A49" s="81" t="s">
        <v>299</v>
      </c>
      <c r="B49" s="102" t="s">
        <v>292</v>
      </c>
      <c r="C49" s="91" t="s">
        <v>37</v>
      </c>
      <c r="D49" s="92" t="s">
        <v>38</v>
      </c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94"/>
      <c r="U49" s="94"/>
      <c r="V49" s="94"/>
      <c r="W49" s="94">
        <v>0</v>
      </c>
    </row>
    <row r="50" spans="1:23" x14ac:dyDescent="0.2">
      <c r="A50" s="72" t="s">
        <v>39</v>
      </c>
      <c r="B50" s="72" t="s">
        <v>153</v>
      </c>
      <c r="C50" s="73" t="s">
        <v>37</v>
      </c>
      <c r="D50" s="74" t="s">
        <v>38</v>
      </c>
      <c r="E50" s="71"/>
      <c r="F50" s="71"/>
      <c r="G50" s="102"/>
      <c r="H50" s="102"/>
      <c r="I50" s="94">
        <v>2</v>
      </c>
      <c r="J50" s="94">
        <v>2</v>
      </c>
      <c r="K50" s="94">
        <v>8</v>
      </c>
      <c r="L50" s="94">
        <v>2</v>
      </c>
      <c r="M50" s="94">
        <v>1</v>
      </c>
      <c r="N50" s="94">
        <v>3</v>
      </c>
      <c r="O50" s="102"/>
      <c r="P50" s="94">
        <v>8</v>
      </c>
      <c r="Q50" s="94">
        <v>3</v>
      </c>
      <c r="R50" s="94">
        <v>4</v>
      </c>
      <c r="S50" s="94">
        <v>2</v>
      </c>
      <c r="T50" s="94">
        <v>3</v>
      </c>
      <c r="U50" s="94">
        <v>10</v>
      </c>
      <c r="V50" s="94">
        <v>15</v>
      </c>
      <c r="W50" s="94">
        <v>19</v>
      </c>
    </row>
    <row r="51" spans="1:23" x14ac:dyDescent="0.2">
      <c r="A51" s="90">
        <v>1582</v>
      </c>
      <c r="B51" s="90" t="s">
        <v>223</v>
      </c>
      <c r="C51" s="91" t="s">
        <v>37</v>
      </c>
      <c r="D51" s="92" t="s">
        <v>38</v>
      </c>
      <c r="E51" s="82"/>
      <c r="F51" s="82"/>
      <c r="G51" s="102"/>
      <c r="H51" s="102"/>
      <c r="I51" s="94"/>
      <c r="J51" s="94"/>
      <c r="K51" s="94"/>
      <c r="L51" s="94"/>
      <c r="M51" s="94"/>
      <c r="N51" s="94"/>
      <c r="O51" s="102"/>
      <c r="P51" s="94"/>
      <c r="Q51" s="94"/>
      <c r="R51" s="94"/>
      <c r="S51" s="94"/>
      <c r="T51" s="94"/>
      <c r="U51" s="94">
        <v>0</v>
      </c>
      <c r="V51" s="94">
        <v>1</v>
      </c>
      <c r="W51" s="94">
        <v>8</v>
      </c>
    </row>
    <row r="52" spans="1:23" x14ac:dyDescent="0.2">
      <c r="A52" s="72">
        <v>2135</v>
      </c>
      <c r="B52" s="80" t="s">
        <v>216</v>
      </c>
      <c r="C52" s="73" t="s">
        <v>37</v>
      </c>
      <c r="D52" s="74" t="s">
        <v>38</v>
      </c>
      <c r="E52" s="71"/>
      <c r="F52" s="71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94">
        <v>3</v>
      </c>
      <c r="U52" s="94">
        <v>0</v>
      </c>
      <c r="V52" s="94"/>
      <c r="W52" s="94"/>
    </row>
    <row r="53" spans="1:23" x14ac:dyDescent="0.2">
      <c r="A53" s="90">
        <v>3318</v>
      </c>
      <c r="B53" s="102" t="s">
        <v>273</v>
      </c>
      <c r="C53" s="91" t="s">
        <v>37</v>
      </c>
      <c r="D53" s="92" t="s">
        <v>38</v>
      </c>
      <c r="E53" s="82"/>
      <c r="F53" s="8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94"/>
      <c r="U53" s="94"/>
      <c r="V53" s="94"/>
      <c r="W53" s="94">
        <v>8</v>
      </c>
    </row>
    <row r="54" spans="1:23" x14ac:dyDescent="0.2">
      <c r="A54" s="90">
        <v>3339</v>
      </c>
      <c r="B54" s="102" t="s">
        <v>293</v>
      </c>
      <c r="C54" s="91" t="s">
        <v>37</v>
      </c>
      <c r="D54" s="92" t="s">
        <v>38</v>
      </c>
      <c r="E54" s="82"/>
      <c r="F54" s="8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94"/>
      <c r="U54" s="94">
        <v>39</v>
      </c>
      <c r="V54" s="94">
        <v>51</v>
      </c>
      <c r="W54" s="94">
        <v>60</v>
      </c>
    </row>
    <row r="55" spans="1:23" x14ac:dyDescent="0.2">
      <c r="A55" s="72" t="s">
        <v>40</v>
      </c>
      <c r="B55" s="72" t="s">
        <v>154</v>
      </c>
      <c r="C55" s="73" t="s">
        <v>37</v>
      </c>
      <c r="D55" s="74" t="s">
        <v>38</v>
      </c>
      <c r="E55" s="71"/>
      <c r="F55" s="71"/>
      <c r="G55" s="102"/>
      <c r="H55" s="94">
        <v>6</v>
      </c>
      <c r="I55" s="94">
        <v>4</v>
      </c>
      <c r="J55" s="94">
        <v>4</v>
      </c>
      <c r="K55" s="94">
        <v>1</v>
      </c>
      <c r="L55" s="94">
        <v>16</v>
      </c>
      <c r="M55" s="94">
        <v>28</v>
      </c>
      <c r="N55" s="94">
        <v>40</v>
      </c>
      <c r="O55" s="94">
        <v>78</v>
      </c>
      <c r="P55" s="94">
        <v>108</v>
      </c>
      <c r="Q55" s="94">
        <v>173</v>
      </c>
      <c r="R55" s="94">
        <v>254</v>
      </c>
      <c r="S55" s="94">
        <v>300</v>
      </c>
      <c r="T55" s="94">
        <v>378</v>
      </c>
      <c r="U55" s="94">
        <v>591</v>
      </c>
      <c r="V55" s="94">
        <v>653</v>
      </c>
      <c r="W55" s="94">
        <v>916</v>
      </c>
    </row>
    <row r="56" spans="1:23" x14ac:dyDescent="0.2">
      <c r="A56" s="75" t="s">
        <v>65</v>
      </c>
      <c r="B56" s="76" t="s">
        <v>120</v>
      </c>
      <c r="C56" s="73" t="s">
        <v>37</v>
      </c>
      <c r="D56" s="74" t="s">
        <v>38</v>
      </c>
      <c r="E56" s="71"/>
      <c r="F56" s="71"/>
      <c r="G56" s="102"/>
      <c r="H56" s="102"/>
      <c r="I56" s="102"/>
      <c r="J56" s="102"/>
      <c r="K56" s="102"/>
      <c r="L56" s="102"/>
      <c r="M56" s="94">
        <v>3</v>
      </c>
      <c r="N56" s="94">
        <v>8</v>
      </c>
      <c r="O56" s="94">
        <v>10</v>
      </c>
      <c r="P56" s="94">
        <v>10</v>
      </c>
      <c r="Q56" s="102"/>
      <c r="R56" s="102"/>
      <c r="S56" s="102"/>
      <c r="T56" s="102"/>
      <c r="U56" s="94"/>
      <c r="V56" s="94"/>
      <c r="W56" s="94"/>
    </row>
    <row r="57" spans="1:23" x14ac:dyDescent="0.2">
      <c r="A57" s="75">
        <v>3787</v>
      </c>
      <c r="B57" s="76" t="s">
        <v>158</v>
      </c>
      <c r="C57" s="73" t="s">
        <v>37</v>
      </c>
      <c r="D57" s="74" t="s">
        <v>38</v>
      </c>
      <c r="E57" s="71"/>
      <c r="F57" s="71"/>
      <c r="G57" s="102"/>
      <c r="H57" s="102"/>
      <c r="I57" s="102"/>
      <c r="J57" s="102"/>
      <c r="K57" s="102"/>
      <c r="L57" s="102"/>
      <c r="M57" s="102"/>
      <c r="N57" s="102"/>
      <c r="O57" s="94">
        <v>4</v>
      </c>
      <c r="P57" s="94">
        <v>10</v>
      </c>
      <c r="Q57" s="94">
        <v>10</v>
      </c>
      <c r="R57" s="94">
        <v>12</v>
      </c>
      <c r="S57" s="94">
        <v>14</v>
      </c>
      <c r="T57" s="94">
        <v>18</v>
      </c>
      <c r="U57" s="94">
        <v>27</v>
      </c>
      <c r="V57" s="94">
        <v>38</v>
      </c>
      <c r="W57" s="94">
        <v>32</v>
      </c>
    </row>
    <row r="58" spans="1:23" s="82" customFormat="1" x14ac:dyDescent="0.2">
      <c r="A58" s="96">
        <v>3899</v>
      </c>
      <c r="B58" s="97" t="s">
        <v>294</v>
      </c>
      <c r="C58" s="91" t="s">
        <v>37</v>
      </c>
      <c r="D58" s="92" t="s">
        <v>38</v>
      </c>
      <c r="G58" s="102"/>
      <c r="H58" s="102"/>
      <c r="I58" s="102"/>
      <c r="J58" s="102"/>
      <c r="K58" s="102"/>
      <c r="L58" s="102"/>
      <c r="M58" s="102"/>
      <c r="N58" s="102"/>
      <c r="O58" s="94"/>
      <c r="P58" s="94"/>
      <c r="Q58" s="94"/>
      <c r="R58" s="94"/>
      <c r="S58" s="94"/>
      <c r="T58" s="94"/>
      <c r="U58" s="94"/>
      <c r="V58" s="94"/>
      <c r="W58" s="94">
        <v>0</v>
      </c>
    </row>
    <row r="59" spans="1:23" x14ac:dyDescent="0.2">
      <c r="A59" s="96">
        <v>4207</v>
      </c>
      <c r="B59" s="97" t="s">
        <v>224</v>
      </c>
      <c r="C59" s="91" t="s">
        <v>37</v>
      </c>
      <c r="D59" s="92" t="s">
        <v>38</v>
      </c>
      <c r="E59" s="82"/>
      <c r="F59" s="82"/>
      <c r="G59" s="102"/>
      <c r="H59" s="102"/>
      <c r="I59" s="102"/>
      <c r="J59" s="102"/>
      <c r="K59" s="102"/>
      <c r="L59" s="102"/>
      <c r="M59" s="102"/>
      <c r="N59" s="102"/>
      <c r="O59" s="94"/>
      <c r="P59" s="94"/>
      <c r="Q59" s="94"/>
      <c r="R59" s="94"/>
      <c r="S59" s="94"/>
      <c r="T59" s="94"/>
      <c r="U59" s="94">
        <v>2</v>
      </c>
      <c r="V59" s="94">
        <v>3</v>
      </c>
      <c r="W59" s="94">
        <v>5</v>
      </c>
    </row>
    <row r="60" spans="1:23" s="82" customFormat="1" x14ac:dyDescent="0.2">
      <c r="A60" s="96">
        <v>4347</v>
      </c>
      <c r="B60" s="97" t="s">
        <v>295</v>
      </c>
      <c r="C60" s="91" t="s">
        <v>37</v>
      </c>
      <c r="D60" s="92" t="s">
        <v>38</v>
      </c>
      <c r="G60" s="102"/>
      <c r="H60" s="102"/>
      <c r="I60" s="102"/>
      <c r="J60" s="102"/>
      <c r="K60" s="102"/>
      <c r="L60" s="102"/>
      <c r="M60" s="102"/>
      <c r="N60" s="102"/>
      <c r="O60" s="94"/>
      <c r="P60" s="94"/>
      <c r="Q60" s="94"/>
      <c r="R60" s="94"/>
      <c r="S60" s="94"/>
      <c r="T60" s="94"/>
      <c r="U60" s="94"/>
      <c r="V60" s="94"/>
      <c r="W60" s="94">
        <v>0</v>
      </c>
    </row>
    <row r="61" spans="1:23" x14ac:dyDescent="0.2">
      <c r="A61" s="77">
        <v>4368</v>
      </c>
      <c r="B61" s="72" t="s">
        <v>203</v>
      </c>
      <c r="C61" s="73" t="s">
        <v>37</v>
      </c>
      <c r="D61" s="74" t="s">
        <v>38</v>
      </c>
      <c r="E61" s="71"/>
      <c r="F61" s="71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94">
        <v>5</v>
      </c>
      <c r="T61" s="94">
        <v>8</v>
      </c>
      <c r="U61" s="94">
        <v>10</v>
      </c>
      <c r="V61" s="94">
        <v>15</v>
      </c>
      <c r="W61" s="94">
        <v>13</v>
      </c>
    </row>
    <row r="62" spans="1:23" x14ac:dyDescent="0.2">
      <c r="A62" s="72" t="s">
        <v>41</v>
      </c>
      <c r="B62" s="72" t="s">
        <v>155</v>
      </c>
      <c r="C62" s="73" t="s">
        <v>37</v>
      </c>
      <c r="D62" s="74" t="s">
        <v>38</v>
      </c>
      <c r="E62" s="71"/>
      <c r="F62" s="71"/>
      <c r="G62" s="102"/>
      <c r="H62" s="94">
        <v>4</v>
      </c>
      <c r="I62" s="94">
        <v>2</v>
      </c>
      <c r="J62" s="94">
        <v>4</v>
      </c>
      <c r="K62" s="94">
        <v>9</v>
      </c>
      <c r="L62" s="102"/>
      <c r="M62" s="94">
        <v>4</v>
      </c>
      <c r="N62" s="94">
        <v>4</v>
      </c>
      <c r="O62" s="94">
        <v>5</v>
      </c>
      <c r="P62" s="94">
        <v>4</v>
      </c>
      <c r="Q62" s="94">
        <v>3</v>
      </c>
      <c r="R62" s="94">
        <v>5</v>
      </c>
      <c r="S62" s="94">
        <v>12</v>
      </c>
      <c r="T62" s="94">
        <v>13</v>
      </c>
      <c r="U62" s="94">
        <v>0</v>
      </c>
      <c r="V62" s="94">
        <v>21</v>
      </c>
      <c r="W62" s="94">
        <v>21</v>
      </c>
    </row>
    <row r="63" spans="1:23" x14ac:dyDescent="0.2">
      <c r="A63" s="90">
        <v>4781</v>
      </c>
      <c r="B63" s="90" t="s">
        <v>274</v>
      </c>
      <c r="C63" s="91" t="s">
        <v>37</v>
      </c>
      <c r="D63" s="92" t="s">
        <v>38</v>
      </c>
      <c r="E63" s="82"/>
      <c r="F63" s="82"/>
      <c r="G63" s="102"/>
      <c r="H63" s="94"/>
      <c r="I63" s="94"/>
      <c r="J63" s="94"/>
      <c r="K63" s="94"/>
      <c r="L63" s="102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>
        <v>21</v>
      </c>
    </row>
    <row r="64" spans="1:23" x14ac:dyDescent="0.2">
      <c r="A64" s="72" t="s">
        <v>42</v>
      </c>
      <c r="B64" s="72" t="s">
        <v>156</v>
      </c>
      <c r="C64" s="73" t="s">
        <v>37</v>
      </c>
      <c r="D64" s="74" t="s">
        <v>38</v>
      </c>
      <c r="E64" s="71"/>
      <c r="F64" s="71"/>
      <c r="G64" s="102"/>
      <c r="H64" s="102"/>
      <c r="I64" s="102"/>
      <c r="J64" s="94">
        <v>2</v>
      </c>
      <c r="K64" s="102"/>
      <c r="L64" s="94">
        <v>8</v>
      </c>
      <c r="M64" s="94">
        <v>6</v>
      </c>
      <c r="N64" s="94">
        <v>10</v>
      </c>
      <c r="O64" s="94">
        <v>11</v>
      </c>
      <c r="P64" s="94">
        <v>10</v>
      </c>
      <c r="Q64" s="94">
        <v>7</v>
      </c>
      <c r="R64" s="94">
        <v>6</v>
      </c>
      <c r="S64" s="94">
        <v>9</v>
      </c>
      <c r="T64" s="94">
        <v>14</v>
      </c>
      <c r="U64" s="94">
        <v>12</v>
      </c>
      <c r="V64" s="94">
        <v>24</v>
      </c>
      <c r="W64" s="94">
        <v>0</v>
      </c>
    </row>
    <row r="65" spans="1:23" x14ac:dyDescent="0.2">
      <c r="A65" s="90">
        <v>5457</v>
      </c>
      <c r="B65" s="90" t="s">
        <v>247</v>
      </c>
      <c r="C65" s="91" t="s">
        <v>37</v>
      </c>
      <c r="D65" s="92" t="s">
        <v>38</v>
      </c>
      <c r="E65" s="82"/>
      <c r="F65" s="82"/>
      <c r="G65" s="102"/>
      <c r="H65" s="102"/>
      <c r="I65" s="102"/>
      <c r="J65" s="94"/>
      <c r="K65" s="102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>
        <v>1</v>
      </c>
      <c r="W65" s="94">
        <v>8</v>
      </c>
    </row>
    <row r="66" spans="1:23" x14ac:dyDescent="0.2">
      <c r="A66" s="75">
        <v>5467</v>
      </c>
      <c r="B66" s="76" t="s">
        <v>181</v>
      </c>
      <c r="C66" s="73" t="s">
        <v>37</v>
      </c>
      <c r="D66" s="74" t="s">
        <v>38</v>
      </c>
      <c r="E66" s="71"/>
      <c r="F66" s="71"/>
      <c r="G66" s="102"/>
      <c r="H66" s="102"/>
      <c r="I66" s="102"/>
      <c r="J66" s="102"/>
      <c r="K66" s="102"/>
      <c r="L66" s="102"/>
      <c r="M66" s="102"/>
      <c r="N66" s="102"/>
      <c r="O66" s="102"/>
      <c r="P66" s="94">
        <v>10</v>
      </c>
      <c r="Q66" s="94">
        <v>10</v>
      </c>
      <c r="R66" s="94">
        <v>1</v>
      </c>
      <c r="S66" s="94">
        <v>12</v>
      </c>
      <c r="T66" s="94">
        <v>16</v>
      </c>
      <c r="U66" s="94">
        <v>10</v>
      </c>
      <c r="V66" s="94">
        <v>8</v>
      </c>
      <c r="W66" s="94">
        <v>7</v>
      </c>
    </row>
    <row r="67" spans="1:23" x14ac:dyDescent="0.2">
      <c r="A67" s="96">
        <v>5607</v>
      </c>
      <c r="B67" s="97" t="s">
        <v>296</v>
      </c>
      <c r="C67" s="91" t="s">
        <v>37</v>
      </c>
      <c r="D67" s="92" t="s">
        <v>38</v>
      </c>
      <c r="E67" s="82"/>
      <c r="F67" s="82"/>
      <c r="G67" s="102"/>
      <c r="H67" s="102"/>
      <c r="I67" s="102"/>
      <c r="J67" s="102"/>
      <c r="K67" s="102"/>
      <c r="L67" s="102"/>
      <c r="M67" s="102"/>
      <c r="N67" s="102"/>
      <c r="O67" s="102"/>
      <c r="P67" s="94"/>
      <c r="Q67" s="94"/>
      <c r="R67" s="94"/>
      <c r="S67" s="94"/>
      <c r="T67" s="94"/>
      <c r="U67" s="94"/>
      <c r="V67" s="94"/>
      <c r="W67" s="94">
        <v>36</v>
      </c>
    </row>
    <row r="68" spans="1:23" x14ac:dyDescent="0.2">
      <c r="A68" s="75">
        <v>5628</v>
      </c>
      <c r="B68" s="76" t="s">
        <v>182</v>
      </c>
      <c r="C68" s="73" t="s">
        <v>37</v>
      </c>
      <c r="D68" s="74" t="s">
        <v>38</v>
      </c>
      <c r="E68" s="71"/>
      <c r="F68" s="71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94">
        <v>3</v>
      </c>
      <c r="R68" s="94">
        <v>3</v>
      </c>
      <c r="S68" s="94">
        <v>5</v>
      </c>
      <c r="T68" s="94">
        <v>4</v>
      </c>
      <c r="U68" s="94">
        <v>8</v>
      </c>
      <c r="V68" s="94">
        <v>7</v>
      </c>
      <c r="W68" s="94">
        <v>14</v>
      </c>
    </row>
    <row r="69" spans="1:23" x14ac:dyDescent="0.2">
      <c r="A69" s="96">
        <v>5726</v>
      </c>
      <c r="B69" s="97" t="s">
        <v>248</v>
      </c>
      <c r="C69" s="91" t="s">
        <v>37</v>
      </c>
      <c r="D69" s="92" t="s">
        <v>38</v>
      </c>
      <c r="E69" s="82"/>
      <c r="F69" s="8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94"/>
      <c r="R69" s="94"/>
      <c r="S69" s="94"/>
      <c r="T69" s="94"/>
      <c r="U69" s="94"/>
      <c r="V69" s="94">
        <v>9</v>
      </c>
      <c r="W69" s="94">
        <v>15</v>
      </c>
    </row>
    <row r="70" spans="1:23" x14ac:dyDescent="0.2">
      <c r="A70" s="75">
        <v>5747</v>
      </c>
      <c r="B70" s="80" t="s">
        <v>217</v>
      </c>
      <c r="C70" s="73" t="s">
        <v>37</v>
      </c>
      <c r="D70" s="74" t="s">
        <v>38</v>
      </c>
      <c r="E70" s="71"/>
      <c r="F70" s="71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94">
        <v>29</v>
      </c>
      <c r="U70" s="94">
        <v>45</v>
      </c>
      <c r="V70" s="94">
        <v>53</v>
      </c>
      <c r="W70" s="94">
        <v>59</v>
      </c>
    </row>
    <row r="71" spans="1:23" x14ac:dyDescent="0.2">
      <c r="A71" s="96">
        <v>6321</v>
      </c>
      <c r="B71" s="102" t="s">
        <v>275</v>
      </c>
      <c r="C71" s="91" t="s">
        <v>37</v>
      </c>
      <c r="D71" s="92" t="s">
        <v>38</v>
      </c>
      <c r="E71" s="82"/>
      <c r="F71" s="8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94"/>
      <c r="U71" s="94"/>
      <c r="V71" s="94"/>
      <c r="W71" s="94">
        <v>18</v>
      </c>
    </row>
    <row r="72" spans="1:23" x14ac:dyDescent="0.2">
      <c r="A72" s="76">
        <v>6440</v>
      </c>
      <c r="B72" s="80" t="s">
        <v>218</v>
      </c>
      <c r="C72" s="73" t="s">
        <v>37</v>
      </c>
      <c r="D72" s="74" t="s">
        <v>38</v>
      </c>
      <c r="E72" s="71"/>
      <c r="F72" s="71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94">
        <v>6</v>
      </c>
      <c r="U72" s="94">
        <v>3</v>
      </c>
      <c r="V72" s="94">
        <v>3</v>
      </c>
      <c r="W72" s="94">
        <v>9</v>
      </c>
    </row>
    <row r="73" spans="1:23" x14ac:dyDescent="0.2">
      <c r="A73" s="84"/>
      <c r="B73" s="84"/>
      <c r="C73" s="83"/>
      <c r="D73" s="99" t="s">
        <v>96</v>
      </c>
      <c r="E73" s="85"/>
      <c r="F73" s="86"/>
      <c r="G73" s="86"/>
      <c r="H73" s="100">
        <f t="shared" ref="H73:V73" si="1">SUM(H42:H72)</f>
        <v>10</v>
      </c>
      <c r="I73" s="100">
        <f t="shared" si="1"/>
        <v>8</v>
      </c>
      <c r="J73" s="100">
        <f t="shared" si="1"/>
        <v>13</v>
      </c>
      <c r="K73" s="100">
        <f t="shared" si="1"/>
        <v>20</v>
      </c>
      <c r="L73" s="100">
        <f t="shared" si="1"/>
        <v>26</v>
      </c>
      <c r="M73" s="100">
        <f t="shared" si="1"/>
        <v>56</v>
      </c>
      <c r="N73" s="100">
        <f t="shared" si="1"/>
        <v>91</v>
      </c>
      <c r="O73" s="100">
        <f t="shared" si="1"/>
        <v>128</v>
      </c>
      <c r="P73" s="100">
        <f t="shared" si="1"/>
        <v>176</v>
      </c>
      <c r="Q73" s="100">
        <f t="shared" si="1"/>
        <v>213</v>
      </c>
      <c r="R73" s="100">
        <f t="shared" si="1"/>
        <v>297</v>
      </c>
      <c r="S73" s="100">
        <f t="shared" si="1"/>
        <v>379</v>
      </c>
      <c r="T73" s="100">
        <f t="shared" si="1"/>
        <v>540</v>
      </c>
      <c r="U73" s="100">
        <f t="shared" si="1"/>
        <v>810</v>
      </c>
      <c r="V73" s="100">
        <f t="shared" si="1"/>
        <v>1006</v>
      </c>
      <c r="W73" s="100">
        <f>SUM(W43:W72)</f>
        <v>1408</v>
      </c>
    </row>
    <row r="74" spans="1:23" x14ac:dyDescent="0.2">
      <c r="A74" s="27"/>
      <c r="B74" s="27"/>
      <c r="C74" s="28"/>
      <c r="D74" s="27"/>
      <c r="E74" s="18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6"/>
      <c r="R74" s="6"/>
      <c r="S74" s="6"/>
      <c r="T74" s="6"/>
      <c r="U74" s="6"/>
      <c r="V74" s="94"/>
      <c r="W74" s="94"/>
    </row>
    <row r="75" spans="1:23" x14ac:dyDescent="0.2">
      <c r="A75" s="104" t="s">
        <v>255</v>
      </c>
      <c r="B75" s="97" t="s">
        <v>252</v>
      </c>
      <c r="C75" s="28" t="s">
        <v>235</v>
      </c>
      <c r="D75" s="27" t="s">
        <v>241</v>
      </c>
      <c r="E75" s="97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87"/>
      <c r="R75" s="87"/>
      <c r="S75" s="87"/>
      <c r="T75" s="87"/>
      <c r="U75" s="87"/>
      <c r="V75" s="94">
        <v>0</v>
      </c>
      <c r="W75" s="94">
        <v>0</v>
      </c>
    </row>
    <row r="76" spans="1:23" x14ac:dyDescent="0.2">
      <c r="A76" s="104" t="s">
        <v>254</v>
      </c>
      <c r="B76" s="97" t="s">
        <v>242</v>
      </c>
      <c r="C76" s="28" t="s">
        <v>235</v>
      </c>
      <c r="D76" s="27" t="s">
        <v>241</v>
      </c>
      <c r="E76" s="18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6"/>
      <c r="R76" s="6"/>
      <c r="S76" s="6"/>
      <c r="T76" s="6"/>
      <c r="U76" s="6"/>
      <c r="V76" s="94">
        <v>1</v>
      </c>
      <c r="W76" s="94">
        <v>62</v>
      </c>
    </row>
    <row r="77" spans="1:23" x14ac:dyDescent="0.2">
      <c r="A77" s="104" t="s">
        <v>256</v>
      </c>
      <c r="B77" s="97" t="s">
        <v>253</v>
      </c>
      <c r="C77" s="28" t="s">
        <v>235</v>
      </c>
      <c r="D77" s="27" t="s">
        <v>241</v>
      </c>
      <c r="E77" s="97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87"/>
      <c r="R77" s="87"/>
      <c r="S77" s="87"/>
      <c r="T77" s="87"/>
      <c r="U77" s="87"/>
      <c r="V77" s="94">
        <v>0</v>
      </c>
      <c r="W77" s="94">
        <v>41</v>
      </c>
    </row>
    <row r="78" spans="1:23" x14ac:dyDescent="0.2">
      <c r="A78" s="97">
        <v>2135</v>
      </c>
      <c r="B78" s="97" t="s">
        <v>216</v>
      </c>
      <c r="C78" s="28" t="s">
        <v>235</v>
      </c>
      <c r="D78" s="27" t="s">
        <v>241</v>
      </c>
      <c r="E78" s="18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6"/>
      <c r="R78" s="6"/>
      <c r="S78" s="6"/>
      <c r="T78" s="6"/>
      <c r="U78" s="6"/>
      <c r="V78" s="94">
        <v>1</v>
      </c>
      <c r="W78" s="94">
        <v>50</v>
      </c>
    </row>
    <row r="79" spans="1:23" x14ac:dyDescent="0.2">
      <c r="A79" s="97">
        <v>2891</v>
      </c>
      <c r="B79" s="97" t="s">
        <v>243</v>
      </c>
      <c r="C79" s="28" t="s">
        <v>235</v>
      </c>
      <c r="D79" s="27" t="s">
        <v>241</v>
      </c>
      <c r="E79" s="18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6"/>
      <c r="R79" s="6"/>
      <c r="S79" s="6"/>
      <c r="T79" s="6"/>
      <c r="U79" s="6"/>
      <c r="V79" s="94">
        <v>1</v>
      </c>
      <c r="W79" s="94">
        <v>0</v>
      </c>
    </row>
    <row r="80" spans="1:23" x14ac:dyDescent="0.2">
      <c r="A80" s="97">
        <v>3920</v>
      </c>
      <c r="B80" s="97" t="s">
        <v>244</v>
      </c>
      <c r="C80" s="28" t="s">
        <v>235</v>
      </c>
      <c r="D80" s="27" t="s">
        <v>241</v>
      </c>
      <c r="E80" s="18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6"/>
      <c r="R80" s="6"/>
      <c r="S80" s="6"/>
      <c r="T80" s="6"/>
      <c r="U80" s="6"/>
      <c r="V80" s="94">
        <v>1</v>
      </c>
      <c r="W80" s="94">
        <v>3</v>
      </c>
    </row>
    <row r="81" spans="1:23" x14ac:dyDescent="0.2">
      <c r="A81" s="97">
        <v>5593</v>
      </c>
      <c r="B81" s="97" t="s">
        <v>245</v>
      </c>
      <c r="C81" s="28" t="s">
        <v>235</v>
      </c>
      <c r="D81" s="27" t="s">
        <v>241</v>
      </c>
      <c r="E81" s="18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6"/>
      <c r="R81" s="6"/>
      <c r="S81" s="6"/>
      <c r="T81" s="6"/>
      <c r="U81" s="6"/>
      <c r="V81" s="94">
        <v>2</v>
      </c>
      <c r="W81" s="94">
        <v>0</v>
      </c>
    </row>
    <row r="82" spans="1:23" x14ac:dyDescent="0.2">
      <c r="A82" s="103"/>
      <c r="B82" s="103"/>
      <c r="C82" s="103"/>
      <c r="D82" s="99" t="s">
        <v>246</v>
      </c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36">
        <f>SUM(V75:V81)</f>
        <v>6</v>
      </c>
      <c r="W82" s="36">
        <f>SUM(W75:W81)</f>
        <v>156</v>
      </c>
    </row>
    <row r="83" spans="1:23" x14ac:dyDescent="0.2">
      <c r="V83" s="102"/>
      <c r="W83" s="102"/>
    </row>
    <row r="84" spans="1:23" x14ac:dyDescent="0.2">
      <c r="A84" s="102">
        <v>2744</v>
      </c>
      <c r="B84" s="102" t="s">
        <v>279</v>
      </c>
      <c r="C84" s="105" t="s">
        <v>62</v>
      </c>
      <c r="D84" s="106" t="s">
        <v>286</v>
      </c>
      <c r="V84" s="102"/>
      <c r="W84" s="102">
        <v>27</v>
      </c>
    </row>
    <row r="85" spans="1:23" x14ac:dyDescent="0.2">
      <c r="A85" s="102">
        <v>2576</v>
      </c>
      <c r="B85" s="102" t="s">
        <v>280</v>
      </c>
      <c r="C85" s="105" t="s">
        <v>62</v>
      </c>
      <c r="D85" s="106" t="s">
        <v>286</v>
      </c>
      <c r="V85" s="102"/>
      <c r="W85" s="102">
        <v>54</v>
      </c>
    </row>
    <row r="86" spans="1:23" x14ac:dyDescent="0.2">
      <c r="A86" s="102">
        <v>2625</v>
      </c>
      <c r="B86" s="102" t="s">
        <v>281</v>
      </c>
      <c r="C86" s="105" t="s">
        <v>62</v>
      </c>
      <c r="D86" s="106" t="s">
        <v>286</v>
      </c>
      <c r="V86" s="102"/>
      <c r="W86" s="102">
        <v>28</v>
      </c>
    </row>
    <row r="87" spans="1:23" x14ac:dyDescent="0.2">
      <c r="A87" s="102">
        <v>2737</v>
      </c>
      <c r="B87" s="102" t="s">
        <v>282</v>
      </c>
      <c r="C87" s="105" t="s">
        <v>62</v>
      </c>
      <c r="D87" s="106" t="s">
        <v>286</v>
      </c>
      <c r="V87" s="102"/>
      <c r="W87" s="102">
        <v>1</v>
      </c>
    </row>
    <row r="88" spans="1:23" s="82" customFormat="1" x14ac:dyDescent="0.2">
      <c r="A88" s="102">
        <v>2814</v>
      </c>
      <c r="B88" s="102" t="s">
        <v>300</v>
      </c>
      <c r="C88" s="105" t="s">
        <v>62</v>
      </c>
      <c r="D88" s="106" t="s">
        <v>286</v>
      </c>
      <c r="V88" s="102"/>
      <c r="W88" s="102">
        <v>0</v>
      </c>
    </row>
    <row r="89" spans="1:23" x14ac:dyDescent="0.2">
      <c r="A89" s="102">
        <v>2828</v>
      </c>
      <c r="B89" s="102" t="s">
        <v>283</v>
      </c>
      <c r="C89" s="105" t="s">
        <v>62</v>
      </c>
      <c r="D89" s="106" t="s">
        <v>286</v>
      </c>
      <c r="V89" s="102"/>
      <c r="W89" s="102">
        <v>121</v>
      </c>
    </row>
    <row r="90" spans="1:23" s="82" customFormat="1" x14ac:dyDescent="0.2">
      <c r="A90" s="102">
        <v>3367</v>
      </c>
      <c r="B90" s="102" t="s">
        <v>301</v>
      </c>
      <c r="C90" s="105" t="s">
        <v>62</v>
      </c>
      <c r="D90" s="106" t="s">
        <v>286</v>
      </c>
      <c r="V90" s="102"/>
      <c r="W90" s="102">
        <v>0</v>
      </c>
    </row>
    <row r="91" spans="1:23" x14ac:dyDescent="0.2">
      <c r="A91" s="102">
        <v>4025</v>
      </c>
      <c r="B91" s="102" t="s">
        <v>284</v>
      </c>
      <c r="C91" s="105" t="s">
        <v>62</v>
      </c>
      <c r="D91" s="106" t="s">
        <v>286</v>
      </c>
      <c r="V91" s="102"/>
      <c r="W91" s="102">
        <v>7</v>
      </c>
    </row>
    <row r="92" spans="1:23" x14ac:dyDescent="0.2">
      <c r="A92" s="102">
        <v>4634</v>
      </c>
      <c r="B92" s="102" t="s">
        <v>285</v>
      </c>
      <c r="C92" s="105" t="s">
        <v>62</v>
      </c>
      <c r="D92" s="106" t="s">
        <v>286</v>
      </c>
      <c r="V92" s="102"/>
      <c r="W92" s="102">
        <v>2</v>
      </c>
    </row>
    <row r="93" spans="1:23" x14ac:dyDescent="0.2">
      <c r="A93" s="103"/>
      <c r="B93" s="103"/>
      <c r="C93" s="103"/>
      <c r="D93" s="99" t="s">
        <v>287</v>
      </c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36"/>
      <c r="W93" s="36">
        <f>SUM(W84:W92)</f>
        <v>240</v>
      </c>
    </row>
    <row r="94" spans="1:23" x14ac:dyDescent="0.2">
      <c r="V94" s="102"/>
      <c r="W94" s="102"/>
    </row>
    <row r="95" spans="1:23" s="82" customFormat="1" x14ac:dyDescent="0.2">
      <c r="A95" s="102">
        <v>2744</v>
      </c>
      <c r="B95" s="102" t="s">
        <v>279</v>
      </c>
      <c r="C95" s="105" t="s">
        <v>62</v>
      </c>
      <c r="D95" s="14" t="s">
        <v>26</v>
      </c>
      <c r="V95" s="102"/>
      <c r="W95" s="102">
        <v>0</v>
      </c>
    </row>
    <row r="96" spans="1:23" x14ac:dyDescent="0.2">
      <c r="A96" s="102">
        <v>2576</v>
      </c>
      <c r="B96" s="102" t="s">
        <v>280</v>
      </c>
      <c r="C96" s="105" t="s">
        <v>25</v>
      </c>
      <c r="D96" s="14" t="s">
        <v>26</v>
      </c>
      <c r="V96" s="102"/>
      <c r="W96" s="102">
        <v>35</v>
      </c>
    </row>
    <row r="97" spans="1:23" x14ac:dyDescent="0.2">
      <c r="A97" s="102">
        <v>2625</v>
      </c>
      <c r="B97" s="102" t="s">
        <v>281</v>
      </c>
      <c r="C97" s="105" t="s">
        <v>25</v>
      </c>
      <c r="D97" s="14" t="s">
        <v>26</v>
      </c>
      <c r="V97" s="102"/>
      <c r="W97" s="102">
        <v>4</v>
      </c>
    </row>
    <row r="98" spans="1:23" x14ac:dyDescent="0.2">
      <c r="A98" s="102">
        <v>2737</v>
      </c>
      <c r="B98" s="102" t="s">
        <v>282</v>
      </c>
      <c r="C98" s="105" t="s">
        <v>25</v>
      </c>
      <c r="D98" s="14" t="s">
        <v>26</v>
      </c>
      <c r="V98" s="102"/>
      <c r="W98" s="102">
        <v>1</v>
      </c>
    </row>
    <row r="99" spans="1:23" s="82" customFormat="1" x14ac:dyDescent="0.2">
      <c r="A99" s="102">
        <v>2814</v>
      </c>
      <c r="B99" s="102" t="s">
        <v>300</v>
      </c>
      <c r="C99" s="105" t="s">
        <v>62</v>
      </c>
      <c r="D99" s="14" t="s">
        <v>26</v>
      </c>
      <c r="V99" s="102"/>
      <c r="W99" s="102">
        <v>0</v>
      </c>
    </row>
    <row r="100" spans="1:23" ht="13.5" x14ac:dyDescent="0.2">
      <c r="A100" s="102">
        <v>2828</v>
      </c>
      <c r="B100" s="102" t="s">
        <v>283</v>
      </c>
      <c r="C100" s="105" t="s">
        <v>25</v>
      </c>
      <c r="D100" s="14" t="s">
        <v>277</v>
      </c>
      <c r="E100" s="93">
        <v>8</v>
      </c>
      <c r="F100" s="93">
        <v>4</v>
      </c>
      <c r="G100" s="93">
        <v>2</v>
      </c>
      <c r="H100" s="93">
        <v>4</v>
      </c>
      <c r="I100" s="93">
        <v>5</v>
      </c>
      <c r="J100" s="94">
        <v>2</v>
      </c>
      <c r="K100" s="94">
        <v>4</v>
      </c>
      <c r="L100" s="94">
        <v>7</v>
      </c>
      <c r="M100" s="94">
        <v>2</v>
      </c>
      <c r="N100" s="94">
        <v>3</v>
      </c>
      <c r="O100" s="94">
        <v>1</v>
      </c>
      <c r="P100" s="94">
        <v>1</v>
      </c>
      <c r="Q100" s="94">
        <v>5</v>
      </c>
      <c r="R100" s="94">
        <v>0</v>
      </c>
      <c r="S100" s="94">
        <v>1</v>
      </c>
      <c r="T100" s="94">
        <v>5</v>
      </c>
      <c r="U100" s="94">
        <v>9</v>
      </c>
      <c r="V100" s="87">
        <v>6</v>
      </c>
      <c r="W100" s="102">
        <v>49</v>
      </c>
    </row>
    <row r="101" spans="1:23" s="82" customFormat="1" x14ac:dyDescent="0.2">
      <c r="A101" s="102">
        <v>3367</v>
      </c>
      <c r="B101" s="102" t="s">
        <v>301</v>
      </c>
      <c r="C101" s="105" t="s">
        <v>62</v>
      </c>
      <c r="D101" s="14" t="s">
        <v>26</v>
      </c>
      <c r="V101" s="102"/>
      <c r="W101" s="102">
        <v>0</v>
      </c>
    </row>
    <row r="102" spans="1:23" s="82" customFormat="1" x14ac:dyDescent="0.2">
      <c r="A102" s="102">
        <v>4025</v>
      </c>
      <c r="B102" s="102" t="s">
        <v>284</v>
      </c>
      <c r="C102" s="105" t="s">
        <v>62</v>
      </c>
      <c r="D102" s="14" t="s">
        <v>26</v>
      </c>
      <c r="V102" s="102"/>
      <c r="W102" s="102">
        <v>0</v>
      </c>
    </row>
    <row r="103" spans="1:23" s="82" customFormat="1" x14ac:dyDescent="0.2">
      <c r="A103" s="102">
        <v>4634</v>
      </c>
      <c r="B103" s="102" t="s">
        <v>285</v>
      </c>
      <c r="C103" s="105" t="s">
        <v>62</v>
      </c>
      <c r="D103" s="14" t="s">
        <v>26</v>
      </c>
      <c r="V103" s="102"/>
      <c r="W103" s="102">
        <v>0</v>
      </c>
    </row>
    <row r="104" spans="1:23" x14ac:dyDescent="0.2">
      <c r="A104" s="103"/>
      <c r="B104" s="103"/>
      <c r="C104" s="103"/>
      <c r="D104" s="99" t="s">
        <v>288</v>
      </c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36"/>
      <c r="W104" s="36">
        <f>SUM(W95:W103)</f>
        <v>89</v>
      </c>
    </row>
    <row r="106" spans="1:23" ht="13.5" x14ac:dyDescent="0.2">
      <c r="A106" s="27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VirtualCharterEnrollment</vt:lpstr>
      <vt:lpstr>ConsortiaDetail</vt:lpstr>
      <vt:lpstr>VirtualCharterEnrollment!Print_Titles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Public Instruction</dc:creator>
  <cp:lastModifiedBy>Benedict, Cassandra J. DPI</cp:lastModifiedBy>
  <cp:lastPrinted>2016-10-05T17:21:23Z</cp:lastPrinted>
  <dcterms:created xsi:type="dcterms:W3CDTF">2012-12-10T16:57:24Z</dcterms:created>
  <dcterms:modified xsi:type="dcterms:W3CDTF">2021-02-10T15:59:34Z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-847351237</vt:i4>
  </property>
  <property fmtid="{D5CDD505-2E9C-101B-9397-08002B2CF9AE}" pid="3" name="_NewReviewCycle">
    <vt:lpwstr/>
  </property>
  <property fmtid="{D5CDD505-2E9C-101B-9397-08002B2CF9AE}" pid="4" name="_EmailSubject">
    <vt:lpwstr>VCS data</vt:lpwstr>
  </property>
  <property fmtid="{D5CDD505-2E9C-101B-9397-08002B2CF9AE}" pid="5" name="_AuthorEmail">
    <vt:lpwstr>MaryJo.Cleaver@dpi.wi.gov</vt:lpwstr>
  </property>
  <property fmtid="{D5CDD505-2E9C-101B-9397-08002B2CF9AE}" pid="6" name="_AuthorEmailDisplayName">
    <vt:lpwstr>Cleaver, Mary Jo  DPI</vt:lpwstr>
  </property>
  <property fmtid="{D5CDD505-2E9C-101B-9397-08002B2CF9AE}" pid="7" name="_PreviousAdHocReviewCycleID">
    <vt:i4>340040165</vt:i4>
  </property>
  <property fmtid="{D5CDD505-2E9C-101B-9397-08002B2CF9AE}" pid="8" name="_ReviewingToolsShownOnce">
    <vt:lpwstr/>
  </property>
</Properties>
</file>