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G:\SMS\CHARTERS\CHARTER SCHOOLS - Schools Folders, Contracts, Closures, 2rs\Independent Charter Schools\Membership Count Report\2022-23\"/>
    </mc:Choice>
  </mc:AlternateContent>
  <xr:revisionPtr revIDLastSave="0" documentId="14_{3796BA4B-2225-4A10-B9C2-B317C7881090}" xr6:coauthVersionLast="47" xr6:coauthVersionMax="47" xr10:uidLastSave="{00000000-0000-0000-0000-000000000000}"/>
  <bookViews>
    <workbookView xWindow="28680" yWindow="-120" windowWidth="19440" windowHeight="15000" tabRatio="638" xr2:uid="{00000000-000D-0000-FFFF-FFFF00000000}"/>
  </bookViews>
  <sheets>
    <sheet name="Electronic Instructions" sheetId="1" r:id="rId1"/>
    <sheet name="Pupil Count Report" sheetId="2" r:id="rId2"/>
    <sheet name="Pupil Listing" sheetId="3" r:id="rId3"/>
    <sheet name="Pupil Count Subtotals" sheetId="4" r:id="rId4"/>
    <sheet name="Required Naming Standards" sheetId="5" r:id="rId5"/>
  </sheets>
  <definedNames>
    <definedName name="_xlnm._FilterDatabase" localSheetId="3" hidden="1">'Pupil Count Subtotals'!$A$9:$C$430</definedName>
    <definedName name="Counties">'Pupil Listing'!#REF!</definedName>
    <definedName name="Grades">'Pupil Listing'!$P$8:$P$26</definedName>
    <definedName name="Milwaukee">'Pupil Listing'!#REF!</definedName>
    <definedName name="Ozaukee">'Pupil Listing'!#REF!</definedName>
    <definedName name="_xlnm.Print_Titles" localSheetId="3">'Pupil Count Subtotals'!$8:$8</definedName>
    <definedName name="_xlnm.Print_Titles" localSheetId="2">'Pupil Listing'!$8:$8</definedName>
    <definedName name="Racine">'Pupil Listing'!#REF!</definedName>
    <definedName name="Washington">'Pupil Listing'!#REF!</definedName>
    <definedName name="Waukesha">'Pupil Listing'!#REF!</definedName>
    <definedName name="Z_46FA326A_B15E_451E_A3BC_5EE08E9722CD_.wvu.Cols" localSheetId="1" hidden="1">'Pupil Count Report'!$N:$O,'Pupil Count Report'!$AA:$XFD</definedName>
    <definedName name="Z_46FA326A_B15E_451E_A3BC_5EE08E9722CD_.wvu.Cols" localSheetId="3" hidden="1">'Pupil Count Subtotals'!$E:$I</definedName>
    <definedName name="Z_46FA326A_B15E_451E_A3BC_5EE08E9722CD_.wvu.Cols" localSheetId="2" hidden="1">'Pupil Listing'!$F:$P</definedName>
    <definedName name="Z_46FA326A_B15E_451E_A3BC_5EE08E9722CD_.wvu.FilterData" localSheetId="3" hidden="1">'Pupil Count Subtotals'!$A$9:$C$430</definedName>
    <definedName name="Z_46FA326A_B15E_451E_A3BC_5EE08E9722CD_.wvu.PrintTitles" localSheetId="3" hidden="1">'Pupil Count Subtotals'!$8:$8</definedName>
    <definedName name="Z_46FA326A_B15E_451E_A3BC_5EE08E9722CD_.wvu.PrintTitles" localSheetId="2" hidden="1">'Pupil Listing'!$8:$8</definedName>
    <definedName name="Z_46FA326A_B15E_451E_A3BC_5EE08E9722CD_.wvu.Rows" localSheetId="1" hidden="1">'Pupil Count Report'!$41:$41</definedName>
  </definedNames>
  <calcPr calcId="191029"/>
  <customWorkbookViews>
    <customWorkbookView name="Benedict, Cassandra J. DPI - Personal View" guid="{46FA326A-B15E-451E-A3BC-5EE08E9722CD}" mergeInterval="0" personalView="1" xWindow="121" yWindow="86" windowWidth="1576" windowHeight="910" tabRatio="63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3" l="1"/>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H1010" i="3"/>
  <c r="H1011" i="3"/>
  <c r="H1012" i="3"/>
  <c r="H1013" i="3"/>
  <c r="H1014" i="3"/>
  <c r="H1015" i="3"/>
  <c r="H1016" i="3"/>
  <c r="H1017" i="3"/>
  <c r="H1018" i="3"/>
  <c r="H1019"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63" i="3"/>
  <c r="H1064" i="3"/>
  <c r="H1065" i="3"/>
  <c r="H1066" i="3"/>
  <c r="H1067" i="3"/>
  <c r="H1068" i="3"/>
  <c r="H1069" i="3"/>
  <c r="H1070" i="3"/>
  <c r="H1071" i="3"/>
  <c r="H1072" i="3"/>
  <c r="H1073" i="3"/>
  <c r="H1074" i="3"/>
  <c r="H1075" i="3"/>
  <c r="H1076" i="3"/>
  <c r="H1077" i="3"/>
  <c r="H1078" i="3"/>
  <c r="H1079" i="3"/>
  <c r="H1080" i="3"/>
  <c r="H1081" i="3"/>
  <c r="H1082" i="3"/>
  <c r="H1083" i="3"/>
  <c r="H1084" i="3"/>
  <c r="H1085" i="3"/>
  <c r="H1086" i="3"/>
  <c r="H1087" i="3"/>
  <c r="H1088" i="3"/>
  <c r="H1089" i="3"/>
  <c r="H1090" i="3"/>
  <c r="H1091" i="3"/>
  <c r="H1092" i="3"/>
  <c r="H1093" i="3"/>
  <c r="H1094" i="3"/>
  <c r="H1095" i="3"/>
  <c r="H1096" i="3"/>
  <c r="H1097" i="3"/>
  <c r="H1098" i="3"/>
  <c r="H1099" i="3"/>
  <c r="H1100" i="3"/>
  <c r="H1101" i="3"/>
  <c r="H1102" i="3"/>
  <c r="H1103" i="3"/>
  <c r="H1104" i="3"/>
  <c r="H1105" i="3"/>
  <c r="H1106"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130" i="3"/>
  <c r="H1131" i="3"/>
  <c r="H1132" i="3"/>
  <c r="H1133" i="3"/>
  <c r="H1134" i="3"/>
  <c r="H1135" i="3"/>
  <c r="H1136" i="3"/>
  <c r="H1137" i="3"/>
  <c r="H1138" i="3"/>
  <c r="H1139" i="3"/>
  <c r="H1140" i="3"/>
  <c r="H1141" i="3"/>
  <c r="H1142" i="3"/>
  <c r="H1143" i="3"/>
  <c r="H1144" i="3"/>
  <c r="H1145" i="3"/>
  <c r="H1146" i="3"/>
  <c r="H1147" i="3"/>
  <c r="H1148" i="3"/>
  <c r="H1149" i="3"/>
  <c r="H1150" i="3"/>
  <c r="H1151" i="3"/>
  <c r="H1152" i="3"/>
  <c r="H1153" i="3"/>
  <c r="H1154" i="3"/>
  <c r="H1155" i="3"/>
  <c r="H1156" i="3"/>
  <c r="H1157" i="3"/>
  <c r="H1158" i="3"/>
  <c r="H1159" i="3"/>
  <c r="H1160" i="3"/>
  <c r="H1161" i="3"/>
  <c r="H1162" i="3"/>
  <c r="H1163" i="3"/>
  <c r="H1164" i="3"/>
  <c r="H1165" i="3"/>
  <c r="H1166" i="3"/>
  <c r="H1167" i="3"/>
  <c r="H1168" i="3"/>
  <c r="H1169" i="3"/>
  <c r="H1170" i="3"/>
  <c r="H1171" i="3"/>
  <c r="H1172" i="3"/>
  <c r="H1173" i="3"/>
  <c r="H1174" i="3"/>
  <c r="H1175" i="3"/>
  <c r="H1176" i="3"/>
  <c r="H1177" i="3"/>
  <c r="H1178" i="3"/>
  <c r="H1179" i="3"/>
  <c r="H1180" i="3"/>
  <c r="H1181" i="3"/>
  <c r="H1182" i="3"/>
  <c r="H1183" i="3"/>
  <c r="H1184" i="3"/>
  <c r="H1185" i="3"/>
  <c r="H1186" i="3"/>
  <c r="H1187" i="3"/>
  <c r="H1188" i="3"/>
  <c r="H1189" i="3"/>
  <c r="H1190" i="3"/>
  <c r="H1191" i="3"/>
  <c r="H1192" i="3"/>
  <c r="H1193" i="3"/>
  <c r="H1194" i="3"/>
  <c r="H1195" i="3"/>
  <c r="H1196" i="3"/>
  <c r="H1197" i="3"/>
  <c r="H1198" i="3"/>
  <c r="H1199" i="3"/>
  <c r="H1200" i="3"/>
  <c r="H1201" i="3"/>
  <c r="H1202" i="3"/>
  <c r="H1203" i="3"/>
  <c r="H1204" i="3"/>
  <c r="H1205" i="3"/>
  <c r="H1206" i="3"/>
  <c r="H1207" i="3"/>
  <c r="H1208" i="3"/>
  <c r="H1209" i="3"/>
  <c r="H1210" i="3"/>
  <c r="H1211" i="3"/>
  <c r="H1212" i="3"/>
  <c r="H1213" i="3"/>
  <c r="H1214" i="3"/>
  <c r="H1215" i="3"/>
  <c r="H1216" i="3"/>
  <c r="H1217" i="3"/>
  <c r="H1218" i="3"/>
  <c r="H1219" i="3"/>
  <c r="H1220" i="3"/>
  <c r="H1221" i="3"/>
  <c r="H1222" i="3"/>
  <c r="H1223" i="3"/>
  <c r="H1224" i="3"/>
  <c r="H1225" i="3"/>
  <c r="H1226" i="3"/>
  <c r="H1227" i="3"/>
  <c r="H1228" i="3"/>
  <c r="H1229" i="3"/>
  <c r="H1230" i="3"/>
  <c r="H1231" i="3"/>
  <c r="H1232" i="3"/>
  <c r="H1233" i="3"/>
  <c r="H1234" i="3"/>
  <c r="H1235" i="3"/>
  <c r="H1236" i="3"/>
  <c r="H1237" i="3"/>
  <c r="H1238" i="3"/>
  <c r="H1239" i="3"/>
  <c r="H1240" i="3"/>
  <c r="H1241" i="3"/>
  <c r="H1242" i="3"/>
  <c r="H1243" i="3"/>
  <c r="H1244" i="3"/>
  <c r="H1245" i="3"/>
  <c r="H1246" i="3"/>
  <c r="H1247" i="3"/>
  <c r="H1248" i="3"/>
  <c r="H1249" i="3"/>
  <c r="H1250" i="3"/>
  <c r="H1251" i="3"/>
  <c r="H1252" i="3"/>
  <c r="H1253" i="3"/>
  <c r="H1254" i="3"/>
  <c r="H1255" i="3"/>
  <c r="H1256" i="3"/>
  <c r="H1257" i="3"/>
  <c r="H1258" i="3"/>
  <c r="H1259" i="3"/>
  <c r="H1260" i="3"/>
  <c r="H1261" i="3"/>
  <c r="H1262" i="3"/>
  <c r="H1263" i="3"/>
  <c r="H1264" i="3"/>
  <c r="H1265" i="3"/>
  <c r="H1266" i="3"/>
  <c r="H1267" i="3"/>
  <c r="H1268" i="3"/>
  <c r="H1269" i="3"/>
  <c r="H1270" i="3"/>
  <c r="H1271" i="3"/>
  <c r="H1272" i="3"/>
  <c r="H1273" i="3"/>
  <c r="H1274" i="3"/>
  <c r="H1275" i="3"/>
  <c r="H1276" i="3"/>
  <c r="H1277" i="3"/>
  <c r="H1278" i="3"/>
  <c r="H1279" i="3"/>
  <c r="H1280" i="3"/>
  <c r="H1281" i="3"/>
  <c r="H1282" i="3"/>
  <c r="H1283" i="3"/>
  <c r="H1284" i="3"/>
  <c r="H1285" i="3"/>
  <c r="H1286" i="3"/>
  <c r="H1287" i="3"/>
  <c r="H1288" i="3"/>
  <c r="H1289" i="3"/>
  <c r="H1290" i="3"/>
  <c r="H1291" i="3"/>
  <c r="H1292" i="3"/>
  <c r="H1293" i="3"/>
  <c r="H1294" i="3"/>
  <c r="H1295" i="3"/>
  <c r="H1296" i="3"/>
  <c r="H1297" i="3"/>
  <c r="H1298" i="3"/>
  <c r="H1299" i="3"/>
  <c r="H1300" i="3"/>
  <c r="H1301" i="3"/>
  <c r="H1302" i="3"/>
  <c r="H1303" i="3"/>
  <c r="H1304" i="3"/>
  <c r="H1305" i="3"/>
  <c r="H1306" i="3"/>
  <c r="H1307" i="3"/>
  <c r="H1308" i="3"/>
  <c r="H1309" i="3"/>
  <c r="H1310" i="3"/>
  <c r="H1311" i="3"/>
  <c r="H1312" i="3"/>
  <c r="H1313" i="3"/>
  <c r="H1314" i="3"/>
  <c r="H1315" i="3"/>
  <c r="H1316" i="3"/>
  <c r="H1317" i="3"/>
  <c r="H1318" i="3"/>
  <c r="H1319" i="3"/>
  <c r="H1320" i="3"/>
  <c r="H1321" i="3"/>
  <c r="H1322" i="3"/>
  <c r="H1323" i="3"/>
  <c r="H1324" i="3"/>
  <c r="H1325" i="3"/>
  <c r="H1326" i="3"/>
  <c r="H1327" i="3"/>
  <c r="H1328" i="3"/>
  <c r="H1329" i="3"/>
  <c r="H1330" i="3"/>
  <c r="H1331" i="3"/>
  <c r="H1332" i="3"/>
  <c r="H1333" i="3"/>
  <c r="H1334" i="3"/>
  <c r="H1335" i="3"/>
  <c r="H1336" i="3"/>
  <c r="H1337" i="3"/>
  <c r="H1338" i="3"/>
  <c r="H1339" i="3"/>
  <c r="H1340" i="3"/>
  <c r="H1341" i="3"/>
  <c r="H1342" i="3"/>
  <c r="H1343" i="3"/>
  <c r="H1344" i="3"/>
  <c r="H1345" i="3"/>
  <c r="H1346" i="3"/>
  <c r="H1347" i="3"/>
  <c r="H1348" i="3"/>
  <c r="H1349" i="3"/>
  <c r="H1350" i="3"/>
  <c r="H1351" i="3"/>
  <c r="H1352" i="3"/>
  <c r="H1353" i="3"/>
  <c r="H1354" i="3"/>
  <c r="H1355" i="3"/>
  <c r="H1356" i="3"/>
  <c r="H1357" i="3"/>
  <c r="H1358" i="3"/>
  <c r="H1359" i="3"/>
  <c r="H1360" i="3"/>
  <c r="H1361" i="3"/>
  <c r="H1362" i="3"/>
  <c r="H1363" i="3"/>
  <c r="H1364" i="3"/>
  <c r="H1365" i="3"/>
  <c r="H1366" i="3"/>
  <c r="H1367" i="3"/>
  <c r="H1368" i="3"/>
  <c r="H1369" i="3"/>
  <c r="H1370" i="3"/>
  <c r="H1371" i="3"/>
  <c r="H1372" i="3"/>
  <c r="H1373" i="3"/>
  <c r="H1374" i="3"/>
  <c r="H1375" i="3"/>
  <c r="H1376" i="3"/>
  <c r="H1377" i="3"/>
  <c r="H1378" i="3"/>
  <c r="H1379" i="3"/>
  <c r="H1380" i="3"/>
  <c r="H1381" i="3"/>
  <c r="H1382" i="3"/>
  <c r="H1383" i="3"/>
  <c r="H1384" i="3"/>
  <c r="H1385" i="3"/>
  <c r="H1386" i="3"/>
  <c r="H1387" i="3"/>
  <c r="H1388" i="3"/>
  <c r="H1389" i="3"/>
  <c r="H1390" i="3"/>
  <c r="H1391" i="3"/>
  <c r="H1392" i="3"/>
  <c r="H1393" i="3"/>
  <c r="H1394" i="3"/>
  <c r="H1395" i="3"/>
  <c r="H1396" i="3"/>
  <c r="H1397" i="3"/>
  <c r="H1398" i="3"/>
  <c r="H1399" i="3"/>
  <c r="H1400" i="3"/>
  <c r="H1401" i="3"/>
  <c r="H1402" i="3"/>
  <c r="H1403" i="3"/>
  <c r="H1404" i="3"/>
  <c r="H1405" i="3"/>
  <c r="H1406" i="3"/>
  <c r="H1407" i="3"/>
  <c r="H1408" i="3"/>
  <c r="H1409" i="3"/>
  <c r="H1410" i="3"/>
  <c r="H1411" i="3"/>
  <c r="H1412" i="3"/>
  <c r="H1413" i="3"/>
  <c r="H1414" i="3"/>
  <c r="H1415" i="3"/>
  <c r="H1416" i="3"/>
  <c r="H1417" i="3"/>
  <c r="H1418" i="3"/>
  <c r="H1419" i="3"/>
  <c r="H1420" i="3"/>
  <c r="H1421" i="3"/>
  <c r="H1422" i="3"/>
  <c r="H1423" i="3"/>
  <c r="H1424" i="3"/>
  <c r="H1425" i="3"/>
  <c r="H1426" i="3"/>
  <c r="H1427" i="3"/>
  <c r="H1428" i="3"/>
  <c r="H1429" i="3"/>
  <c r="H1430" i="3"/>
  <c r="H1431" i="3"/>
  <c r="H1432" i="3"/>
  <c r="H1433" i="3"/>
  <c r="H1434" i="3"/>
  <c r="H1435" i="3"/>
  <c r="H1436" i="3"/>
  <c r="H1437" i="3"/>
  <c r="H1438" i="3"/>
  <c r="H1439" i="3"/>
  <c r="H1440" i="3"/>
  <c r="H1441" i="3"/>
  <c r="H1442" i="3"/>
  <c r="H1443" i="3"/>
  <c r="H1444" i="3"/>
  <c r="H1445" i="3"/>
  <c r="H1446" i="3"/>
  <c r="H1447" i="3"/>
  <c r="H1448" i="3"/>
  <c r="H1449" i="3"/>
  <c r="H1450" i="3"/>
  <c r="H1451" i="3"/>
  <c r="H1452" i="3"/>
  <c r="H1453" i="3"/>
  <c r="H1454" i="3"/>
  <c r="H1455" i="3"/>
  <c r="H1456" i="3"/>
  <c r="H1457" i="3"/>
  <c r="H1458" i="3"/>
  <c r="H1459" i="3"/>
  <c r="H1460" i="3"/>
  <c r="H1461" i="3"/>
  <c r="H1462" i="3"/>
  <c r="H1463" i="3"/>
  <c r="H1464" i="3"/>
  <c r="H1465" i="3"/>
  <c r="H1466" i="3"/>
  <c r="H1467" i="3"/>
  <c r="H1468" i="3"/>
  <c r="H1469" i="3"/>
  <c r="H1470" i="3"/>
  <c r="H1471" i="3"/>
  <c r="H1472" i="3"/>
  <c r="H1473" i="3"/>
  <c r="H1474" i="3"/>
  <c r="H1475" i="3"/>
  <c r="H1476" i="3"/>
  <c r="H1477" i="3"/>
  <c r="H1478" i="3"/>
  <c r="H1479" i="3"/>
  <c r="H1480" i="3"/>
  <c r="H1481" i="3"/>
  <c r="H1482" i="3"/>
  <c r="H1483" i="3"/>
  <c r="H1484" i="3"/>
  <c r="H1485" i="3"/>
  <c r="H1486" i="3"/>
  <c r="H1487" i="3"/>
  <c r="H1488" i="3"/>
  <c r="H1489" i="3"/>
  <c r="H1490" i="3"/>
  <c r="H1491" i="3"/>
  <c r="H1492" i="3"/>
  <c r="H1493" i="3"/>
  <c r="H1494" i="3"/>
  <c r="H1495" i="3"/>
  <c r="H1496" i="3"/>
  <c r="H1497" i="3"/>
  <c r="H1498" i="3"/>
  <c r="H1499" i="3"/>
  <c r="H1500" i="3"/>
  <c r="H1501" i="3"/>
  <c r="H1502" i="3"/>
  <c r="H1503" i="3"/>
  <c r="H1504" i="3"/>
  <c r="H1505" i="3"/>
  <c r="H1506" i="3"/>
  <c r="H1507" i="3"/>
  <c r="H1508" i="3"/>
  <c r="H1509" i="3"/>
  <c r="H1510" i="3"/>
  <c r="H1511" i="3"/>
  <c r="H1512" i="3"/>
  <c r="H1513" i="3"/>
  <c r="H1514" i="3"/>
  <c r="H1515" i="3"/>
  <c r="H1516" i="3"/>
  <c r="H1517" i="3"/>
  <c r="H1518" i="3"/>
  <c r="H1519" i="3"/>
  <c r="H1520" i="3"/>
  <c r="H1521" i="3"/>
  <c r="H1522" i="3"/>
  <c r="H1523" i="3"/>
  <c r="H1524" i="3"/>
  <c r="H1525" i="3"/>
  <c r="H1526" i="3"/>
  <c r="H1527" i="3"/>
  <c r="H1528" i="3"/>
  <c r="H1529" i="3"/>
  <c r="H1530" i="3"/>
  <c r="H1531" i="3"/>
  <c r="H1532" i="3"/>
  <c r="H1533" i="3"/>
  <c r="H1534" i="3"/>
  <c r="H1535" i="3"/>
  <c r="H1536" i="3"/>
  <c r="H1537" i="3"/>
  <c r="H1538" i="3"/>
  <c r="H1539" i="3"/>
  <c r="H1540" i="3"/>
  <c r="H1541" i="3"/>
  <c r="H1542" i="3"/>
  <c r="H1543" i="3"/>
  <c r="H1544" i="3"/>
  <c r="H1545" i="3"/>
  <c r="H1546" i="3"/>
  <c r="H1547" i="3"/>
  <c r="H1548" i="3"/>
  <c r="H1549" i="3"/>
  <c r="H1550" i="3"/>
  <c r="H1551" i="3"/>
  <c r="H1552" i="3"/>
  <c r="H1553" i="3"/>
  <c r="H1554" i="3"/>
  <c r="H1555" i="3"/>
  <c r="H1556" i="3"/>
  <c r="H1557" i="3"/>
  <c r="H1558" i="3"/>
  <c r="H1559" i="3"/>
  <c r="H1560" i="3"/>
  <c r="H1561" i="3"/>
  <c r="H1562" i="3"/>
  <c r="H1563" i="3"/>
  <c r="H1564" i="3"/>
  <c r="H1565" i="3"/>
  <c r="H1566" i="3"/>
  <c r="H1567" i="3"/>
  <c r="H1568" i="3"/>
  <c r="H1569" i="3"/>
  <c r="H1570" i="3"/>
  <c r="H1571" i="3"/>
  <c r="H1572" i="3"/>
  <c r="H1573" i="3"/>
  <c r="H1574" i="3"/>
  <c r="H1575" i="3"/>
  <c r="H1576" i="3"/>
  <c r="H1577" i="3"/>
  <c r="H1578" i="3"/>
  <c r="H1579" i="3"/>
  <c r="H1580" i="3"/>
  <c r="H1581" i="3"/>
  <c r="H1582" i="3"/>
  <c r="H1583" i="3"/>
  <c r="H1584" i="3"/>
  <c r="H1585" i="3"/>
  <c r="H1586" i="3"/>
  <c r="H1587" i="3"/>
  <c r="H1588" i="3"/>
  <c r="H1589" i="3"/>
  <c r="H1590" i="3"/>
  <c r="H1591" i="3"/>
  <c r="H1592" i="3"/>
  <c r="H1593" i="3"/>
  <c r="H1594" i="3"/>
  <c r="H1595" i="3"/>
  <c r="H1596" i="3"/>
  <c r="H1597" i="3"/>
  <c r="H1598" i="3"/>
  <c r="H1599" i="3"/>
  <c r="H1600" i="3"/>
  <c r="H1601" i="3"/>
  <c r="H1602" i="3"/>
  <c r="H1603" i="3"/>
  <c r="H1604" i="3"/>
  <c r="H1605" i="3"/>
  <c r="H1606" i="3"/>
  <c r="H1607" i="3"/>
  <c r="H1608" i="3"/>
  <c r="H1609" i="3"/>
  <c r="H1610" i="3"/>
  <c r="H1611" i="3"/>
  <c r="H1612" i="3"/>
  <c r="H1613" i="3"/>
  <c r="H1614" i="3"/>
  <c r="H1615" i="3"/>
  <c r="H1616" i="3"/>
  <c r="H1617" i="3"/>
  <c r="H1618" i="3"/>
  <c r="H1619" i="3"/>
  <c r="H1620" i="3"/>
  <c r="H1621" i="3"/>
  <c r="H1622" i="3"/>
  <c r="H1623" i="3"/>
  <c r="H1624" i="3"/>
  <c r="H1625" i="3"/>
  <c r="H1626" i="3"/>
  <c r="H1627" i="3"/>
  <c r="H1628" i="3"/>
  <c r="H1629" i="3"/>
  <c r="H1630" i="3"/>
  <c r="H1631" i="3"/>
  <c r="H1632" i="3"/>
  <c r="H1633" i="3"/>
  <c r="H1634" i="3"/>
  <c r="H1635" i="3"/>
  <c r="H1636" i="3"/>
  <c r="H1637" i="3"/>
  <c r="H1638" i="3"/>
  <c r="H1639" i="3"/>
  <c r="H1640" i="3"/>
  <c r="H1641" i="3"/>
  <c r="H1642" i="3"/>
  <c r="H1643" i="3"/>
  <c r="H1644" i="3"/>
  <c r="H1645" i="3"/>
  <c r="H1646" i="3"/>
  <c r="H1647" i="3"/>
  <c r="H1648" i="3"/>
  <c r="H1649" i="3"/>
  <c r="H1650" i="3"/>
  <c r="H1651" i="3"/>
  <c r="H1652" i="3"/>
  <c r="H1653" i="3"/>
  <c r="H1654" i="3"/>
  <c r="H1655" i="3"/>
  <c r="H1656" i="3"/>
  <c r="H1657" i="3"/>
  <c r="H1658" i="3"/>
  <c r="H1659" i="3"/>
  <c r="H1660" i="3"/>
  <c r="H1661" i="3"/>
  <c r="H1662" i="3"/>
  <c r="H1663" i="3"/>
  <c r="H1664" i="3"/>
  <c r="H1665" i="3"/>
  <c r="H1666" i="3"/>
  <c r="H1667" i="3"/>
  <c r="H1668" i="3"/>
  <c r="H1669" i="3"/>
  <c r="H1670" i="3"/>
  <c r="H1671" i="3"/>
  <c r="H1672" i="3"/>
  <c r="H1673" i="3"/>
  <c r="H1674" i="3"/>
  <c r="H1675" i="3"/>
  <c r="H1676" i="3"/>
  <c r="H1677" i="3"/>
  <c r="H1678" i="3"/>
  <c r="H1679" i="3"/>
  <c r="H1680" i="3"/>
  <c r="H1681" i="3"/>
  <c r="H1682" i="3"/>
  <c r="H1683" i="3"/>
  <c r="H1684" i="3"/>
  <c r="H1685" i="3"/>
  <c r="H1686" i="3"/>
  <c r="H1687" i="3"/>
  <c r="H1688" i="3"/>
  <c r="H1689" i="3"/>
  <c r="H1690" i="3"/>
  <c r="H1691" i="3"/>
  <c r="H1692" i="3"/>
  <c r="H1693" i="3"/>
  <c r="H1694" i="3"/>
  <c r="H1695" i="3"/>
  <c r="H1696" i="3"/>
  <c r="H1697" i="3"/>
  <c r="H1698" i="3"/>
  <c r="H1699" i="3"/>
  <c r="H1700" i="3"/>
  <c r="H1701" i="3"/>
  <c r="H1702" i="3"/>
  <c r="H1703" i="3"/>
  <c r="H1704" i="3"/>
  <c r="H1705" i="3"/>
  <c r="H1706" i="3"/>
  <c r="H1707" i="3"/>
  <c r="H1708" i="3"/>
  <c r="H1709" i="3"/>
  <c r="H1710" i="3"/>
  <c r="H1711" i="3"/>
  <c r="H1712" i="3"/>
  <c r="H1713" i="3"/>
  <c r="H1714" i="3"/>
  <c r="H1715" i="3"/>
  <c r="H1716" i="3"/>
  <c r="H1717" i="3"/>
  <c r="H1718" i="3"/>
  <c r="H1719" i="3"/>
  <c r="H1720" i="3"/>
  <c r="H1721" i="3"/>
  <c r="H1722" i="3"/>
  <c r="H1723" i="3"/>
  <c r="H1724" i="3"/>
  <c r="H1725" i="3"/>
  <c r="H1726" i="3"/>
  <c r="H1727" i="3"/>
  <c r="H1728" i="3"/>
  <c r="H1729" i="3"/>
  <c r="H1730" i="3"/>
  <c r="H1731" i="3"/>
  <c r="H1732" i="3"/>
  <c r="H1733" i="3"/>
  <c r="H1734" i="3"/>
  <c r="H1735" i="3"/>
  <c r="H1736" i="3"/>
  <c r="H1737" i="3"/>
  <c r="H1738" i="3"/>
  <c r="H1739" i="3"/>
  <c r="H1740" i="3"/>
  <c r="H1741" i="3"/>
  <c r="H1742" i="3"/>
  <c r="H1743" i="3"/>
  <c r="H1744" i="3"/>
  <c r="H1745" i="3"/>
  <c r="H1746" i="3"/>
  <c r="H1747" i="3"/>
  <c r="H1748" i="3"/>
  <c r="H1749" i="3"/>
  <c r="H1750" i="3"/>
  <c r="H1751" i="3"/>
  <c r="H1752" i="3"/>
  <c r="H1753" i="3"/>
  <c r="H1754" i="3"/>
  <c r="H1755" i="3"/>
  <c r="H1756" i="3"/>
  <c r="H1757" i="3"/>
  <c r="H1758" i="3"/>
  <c r="H1759" i="3"/>
  <c r="H1760" i="3"/>
  <c r="H1761" i="3"/>
  <c r="H1762" i="3"/>
  <c r="H1763" i="3"/>
  <c r="H1764" i="3"/>
  <c r="H1765" i="3"/>
  <c r="H1766" i="3"/>
  <c r="H1767" i="3"/>
  <c r="H1768" i="3"/>
  <c r="H1769" i="3"/>
  <c r="H1770" i="3"/>
  <c r="H1771" i="3"/>
  <c r="H1772" i="3"/>
  <c r="H1773" i="3"/>
  <c r="H1774" i="3"/>
  <c r="H1775" i="3"/>
  <c r="H1776" i="3"/>
  <c r="H1777" i="3"/>
  <c r="H1778" i="3"/>
  <c r="H1779" i="3"/>
  <c r="H1780" i="3"/>
  <c r="H1781" i="3"/>
  <c r="H1782" i="3"/>
  <c r="H1783" i="3"/>
  <c r="H1784" i="3"/>
  <c r="H1785" i="3"/>
  <c r="H1786" i="3"/>
  <c r="H1787" i="3"/>
  <c r="H1788" i="3"/>
  <c r="H1789" i="3"/>
  <c r="H1790" i="3"/>
  <c r="H1791" i="3"/>
  <c r="H1792" i="3"/>
  <c r="H1793" i="3"/>
  <c r="H1794" i="3"/>
  <c r="H1795" i="3"/>
  <c r="H1796" i="3"/>
  <c r="H1797" i="3"/>
  <c r="H1798" i="3"/>
  <c r="H1799" i="3"/>
  <c r="H1800" i="3"/>
  <c r="H9" i="3"/>
  <c r="C430" i="4" l="1"/>
  <c r="B430" i="4"/>
  <c r="C429" i="4"/>
  <c r="B429" i="4"/>
  <c r="C428" i="4"/>
  <c r="B428" i="4"/>
  <c r="C427" i="4"/>
  <c r="B427" i="4"/>
  <c r="C426" i="4"/>
  <c r="B426" i="4"/>
  <c r="C425" i="4"/>
  <c r="B425" i="4"/>
  <c r="C424" i="4"/>
  <c r="B424" i="4"/>
  <c r="C423" i="4"/>
  <c r="B423" i="4"/>
  <c r="C422" i="4"/>
  <c r="B422" i="4"/>
  <c r="C421" i="4"/>
  <c r="B421" i="4"/>
  <c r="C420" i="4"/>
  <c r="B420" i="4"/>
  <c r="C419" i="4"/>
  <c r="B419" i="4"/>
  <c r="C418" i="4"/>
  <c r="B418" i="4"/>
  <c r="C417" i="4"/>
  <c r="B417" i="4"/>
  <c r="C416" i="4"/>
  <c r="B416" i="4"/>
  <c r="C415" i="4"/>
  <c r="B415" i="4"/>
  <c r="C414" i="4"/>
  <c r="B414" i="4"/>
  <c r="C413" i="4"/>
  <c r="B413" i="4"/>
  <c r="C412" i="4"/>
  <c r="B412" i="4"/>
  <c r="C411" i="4"/>
  <c r="B411" i="4"/>
  <c r="C410" i="4"/>
  <c r="B410" i="4"/>
  <c r="C409" i="4"/>
  <c r="B409" i="4"/>
  <c r="C408" i="4"/>
  <c r="B408" i="4"/>
  <c r="C407" i="4"/>
  <c r="B407" i="4"/>
  <c r="C406" i="4"/>
  <c r="B406" i="4"/>
  <c r="C405" i="4"/>
  <c r="B405" i="4"/>
  <c r="C404" i="4"/>
  <c r="B404" i="4"/>
  <c r="C403" i="4"/>
  <c r="B403" i="4"/>
  <c r="C402" i="4"/>
  <c r="B402" i="4"/>
  <c r="C401" i="4"/>
  <c r="B401" i="4"/>
  <c r="C400" i="4"/>
  <c r="B400" i="4"/>
  <c r="C399" i="4"/>
  <c r="B399" i="4"/>
  <c r="C398" i="4"/>
  <c r="B398" i="4"/>
  <c r="C397" i="4"/>
  <c r="B397" i="4"/>
  <c r="C396" i="4"/>
  <c r="B396" i="4"/>
  <c r="C395" i="4"/>
  <c r="B395" i="4"/>
  <c r="C394" i="4"/>
  <c r="B394" i="4"/>
  <c r="C393" i="4"/>
  <c r="B393" i="4"/>
  <c r="C392" i="4"/>
  <c r="B392" i="4"/>
  <c r="C391" i="4"/>
  <c r="B391" i="4"/>
  <c r="C390" i="4"/>
  <c r="B390" i="4"/>
  <c r="C389" i="4"/>
  <c r="B389" i="4"/>
  <c r="C388" i="4"/>
  <c r="B388" i="4"/>
  <c r="C387" i="4"/>
  <c r="B387" i="4"/>
  <c r="C386" i="4"/>
  <c r="B386" i="4"/>
  <c r="C385" i="4"/>
  <c r="B385" i="4"/>
  <c r="C384" i="4"/>
  <c r="B384" i="4"/>
  <c r="C383" i="4"/>
  <c r="B383" i="4"/>
  <c r="C382" i="4"/>
  <c r="B382" i="4"/>
  <c r="C381" i="4"/>
  <c r="B381" i="4"/>
  <c r="C380" i="4"/>
  <c r="B380" i="4"/>
  <c r="C379" i="4"/>
  <c r="B379" i="4"/>
  <c r="C378" i="4"/>
  <c r="B378" i="4"/>
  <c r="C377" i="4"/>
  <c r="B377" i="4"/>
  <c r="C376" i="4"/>
  <c r="B376" i="4"/>
  <c r="C375" i="4"/>
  <c r="B375" i="4"/>
  <c r="C374" i="4"/>
  <c r="B374" i="4"/>
  <c r="C373" i="4"/>
  <c r="B373" i="4"/>
  <c r="C372" i="4"/>
  <c r="B372" i="4"/>
  <c r="C371" i="4"/>
  <c r="B371" i="4"/>
  <c r="C370" i="4"/>
  <c r="B370" i="4"/>
  <c r="C369" i="4"/>
  <c r="B369" i="4"/>
  <c r="C368" i="4"/>
  <c r="B368" i="4"/>
  <c r="C367" i="4"/>
  <c r="B367" i="4"/>
  <c r="C366" i="4"/>
  <c r="B366" i="4"/>
  <c r="C365" i="4"/>
  <c r="B365" i="4"/>
  <c r="C364" i="4"/>
  <c r="B364" i="4"/>
  <c r="C363" i="4"/>
  <c r="B363" i="4"/>
  <c r="C362" i="4"/>
  <c r="B362" i="4"/>
  <c r="C361" i="4"/>
  <c r="B361" i="4"/>
  <c r="C360" i="4"/>
  <c r="B360" i="4"/>
  <c r="C359" i="4"/>
  <c r="B359" i="4"/>
  <c r="C358" i="4"/>
  <c r="B358" i="4"/>
  <c r="C357" i="4"/>
  <c r="B357" i="4"/>
  <c r="C356" i="4"/>
  <c r="B356" i="4"/>
  <c r="C355" i="4"/>
  <c r="B355" i="4"/>
  <c r="C354" i="4"/>
  <c r="B354" i="4"/>
  <c r="C353" i="4"/>
  <c r="B353" i="4"/>
  <c r="C352" i="4"/>
  <c r="B352" i="4"/>
  <c r="C351" i="4"/>
  <c r="B351" i="4"/>
  <c r="C350" i="4"/>
  <c r="B350" i="4"/>
  <c r="C349" i="4"/>
  <c r="B349" i="4"/>
  <c r="C348" i="4"/>
  <c r="B348" i="4"/>
  <c r="C347" i="4"/>
  <c r="B347" i="4"/>
  <c r="C346" i="4"/>
  <c r="B346" i="4"/>
  <c r="C345" i="4"/>
  <c r="B345" i="4"/>
  <c r="C344" i="4"/>
  <c r="B344" i="4"/>
  <c r="C343" i="4"/>
  <c r="B343" i="4"/>
  <c r="C342" i="4"/>
  <c r="B342" i="4"/>
  <c r="C341" i="4"/>
  <c r="B341" i="4"/>
  <c r="C340" i="4"/>
  <c r="B340" i="4"/>
  <c r="C339" i="4"/>
  <c r="B339" i="4"/>
  <c r="C338" i="4"/>
  <c r="B338" i="4"/>
  <c r="C337" i="4"/>
  <c r="B337" i="4"/>
  <c r="C336" i="4"/>
  <c r="B336" i="4"/>
  <c r="C335" i="4"/>
  <c r="B335" i="4"/>
  <c r="C334" i="4"/>
  <c r="B334" i="4"/>
  <c r="C333" i="4"/>
  <c r="B333" i="4"/>
  <c r="C332" i="4"/>
  <c r="B332" i="4"/>
  <c r="C331" i="4"/>
  <c r="B331" i="4"/>
  <c r="C330" i="4"/>
  <c r="B330" i="4"/>
  <c r="C329" i="4"/>
  <c r="B329" i="4"/>
  <c r="C328" i="4"/>
  <c r="B328" i="4"/>
  <c r="C327" i="4"/>
  <c r="B327" i="4"/>
  <c r="C326" i="4"/>
  <c r="B326" i="4"/>
  <c r="C325" i="4"/>
  <c r="B325" i="4"/>
  <c r="C324" i="4"/>
  <c r="B324" i="4"/>
  <c r="C323" i="4"/>
  <c r="B323" i="4"/>
  <c r="C322" i="4"/>
  <c r="B322" i="4"/>
  <c r="C321" i="4"/>
  <c r="B321" i="4"/>
  <c r="C320" i="4"/>
  <c r="B320" i="4"/>
  <c r="C319" i="4"/>
  <c r="B319" i="4"/>
  <c r="C318" i="4"/>
  <c r="B318" i="4"/>
  <c r="C317" i="4"/>
  <c r="B317" i="4"/>
  <c r="C316" i="4"/>
  <c r="B316" i="4"/>
  <c r="C315" i="4"/>
  <c r="B315" i="4"/>
  <c r="C314" i="4"/>
  <c r="B314" i="4"/>
  <c r="C313" i="4"/>
  <c r="B313" i="4"/>
  <c r="C312" i="4"/>
  <c r="B312" i="4"/>
  <c r="C311" i="4"/>
  <c r="B311" i="4"/>
  <c r="C310" i="4"/>
  <c r="B310" i="4"/>
  <c r="C309" i="4"/>
  <c r="B309" i="4"/>
  <c r="C308" i="4"/>
  <c r="B308" i="4"/>
  <c r="C307" i="4"/>
  <c r="B307" i="4"/>
  <c r="C306" i="4"/>
  <c r="B306" i="4"/>
  <c r="C305" i="4"/>
  <c r="B305" i="4"/>
  <c r="C304" i="4"/>
  <c r="B304" i="4"/>
  <c r="C303" i="4"/>
  <c r="B303" i="4"/>
  <c r="C302" i="4"/>
  <c r="B302" i="4"/>
  <c r="C301" i="4"/>
  <c r="B301" i="4"/>
  <c r="C300" i="4"/>
  <c r="B300" i="4"/>
  <c r="C299" i="4"/>
  <c r="B299" i="4"/>
  <c r="C298" i="4"/>
  <c r="B298" i="4"/>
  <c r="C297" i="4"/>
  <c r="B297" i="4"/>
  <c r="C296" i="4"/>
  <c r="B296" i="4"/>
  <c r="C295" i="4"/>
  <c r="B295" i="4"/>
  <c r="C294" i="4"/>
  <c r="B294" i="4"/>
  <c r="C293" i="4"/>
  <c r="B293" i="4"/>
  <c r="C292" i="4"/>
  <c r="B292" i="4"/>
  <c r="C291" i="4"/>
  <c r="B291" i="4"/>
  <c r="C290" i="4"/>
  <c r="B290" i="4"/>
  <c r="C289" i="4"/>
  <c r="B289" i="4"/>
  <c r="C288" i="4"/>
  <c r="B288" i="4"/>
  <c r="C287" i="4"/>
  <c r="B287" i="4"/>
  <c r="C286" i="4"/>
  <c r="B286" i="4"/>
  <c r="C285" i="4"/>
  <c r="B285" i="4"/>
  <c r="C284" i="4"/>
  <c r="B284" i="4"/>
  <c r="C283" i="4"/>
  <c r="B283" i="4"/>
  <c r="C282" i="4"/>
  <c r="B282" i="4"/>
  <c r="C281" i="4"/>
  <c r="B281" i="4"/>
  <c r="C280" i="4"/>
  <c r="B280" i="4"/>
  <c r="C279" i="4"/>
  <c r="B279" i="4"/>
  <c r="C278" i="4"/>
  <c r="B278" i="4"/>
  <c r="C277" i="4"/>
  <c r="B277" i="4"/>
  <c r="C276" i="4"/>
  <c r="B276" i="4"/>
  <c r="C275" i="4"/>
  <c r="B275" i="4"/>
  <c r="C274" i="4"/>
  <c r="B274" i="4"/>
  <c r="C273" i="4"/>
  <c r="B273" i="4"/>
  <c r="C272" i="4"/>
  <c r="B272" i="4"/>
  <c r="C271" i="4"/>
  <c r="B271" i="4"/>
  <c r="C270" i="4"/>
  <c r="B270" i="4"/>
  <c r="C269" i="4"/>
  <c r="B269" i="4"/>
  <c r="C268" i="4"/>
  <c r="B268" i="4"/>
  <c r="C267" i="4"/>
  <c r="B267" i="4"/>
  <c r="C266" i="4"/>
  <c r="B266" i="4"/>
  <c r="C265" i="4"/>
  <c r="B265" i="4"/>
  <c r="C264" i="4"/>
  <c r="B264" i="4"/>
  <c r="C263" i="4"/>
  <c r="B263" i="4"/>
  <c r="C262" i="4"/>
  <c r="B262" i="4"/>
  <c r="C261" i="4"/>
  <c r="B261" i="4"/>
  <c r="C260" i="4"/>
  <c r="B260" i="4"/>
  <c r="C259" i="4"/>
  <c r="B259" i="4"/>
  <c r="C258" i="4"/>
  <c r="B258" i="4"/>
  <c r="C257" i="4"/>
  <c r="B257" i="4"/>
  <c r="C256" i="4"/>
  <c r="B256" i="4"/>
  <c r="C255" i="4"/>
  <c r="B255" i="4"/>
  <c r="C254" i="4"/>
  <c r="B254" i="4"/>
  <c r="C253" i="4"/>
  <c r="B253" i="4"/>
  <c r="C252" i="4"/>
  <c r="B252" i="4"/>
  <c r="C251" i="4"/>
  <c r="B251" i="4"/>
  <c r="C250" i="4"/>
  <c r="B250" i="4"/>
  <c r="C249" i="4"/>
  <c r="B249" i="4"/>
  <c r="C248" i="4"/>
  <c r="B248" i="4"/>
  <c r="C247" i="4"/>
  <c r="B247" i="4"/>
  <c r="C246" i="4"/>
  <c r="B246" i="4"/>
  <c r="C245" i="4"/>
  <c r="B245" i="4"/>
  <c r="C244" i="4"/>
  <c r="B244" i="4"/>
  <c r="C243" i="4"/>
  <c r="B243" i="4"/>
  <c r="C242" i="4"/>
  <c r="B242" i="4"/>
  <c r="C241" i="4"/>
  <c r="B241" i="4"/>
  <c r="C240" i="4"/>
  <c r="B240" i="4"/>
  <c r="C239" i="4"/>
  <c r="B239" i="4"/>
  <c r="C238" i="4"/>
  <c r="B238" i="4"/>
  <c r="C237" i="4"/>
  <c r="B237" i="4"/>
  <c r="C236" i="4"/>
  <c r="B236" i="4"/>
  <c r="C235" i="4"/>
  <c r="B235" i="4"/>
  <c r="C234" i="4"/>
  <c r="B234" i="4"/>
  <c r="C233" i="4"/>
  <c r="B233" i="4"/>
  <c r="C232" i="4"/>
  <c r="B232" i="4"/>
  <c r="C231" i="4"/>
  <c r="B231" i="4"/>
  <c r="C230" i="4"/>
  <c r="B230" i="4"/>
  <c r="C229" i="4"/>
  <c r="B229" i="4"/>
  <c r="C228" i="4"/>
  <c r="B228" i="4"/>
  <c r="C227" i="4"/>
  <c r="B227" i="4"/>
  <c r="C226" i="4"/>
  <c r="B226" i="4"/>
  <c r="C225" i="4"/>
  <c r="B225" i="4"/>
  <c r="C224" i="4"/>
  <c r="B224" i="4"/>
  <c r="C223" i="4"/>
  <c r="B223" i="4"/>
  <c r="C222" i="4"/>
  <c r="B222" i="4"/>
  <c r="C221" i="4"/>
  <c r="B221" i="4"/>
  <c r="C220" i="4"/>
  <c r="B220" i="4"/>
  <c r="C219" i="4"/>
  <c r="B219" i="4"/>
  <c r="C218" i="4"/>
  <c r="B218" i="4"/>
  <c r="C217" i="4"/>
  <c r="B217" i="4"/>
  <c r="C216" i="4"/>
  <c r="B216" i="4"/>
  <c r="C215" i="4"/>
  <c r="B215" i="4"/>
  <c r="C214" i="4"/>
  <c r="B214" i="4"/>
  <c r="C213" i="4"/>
  <c r="B213" i="4"/>
  <c r="C212" i="4"/>
  <c r="B212" i="4"/>
  <c r="C211" i="4"/>
  <c r="B211" i="4"/>
  <c r="C210" i="4"/>
  <c r="B210" i="4"/>
  <c r="C209" i="4"/>
  <c r="B209" i="4"/>
  <c r="C208" i="4"/>
  <c r="B208" i="4"/>
  <c r="C207" i="4"/>
  <c r="B207" i="4"/>
  <c r="C206" i="4"/>
  <c r="B206" i="4"/>
  <c r="C205" i="4"/>
  <c r="B205" i="4"/>
  <c r="C204" i="4"/>
  <c r="B204" i="4"/>
  <c r="C203" i="4"/>
  <c r="B203" i="4"/>
  <c r="C202" i="4"/>
  <c r="B202" i="4"/>
  <c r="C201" i="4"/>
  <c r="B201" i="4"/>
  <c r="C200" i="4"/>
  <c r="B200" i="4"/>
  <c r="C199" i="4"/>
  <c r="B199" i="4"/>
  <c r="C198" i="4"/>
  <c r="B198" i="4"/>
  <c r="C197" i="4"/>
  <c r="B197" i="4"/>
  <c r="C196" i="4"/>
  <c r="B196" i="4"/>
  <c r="C195" i="4"/>
  <c r="B195" i="4"/>
  <c r="C194" i="4"/>
  <c r="B194" i="4"/>
  <c r="C193" i="4"/>
  <c r="B193" i="4"/>
  <c r="C192" i="4"/>
  <c r="B192" i="4"/>
  <c r="C191" i="4"/>
  <c r="B191" i="4"/>
  <c r="C190" i="4"/>
  <c r="B190" i="4"/>
  <c r="C189" i="4"/>
  <c r="B189" i="4"/>
  <c r="C188" i="4"/>
  <c r="B188" i="4"/>
  <c r="C187" i="4"/>
  <c r="B187" i="4"/>
  <c r="C186" i="4"/>
  <c r="B186" i="4"/>
  <c r="C185" i="4"/>
  <c r="B185" i="4"/>
  <c r="C184" i="4"/>
  <c r="B184" i="4"/>
  <c r="C183" i="4"/>
  <c r="B183" i="4"/>
  <c r="C182" i="4"/>
  <c r="B182" i="4"/>
  <c r="C181" i="4"/>
  <c r="B181" i="4"/>
  <c r="C180" i="4"/>
  <c r="B180" i="4"/>
  <c r="C179" i="4"/>
  <c r="B179" i="4"/>
  <c r="C178" i="4"/>
  <c r="B178" i="4"/>
  <c r="C177" i="4"/>
  <c r="B177" i="4"/>
  <c r="C175" i="4"/>
  <c r="B175" i="4"/>
  <c r="C174" i="4"/>
  <c r="B174" i="4"/>
  <c r="C173" i="4"/>
  <c r="B173" i="4"/>
  <c r="C172" i="4"/>
  <c r="B172" i="4"/>
  <c r="C171" i="4"/>
  <c r="B171" i="4"/>
  <c r="C170" i="4"/>
  <c r="B170" i="4"/>
  <c r="C169" i="4"/>
  <c r="B169" i="4"/>
  <c r="C168" i="4"/>
  <c r="B168" i="4"/>
  <c r="C167" i="4"/>
  <c r="B167" i="4"/>
  <c r="C166" i="4"/>
  <c r="B166" i="4"/>
  <c r="C165" i="4"/>
  <c r="B165" i="4"/>
  <c r="C164" i="4"/>
  <c r="B164" i="4"/>
  <c r="C163" i="4"/>
  <c r="B163" i="4"/>
  <c r="C162" i="4"/>
  <c r="B162" i="4"/>
  <c r="C161" i="4"/>
  <c r="B161" i="4"/>
  <c r="C160" i="4"/>
  <c r="B160" i="4"/>
  <c r="C159" i="4"/>
  <c r="B159" i="4"/>
  <c r="C158" i="4"/>
  <c r="B158" i="4"/>
  <c r="C157" i="4"/>
  <c r="B157" i="4"/>
  <c r="C156" i="4"/>
  <c r="B156" i="4"/>
  <c r="C155" i="4"/>
  <c r="B155" i="4"/>
  <c r="C154" i="4"/>
  <c r="B154" i="4"/>
  <c r="C153" i="4"/>
  <c r="B153" i="4"/>
  <c r="C152" i="4"/>
  <c r="B152" i="4"/>
  <c r="C151" i="4"/>
  <c r="B151" i="4"/>
  <c r="C150" i="4"/>
  <c r="B150" i="4"/>
  <c r="C149" i="4"/>
  <c r="B149" i="4"/>
  <c r="C148" i="4"/>
  <c r="B148" i="4"/>
  <c r="C147" i="4"/>
  <c r="B147" i="4"/>
  <c r="C146" i="4"/>
  <c r="B146" i="4"/>
  <c r="C145" i="4"/>
  <c r="B145" i="4"/>
  <c r="C144" i="4"/>
  <c r="B144" i="4"/>
  <c r="C143" i="4"/>
  <c r="B143" i="4"/>
  <c r="C142" i="4"/>
  <c r="B142" i="4"/>
  <c r="C141" i="4"/>
  <c r="B141" i="4"/>
  <c r="C140" i="4"/>
  <c r="B140" i="4"/>
  <c r="C139" i="4"/>
  <c r="B139" i="4"/>
  <c r="C138" i="4"/>
  <c r="B138" i="4"/>
  <c r="C137" i="4"/>
  <c r="B137" i="4"/>
  <c r="C136" i="4"/>
  <c r="B136" i="4"/>
  <c r="C135" i="4"/>
  <c r="B135" i="4"/>
  <c r="C134" i="4"/>
  <c r="B134" i="4"/>
  <c r="C133" i="4"/>
  <c r="B133" i="4"/>
  <c r="C132" i="4"/>
  <c r="B132" i="4"/>
  <c r="C131" i="4"/>
  <c r="B131" i="4"/>
  <c r="C130" i="4"/>
  <c r="B130" i="4"/>
  <c r="C129" i="4"/>
  <c r="B129" i="4"/>
  <c r="C128" i="4"/>
  <c r="B128" i="4"/>
  <c r="C127" i="4"/>
  <c r="B127" i="4"/>
  <c r="C126" i="4"/>
  <c r="B126" i="4"/>
  <c r="C125" i="4"/>
  <c r="B125" i="4"/>
  <c r="C124" i="4"/>
  <c r="B124" i="4"/>
  <c r="C123" i="4"/>
  <c r="B123" i="4"/>
  <c r="C122" i="4"/>
  <c r="B122" i="4"/>
  <c r="C121" i="4"/>
  <c r="B121" i="4"/>
  <c r="C120" i="4"/>
  <c r="B120" i="4"/>
  <c r="C119" i="4"/>
  <c r="B119" i="4"/>
  <c r="C118" i="4"/>
  <c r="B118" i="4"/>
  <c r="C117" i="4"/>
  <c r="B117" i="4"/>
  <c r="C116" i="4"/>
  <c r="B116" i="4"/>
  <c r="C115" i="4"/>
  <c r="B115" i="4"/>
  <c r="C114" i="4"/>
  <c r="B114" i="4"/>
  <c r="C113" i="4"/>
  <c r="B113" i="4"/>
  <c r="C112" i="4"/>
  <c r="B112" i="4"/>
  <c r="C111" i="4"/>
  <c r="B111" i="4"/>
  <c r="C110" i="4"/>
  <c r="B110" i="4"/>
  <c r="C109" i="4"/>
  <c r="B109" i="4"/>
  <c r="C108" i="4"/>
  <c r="B108" i="4"/>
  <c r="C107" i="4"/>
  <c r="B107" i="4"/>
  <c r="C106" i="4"/>
  <c r="B106" i="4"/>
  <c r="C105" i="4"/>
  <c r="B105" i="4"/>
  <c r="C104" i="4"/>
  <c r="B104" i="4"/>
  <c r="C103" i="4"/>
  <c r="B103" i="4"/>
  <c r="C102" i="4"/>
  <c r="B102" i="4"/>
  <c r="C101" i="4"/>
  <c r="B101" i="4"/>
  <c r="C100" i="4"/>
  <c r="B100" i="4"/>
  <c r="C99" i="4"/>
  <c r="B99" i="4"/>
  <c r="C98" i="4"/>
  <c r="B98" i="4"/>
  <c r="C97" i="4"/>
  <c r="B97" i="4"/>
  <c r="C96" i="4"/>
  <c r="B96" i="4"/>
  <c r="C95" i="4"/>
  <c r="B95" i="4"/>
  <c r="C94" i="4"/>
  <c r="B94" i="4"/>
  <c r="C93" i="4"/>
  <c r="B93" i="4"/>
  <c r="C92" i="4"/>
  <c r="B92" i="4"/>
  <c r="C91" i="4"/>
  <c r="B91" i="4"/>
  <c r="C90" i="4"/>
  <c r="B90" i="4"/>
  <c r="C89" i="4"/>
  <c r="B89" i="4"/>
  <c r="C88" i="4"/>
  <c r="B88" i="4"/>
  <c r="C87" i="4"/>
  <c r="B87" i="4"/>
  <c r="C86" i="4"/>
  <c r="B86" i="4"/>
  <c r="C85" i="4"/>
  <c r="B85" i="4"/>
  <c r="C84" i="4"/>
  <c r="B84" i="4"/>
  <c r="C83" i="4"/>
  <c r="B83" i="4"/>
  <c r="C82" i="4"/>
  <c r="B82" i="4"/>
  <c r="C81" i="4"/>
  <c r="B81" i="4"/>
  <c r="C80" i="4"/>
  <c r="B80" i="4"/>
  <c r="C79" i="4"/>
  <c r="B79" i="4"/>
  <c r="C78" i="4"/>
  <c r="B78" i="4"/>
  <c r="C77" i="4"/>
  <c r="B77" i="4"/>
  <c r="C76" i="4"/>
  <c r="B76" i="4"/>
  <c r="C75" i="4"/>
  <c r="B75" i="4"/>
  <c r="C74" i="4"/>
  <c r="B74" i="4"/>
  <c r="C73" i="4"/>
  <c r="B73" i="4"/>
  <c r="C72" i="4"/>
  <c r="B72" i="4"/>
  <c r="C71" i="4"/>
  <c r="B71" i="4"/>
  <c r="C70" i="4"/>
  <c r="B70" i="4"/>
  <c r="C69" i="4"/>
  <c r="B69" i="4"/>
  <c r="C68" i="4"/>
  <c r="B68" i="4"/>
  <c r="C67" i="4"/>
  <c r="B67" i="4"/>
  <c r="C66" i="4"/>
  <c r="B66" i="4"/>
  <c r="C65" i="4"/>
  <c r="B65" i="4"/>
  <c r="C64" i="4"/>
  <c r="B64" i="4"/>
  <c r="C63" i="4"/>
  <c r="B63" i="4"/>
  <c r="C62" i="4"/>
  <c r="B62" i="4"/>
  <c r="C61" i="4"/>
  <c r="B61" i="4"/>
  <c r="C60" i="4"/>
  <c r="B60" i="4"/>
  <c r="C59" i="4"/>
  <c r="B59" i="4"/>
  <c r="C58" i="4"/>
  <c r="B58" i="4"/>
  <c r="C57" i="4"/>
  <c r="B57" i="4"/>
  <c r="C56" i="4"/>
  <c r="B56" i="4"/>
  <c r="C55" i="4"/>
  <c r="B55" i="4"/>
  <c r="C54" i="4"/>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5" i="4"/>
  <c r="B15" i="4"/>
  <c r="C14" i="4"/>
  <c r="B14" i="4"/>
  <c r="H35" i="2"/>
  <c r="H34" i="2"/>
  <c r="H33" i="2"/>
  <c r="H32" i="2"/>
  <c r="H31" i="2"/>
  <c r="H30" i="2"/>
  <c r="H29" i="2"/>
  <c r="H28" i="2"/>
  <c r="L1800" i="3" l="1"/>
  <c r="K1800" i="3"/>
  <c r="J1800" i="3"/>
  <c r="I1800" i="3"/>
  <c r="G1800" i="3"/>
  <c r="F1800" i="3"/>
  <c r="L1799" i="3"/>
  <c r="K1799" i="3"/>
  <c r="J1799" i="3"/>
  <c r="I1799" i="3"/>
  <c r="G1799" i="3"/>
  <c r="F1799" i="3"/>
  <c r="L1798" i="3"/>
  <c r="K1798" i="3"/>
  <c r="J1798" i="3"/>
  <c r="I1798" i="3"/>
  <c r="G1798" i="3"/>
  <c r="F1798" i="3"/>
  <c r="L1797" i="3"/>
  <c r="K1797" i="3"/>
  <c r="J1797" i="3"/>
  <c r="I1797" i="3"/>
  <c r="G1797" i="3"/>
  <c r="F1797" i="3"/>
  <c r="L1796" i="3"/>
  <c r="K1796" i="3"/>
  <c r="J1796" i="3"/>
  <c r="I1796" i="3"/>
  <c r="G1796" i="3"/>
  <c r="F1796" i="3"/>
  <c r="L1795" i="3"/>
  <c r="K1795" i="3"/>
  <c r="J1795" i="3"/>
  <c r="I1795" i="3"/>
  <c r="G1795" i="3"/>
  <c r="F1795" i="3"/>
  <c r="L1794" i="3"/>
  <c r="K1794" i="3"/>
  <c r="J1794" i="3"/>
  <c r="I1794" i="3"/>
  <c r="G1794" i="3"/>
  <c r="F1794" i="3"/>
  <c r="L1793" i="3"/>
  <c r="K1793" i="3"/>
  <c r="J1793" i="3"/>
  <c r="I1793" i="3"/>
  <c r="G1793" i="3"/>
  <c r="F1793" i="3"/>
  <c r="L1792" i="3"/>
  <c r="K1792" i="3"/>
  <c r="J1792" i="3"/>
  <c r="I1792" i="3"/>
  <c r="G1792" i="3"/>
  <c r="F1792" i="3"/>
  <c r="L1791" i="3"/>
  <c r="K1791" i="3"/>
  <c r="J1791" i="3"/>
  <c r="I1791" i="3"/>
  <c r="G1791" i="3"/>
  <c r="F1791" i="3"/>
  <c r="L1790" i="3"/>
  <c r="K1790" i="3"/>
  <c r="J1790" i="3"/>
  <c r="I1790" i="3"/>
  <c r="G1790" i="3"/>
  <c r="F1790" i="3"/>
  <c r="L1789" i="3"/>
  <c r="K1789" i="3"/>
  <c r="J1789" i="3"/>
  <c r="I1789" i="3"/>
  <c r="G1789" i="3"/>
  <c r="F1789" i="3"/>
  <c r="L1788" i="3"/>
  <c r="K1788" i="3"/>
  <c r="J1788" i="3"/>
  <c r="I1788" i="3"/>
  <c r="G1788" i="3"/>
  <c r="F1788" i="3"/>
  <c r="L1787" i="3"/>
  <c r="K1787" i="3"/>
  <c r="J1787" i="3"/>
  <c r="I1787" i="3"/>
  <c r="G1787" i="3"/>
  <c r="F1787" i="3"/>
  <c r="L1786" i="3"/>
  <c r="K1786" i="3"/>
  <c r="J1786" i="3"/>
  <c r="I1786" i="3"/>
  <c r="G1786" i="3"/>
  <c r="F1786" i="3"/>
  <c r="L1785" i="3"/>
  <c r="K1785" i="3"/>
  <c r="J1785" i="3"/>
  <c r="I1785" i="3"/>
  <c r="G1785" i="3"/>
  <c r="F1785" i="3"/>
  <c r="L1784" i="3"/>
  <c r="K1784" i="3"/>
  <c r="J1784" i="3"/>
  <c r="I1784" i="3"/>
  <c r="G1784" i="3"/>
  <c r="F1784" i="3"/>
  <c r="L1783" i="3"/>
  <c r="K1783" i="3"/>
  <c r="J1783" i="3"/>
  <c r="I1783" i="3"/>
  <c r="G1783" i="3"/>
  <c r="F1783" i="3"/>
  <c r="L1782" i="3"/>
  <c r="K1782" i="3"/>
  <c r="J1782" i="3"/>
  <c r="I1782" i="3"/>
  <c r="G1782" i="3"/>
  <c r="F1782" i="3"/>
  <c r="L1781" i="3"/>
  <c r="K1781" i="3"/>
  <c r="J1781" i="3"/>
  <c r="I1781" i="3"/>
  <c r="G1781" i="3"/>
  <c r="F1781" i="3"/>
  <c r="L1780" i="3"/>
  <c r="K1780" i="3"/>
  <c r="J1780" i="3"/>
  <c r="I1780" i="3"/>
  <c r="G1780" i="3"/>
  <c r="F1780" i="3"/>
  <c r="L1779" i="3"/>
  <c r="K1779" i="3"/>
  <c r="J1779" i="3"/>
  <c r="I1779" i="3"/>
  <c r="G1779" i="3"/>
  <c r="F1779" i="3"/>
  <c r="L1778" i="3"/>
  <c r="K1778" i="3"/>
  <c r="J1778" i="3"/>
  <c r="I1778" i="3"/>
  <c r="G1778" i="3"/>
  <c r="F1778" i="3"/>
  <c r="L1777" i="3"/>
  <c r="K1777" i="3"/>
  <c r="J1777" i="3"/>
  <c r="I1777" i="3"/>
  <c r="G1777" i="3"/>
  <c r="F1777" i="3"/>
  <c r="L1776" i="3"/>
  <c r="K1776" i="3"/>
  <c r="J1776" i="3"/>
  <c r="I1776" i="3"/>
  <c r="G1776" i="3"/>
  <c r="F1776" i="3"/>
  <c r="L1775" i="3"/>
  <c r="K1775" i="3"/>
  <c r="J1775" i="3"/>
  <c r="I1775" i="3"/>
  <c r="G1775" i="3"/>
  <c r="F1775" i="3"/>
  <c r="L1774" i="3"/>
  <c r="K1774" i="3"/>
  <c r="J1774" i="3"/>
  <c r="I1774" i="3"/>
  <c r="G1774" i="3"/>
  <c r="F1774" i="3"/>
  <c r="L1773" i="3"/>
  <c r="K1773" i="3"/>
  <c r="J1773" i="3"/>
  <c r="I1773" i="3"/>
  <c r="G1773" i="3"/>
  <c r="F1773" i="3"/>
  <c r="L1772" i="3"/>
  <c r="K1772" i="3"/>
  <c r="J1772" i="3"/>
  <c r="I1772" i="3"/>
  <c r="G1772" i="3"/>
  <c r="F1772" i="3"/>
  <c r="L1771" i="3"/>
  <c r="K1771" i="3"/>
  <c r="J1771" i="3"/>
  <c r="I1771" i="3"/>
  <c r="G1771" i="3"/>
  <c r="F1771" i="3"/>
  <c r="L1770" i="3"/>
  <c r="K1770" i="3"/>
  <c r="J1770" i="3"/>
  <c r="I1770" i="3"/>
  <c r="G1770" i="3"/>
  <c r="F1770" i="3"/>
  <c r="L1769" i="3"/>
  <c r="K1769" i="3"/>
  <c r="J1769" i="3"/>
  <c r="I1769" i="3"/>
  <c r="G1769" i="3"/>
  <c r="F1769" i="3"/>
  <c r="L1768" i="3"/>
  <c r="K1768" i="3"/>
  <c r="J1768" i="3"/>
  <c r="I1768" i="3"/>
  <c r="G1768" i="3"/>
  <c r="F1768" i="3"/>
  <c r="L1767" i="3"/>
  <c r="K1767" i="3"/>
  <c r="J1767" i="3"/>
  <c r="I1767" i="3"/>
  <c r="G1767" i="3"/>
  <c r="F1767" i="3"/>
  <c r="L1766" i="3"/>
  <c r="K1766" i="3"/>
  <c r="J1766" i="3"/>
  <c r="I1766" i="3"/>
  <c r="G1766" i="3"/>
  <c r="F1766" i="3"/>
  <c r="L1765" i="3"/>
  <c r="K1765" i="3"/>
  <c r="J1765" i="3"/>
  <c r="I1765" i="3"/>
  <c r="G1765" i="3"/>
  <c r="F1765" i="3"/>
  <c r="L1764" i="3"/>
  <c r="K1764" i="3"/>
  <c r="J1764" i="3"/>
  <c r="I1764" i="3"/>
  <c r="G1764" i="3"/>
  <c r="F1764" i="3"/>
  <c r="L1763" i="3"/>
  <c r="K1763" i="3"/>
  <c r="J1763" i="3"/>
  <c r="I1763" i="3"/>
  <c r="G1763" i="3"/>
  <c r="F1763" i="3"/>
  <c r="L1762" i="3"/>
  <c r="K1762" i="3"/>
  <c r="J1762" i="3"/>
  <c r="I1762" i="3"/>
  <c r="G1762" i="3"/>
  <c r="F1762" i="3"/>
  <c r="L1761" i="3"/>
  <c r="K1761" i="3"/>
  <c r="J1761" i="3"/>
  <c r="I1761" i="3"/>
  <c r="G1761" i="3"/>
  <c r="F1761" i="3"/>
  <c r="L1760" i="3"/>
  <c r="K1760" i="3"/>
  <c r="J1760" i="3"/>
  <c r="I1760" i="3"/>
  <c r="G1760" i="3"/>
  <c r="F1760" i="3"/>
  <c r="L1759" i="3"/>
  <c r="K1759" i="3"/>
  <c r="J1759" i="3"/>
  <c r="I1759" i="3"/>
  <c r="G1759" i="3"/>
  <c r="F1759" i="3"/>
  <c r="L1758" i="3"/>
  <c r="K1758" i="3"/>
  <c r="J1758" i="3"/>
  <c r="I1758" i="3"/>
  <c r="G1758" i="3"/>
  <c r="F1758" i="3"/>
  <c r="L1757" i="3"/>
  <c r="K1757" i="3"/>
  <c r="J1757" i="3"/>
  <c r="I1757" i="3"/>
  <c r="G1757" i="3"/>
  <c r="F1757" i="3"/>
  <c r="L1756" i="3"/>
  <c r="K1756" i="3"/>
  <c r="J1756" i="3"/>
  <c r="I1756" i="3"/>
  <c r="G1756" i="3"/>
  <c r="F1756" i="3"/>
  <c r="L1755" i="3"/>
  <c r="K1755" i="3"/>
  <c r="J1755" i="3"/>
  <c r="I1755" i="3"/>
  <c r="G1755" i="3"/>
  <c r="F1755" i="3"/>
  <c r="L1754" i="3"/>
  <c r="K1754" i="3"/>
  <c r="J1754" i="3"/>
  <c r="I1754" i="3"/>
  <c r="G1754" i="3"/>
  <c r="F1754" i="3"/>
  <c r="L1753" i="3"/>
  <c r="K1753" i="3"/>
  <c r="J1753" i="3"/>
  <c r="I1753" i="3"/>
  <c r="G1753" i="3"/>
  <c r="F1753" i="3"/>
  <c r="L1752" i="3"/>
  <c r="K1752" i="3"/>
  <c r="J1752" i="3"/>
  <c r="I1752" i="3"/>
  <c r="G1752" i="3"/>
  <c r="F1752" i="3"/>
  <c r="L1751" i="3"/>
  <c r="K1751" i="3"/>
  <c r="J1751" i="3"/>
  <c r="I1751" i="3"/>
  <c r="G1751" i="3"/>
  <c r="F1751" i="3"/>
  <c r="L1750" i="3"/>
  <c r="K1750" i="3"/>
  <c r="J1750" i="3"/>
  <c r="I1750" i="3"/>
  <c r="G1750" i="3"/>
  <c r="F1750" i="3"/>
  <c r="L1749" i="3"/>
  <c r="K1749" i="3"/>
  <c r="J1749" i="3"/>
  <c r="I1749" i="3"/>
  <c r="G1749" i="3"/>
  <c r="F1749" i="3"/>
  <c r="L1748" i="3"/>
  <c r="K1748" i="3"/>
  <c r="J1748" i="3"/>
  <c r="I1748" i="3"/>
  <c r="G1748" i="3"/>
  <c r="F1748" i="3"/>
  <c r="L1747" i="3"/>
  <c r="K1747" i="3"/>
  <c r="J1747" i="3"/>
  <c r="I1747" i="3"/>
  <c r="G1747" i="3"/>
  <c r="F1747" i="3"/>
  <c r="L1746" i="3"/>
  <c r="K1746" i="3"/>
  <c r="J1746" i="3"/>
  <c r="I1746" i="3"/>
  <c r="G1746" i="3"/>
  <c r="F1746" i="3"/>
  <c r="L1745" i="3"/>
  <c r="K1745" i="3"/>
  <c r="J1745" i="3"/>
  <c r="I1745" i="3"/>
  <c r="G1745" i="3"/>
  <c r="F1745" i="3"/>
  <c r="L1744" i="3"/>
  <c r="K1744" i="3"/>
  <c r="J1744" i="3"/>
  <c r="I1744" i="3"/>
  <c r="G1744" i="3"/>
  <c r="F1744" i="3"/>
  <c r="L1743" i="3"/>
  <c r="K1743" i="3"/>
  <c r="J1743" i="3"/>
  <c r="I1743" i="3"/>
  <c r="G1743" i="3"/>
  <c r="F1743" i="3"/>
  <c r="L1742" i="3"/>
  <c r="K1742" i="3"/>
  <c r="J1742" i="3"/>
  <c r="I1742" i="3"/>
  <c r="G1742" i="3"/>
  <c r="F1742" i="3"/>
  <c r="L1741" i="3"/>
  <c r="K1741" i="3"/>
  <c r="J1741" i="3"/>
  <c r="I1741" i="3"/>
  <c r="G1741" i="3"/>
  <c r="F1741" i="3"/>
  <c r="L1740" i="3"/>
  <c r="K1740" i="3"/>
  <c r="J1740" i="3"/>
  <c r="I1740" i="3"/>
  <c r="G1740" i="3"/>
  <c r="F1740" i="3"/>
  <c r="L1739" i="3"/>
  <c r="K1739" i="3"/>
  <c r="J1739" i="3"/>
  <c r="I1739" i="3"/>
  <c r="G1739" i="3"/>
  <c r="F1739" i="3"/>
  <c r="L1738" i="3"/>
  <c r="K1738" i="3"/>
  <c r="J1738" i="3"/>
  <c r="I1738" i="3"/>
  <c r="G1738" i="3"/>
  <c r="F1738" i="3"/>
  <c r="L1737" i="3"/>
  <c r="K1737" i="3"/>
  <c r="J1737" i="3"/>
  <c r="I1737" i="3"/>
  <c r="G1737" i="3"/>
  <c r="F1737" i="3"/>
  <c r="L1736" i="3"/>
  <c r="K1736" i="3"/>
  <c r="J1736" i="3"/>
  <c r="I1736" i="3"/>
  <c r="G1736" i="3"/>
  <c r="F1736" i="3"/>
  <c r="L1735" i="3"/>
  <c r="K1735" i="3"/>
  <c r="J1735" i="3"/>
  <c r="I1735" i="3"/>
  <c r="G1735" i="3"/>
  <c r="F1735" i="3"/>
  <c r="L1734" i="3"/>
  <c r="K1734" i="3"/>
  <c r="J1734" i="3"/>
  <c r="I1734" i="3"/>
  <c r="G1734" i="3"/>
  <c r="F1734" i="3"/>
  <c r="L1733" i="3"/>
  <c r="K1733" i="3"/>
  <c r="J1733" i="3"/>
  <c r="I1733" i="3"/>
  <c r="G1733" i="3"/>
  <c r="F1733" i="3"/>
  <c r="L1732" i="3"/>
  <c r="K1732" i="3"/>
  <c r="J1732" i="3"/>
  <c r="I1732" i="3"/>
  <c r="G1732" i="3"/>
  <c r="F1732" i="3"/>
  <c r="L1731" i="3"/>
  <c r="K1731" i="3"/>
  <c r="J1731" i="3"/>
  <c r="I1731" i="3"/>
  <c r="G1731" i="3"/>
  <c r="F1731" i="3"/>
  <c r="L1730" i="3"/>
  <c r="K1730" i="3"/>
  <c r="J1730" i="3"/>
  <c r="I1730" i="3"/>
  <c r="G1730" i="3"/>
  <c r="F1730" i="3"/>
  <c r="L1729" i="3"/>
  <c r="K1729" i="3"/>
  <c r="J1729" i="3"/>
  <c r="I1729" i="3"/>
  <c r="G1729" i="3"/>
  <c r="F1729" i="3"/>
  <c r="L1728" i="3"/>
  <c r="K1728" i="3"/>
  <c r="J1728" i="3"/>
  <c r="I1728" i="3"/>
  <c r="G1728" i="3"/>
  <c r="F1728" i="3"/>
  <c r="L1727" i="3"/>
  <c r="K1727" i="3"/>
  <c r="J1727" i="3"/>
  <c r="I1727" i="3"/>
  <c r="G1727" i="3"/>
  <c r="F1727" i="3"/>
  <c r="L1726" i="3"/>
  <c r="K1726" i="3"/>
  <c r="J1726" i="3"/>
  <c r="I1726" i="3"/>
  <c r="G1726" i="3"/>
  <c r="F1726" i="3"/>
  <c r="L1725" i="3"/>
  <c r="K1725" i="3"/>
  <c r="J1725" i="3"/>
  <c r="I1725" i="3"/>
  <c r="G1725" i="3"/>
  <c r="F1725" i="3"/>
  <c r="L1724" i="3"/>
  <c r="K1724" i="3"/>
  <c r="J1724" i="3"/>
  <c r="I1724" i="3"/>
  <c r="G1724" i="3"/>
  <c r="F1724" i="3"/>
  <c r="L1723" i="3"/>
  <c r="K1723" i="3"/>
  <c r="J1723" i="3"/>
  <c r="I1723" i="3"/>
  <c r="G1723" i="3"/>
  <c r="F1723" i="3"/>
  <c r="L1722" i="3"/>
  <c r="K1722" i="3"/>
  <c r="J1722" i="3"/>
  <c r="I1722" i="3"/>
  <c r="G1722" i="3"/>
  <c r="F1722" i="3"/>
  <c r="L1721" i="3"/>
  <c r="K1721" i="3"/>
  <c r="J1721" i="3"/>
  <c r="I1721" i="3"/>
  <c r="G1721" i="3"/>
  <c r="F1721" i="3"/>
  <c r="L1720" i="3"/>
  <c r="K1720" i="3"/>
  <c r="J1720" i="3"/>
  <c r="I1720" i="3"/>
  <c r="G1720" i="3"/>
  <c r="F1720" i="3"/>
  <c r="L1719" i="3"/>
  <c r="K1719" i="3"/>
  <c r="J1719" i="3"/>
  <c r="I1719" i="3"/>
  <c r="G1719" i="3"/>
  <c r="F1719" i="3"/>
  <c r="L1718" i="3"/>
  <c r="K1718" i="3"/>
  <c r="J1718" i="3"/>
  <c r="I1718" i="3"/>
  <c r="G1718" i="3"/>
  <c r="F1718" i="3"/>
  <c r="L1717" i="3"/>
  <c r="K1717" i="3"/>
  <c r="J1717" i="3"/>
  <c r="I1717" i="3"/>
  <c r="G1717" i="3"/>
  <c r="F1717" i="3"/>
  <c r="L1716" i="3"/>
  <c r="K1716" i="3"/>
  <c r="J1716" i="3"/>
  <c r="I1716" i="3"/>
  <c r="G1716" i="3"/>
  <c r="F1716" i="3"/>
  <c r="L1715" i="3"/>
  <c r="K1715" i="3"/>
  <c r="J1715" i="3"/>
  <c r="I1715" i="3"/>
  <c r="G1715" i="3"/>
  <c r="F1715" i="3"/>
  <c r="L1714" i="3"/>
  <c r="K1714" i="3"/>
  <c r="J1714" i="3"/>
  <c r="I1714" i="3"/>
  <c r="G1714" i="3"/>
  <c r="F1714" i="3"/>
  <c r="L1713" i="3"/>
  <c r="K1713" i="3"/>
  <c r="J1713" i="3"/>
  <c r="I1713" i="3"/>
  <c r="G1713" i="3"/>
  <c r="F1713" i="3"/>
  <c r="L1712" i="3"/>
  <c r="K1712" i="3"/>
  <c r="J1712" i="3"/>
  <c r="I1712" i="3"/>
  <c r="G1712" i="3"/>
  <c r="F1712" i="3"/>
  <c r="L1711" i="3"/>
  <c r="K1711" i="3"/>
  <c r="J1711" i="3"/>
  <c r="I1711" i="3"/>
  <c r="G1711" i="3"/>
  <c r="F1711" i="3"/>
  <c r="L1710" i="3"/>
  <c r="K1710" i="3"/>
  <c r="J1710" i="3"/>
  <c r="I1710" i="3"/>
  <c r="G1710" i="3"/>
  <c r="F1710" i="3"/>
  <c r="L1709" i="3"/>
  <c r="K1709" i="3"/>
  <c r="J1709" i="3"/>
  <c r="I1709" i="3"/>
  <c r="G1709" i="3"/>
  <c r="F1709" i="3"/>
  <c r="L1708" i="3"/>
  <c r="K1708" i="3"/>
  <c r="J1708" i="3"/>
  <c r="I1708" i="3"/>
  <c r="G1708" i="3"/>
  <c r="F1708" i="3"/>
  <c r="L1707" i="3"/>
  <c r="K1707" i="3"/>
  <c r="J1707" i="3"/>
  <c r="I1707" i="3"/>
  <c r="G1707" i="3"/>
  <c r="F1707" i="3"/>
  <c r="L1706" i="3"/>
  <c r="K1706" i="3"/>
  <c r="J1706" i="3"/>
  <c r="I1706" i="3"/>
  <c r="G1706" i="3"/>
  <c r="F1706" i="3"/>
  <c r="L1705" i="3"/>
  <c r="K1705" i="3"/>
  <c r="J1705" i="3"/>
  <c r="I1705" i="3"/>
  <c r="G1705" i="3"/>
  <c r="F1705" i="3"/>
  <c r="L1704" i="3"/>
  <c r="K1704" i="3"/>
  <c r="J1704" i="3"/>
  <c r="I1704" i="3"/>
  <c r="G1704" i="3"/>
  <c r="F1704" i="3"/>
  <c r="L1703" i="3"/>
  <c r="K1703" i="3"/>
  <c r="J1703" i="3"/>
  <c r="I1703" i="3"/>
  <c r="G1703" i="3"/>
  <c r="F1703" i="3"/>
  <c r="L1702" i="3"/>
  <c r="K1702" i="3"/>
  <c r="J1702" i="3"/>
  <c r="I1702" i="3"/>
  <c r="G1702" i="3"/>
  <c r="F1702" i="3"/>
  <c r="L1701" i="3"/>
  <c r="K1701" i="3"/>
  <c r="J1701" i="3"/>
  <c r="I1701" i="3"/>
  <c r="G1701" i="3"/>
  <c r="F1701" i="3"/>
  <c r="L1700" i="3"/>
  <c r="K1700" i="3"/>
  <c r="J1700" i="3"/>
  <c r="I1700" i="3"/>
  <c r="G1700" i="3"/>
  <c r="F1700" i="3"/>
  <c r="L1699" i="3"/>
  <c r="K1699" i="3"/>
  <c r="J1699" i="3"/>
  <c r="I1699" i="3"/>
  <c r="G1699" i="3"/>
  <c r="F1699" i="3"/>
  <c r="L1698" i="3"/>
  <c r="K1698" i="3"/>
  <c r="J1698" i="3"/>
  <c r="I1698" i="3"/>
  <c r="G1698" i="3"/>
  <c r="F1698" i="3"/>
  <c r="L1697" i="3"/>
  <c r="K1697" i="3"/>
  <c r="J1697" i="3"/>
  <c r="I1697" i="3"/>
  <c r="G1697" i="3"/>
  <c r="F1697" i="3"/>
  <c r="L1696" i="3"/>
  <c r="K1696" i="3"/>
  <c r="J1696" i="3"/>
  <c r="I1696" i="3"/>
  <c r="G1696" i="3"/>
  <c r="F1696" i="3"/>
  <c r="L1695" i="3"/>
  <c r="K1695" i="3"/>
  <c r="J1695" i="3"/>
  <c r="I1695" i="3"/>
  <c r="G1695" i="3"/>
  <c r="F1695" i="3"/>
  <c r="L1694" i="3"/>
  <c r="K1694" i="3"/>
  <c r="J1694" i="3"/>
  <c r="I1694" i="3"/>
  <c r="G1694" i="3"/>
  <c r="F1694" i="3"/>
  <c r="L1693" i="3"/>
  <c r="K1693" i="3"/>
  <c r="J1693" i="3"/>
  <c r="I1693" i="3"/>
  <c r="G1693" i="3"/>
  <c r="F1693" i="3"/>
  <c r="L1692" i="3"/>
  <c r="K1692" i="3"/>
  <c r="J1692" i="3"/>
  <c r="I1692" i="3"/>
  <c r="G1692" i="3"/>
  <c r="F1692" i="3"/>
  <c r="L1691" i="3"/>
  <c r="K1691" i="3"/>
  <c r="J1691" i="3"/>
  <c r="I1691" i="3"/>
  <c r="G1691" i="3"/>
  <c r="F1691" i="3"/>
  <c r="L1690" i="3"/>
  <c r="K1690" i="3"/>
  <c r="J1690" i="3"/>
  <c r="I1690" i="3"/>
  <c r="G1690" i="3"/>
  <c r="F1690" i="3"/>
  <c r="L1689" i="3"/>
  <c r="K1689" i="3"/>
  <c r="J1689" i="3"/>
  <c r="I1689" i="3"/>
  <c r="E1689" i="3"/>
  <c r="G1689" i="3"/>
  <c r="F1689" i="3"/>
  <c r="L1688" i="3"/>
  <c r="K1688" i="3"/>
  <c r="J1688" i="3"/>
  <c r="I1688" i="3"/>
  <c r="G1688" i="3"/>
  <c r="F1688" i="3"/>
  <c r="L1687" i="3"/>
  <c r="K1687" i="3"/>
  <c r="J1687" i="3"/>
  <c r="I1687" i="3"/>
  <c r="G1687" i="3"/>
  <c r="F1687" i="3"/>
  <c r="L1686" i="3"/>
  <c r="K1686" i="3"/>
  <c r="J1686" i="3"/>
  <c r="I1686" i="3"/>
  <c r="G1686" i="3"/>
  <c r="F1686" i="3"/>
  <c r="L1685" i="3"/>
  <c r="K1685" i="3"/>
  <c r="J1685" i="3"/>
  <c r="I1685" i="3"/>
  <c r="G1685" i="3"/>
  <c r="F1685" i="3"/>
  <c r="L1684" i="3"/>
  <c r="K1684" i="3"/>
  <c r="J1684" i="3"/>
  <c r="I1684" i="3"/>
  <c r="G1684" i="3"/>
  <c r="F1684" i="3"/>
  <c r="L1683" i="3"/>
  <c r="K1683" i="3"/>
  <c r="J1683" i="3"/>
  <c r="I1683" i="3"/>
  <c r="G1683" i="3"/>
  <c r="F1683" i="3"/>
  <c r="L1682" i="3"/>
  <c r="K1682" i="3"/>
  <c r="J1682" i="3"/>
  <c r="I1682" i="3"/>
  <c r="G1682" i="3"/>
  <c r="F1682" i="3"/>
  <c r="L1681" i="3"/>
  <c r="K1681" i="3"/>
  <c r="J1681" i="3"/>
  <c r="I1681" i="3"/>
  <c r="G1681" i="3"/>
  <c r="F1681" i="3"/>
  <c r="L1680" i="3"/>
  <c r="K1680" i="3"/>
  <c r="J1680" i="3"/>
  <c r="I1680" i="3"/>
  <c r="G1680" i="3"/>
  <c r="F1680" i="3"/>
  <c r="L1679" i="3"/>
  <c r="K1679" i="3"/>
  <c r="J1679" i="3"/>
  <c r="I1679" i="3"/>
  <c r="G1679" i="3"/>
  <c r="F1679" i="3"/>
  <c r="L1678" i="3"/>
  <c r="K1678" i="3"/>
  <c r="J1678" i="3"/>
  <c r="I1678" i="3"/>
  <c r="G1678" i="3"/>
  <c r="F1678" i="3"/>
  <c r="L1677" i="3"/>
  <c r="K1677" i="3"/>
  <c r="J1677" i="3"/>
  <c r="I1677" i="3"/>
  <c r="G1677" i="3"/>
  <c r="F1677" i="3"/>
  <c r="L1676" i="3"/>
  <c r="K1676" i="3"/>
  <c r="J1676" i="3"/>
  <c r="I1676" i="3"/>
  <c r="G1676" i="3"/>
  <c r="F1676" i="3"/>
  <c r="L1675" i="3"/>
  <c r="K1675" i="3"/>
  <c r="J1675" i="3"/>
  <c r="I1675" i="3"/>
  <c r="G1675" i="3"/>
  <c r="F1675" i="3"/>
  <c r="L1674" i="3"/>
  <c r="K1674" i="3"/>
  <c r="J1674" i="3"/>
  <c r="I1674" i="3"/>
  <c r="G1674" i="3"/>
  <c r="F1674" i="3"/>
  <c r="L1673" i="3"/>
  <c r="K1673" i="3"/>
  <c r="J1673" i="3"/>
  <c r="I1673" i="3"/>
  <c r="G1673" i="3"/>
  <c r="F1673" i="3"/>
  <c r="L1672" i="3"/>
  <c r="K1672" i="3"/>
  <c r="J1672" i="3"/>
  <c r="I1672" i="3"/>
  <c r="G1672" i="3"/>
  <c r="F1672" i="3"/>
  <c r="L1671" i="3"/>
  <c r="K1671" i="3"/>
  <c r="J1671" i="3"/>
  <c r="I1671" i="3"/>
  <c r="G1671" i="3"/>
  <c r="F1671" i="3"/>
  <c r="L1670" i="3"/>
  <c r="K1670" i="3"/>
  <c r="J1670" i="3"/>
  <c r="I1670" i="3"/>
  <c r="G1670" i="3"/>
  <c r="F1670" i="3"/>
  <c r="L1669" i="3"/>
  <c r="K1669" i="3"/>
  <c r="J1669" i="3"/>
  <c r="I1669" i="3"/>
  <c r="G1669" i="3"/>
  <c r="F1669" i="3"/>
  <c r="L1668" i="3"/>
  <c r="K1668" i="3"/>
  <c r="J1668" i="3"/>
  <c r="I1668" i="3"/>
  <c r="G1668" i="3"/>
  <c r="F1668" i="3"/>
  <c r="L1667" i="3"/>
  <c r="K1667" i="3"/>
  <c r="J1667" i="3"/>
  <c r="I1667" i="3"/>
  <c r="G1667" i="3"/>
  <c r="F1667" i="3"/>
  <c r="L1666" i="3"/>
  <c r="K1666" i="3"/>
  <c r="J1666" i="3"/>
  <c r="I1666" i="3"/>
  <c r="G1666" i="3"/>
  <c r="F1666" i="3"/>
  <c r="L1665" i="3"/>
  <c r="K1665" i="3"/>
  <c r="J1665" i="3"/>
  <c r="I1665" i="3"/>
  <c r="E1665" i="3"/>
  <c r="G1665" i="3"/>
  <c r="F1665" i="3"/>
  <c r="L1664" i="3"/>
  <c r="K1664" i="3"/>
  <c r="J1664" i="3"/>
  <c r="I1664" i="3"/>
  <c r="G1664" i="3"/>
  <c r="F1664" i="3"/>
  <c r="L1663" i="3"/>
  <c r="K1663" i="3"/>
  <c r="J1663" i="3"/>
  <c r="I1663" i="3"/>
  <c r="G1663" i="3"/>
  <c r="F1663" i="3"/>
  <c r="L1662" i="3"/>
  <c r="K1662" i="3"/>
  <c r="J1662" i="3"/>
  <c r="I1662" i="3"/>
  <c r="G1662" i="3"/>
  <c r="F1662" i="3"/>
  <c r="L1661" i="3"/>
  <c r="K1661" i="3"/>
  <c r="J1661" i="3"/>
  <c r="I1661" i="3"/>
  <c r="G1661" i="3"/>
  <c r="F1661" i="3"/>
  <c r="L1660" i="3"/>
  <c r="K1660" i="3"/>
  <c r="J1660" i="3"/>
  <c r="I1660" i="3"/>
  <c r="G1660" i="3"/>
  <c r="F1660" i="3"/>
  <c r="L1659" i="3"/>
  <c r="K1659" i="3"/>
  <c r="J1659" i="3"/>
  <c r="I1659" i="3"/>
  <c r="G1659" i="3"/>
  <c r="F1659" i="3"/>
  <c r="L1658" i="3"/>
  <c r="K1658" i="3"/>
  <c r="J1658" i="3"/>
  <c r="I1658" i="3"/>
  <c r="G1658" i="3"/>
  <c r="F1658" i="3"/>
  <c r="L1657" i="3"/>
  <c r="K1657" i="3"/>
  <c r="J1657" i="3"/>
  <c r="I1657" i="3"/>
  <c r="G1657" i="3"/>
  <c r="F1657" i="3"/>
  <c r="L1656" i="3"/>
  <c r="K1656" i="3"/>
  <c r="J1656" i="3"/>
  <c r="I1656" i="3"/>
  <c r="G1656" i="3"/>
  <c r="F1656" i="3"/>
  <c r="L1655" i="3"/>
  <c r="K1655" i="3"/>
  <c r="J1655" i="3"/>
  <c r="I1655" i="3"/>
  <c r="G1655" i="3"/>
  <c r="F1655" i="3"/>
  <c r="L1654" i="3"/>
  <c r="K1654" i="3"/>
  <c r="J1654" i="3"/>
  <c r="I1654" i="3"/>
  <c r="G1654" i="3"/>
  <c r="F1654" i="3"/>
  <c r="L1653" i="3"/>
  <c r="K1653" i="3"/>
  <c r="J1653" i="3"/>
  <c r="I1653" i="3"/>
  <c r="G1653" i="3"/>
  <c r="F1653" i="3"/>
  <c r="L1652" i="3"/>
  <c r="K1652" i="3"/>
  <c r="J1652" i="3"/>
  <c r="I1652" i="3"/>
  <c r="G1652" i="3"/>
  <c r="F1652" i="3"/>
  <c r="L1651" i="3"/>
  <c r="K1651" i="3"/>
  <c r="J1651" i="3"/>
  <c r="I1651" i="3"/>
  <c r="G1651" i="3"/>
  <c r="F1651" i="3"/>
  <c r="L1650" i="3"/>
  <c r="K1650" i="3"/>
  <c r="J1650" i="3"/>
  <c r="I1650" i="3"/>
  <c r="G1650" i="3"/>
  <c r="F1650" i="3"/>
  <c r="L1649" i="3"/>
  <c r="K1649" i="3"/>
  <c r="J1649" i="3"/>
  <c r="I1649" i="3"/>
  <c r="G1649" i="3"/>
  <c r="F1649" i="3"/>
  <c r="L1648" i="3"/>
  <c r="K1648" i="3"/>
  <c r="J1648" i="3"/>
  <c r="I1648" i="3"/>
  <c r="G1648" i="3"/>
  <c r="F1648" i="3"/>
  <c r="L1647" i="3"/>
  <c r="K1647" i="3"/>
  <c r="J1647" i="3"/>
  <c r="I1647" i="3"/>
  <c r="G1647" i="3"/>
  <c r="F1647" i="3"/>
  <c r="L1646" i="3"/>
  <c r="K1646" i="3"/>
  <c r="J1646" i="3"/>
  <c r="I1646" i="3"/>
  <c r="G1646" i="3"/>
  <c r="F1646" i="3"/>
  <c r="L1645" i="3"/>
  <c r="K1645" i="3"/>
  <c r="J1645" i="3"/>
  <c r="I1645" i="3"/>
  <c r="G1645" i="3"/>
  <c r="F1645" i="3"/>
  <c r="L1644" i="3"/>
  <c r="K1644" i="3"/>
  <c r="J1644" i="3"/>
  <c r="I1644" i="3"/>
  <c r="G1644" i="3"/>
  <c r="F1644" i="3"/>
  <c r="L1643" i="3"/>
  <c r="K1643" i="3"/>
  <c r="J1643" i="3"/>
  <c r="I1643" i="3"/>
  <c r="G1643" i="3"/>
  <c r="F1643" i="3"/>
  <c r="L1642" i="3"/>
  <c r="K1642" i="3"/>
  <c r="J1642" i="3"/>
  <c r="I1642" i="3"/>
  <c r="G1642" i="3"/>
  <c r="F1642" i="3"/>
  <c r="L1641" i="3"/>
  <c r="K1641" i="3"/>
  <c r="J1641" i="3"/>
  <c r="I1641" i="3"/>
  <c r="G1641" i="3"/>
  <c r="F1641" i="3"/>
  <c r="L1640" i="3"/>
  <c r="K1640" i="3"/>
  <c r="J1640" i="3"/>
  <c r="I1640" i="3"/>
  <c r="G1640" i="3"/>
  <c r="F1640" i="3"/>
  <c r="L1639" i="3"/>
  <c r="K1639" i="3"/>
  <c r="J1639" i="3"/>
  <c r="I1639" i="3"/>
  <c r="G1639" i="3"/>
  <c r="F1639" i="3"/>
  <c r="L1638" i="3"/>
  <c r="K1638" i="3"/>
  <c r="J1638" i="3"/>
  <c r="I1638" i="3"/>
  <c r="G1638" i="3"/>
  <c r="F1638" i="3"/>
  <c r="L1637" i="3"/>
  <c r="K1637" i="3"/>
  <c r="J1637" i="3"/>
  <c r="I1637" i="3"/>
  <c r="G1637" i="3"/>
  <c r="F1637" i="3"/>
  <c r="L1636" i="3"/>
  <c r="K1636" i="3"/>
  <c r="J1636" i="3"/>
  <c r="I1636" i="3"/>
  <c r="G1636" i="3"/>
  <c r="F1636" i="3"/>
  <c r="L1635" i="3"/>
  <c r="K1635" i="3"/>
  <c r="J1635" i="3"/>
  <c r="I1635" i="3"/>
  <c r="G1635" i="3"/>
  <c r="F1635" i="3"/>
  <c r="L1634" i="3"/>
  <c r="K1634" i="3"/>
  <c r="J1634" i="3"/>
  <c r="I1634" i="3"/>
  <c r="G1634" i="3"/>
  <c r="F1634" i="3"/>
  <c r="L1633" i="3"/>
  <c r="K1633" i="3"/>
  <c r="J1633" i="3"/>
  <c r="I1633" i="3"/>
  <c r="G1633" i="3"/>
  <c r="F1633" i="3"/>
  <c r="L1632" i="3"/>
  <c r="K1632" i="3"/>
  <c r="J1632" i="3"/>
  <c r="I1632" i="3"/>
  <c r="G1632" i="3"/>
  <c r="F1632" i="3"/>
  <c r="L1631" i="3"/>
  <c r="K1631" i="3"/>
  <c r="J1631" i="3"/>
  <c r="I1631" i="3"/>
  <c r="G1631" i="3"/>
  <c r="F1631" i="3"/>
  <c r="L1630" i="3"/>
  <c r="K1630" i="3"/>
  <c r="J1630" i="3"/>
  <c r="I1630" i="3"/>
  <c r="G1630" i="3"/>
  <c r="F1630" i="3"/>
  <c r="L1629" i="3"/>
  <c r="K1629" i="3"/>
  <c r="J1629" i="3"/>
  <c r="I1629" i="3"/>
  <c r="G1629" i="3"/>
  <c r="F1629" i="3"/>
  <c r="L1628" i="3"/>
  <c r="K1628" i="3"/>
  <c r="J1628" i="3"/>
  <c r="I1628" i="3"/>
  <c r="G1628" i="3"/>
  <c r="F1628" i="3"/>
  <c r="L1627" i="3"/>
  <c r="K1627" i="3"/>
  <c r="J1627" i="3"/>
  <c r="I1627" i="3"/>
  <c r="G1627" i="3"/>
  <c r="F1627" i="3"/>
  <c r="L1626" i="3"/>
  <c r="K1626" i="3"/>
  <c r="J1626" i="3"/>
  <c r="I1626" i="3"/>
  <c r="G1626" i="3"/>
  <c r="F1626" i="3"/>
  <c r="L1625" i="3"/>
  <c r="K1625" i="3"/>
  <c r="J1625" i="3"/>
  <c r="I1625" i="3"/>
  <c r="G1625" i="3"/>
  <c r="F1625" i="3"/>
  <c r="L1624" i="3"/>
  <c r="K1624" i="3"/>
  <c r="J1624" i="3"/>
  <c r="I1624" i="3"/>
  <c r="G1624" i="3"/>
  <c r="F1624" i="3"/>
  <c r="L1623" i="3"/>
  <c r="K1623" i="3"/>
  <c r="J1623" i="3"/>
  <c r="I1623" i="3"/>
  <c r="G1623" i="3"/>
  <c r="F1623" i="3"/>
  <c r="L1622" i="3"/>
  <c r="K1622" i="3"/>
  <c r="J1622" i="3"/>
  <c r="I1622" i="3"/>
  <c r="G1622" i="3"/>
  <c r="F1622" i="3"/>
  <c r="L1621" i="3"/>
  <c r="K1621" i="3"/>
  <c r="J1621" i="3"/>
  <c r="I1621" i="3"/>
  <c r="G1621" i="3"/>
  <c r="F1621" i="3"/>
  <c r="L1620" i="3"/>
  <c r="K1620" i="3"/>
  <c r="J1620" i="3"/>
  <c r="I1620" i="3"/>
  <c r="G1620" i="3"/>
  <c r="F1620" i="3"/>
  <c r="L1619" i="3"/>
  <c r="K1619" i="3"/>
  <c r="J1619" i="3"/>
  <c r="I1619" i="3"/>
  <c r="G1619" i="3"/>
  <c r="F1619" i="3"/>
  <c r="L1618" i="3"/>
  <c r="K1618" i="3"/>
  <c r="J1618" i="3"/>
  <c r="I1618" i="3"/>
  <c r="G1618" i="3"/>
  <c r="F1618" i="3"/>
  <c r="L1617" i="3"/>
  <c r="K1617" i="3"/>
  <c r="J1617" i="3"/>
  <c r="I1617" i="3"/>
  <c r="G1617" i="3"/>
  <c r="F1617" i="3"/>
  <c r="L1616" i="3"/>
  <c r="K1616" i="3"/>
  <c r="J1616" i="3"/>
  <c r="I1616" i="3"/>
  <c r="G1616" i="3"/>
  <c r="F1616" i="3"/>
  <c r="L1615" i="3"/>
  <c r="K1615" i="3"/>
  <c r="J1615" i="3"/>
  <c r="I1615" i="3"/>
  <c r="G1615" i="3"/>
  <c r="F1615" i="3"/>
  <c r="L1614" i="3"/>
  <c r="K1614" i="3"/>
  <c r="J1614" i="3"/>
  <c r="I1614" i="3"/>
  <c r="G1614" i="3"/>
  <c r="F1614" i="3"/>
  <c r="L1613" i="3"/>
  <c r="K1613" i="3"/>
  <c r="J1613" i="3"/>
  <c r="I1613" i="3"/>
  <c r="G1613" i="3"/>
  <c r="F1613" i="3"/>
  <c r="L1612" i="3"/>
  <c r="K1612" i="3"/>
  <c r="J1612" i="3"/>
  <c r="I1612" i="3"/>
  <c r="G1612" i="3"/>
  <c r="F1612" i="3"/>
  <c r="L1611" i="3"/>
  <c r="K1611" i="3"/>
  <c r="J1611" i="3"/>
  <c r="I1611" i="3"/>
  <c r="G1611" i="3"/>
  <c r="F1611" i="3"/>
  <c r="L1610" i="3"/>
  <c r="K1610" i="3"/>
  <c r="J1610" i="3"/>
  <c r="I1610" i="3"/>
  <c r="G1610" i="3"/>
  <c r="F1610" i="3"/>
  <c r="L1609" i="3"/>
  <c r="K1609" i="3"/>
  <c r="J1609" i="3"/>
  <c r="I1609" i="3"/>
  <c r="G1609" i="3"/>
  <c r="F1609" i="3"/>
  <c r="L1608" i="3"/>
  <c r="K1608" i="3"/>
  <c r="J1608" i="3"/>
  <c r="I1608" i="3"/>
  <c r="G1608" i="3"/>
  <c r="F1608" i="3"/>
  <c r="L1607" i="3"/>
  <c r="K1607" i="3"/>
  <c r="J1607" i="3"/>
  <c r="I1607" i="3"/>
  <c r="G1607" i="3"/>
  <c r="F1607" i="3"/>
  <c r="L1606" i="3"/>
  <c r="K1606" i="3"/>
  <c r="J1606" i="3"/>
  <c r="I1606" i="3"/>
  <c r="G1606" i="3"/>
  <c r="F1606" i="3"/>
  <c r="L1605" i="3"/>
  <c r="K1605" i="3"/>
  <c r="J1605" i="3"/>
  <c r="I1605" i="3"/>
  <c r="G1605" i="3"/>
  <c r="F1605" i="3"/>
  <c r="L1604" i="3"/>
  <c r="K1604" i="3"/>
  <c r="J1604" i="3"/>
  <c r="I1604" i="3"/>
  <c r="G1604" i="3"/>
  <c r="F1604" i="3"/>
  <c r="L1603" i="3"/>
  <c r="K1603" i="3"/>
  <c r="J1603" i="3"/>
  <c r="I1603" i="3"/>
  <c r="G1603" i="3"/>
  <c r="F1603" i="3"/>
  <c r="L1602" i="3"/>
  <c r="K1602" i="3"/>
  <c r="J1602" i="3"/>
  <c r="I1602" i="3"/>
  <c r="G1602" i="3"/>
  <c r="F1602" i="3"/>
  <c r="L1601" i="3"/>
  <c r="K1601" i="3"/>
  <c r="J1601" i="3"/>
  <c r="I1601" i="3"/>
  <c r="G1601" i="3"/>
  <c r="F1601" i="3"/>
  <c r="L1600" i="3"/>
  <c r="K1600" i="3"/>
  <c r="J1600" i="3"/>
  <c r="I1600" i="3"/>
  <c r="G1600" i="3"/>
  <c r="F1600" i="3"/>
  <c r="L1599" i="3"/>
  <c r="K1599" i="3"/>
  <c r="J1599" i="3"/>
  <c r="I1599" i="3"/>
  <c r="G1599" i="3"/>
  <c r="F1599" i="3"/>
  <c r="L1598" i="3"/>
  <c r="K1598" i="3"/>
  <c r="J1598" i="3"/>
  <c r="I1598" i="3"/>
  <c r="G1598" i="3"/>
  <c r="F1598" i="3"/>
  <c r="L1597" i="3"/>
  <c r="K1597" i="3"/>
  <c r="J1597" i="3"/>
  <c r="I1597" i="3"/>
  <c r="G1597" i="3"/>
  <c r="F1597" i="3"/>
  <c r="L1596" i="3"/>
  <c r="K1596" i="3"/>
  <c r="J1596" i="3"/>
  <c r="I1596" i="3"/>
  <c r="G1596" i="3"/>
  <c r="F1596" i="3"/>
  <c r="L1595" i="3"/>
  <c r="K1595" i="3"/>
  <c r="J1595" i="3"/>
  <c r="I1595" i="3"/>
  <c r="G1595" i="3"/>
  <c r="F1595" i="3"/>
  <c r="L1594" i="3"/>
  <c r="K1594" i="3"/>
  <c r="J1594" i="3"/>
  <c r="I1594" i="3"/>
  <c r="G1594" i="3"/>
  <c r="F1594" i="3"/>
  <c r="L1593" i="3"/>
  <c r="K1593" i="3"/>
  <c r="J1593" i="3"/>
  <c r="I1593" i="3"/>
  <c r="G1593" i="3"/>
  <c r="F1593" i="3"/>
  <c r="L1592" i="3"/>
  <c r="K1592" i="3"/>
  <c r="J1592" i="3"/>
  <c r="I1592" i="3"/>
  <c r="G1592" i="3"/>
  <c r="F1592" i="3"/>
  <c r="L1591" i="3"/>
  <c r="K1591" i="3"/>
  <c r="J1591" i="3"/>
  <c r="I1591" i="3"/>
  <c r="G1591" i="3"/>
  <c r="F1591" i="3"/>
  <c r="L1590" i="3"/>
  <c r="K1590" i="3"/>
  <c r="J1590" i="3"/>
  <c r="I1590" i="3"/>
  <c r="G1590" i="3"/>
  <c r="F1590" i="3"/>
  <c r="L1589" i="3"/>
  <c r="K1589" i="3"/>
  <c r="J1589" i="3"/>
  <c r="I1589" i="3"/>
  <c r="G1589" i="3"/>
  <c r="F1589" i="3"/>
  <c r="L1588" i="3"/>
  <c r="K1588" i="3"/>
  <c r="J1588" i="3"/>
  <c r="I1588" i="3"/>
  <c r="G1588" i="3"/>
  <c r="F1588" i="3"/>
  <c r="L1587" i="3"/>
  <c r="K1587" i="3"/>
  <c r="J1587" i="3"/>
  <c r="I1587" i="3"/>
  <c r="G1587" i="3"/>
  <c r="F1587" i="3"/>
  <c r="L1586" i="3"/>
  <c r="K1586" i="3"/>
  <c r="J1586" i="3"/>
  <c r="I1586" i="3"/>
  <c r="G1586" i="3"/>
  <c r="F1586" i="3"/>
  <c r="L1585" i="3"/>
  <c r="K1585" i="3"/>
  <c r="J1585" i="3"/>
  <c r="I1585" i="3"/>
  <c r="G1585" i="3"/>
  <c r="F1585" i="3"/>
  <c r="L1584" i="3"/>
  <c r="K1584" i="3"/>
  <c r="J1584" i="3"/>
  <c r="I1584" i="3"/>
  <c r="G1584" i="3"/>
  <c r="F1584" i="3"/>
  <c r="L1583" i="3"/>
  <c r="K1583" i="3"/>
  <c r="J1583" i="3"/>
  <c r="I1583" i="3"/>
  <c r="G1583" i="3"/>
  <c r="F1583" i="3"/>
  <c r="L1582" i="3"/>
  <c r="K1582" i="3"/>
  <c r="J1582" i="3"/>
  <c r="I1582" i="3"/>
  <c r="G1582" i="3"/>
  <c r="F1582" i="3"/>
  <c r="L1581" i="3"/>
  <c r="K1581" i="3"/>
  <c r="J1581" i="3"/>
  <c r="I1581" i="3"/>
  <c r="G1581" i="3"/>
  <c r="F1581" i="3"/>
  <c r="L1580" i="3"/>
  <c r="K1580" i="3"/>
  <c r="J1580" i="3"/>
  <c r="I1580" i="3"/>
  <c r="G1580" i="3"/>
  <c r="F1580" i="3"/>
  <c r="L1579" i="3"/>
  <c r="K1579" i="3"/>
  <c r="J1579" i="3"/>
  <c r="I1579" i="3"/>
  <c r="G1579" i="3"/>
  <c r="F1579" i="3"/>
  <c r="L1578" i="3"/>
  <c r="K1578" i="3"/>
  <c r="J1578" i="3"/>
  <c r="I1578" i="3"/>
  <c r="G1578" i="3"/>
  <c r="F1578" i="3"/>
  <c r="L1577" i="3"/>
  <c r="K1577" i="3"/>
  <c r="J1577" i="3"/>
  <c r="I1577" i="3"/>
  <c r="G1577" i="3"/>
  <c r="F1577" i="3"/>
  <c r="L1576" i="3"/>
  <c r="K1576" i="3"/>
  <c r="J1576" i="3"/>
  <c r="I1576" i="3"/>
  <c r="G1576" i="3"/>
  <c r="F1576" i="3"/>
  <c r="L1575" i="3"/>
  <c r="K1575" i="3"/>
  <c r="J1575" i="3"/>
  <c r="I1575" i="3"/>
  <c r="G1575" i="3"/>
  <c r="F1575" i="3"/>
  <c r="L1574" i="3"/>
  <c r="K1574" i="3"/>
  <c r="J1574" i="3"/>
  <c r="I1574" i="3"/>
  <c r="G1574" i="3"/>
  <c r="F1574" i="3"/>
  <c r="L1573" i="3"/>
  <c r="K1573" i="3"/>
  <c r="J1573" i="3"/>
  <c r="I1573" i="3"/>
  <c r="G1573" i="3"/>
  <c r="F1573" i="3"/>
  <c r="L1572" i="3"/>
  <c r="K1572" i="3"/>
  <c r="J1572" i="3"/>
  <c r="I1572" i="3"/>
  <c r="G1572" i="3"/>
  <c r="F1572" i="3"/>
  <c r="L1571" i="3"/>
  <c r="K1571" i="3"/>
  <c r="J1571" i="3"/>
  <c r="I1571" i="3"/>
  <c r="G1571" i="3"/>
  <c r="F1571" i="3"/>
  <c r="L1570" i="3"/>
  <c r="K1570" i="3"/>
  <c r="J1570" i="3"/>
  <c r="I1570" i="3"/>
  <c r="G1570" i="3"/>
  <c r="F1570" i="3"/>
  <c r="L1569" i="3"/>
  <c r="K1569" i="3"/>
  <c r="J1569" i="3"/>
  <c r="I1569" i="3"/>
  <c r="G1569" i="3"/>
  <c r="F1569" i="3"/>
  <c r="L1568" i="3"/>
  <c r="K1568" i="3"/>
  <c r="J1568" i="3"/>
  <c r="I1568" i="3"/>
  <c r="G1568" i="3"/>
  <c r="F1568" i="3"/>
  <c r="L1567" i="3"/>
  <c r="K1567" i="3"/>
  <c r="J1567" i="3"/>
  <c r="I1567" i="3"/>
  <c r="G1567" i="3"/>
  <c r="F1567" i="3"/>
  <c r="L1566" i="3"/>
  <c r="K1566" i="3"/>
  <c r="J1566" i="3"/>
  <c r="I1566" i="3"/>
  <c r="G1566" i="3"/>
  <c r="F1566" i="3"/>
  <c r="L1565" i="3"/>
  <c r="K1565" i="3"/>
  <c r="J1565" i="3"/>
  <c r="I1565" i="3"/>
  <c r="G1565" i="3"/>
  <c r="F1565" i="3"/>
  <c r="L1564" i="3"/>
  <c r="K1564" i="3"/>
  <c r="J1564" i="3"/>
  <c r="I1564" i="3"/>
  <c r="G1564" i="3"/>
  <c r="F1564" i="3"/>
  <c r="L1563" i="3"/>
  <c r="K1563" i="3"/>
  <c r="J1563" i="3"/>
  <c r="I1563" i="3"/>
  <c r="G1563" i="3"/>
  <c r="F1563" i="3"/>
  <c r="L1562" i="3"/>
  <c r="K1562" i="3"/>
  <c r="J1562" i="3"/>
  <c r="I1562" i="3"/>
  <c r="G1562" i="3"/>
  <c r="F1562" i="3"/>
  <c r="L1561" i="3"/>
  <c r="K1561" i="3"/>
  <c r="J1561" i="3"/>
  <c r="I1561" i="3"/>
  <c r="G1561" i="3"/>
  <c r="F1561" i="3"/>
  <c r="L1560" i="3"/>
  <c r="K1560" i="3"/>
  <c r="J1560" i="3"/>
  <c r="I1560" i="3"/>
  <c r="G1560" i="3"/>
  <c r="F1560" i="3"/>
  <c r="L1559" i="3"/>
  <c r="K1559" i="3"/>
  <c r="J1559" i="3"/>
  <c r="I1559" i="3"/>
  <c r="G1559" i="3"/>
  <c r="F1559" i="3"/>
  <c r="L1558" i="3"/>
  <c r="K1558" i="3"/>
  <c r="J1558" i="3"/>
  <c r="I1558" i="3"/>
  <c r="G1558" i="3"/>
  <c r="F1558" i="3"/>
  <c r="L1557" i="3"/>
  <c r="K1557" i="3"/>
  <c r="J1557" i="3"/>
  <c r="I1557" i="3"/>
  <c r="G1557" i="3"/>
  <c r="F1557" i="3"/>
  <c r="L1556" i="3"/>
  <c r="K1556" i="3"/>
  <c r="J1556" i="3"/>
  <c r="I1556" i="3"/>
  <c r="G1556" i="3"/>
  <c r="F1556" i="3"/>
  <c r="L1555" i="3"/>
  <c r="K1555" i="3"/>
  <c r="J1555" i="3"/>
  <c r="I1555" i="3"/>
  <c r="G1555" i="3"/>
  <c r="F1555" i="3"/>
  <c r="L1554" i="3"/>
  <c r="K1554" i="3"/>
  <c r="J1554" i="3"/>
  <c r="I1554" i="3"/>
  <c r="G1554" i="3"/>
  <c r="F1554" i="3"/>
  <c r="L1553" i="3"/>
  <c r="K1553" i="3"/>
  <c r="J1553" i="3"/>
  <c r="I1553" i="3"/>
  <c r="G1553" i="3"/>
  <c r="F1553" i="3"/>
  <c r="L1552" i="3"/>
  <c r="K1552" i="3"/>
  <c r="J1552" i="3"/>
  <c r="I1552" i="3"/>
  <c r="G1552" i="3"/>
  <c r="F1552" i="3"/>
  <c r="L1551" i="3"/>
  <c r="K1551" i="3"/>
  <c r="J1551" i="3"/>
  <c r="I1551" i="3"/>
  <c r="G1551" i="3"/>
  <c r="F1551" i="3"/>
  <c r="L1550" i="3"/>
  <c r="K1550" i="3"/>
  <c r="J1550" i="3"/>
  <c r="I1550" i="3"/>
  <c r="G1550" i="3"/>
  <c r="F1550" i="3"/>
  <c r="L1549" i="3"/>
  <c r="K1549" i="3"/>
  <c r="J1549" i="3"/>
  <c r="I1549" i="3"/>
  <c r="G1549" i="3"/>
  <c r="F1549" i="3"/>
  <c r="L1548" i="3"/>
  <c r="K1548" i="3"/>
  <c r="J1548" i="3"/>
  <c r="I1548" i="3"/>
  <c r="G1548" i="3"/>
  <c r="F1548" i="3"/>
  <c r="L1547" i="3"/>
  <c r="K1547" i="3"/>
  <c r="J1547" i="3"/>
  <c r="I1547" i="3"/>
  <c r="G1547" i="3"/>
  <c r="F1547" i="3"/>
  <c r="L1546" i="3"/>
  <c r="K1546" i="3"/>
  <c r="J1546" i="3"/>
  <c r="I1546" i="3"/>
  <c r="G1546" i="3"/>
  <c r="F1546" i="3"/>
  <c r="L1545" i="3"/>
  <c r="K1545" i="3"/>
  <c r="J1545" i="3"/>
  <c r="I1545" i="3"/>
  <c r="G1545" i="3"/>
  <c r="F1545" i="3"/>
  <c r="L1544" i="3"/>
  <c r="K1544" i="3"/>
  <c r="J1544" i="3"/>
  <c r="I1544" i="3"/>
  <c r="G1544" i="3"/>
  <c r="F1544" i="3"/>
  <c r="L1543" i="3"/>
  <c r="K1543" i="3"/>
  <c r="J1543" i="3"/>
  <c r="I1543" i="3"/>
  <c r="G1543" i="3"/>
  <c r="F1543" i="3"/>
  <c r="L1542" i="3"/>
  <c r="K1542" i="3"/>
  <c r="J1542" i="3"/>
  <c r="I1542" i="3"/>
  <c r="G1542" i="3"/>
  <c r="F1542" i="3"/>
  <c r="L1541" i="3"/>
  <c r="K1541" i="3"/>
  <c r="J1541" i="3"/>
  <c r="I1541" i="3"/>
  <c r="G1541" i="3"/>
  <c r="F1541" i="3"/>
  <c r="L1540" i="3"/>
  <c r="K1540" i="3"/>
  <c r="J1540" i="3"/>
  <c r="I1540" i="3"/>
  <c r="G1540" i="3"/>
  <c r="F1540" i="3"/>
  <c r="L1539" i="3"/>
  <c r="K1539" i="3"/>
  <c r="J1539" i="3"/>
  <c r="I1539" i="3"/>
  <c r="G1539" i="3"/>
  <c r="F1539" i="3"/>
  <c r="L1538" i="3"/>
  <c r="K1538" i="3"/>
  <c r="J1538" i="3"/>
  <c r="I1538" i="3"/>
  <c r="G1538" i="3"/>
  <c r="F1538" i="3"/>
  <c r="L1537" i="3"/>
  <c r="K1537" i="3"/>
  <c r="J1537" i="3"/>
  <c r="I1537" i="3"/>
  <c r="G1537" i="3"/>
  <c r="F1537" i="3"/>
  <c r="L1536" i="3"/>
  <c r="K1536" i="3"/>
  <c r="J1536" i="3"/>
  <c r="I1536" i="3"/>
  <c r="G1536" i="3"/>
  <c r="F1536" i="3"/>
  <c r="L1535" i="3"/>
  <c r="K1535" i="3"/>
  <c r="J1535" i="3"/>
  <c r="I1535" i="3"/>
  <c r="G1535" i="3"/>
  <c r="F1535" i="3"/>
  <c r="L1534" i="3"/>
  <c r="K1534" i="3"/>
  <c r="J1534" i="3"/>
  <c r="I1534" i="3"/>
  <c r="G1534" i="3"/>
  <c r="F1534" i="3"/>
  <c r="L1533" i="3"/>
  <c r="K1533" i="3"/>
  <c r="J1533" i="3"/>
  <c r="I1533" i="3"/>
  <c r="G1533" i="3"/>
  <c r="F1533" i="3"/>
  <c r="L1532" i="3"/>
  <c r="K1532" i="3"/>
  <c r="J1532" i="3"/>
  <c r="I1532" i="3"/>
  <c r="G1532" i="3"/>
  <c r="F1532" i="3"/>
  <c r="L1531" i="3"/>
  <c r="K1531" i="3"/>
  <c r="J1531" i="3"/>
  <c r="I1531" i="3"/>
  <c r="G1531" i="3"/>
  <c r="F1531" i="3"/>
  <c r="L1530" i="3"/>
  <c r="K1530" i="3"/>
  <c r="J1530" i="3"/>
  <c r="I1530" i="3"/>
  <c r="G1530" i="3"/>
  <c r="F1530" i="3"/>
  <c r="L1529" i="3"/>
  <c r="K1529" i="3"/>
  <c r="J1529" i="3"/>
  <c r="I1529" i="3"/>
  <c r="G1529" i="3"/>
  <c r="F1529" i="3"/>
  <c r="L1528" i="3"/>
  <c r="K1528" i="3"/>
  <c r="J1528" i="3"/>
  <c r="I1528" i="3"/>
  <c r="G1528" i="3"/>
  <c r="F1528" i="3"/>
  <c r="L1527" i="3"/>
  <c r="K1527" i="3"/>
  <c r="J1527" i="3"/>
  <c r="I1527" i="3"/>
  <c r="G1527" i="3"/>
  <c r="F1527" i="3"/>
  <c r="L1526" i="3"/>
  <c r="K1526" i="3"/>
  <c r="J1526" i="3"/>
  <c r="I1526" i="3"/>
  <c r="G1526" i="3"/>
  <c r="F1526" i="3"/>
  <c r="L1525" i="3"/>
  <c r="K1525" i="3"/>
  <c r="J1525" i="3"/>
  <c r="I1525" i="3"/>
  <c r="G1525" i="3"/>
  <c r="F1525" i="3"/>
  <c r="L1524" i="3"/>
  <c r="K1524" i="3"/>
  <c r="J1524" i="3"/>
  <c r="I1524" i="3"/>
  <c r="G1524" i="3"/>
  <c r="F1524" i="3"/>
  <c r="L1523" i="3"/>
  <c r="K1523" i="3"/>
  <c r="J1523" i="3"/>
  <c r="I1523" i="3"/>
  <c r="G1523" i="3"/>
  <c r="F1523" i="3"/>
  <c r="L1522" i="3"/>
  <c r="K1522" i="3"/>
  <c r="J1522" i="3"/>
  <c r="I1522" i="3"/>
  <c r="G1522" i="3"/>
  <c r="F1522" i="3"/>
  <c r="L1521" i="3"/>
  <c r="K1521" i="3"/>
  <c r="J1521" i="3"/>
  <c r="I1521" i="3"/>
  <c r="G1521" i="3"/>
  <c r="F1521" i="3"/>
  <c r="L1520" i="3"/>
  <c r="K1520" i="3"/>
  <c r="J1520" i="3"/>
  <c r="I1520" i="3"/>
  <c r="G1520" i="3"/>
  <c r="F1520" i="3"/>
  <c r="L1519" i="3"/>
  <c r="K1519" i="3"/>
  <c r="J1519" i="3"/>
  <c r="I1519" i="3"/>
  <c r="G1519" i="3"/>
  <c r="F1519" i="3"/>
  <c r="L1518" i="3"/>
  <c r="K1518" i="3"/>
  <c r="J1518" i="3"/>
  <c r="I1518" i="3"/>
  <c r="G1518" i="3"/>
  <c r="F1518" i="3"/>
  <c r="L1517" i="3"/>
  <c r="K1517" i="3"/>
  <c r="J1517" i="3"/>
  <c r="I1517" i="3"/>
  <c r="G1517" i="3"/>
  <c r="F1517" i="3"/>
  <c r="L1516" i="3"/>
  <c r="K1516" i="3"/>
  <c r="J1516" i="3"/>
  <c r="I1516" i="3"/>
  <c r="G1516" i="3"/>
  <c r="F1516" i="3"/>
  <c r="L1515" i="3"/>
  <c r="K1515" i="3"/>
  <c r="J1515" i="3"/>
  <c r="I1515" i="3"/>
  <c r="G1515" i="3"/>
  <c r="F1515" i="3"/>
  <c r="L1514" i="3"/>
  <c r="K1514" i="3"/>
  <c r="J1514" i="3"/>
  <c r="I1514" i="3"/>
  <c r="G1514" i="3"/>
  <c r="F1514" i="3"/>
  <c r="L1513" i="3"/>
  <c r="K1513" i="3"/>
  <c r="J1513" i="3"/>
  <c r="I1513" i="3"/>
  <c r="G1513" i="3"/>
  <c r="F1513" i="3"/>
  <c r="L1512" i="3"/>
  <c r="K1512" i="3"/>
  <c r="J1512" i="3"/>
  <c r="I1512" i="3"/>
  <c r="G1512" i="3"/>
  <c r="F1512" i="3"/>
  <c r="L1511" i="3"/>
  <c r="K1511" i="3"/>
  <c r="J1511" i="3"/>
  <c r="I1511" i="3"/>
  <c r="G1511" i="3"/>
  <c r="F1511" i="3"/>
  <c r="L1510" i="3"/>
  <c r="K1510" i="3"/>
  <c r="J1510" i="3"/>
  <c r="I1510" i="3"/>
  <c r="G1510" i="3"/>
  <c r="F1510" i="3"/>
  <c r="L1509" i="3"/>
  <c r="K1509" i="3"/>
  <c r="J1509" i="3"/>
  <c r="I1509" i="3"/>
  <c r="G1509" i="3"/>
  <c r="F1509" i="3"/>
  <c r="L1508" i="3"/>
  <c r="K1508" i="3"/>
  <c r="J1508" i="3"/>
  <c r="I1508" i="3"/>
  <c r="G1508" i="3"/>
  <c r="F1508" i="3"/>
  <c r="L1507" i="3"/>
  <c r="K1507" i="3"/>
  <c r="J1507" i="3"/>
  <c r="I1507" i="3"/>
  <c r="G1507" i="3"/>
  <c r="F1507" i="3"/>
  <c r="L1506" i="3"/>
  <c r="K1506" i="3"/>
  <c r="J1506" i="3"/>
  <c r="I1506" i="3"/>
  <c r="G1506" i="3"/>
  <c r="F1506" i="3"/>
  <c r="L1505" i="3"/>
  <c r="K1505" i="3"/>
  <c r="J1505" i="3"/>
  <c r="I1505" i="3"/>
  <c r="G1505" i="3"/>
  <c r="F1505" i="3"/>
  <c r="L1504" i="3"/>
  <c r="K1504" i="3"/>
  <c r="J1504" i="3"/>
  <c r="I1504" i="3"/>
  <c r="G1504" i="3"/>
  <c r="F1504" i="3"/>
  <c r="L1503" i="3"/>
  <c r="K1503" i="3"/>
  <c r="J1503" i="3"/>
  <c r="I1503" i="3"/>
  <c r="G1503" i="3"/>
  <c r="F1503" i="3"/>
  <c r="L1502" i="3"/>
  <c r="K1502" i="3"/>
  <c r="J1502" i="3"/>
  <c r="I1502" i="3"/>
  <c r="G1502" i="3"/>
  <c r="F1502" i="3"/>
  <c r="L1501" i="3"/>
  <c r="K1501" i="3"/>
  <c r="J1501" i="3"/>
  <c r="I1501" i="3"/>
  <c r="G1501" i="3"/>
  <c r="F1501" i="3"/>
  <c r="L1500" i="3"/>
  <c r="K1500" i="3"/>
  <c r="J1500" i="3"/>
  <c r="I1500" i="3"/>
  <c r="G1500" i="3"/>
  <c r="F1500" i="3"/>
  <c r="L1499" i="3"/>
  <c r="K1499" i="3"/>
  <c r="J1499" i="3"/>
  <c r="I1499" i="3"/>
  <c r="G1499" i="3"/>
  <c r="F1499" i="3"/>
  <c r="L1498" i="3"/>
  <c r="K1498" i="3"/>
  <c r="J1498" i="3"/>
  <c r="I1498" i="3"/>
  <c r="G1498" i="3"/>
  <c r="F1498" i="3"/>
  <c r="L1497" i="3"/>
  <c r="K1497" i="3"/>
  <c r="J1497" i="3"/>
  <c r="I1497" i="3"/>
  <c r="G1497" i="3"/>
  <c r="F1497" i="3"/>
  <c r="L1496" i="3"/>
  <c r="K1496" i="3"/>
  <c r="J1496" i="3"/>
  <c r="I1496" i="3"/>
  <c r="G1496" i="3"/>
  <c r="F1496" i="3"/>
  <c r="L1495" i="3"/>
  <c r="K1495" i="3"/>
  <c r="J1495" i="3"/>
  <c r="I1495" i="3"/>
  <c r="G1495" i="3"/>
  <c r="F1495" i="3"/>
  <c r="L1494" i="3"/>
  <c r="K1494" i="3"/>
  <c r="J1494" i="3"/>
  <c r="I1494" i="3"/>
  <c r="G1494" i="3"/>
  <c r="F1494" i="3"/>
  <c r="L1493" i="3"/>
  <c r="K1493" i="3"/>
  <c r="J1493" i="3"/>
  <c r="I1493" i="3"/>
  <c r="G1493" i="3"/>
  <c r="F1493" i="3"/>
  <c r="L1492" i="3"/>
  <c r="K1492" i="3"/>
  <c r="J1492" i="3"/>
  <c r="I1492" i="3"/>
  <c r="G1492" i="3"/>
  <c r="F1492" i="3"/>
  <c r="L1491" i="3"/>
  <c r="K1491" i="3"/>
  <c r="J1491" i="3"/>
  <c r="I1491" i="3"/>
  <c r="G1491" i="3"/>
  <c r="F1491" i="3"/>
  <c r="L1490" i="3"/>
  <c r="K1490" i="3"/>
  <c r="J1490" i="3"/>
  <c r="I1490" i="3"/>
  <c r="G1490" i="3"/>
  <c r="F1490" i="3"/>
  <c r="L1489" i="3"/>
  <c r="K1489" i="3"/>
  <c r="J1489" i="3"/>
  <c r="I1489" i="3"/>
  <c r="G1489" i="3"/>
  <c r="F1489" i="3"/>
  <c r="L1488" i="3"/>
  <c r="K1488" i="3"/>
  <c r="J1488" i="3"/>
  <c r="I1488" i="3"/>
  <c r="G1488" i="3"/>
  <c r="F1488" i="3"/>
  <c r="L1487" i="3"/>
  <c r="K1487" i="3"/>
  <c r="J1487" i="3"/>
  <c r="I1487" i="3"/>
  <c r="G1487" i="3"/>
  <c r="F1487" i="3"/>
  <c r="L1486" i="3"/>
  <c r="K1486" i="3"/>
  <c r="J1486" i="3"/>
  <c r="I1486" i="3"/>
  <c r="G1486" i="3"/>
  <c r="F1486" i="3"/>
  <c r="L1485" i="3"/>
  <c r="K1485" i="3"/>
  <c r="J1485" i="3"/>
  <c r="I1485" i="3"/>
  <c r="G1485" i="3"/>
  <c r="F1485" i="3"/>
  <c r="L1484" i="3"/>
  <c r="K1484" i="3"/>
  <c r="J1484" i="3"/>
  <c r="I1484" i="3"/>
  <c r="G1484" i="3"/>
  <c r="F1484" i="3"/>
  <c r="L1483" i="3"/>
  <c r="K1483" i="3"/>
  <c r="J1483" i="3"/>
  <c r="I1483" i="3"/>
  <c r="G1483" i="3"/>
  <c r="F1483" i="3"/>
  <c r="L1482" i="3"/>
  <c r="K1482" i="3"/>
  <c r="J1482" i="3"/>
  <c r="I1482" i="3"/>
  <c r="G1482" i="3"/>
  <c r="F1482" i="3"/>
  <c r="L1481" i="3"/>
  <c r="K1481" i="3"/>
  <c r="J1481" i="3"/>
  <c r="I1481" i="3"/>
  <c r="G1481" i="3"/>
  <c r="F1481" i="3"/>
  <c r="L1480" i="3"/>
  <c r="K1480" i="3"/>
  <c r="J1480" i="3"/>
  <c r="I1480" i="3"/>
  <c r="G1480" i="3"/>
  <c r="F1480" i="3"/>
  <c r="L1479" i="3"/>
  <c r="K1479" i="3"/>
  <c r="J1479" i="3"/>
  <c r="I1479" i="3"/>
  <c r="G1479" i="3"/>
  <c r="F1479" i="3"/>
  <c r="L1478" i="3"/>
  <c r="K1478" i="3"/>
  <c r="J1478" i="3"/>
  <c r="I1478" i="3"/>
  <c r="G1478" i="3"/>
  <c r="F1478" i="3"/>
  <c r="L1477" i="3"/>
  <c r="K1477" i="3"/>
  <c r="J1477" i="3"/>
  <c r="I1477" i="3"/>
  <c r="G1477" i="3"/>
  <c r="F1477" i="3"/>
  <c r="L1476" i="3"/>
  <c r="K1476" i="3"/>
  <c r="J1476" i="3"/>
  <c r="I1476" i="3"/>
  <c r="G1476" i="3"/>
  <c r="F1476" i="3"/>
  <c r="L1475" i="3"/>
  <c r="K1475" i="3"/>
  <c r="J1475" i="3"/>
  <c r="I1475" i="3"/>
  <c r="G1475" i="3"/>
  <c r="F1475" i="3"/>
  <c r="L1474" i="3"/>
  <c r="K1474" i="3"/>
  <c r="J1474" i="3"/>
  <c r="I1474" i="3"/>
  <c r="G1474" i="3"/>
  <c r="F1474" i="3"/>
  <c r="L1473" i="3"/>
  <c r="K1473" i="3"/>
  <c r="J1473" i="3"/>
  <c r="I1473" i="3"/>
  <c r="G1473" i="3"/>
  <c r="F1473" i="3"/>
  <c r="L1472" i="3"/>
  <c r="K1472" i="3"/>
  <c r="J1472" i="3"/>
  <c r="I1472" i="3"/>
  <c r="G1472" i="3"/>
  <c r="F1472" i="3"/>
  <c r="L1471" i="3"/>
  <c r="K1471" i="3"/>
  <c r="J1471" i="3"/>
  <c r="I1471" i="3"/>
  <c r="G1471" i="3"/>
  <c r="F1471" i="3"/>
  <c r="L1470" i="3"/>
  <c r="K1470" i="3"/>
  <c r="J1470" i="3"/>
  <c r="I1470" i="3"/>
  <c r="G1470" i="3"/>
  <c r="F1470" i="3"/>
  <c r="L1469" i="3"/>
  <c r="K1469" i="3"/>
  <c r="J1469" i="3"/>
  <c r="I1469" i="3"/>
  <c r="G1469" i="3"/>
  <c r="F1469" i="3"/>
  <c r="L1468" i="3"/>
  <c r="K1468" i="3"/>
  <c r="J1468" i="3"/>
  <c r="I1468" i="3"/>
  <c r="G1468" i="3"/>
  <c r="F1468" i="3"/>
  <c r="L1467" i="3"/>
  <c r="K1467" i="3"/>
  <c r="J1467" i="3"/>
  <c r="I1467" i="3"/>
  <c r="G1467" i="3"/>
  <c r="F1467" i="3"/>
  <c r="L1466" i="3"/>
  <c r="K1466" i="3"/>
  <c r="J1466" i="3"/>
  <c r="I1466" i="3"/>
  <c r="G1466" i="3"/>
  <c r="F1466" i="3"/>
  <c r="L1465" i="3"/>
  <c r="K1465" i="3"/>
  <c r="J1465" i="3"/>
  <c r="I1465" i="3"/>
  <c r="G1465" i="3"/>
  <c r="F1465" i="3"/>
  <c r="L1464" i="3"/>
  <c r="K1464" i="3"/>
  <c r="J1464" i="3"/>
  <c r="I1464" i="3"/>
  <c r="G1464" i="3"/>
  <c r="F1464" i="3"/>
  <c r="L1463" i="3"/>
  <c r="K1463" i="3"/>
  <c r="J1463" i="3"/>
  <c r="I1463" i="3"/>
  <c r="G1463" i="3"/>
  <c r="F1463" i="3"/>
  <c r="L1462" i="3"/>
  <c r="K1462" i="3"/>
  <c r="J1462" i="3"/>
  <c r="I1462" i="3"/>
  <c r="G1462" i="3"/>
  <c r="F1462" i="3"/>
  <c r="L1461" i="3"/>
  <c r="K1461" i="3"/>
  <c r="J1461" i="3"/>
  <c r="I1461" i="3"/>
  <c r="G1461" i="3"/>
  <c r="F1461" i="3"/>
  <c r="L1460" i="3"/>
  <c r="K1460" i="3"/>
  <c r="J1460" i="3"/>
  <c r="I1460" i="3"/>
  <c r="G1460" i="3"/>
  <c r="F1460" i="3"/>
  <c r="L1459" i="3"/>
  <c r="K1459" i="3"/>
  <c r="J1459" i="3"/>
  <c r="I1459" i="3"/>
  <c r="G1459" i="3"/>
  <c r="F1459" i="3"/>
  <c r="L1458" i="3"/>
  <c r="K1458" i="3"/>
  <c r="J1458" i="3"/>
  <c r="I1458" i="3"/>
  <c r="G1458" i="3"/>
  <c r="F1458" i="3"/>
  <c r="L1457" i="3"/>
  <c r="K1457" i="3"/>
  <c r="J1457" i="3"/>
  <c r="I1457" i="3"/>
  <c r="G1457" i="3"/>
  <c r="F1457" i="3"/>
  <c r="L1456" i="3"/>
  <c r="K1456" i="3"/>
  <c r="J1456" i="3"/>
  <c r="I1456" i="3"/>
  <c r="G1456" i="3"/>
  <c r="F1456" i="3"/>
  <c r="L1455" i="3"/>
  <c r="K1455" i="3"/>
  <c r="J1455" i="3"/>
  <c r="I1455" i="3"/>
  <c r="G1455" i="3"/>
  <c r="F1455" i="3"/>
  <c r="L1454" i="3"/>
  <c r="K1454" i="3"/>
  <c r="J1454" i="3"/>
  <c r="I1454" i="3"/>
  <c r="G1454" i="3"/>
  <c r="F1454" i="3"/>
  <c r="L1453" i="3"/>
  <c r="K1453" i="3"/>
  <c r="J1453" i="3"/>
  <c r="I1453" i="3"/>
  <c r="G1453" i="3"/>
  <c r="F1453" i="3"/>
  <c r="L1452" i="3"/>
  <c r="K1452" i="3"/>
  <c r="J1452" i="3"/>
  <c r="I1452" i="3"/>
  <c r="G1452" i="3"/>
  <c r="F1452" i="3"/>
  <c r="L1451" i="3"/>
  <c r="K1451" i="3"/>
  <c r="J1451" i="3"/>
  <c r="I1451" i="3"/>
  <c r="G1451" i="3"/>
  <c r="F1451" i="3"/>
  <c r="L1450" i="3"/>
  <c r="K1450" i="3"/>
  <c r="J1450" i="3"/>
  <c r="I1450" i="3"/>
  <c r="G1450" i="3"/>
  <c r="F1450" i="3"/>
  <c r="L1449" i="3"/>
  <c r="K1449" i="3"/>
  <c r="J1449" i="3"/>
  <c r="I1449" i="3"/>
  <c r="G1449" i="3"/>
  <c r="F1449" i="3"/>
  <c r="L1448" i="3"/>
  <c r="K1448" i="3"/>
  <c r="J1448" i="3"/>
  <c r="I1448" i="3"/>
  <c r="G1448" i="3"/>
  <c r="F1448" i="3"/>
  <c r="L1447" i="3"/>
  <c r="K1447" i="3"/>
  <c r="J1447" i="3"/>
  <c r="I1447" i="3"/>
  <c r="G1447" i="3"/>
  <c r="F1447" i="3"/>
  <c r="L1446" i="3"/>
  <c r="K1446" i="3"/>
  <c r="J1446" i="3"/>
  <c r="I1446" i="3"/>
  <c r="G1446" i="3"/>
  <c r="F1446" i="3"/>
  <c r="L1445" i="3"/>
  <c r="K1445" i="3"/>
  <c r="J1445" i="3"/>
  <c r="I1445" i="3"/>
  <c r="G1445" i="3"/>
  <c r="F1445" i="3"/>
  <c r="L1444" i="3"/>
  <c r="K1444" i="3"/>
  <c r="J1444" i="3"/>
  <c r="I1444" i="3"/>
  <c r="G1444" i="3"/>
  <c r="F1444" i="3"/>
  <c r="L1443" i="3"/>
  <c r="K1443" i="3"/>
  <c r="J1443" i="3"/>
  <c r="I1443" i="3"/>
  <c r="G1443" i="3"/>
  <c r="F1443" i="3"/>
  <c r="L1442" i="3"/>
  <c r="K1442" i="3"/>
  <c r="J1442" i="3"/>
  <c r="I1442" i="3"/>
  <c r="G1442" i="3"/>
  <c r="F1442" i="3"/>
  <c r="L1441" i="3"/>
  <c r="K1441" i="3"/>
  <c r="J1441" i="3"/>
  <c r="I1441" i="3"/>
  <c r="G1441" i="3"/>
  <c r="F1441" i="3"/>
  <c r="L1440" i="3"/>
  <c r="K1440" i="3"/>
  <c r="J1440" i="3"/>
  <c r="I1440" i="3"/>
  <c r="G1440" i="3"/>
  <c r="F1440" i="3"/>
  <c r="L1439" i="3"/>
  <c r="K1439" i="3"/>
  <c r="J1439" i="3"/>
  <c r="I1439" i="3"/>
  <c r="G1439" i="3"/>
  <c r="F1439" i="3"/>
  <c r="L1438" i="3"/>
  <c r="K1438" i="3"/>
  <c r="J1438" i="3"/>
  <c r="I1438" i="3"/>
  <c r="G1438" i="3"/>
  <c r="F1438" i="3"/>
  <c r="L1437" i="3"/>
  <c r="K1437" i="3"/>
  <c r="J1437" i="3"/>
  <c r="I1437" i="3"/>
  <c r="G1437" i="3"/>
  <c r="F1437" i="3"/>
  <c r="L1436" i="3"/>
  <c r="K1436" i="3"/>
  <c r="J1436" i="3"/>
  <c r="I1436" i="3"/>
  <c r="G1436" i="3"/>
  <c r="F1436" i="3"/>
  <c r="L1435" i="3"/>
  <c r="K1435" i="3"/>
  <c r="J1435" i="3"/>
  <c r="I1435" i="3"/>
  <c r="G1435" i="3"/>
  <c r="F1435" i="3"/>
  <c r="L1434" i="3"/>
  <c r="K1434" i="3"/>
  <c r="J1434" i="3"/>
  <c r="I1434" i="3"/>
  <c r="G1434" i="3"/>
  <c r="F1434" i="3"/>
  <c r="L1433" i="3"/>
  <c r="K1433" i="3"/>
  <c r="J1433" i="3"/>
  <c r="I1433" i="3"/>
  <c r="G1433" i="3"/>
  <c r="F1433" i="3"/>
  <c r="L1432" i="3"/>
  <c r="K1432" i="3"/>
  <c r="J1432" i="3"/>
  <c r="I1432" i="3"/>
  <c r="G1432" i="3"/>
  <c r="F1432" i="3"/>
  <c r="L1431" i="3"/>
  <c r="K1431" i="3"/>
  <c r="J1431" i="3"/>
  <c r="I1431" i="3"/>
  <c r="G1431" i="3"/>
  <c r="F1431" i="3"/>
  <c r="L1430" i="3"/>
  <c r="K1430" i="3"/>
  <c r="J1430" i="3"/>
  <c r="I1430" i="3"/>
  <c r="G1430" i="3"/>
  <c r="F1430" i="3"/>
  <c r="L1429" i="3"/>
  <c r="K1429" i="3"/>
  <c r="J1429" i="3"/>
  <c r="I1429" i="3"/>
  <c r="G1429" i="3"/>
  <c r="F1429" i="3"/>
  <c r="L1428" i="3"/>
  <c r="K1428" i="3"/>
  <c r="J1428" i="3"/>
  <c r="I1428" i="3"/>
  <c r="G1428" i="3"/>
  <c r="F1428" i="3"/>
  <c r="L1427" i="3"/>
  <c r="K1427" i="3"/>
  <c r="J1427" i="3"/>
  <c r="I1427" i="3"/>
  <c r="G1427" i="3"/>
  <c r="F1427" i="3"/>
  <c r="L1426" i="3"/>
  <c r="K1426" i="3"/>
  <c r="J1426" i="3"/>
  <c r="I1426" i="3"/>
  <c r="G1426" i="3"/>
  <c r="F1426" i="3"/>
  <c r="L1425" i="3"/>
  <c r="K1425" i="3"/>
  <c r="J1425" i="3"/>
  <c r="I1425" i="3"/>
  <c r="G1425" i="3"/>
  <c r="F1425" i="3"/>
  <c r="L1424" i="3"/>
  <c r="K1424" i="3"/>
  <c r="J1424" i="3"/>
  <c r="I1424" i="3"/>
  <c r="G1424" i="3"/>
  <c r="F1424" i="3"/>
  <c r="L1423" i="3"/>
  <c r="K1423" i="3"/>
  <c r="J1423" i="3"/>
  <c r="I1423" i="3"/>
  <c r="G1423" i="3"/>
  <c r="F1423" i="3"/>
  <c r="L1422" i="3"/>
  <c r="K1422" i="3"/>
  <c r="J1422" i="3"/>
  <c r="I1422" i="3"/>
  <c r="G1422" i="3"/>
  <c r="F1422" i="3"/>
  <c r="L1421" i="3"/>
  <c r="K1421" i="3"/>
  <c r="J1421" i="3"/>
  <c r="I1421" i="3"/>
  <c r="G1421" i="3"/>
  <c r="F1421" i="3"/>
  <c r="L1420" i="3"/>
  <c r="K1420" i="3"/>
  <c r="J1420" i="3"/>
  <c r="I1420" i="3"/>
  <c r="G1420" i="3"/>
  <c r="F1420" i="3"/>
  <c r="L1419" i="3"/>
  <c r="K1419" i="3"/>
  <c r="J1419" i="3"/>
  <c r="I1419" i="3"/>
  <c r="G1419" i="3"/>
  <c r="F1419" i="3"/>
  <c r="L1418" i="3"/>
  <c r="K1418" i="3"/>
  <c r="J1418" i="3"/>
  <c r="I1418" i="3"/>
  <c r="G1418" i="3"/>
  <c r="F1418" i="3"/>
  <c r="L1417" i="3"/>
  <c r="K1417" i="3"/>
  <c r="J1417" i="3"/>
  <c r="I1417" i="3"/>
  <c r="G1417" i="3"/>
  <c r="F1417" i="3"/>
  <c r="L1416" i="3"/>
  <c r="K1416" i="3"/>
  <c r="J1416" i="3"/>
  <c r="I1416" i="3"/>
  <c r="G1416" i="3"/>
  <c r="F1416" i="3"/>
  <c r="L1415" i="3"/>
  <c r="K1415" i="3"/>
  <c r="J1415" i="3"/>
  <c r="I1415" i="3"/>
  <c r="G1415" i="3"/>
  <c r="F1415" i="3"/>
  <c r="L1414" i="3"/>
  <c r="K1414" i="3"/>
  <c r="J1414" i="3"/>
  <c r="I1414" i="3"/>
  <c r="G1414" i="3"/>
  <c r="F1414" i="3"/>
  <c r="L1413" i="3"/>
  <c r="K1413" i="3"/>
  <c r="J1413" i="3"/>
  <c r="I1413" i="3"/>
  <c r="G1413" i="3"/>
  <c r="F1413" i="3"/>
  <c r="L1412" i="3"/>
  <c r="K1412" i="3"/>
  <c r="J1412" i="3"/>
  <c r="I1412" i="3"/>
  <c r="G1412" i="3"/>
  <c r="F1412" i="3"/>
  <c r="L1411" i="3"/>
  <c r="K1411" i="3"/>
  <c r="J1411" i="3"/>
  <c r="I1411" i="3"/>
  <c r="G1411" i="3"/>
  <c r="F1411" i="3"/>
  <c r="L1410" i="3"/>
  <c r="K1410" i="3"/>
  <c r="J1410" i="3"/>
  <c r="I1410" i="3"/>
  <c r="G1410" i="3"/>
  <c r="F1410" i="3"/>
  <c r="L1409" i="3"/>
  <c r="K1409" i="3"/>
  <c r="J1409" i="3"/>
  <c r="I1409" i="3"/>
  <c r="G1409" i="3"/>
  <c r="F1409" i="3"/>
  <c r="L1408" i="3"/>
  <c r="K1408" i="3"/>
  <c r="J1408" i="3"/>
  <c r="I1408" i="3"/>
  <c r="G1408" i="3"/>
  <c r="F1408" i="3"/>
  <c r="L1407" i="3"/>
  <c r="K1407" i="3"/>
  <c r="J1407" i="3"/>
  <c r="I1407" i="3"/>
  <c r="G1407" i="3"/>
  <c r="F1407" i="3"/>
  <c r="L1406" i="3"/>
  <c r="K1406" i="3"/>
  <c r="J1406" i="3"/>
  <c r="I1406" i="3"/>
  <c r="G1406" i="3"/>
  <c r="F1406" i="3"/>
  <c r="L1405" i="3"/>
  <c r="K1405" i="3"/>
  <c r="J1405" i="3"/>
  <c r="I1405" i="3"/>
  <c r="G1405" i="3"/>
  <c r="F1405" i="3"/>
  <c r="L1404" i="3"/>
  <c r="K1404" i="3"/>
  <c r="J1404" i="3"/>
  <c r="I1404" i="3"/>
  <c r="G1404" i="3"/>
  <c r="F1404" i="3"/>
  <c r="L1403" i="3"/>
  <c r="K1403" i="3"/>
  <c r="J1403" i="3"/>
  <c r="I1403" i="3"/>
  <c r="G1403" i="3"/>
  <c r="F1403" i="3"/>
  <c r="L1402" i="3"/>
  <c r="K1402" i="3"/>
  <c r="J1402" i="3"/>
  <c r="I1402" i="3"/>
  <c r="G1402" i="3"/>
  <c r="F1402" i="3"/>
  <c r="L1401" i="3"/>
  <c r="K1401" i="3"/>
  <c r="J1401" i="3"/>
  <c r="I1401" i="3"/>
  <c r="G1401" i="3"/>
  <c r="F1401" i="3"/>
  <c r="L1400" i="3"/>
  <c r="K1400" i="3"/>
  <c r="J1400" i="3"/>
  <c r="I1400" i="3"/>
  <c r="G1400" i="3"/>
  <c r="F1400" i="3"/>
  <c r="L1399" i="3"/>
  <c r="K1399" i="3"/>
  <c r="J1399" i="3"/>
  <c r="I1399" i="3"/>
  <c r="G1399" i="3"/>
  <c r="F1399" i="3"/>
  <c r="L1398" i="3"/>
  <c r="K1398" i="3"/>
  <c r="J1398" i="3"/>
  <c r="I1398" i="3"/>
  <c r="G1398" i="3"/>
  <c r="F1398" i="3"/>
  <c r="L1397" i="3"/>
  <c r="K1397" i="3"/>
  <c r="J1397" i="3"/>
  <c r="I1397" i="3"/>
  <c r="G1397" i="3"/>
  <c r="F1397" i="3"/>
  <c r="L1396" i="3"/>
  <c r="K1396" i="3"/>
  <c r="J1396" i="3"/>
  <c r="I1396" i="3"/>
  <c r="G1396" i="3"/>
  <c r="F1396" i="3"/>
  <c r="L1395" i="3"/>
  <c r="K1395" i="3"/>
  <c r="J1395" i="3"/>
  <c r="I1395" i="3"/>
  <c r="G1395" i="3"/>
  <c r="F1395" i="3"/>
  <c r="L1394" i="3"/>
  <c r="K1394" i="3"/>
  <c r="J1394" i="3"/>
  <c r="I1394" i="3"/>
  <c r="G1394" i="3"/>
  <c r="F1394" i="3"/>
  <c r="L1393" i="3"/>
  <c r="K1393" i="3"/>
  <c r="J1393" i="3"/>
  <c r="I1393" i="3"/>
  <c r="G1393" i="3"/>
  <c r="F1393" i="3"/>
  <c r="L1392" i="3"/>
  <c r="K1392" i="3"/>
  <c r="J1392" i="3"/>
  <c r="I1392" i="3"/>
  <c r="G1392" i="3"/>
  <c r="F1392" i="3"/>
  <c r="L1391" i="3"/>
  <c r="K1391" i="3"/>
  <c r="J1391" i="3"/>
  <c r="I1391" i="3"/>
  <c r="G1391" i="3"/>
  <c r="F1391" i="3"/>
  <c r="L1390" i="3"/>
  <c r="K1390" i="3"/>
  <c r="J1390" i="3"/>
  <c r="I1390" i="3"/>
  <c r="G1390" i="3"/>
  <c r="F1390" i="3"/>
  <c r="L1389" i="3"/>
  <c r="K1389" i="3"/>
  <c r="J1389" i="3"/>
  <c r="I1389" i="3"/>
  <c r="G1389" i="3"/>
  <c r="F1389" i="3"/>
  <c r="L1388" i="3"/>
  <c r="K1388" i="3"/>
  <c r="J1388" i="3"/>
  <c r="I1388" i="3"/>
  <c r="G1388" i="3"/>
  <c r="F1388" i="3"/>
  <c r="L1387" i="3"/>
  <c r="K1387" i="3"/>
  <c r="J1387" i="3"/>
  <c r="I1387" i="3"/>
  <c r="G1387" i="3"/>
  <c r="F1387" i="3"/>
  <c r="L1386" i="3"/>
  <c r="K1386" i="3"/>
  <c r="J1386" i="3"/>
  <c r="I1386" i="3"/>
  <c r="G1386" i="3"/>
  <c r="F1386" i="3"/>
  <c r="L1385" i="3"/>
  <c r="K1385" i="3"/>
  <c r="J1385" i="3"/>
  <c r="I1385" i="3"/>
  <c r="G1385" i="3"/>
  <c r="F1385" i="3"/>
  <c r="L1384" i="3"/>
  <c r="K1384" i="3"/>
  <c r="J1384" i="3"/>
  <c r="I1384" i="3"/>
  <c r="G1384" i="3"/>
  <c r="F1384" i="3"/>
  <c r="L1383" i="3"/>
  <c r="K1383" i="3"/>
  <c r="J1383" i="3"/>
  <c r="I1383" i="3"/>
  <c r="G1383" i="3"/>
  <c r="F1383" i="3"/>
  <c r="L1382" i="3"/>
  <c r="K1382" i="3"/>
  <c r="J1382" i="3"/>
  <c r="I1382" i="3"/>
  <c r="G1382" i="3"/>
  <c r="F1382" i="3"/>
  <c r="L1381" i="3"/>
  <c r="K1381" i="3"/>
  <c r="J1381" i="3"/>
  <c r="I1381" i="3"/>
  <c r="G1381" i="3"/>
  <c r="F1381" i="3"/>
  <c r="L1380" i="3"/>
  <c r="K1380" i="3"/>
  <c r="J1380" i="3"/>
  <c r="I1380" i="3"/>
  <c r="G1380" i="3"/>
  <c r="F1380" i="3"/>
  <c r="L1379" i="3"/>
  <c r="K1379" i="3"/>
  <c r="J1379" i="3"/>
  <c r="I1379" i="3"/>
  <c r="G1379" i="3"/>
  <c r="F1379" i="3"/>
  <c r="L1378" i="3"/>
  <c r="K1378" i="3"/>
  <c r="J1378" i="3"/>
  <c r="I1378" i="3"/>
  <c r="G1378" i="3"/>
  <c r="F1378" i="3"/>
  <c r="L1377" i="3"/>
  <c r="K1377" i="3"/>
  <c r="J1377" i="3"/>
  <c r="I1377" i="3"/>
  <c r="G1377" i="3"/>
  <c r="F1377" i="3"/>
  <c r="L1376" i="3"/>
  <c r="K1376" i="3"/>
  <c r="J1376" i="3"/>
  <c r="I1376" i="3"/>
  <c r="G1376" i="3"/>
  <c r="F1376" i="3"/>
  <c r="L1375" i="3"/>
  <c r="K1375" i="3"/>
  <c r="J1375" i="3"/>
  <c r="I1375" i="3"/>
  <c r="G1375" i="3"/>
  <c r="F1375" i="3"/>
  <c r="L1374" i="3"/>
  <c r="K1374" i="3"/>
  <c r="J1374" i="3"/>
  <c r="I1374" i="3"/>
  <c r="G1374" i="3"/>
  <c r="F1374" i="3"/>
  <c r="L1373" i="3"/>
  <c r="K1373" i="3"/>
  <c r="J1373" i="3"/>
  <c r="I1373" i="3"/>
  <c r="G1373" i="3"/>
  <c r="F1373" i="3"/>
  <c r="L1372" i="3"/>
  <c r="K1372" i="3"/>
  <c r="J1372" i="3"/>
  <c r="I1372" i="3"/>
  <c r="G1372" i="3"/>
  <c r="F1372" i="3"/>
  <c r="L1371" i="3"/>
  <c r="K1371" i="3"/>
  <c r="J1371" i="3"/>
  <c r="I1371" i="3"/>
  <c r="G1371" i="3"/>
  <c r="F1371" i="3"/>
  <c r="L1370" i="3"/>
  <c r="K1370" i="3"/>
  <c r="J1370" i="3"/>
  <c r="I1370" i="3"/>
  <c r="G1370" i="3"/>
  <c r="F1370" i="3"/>
  <c r="L1369" i="3"/>
  <c r="K1369" i="3"/>
  <c r="J1369" i="3"/>
  <c r="I1369" i="3"/>
  <c r="G1369" i="3"/>
  <c r="F1369" i="3"/>
  <c r="L1368" i="3"/>
  <c r="K1368" i="3"/>
  <c r="J1368" i="3"/>
  <c r="I1368" i="3"/>
  <c r="G1368" i="3"/>
  <c r="F1368" i="3"/>
  <c r="L1367" i="3"/>
  <c r="K1367" i="3"/>
  <c r="J1367" i="3"/>
  <c r="I1367" i="3"/>
  <c r="G1367" i="3"/>
  <c r="F1367" i="3"/>
  <c r="L1366" i="3"/>
  <c r="K1366" i="3"/>
  <c r="J1366" i="3"/>
  <c r="I1366" i="3"/>
  <c r="G1366" i="3"/>
  <c r="F1366" i="3"/>
  <c r="L1365" i="3"/>
  <c r="K1365" i="3"/>
  <c r="J1365" i="3"/>
  <c r="I1365" i="3"/>
  <c r="G1365" i="3"/>
  <c r="F1365" i="3"/>
  <c r="L1364" i="3"/>
  <c r="K1364" i="3"/>
  <c r="J1364" i="3"/>
  <c r="I1364" i="3"/>
  <c r="G1364" i="3"/>
  <c r="F1364" i="3"/>
  <c r="L1363" i="3"/>
  <c r="K1363" i="3"/>
  <c r="J1363" i="3"/>
  <c r="I1363" i="3"/>
  <c r="G1363" i="3"/>
  <c r="F1363" i="3"/>
  <c r="L1362" i="3"/>
  <c r="K1362" i="3"/>
  <c r="J1362" i="3"/>
  <c r="I1362" i="3"/>
  <c r="G1362" i="3"/>
  <c r="F1362" i="3"/>
  <c r="L1361" i="3"/>
  <c r="K1361" i="3"/>
  <c r="J1361" i="3"/>
  <c r="I1361" i="3"/>
  <c r="G1361" i="3"/>
  <c r="F1361" i="3"/>
  <c r="L1360" i="3"/>
  <c r="K1360" i="3"/>
  <c r="J1360" i="3"/>
  <c r="I1360" i="3"/>
  <c r="G1360" i="3"/>
  <c r="F1360" i="3"/>
  <c r="L1359" i="3"/>
  <c r="K1359" i="3"/>
  <c r="J1359" i="3"/>
  <c r="I1359" i="3"/>
  <c r="G1359" i="3"/>
  <c r="F1359" i="3"/>
  <c r="L1358" i="3"/>
  <c r="K1358" i="3"/>
  <c r="J1358" i="3"/>
  <c r="I1358" i="3"/>
  <c r="G1358" i="3"/>
  <c r="F1358" i="3"/>
  <c r="L1357" i="3"/>
  <c r="K1357" i="3"/>
  <c r="J1357" i="3"/>
  <c r="I1357" i="3"/>
  <c r="G1357" i="3"/>
  <c r="F1357" i="3"/>
  <c r="L1356" i="3"/>
  <c r="K1356" i="3"/>
  <c r="J1356" i="3"/>
  <c r="I1356" i="3"/>
  <c r="G1356" i="3"/>
  <c r="F1356" i="3"/>
  <c r="L1355" i="3"/>
  <c r="K1355" i="3"/>
  <c r="J1355" i="3"/>
  <c r="I1355" i="3"/>
  <c r="G1355" i="3"/>
  <c r="F1355" i="3"/>
  <c r="L1354" i="3"/>
  <c r="K1354" i="3"/>
  <c r="J1354" i="3"/>
  <c r="I1354" i="3"/>
  <c r="G1354" i="3"/>
  <c r="F1354" i="3"/>
  <c r="L1353" i="3"/>
  <c r="K1353" i="3"/>
  <c r="J1353" i="3"/>
  <c r="I1353" i="3"/>
  <c r="G1353" i="3"/>
  <c r="F1353" i="3"/>
  <c r="L1352" i="3"/>
  <c r="K1352" i="3"/>
  <c r="J1352" i="3"/>
  <c r="I1352" i="3"/>
  <c r="G1352" i="3"/>
  <c r="F1352" i="3"/>
  <c r="L1351" i="3"/>
  <c r="K1351" i="3"/>
  <c r="J1351" i="3"/>
  <c r="I1351" i="3"/>
  <c r="G1351" i="3"/>
  <c r="F1351" i="3"/>
  <c r="L1350" i="3"/>
  <c r="K1350" i="3"/>
  <c r="J1350" i="3"/>
  <c r="I1350" i="3"/>
  <c r="G1350" i="3"/>
  <c r="F1350" i="3"/>
  <c r="L1349" i="3"/>
  <c r="K1349" i="3"/>
  <c r="J1349" i="3"/>
  <c r="I1349" i="3"/>
  <c r="G1349" i="3"/>
  <c r="F1349" i="3"/>
  <c r="L1348" i="3"/>
  <c r="K1348" i="3"/>
  <c r="J1348" i="3"/>
  <c r="I1348" i="3"/>
  <c r="G1348" i="3"/>
  <c r="F1348" i="3"/>
  <c r="L1347" i="3"/>
  <c r="K1347" i="3"/>
  <c r="J1347" i="3"/>
  <c r="I1347" i="3"/>
  <c r="G1347" i="3"/>
  <c r="F1347" i="3"/>
  <c r="L1346" i="3"/>
  <c r="K1346" i="3"/>
  <c r="J1346" i="3"/>
  <c r="I1346" i="3"/>
  <c r="G1346" i="3"/>
  <c r="F1346" i="3"/>
  <c r="L1345" i="3"/>
  <c r="K1345" i="3"/>
  <c r="J1345" i="3"/>
  <c r="I1345" i="3"/>
  <c r="G1345" i="3"/>
  <c r="F1345" i="3"/>
  <c r="L1344" i="3"/>
  <c r="K1344" i="3"/>
  <c r="J1344" i="3"/>
  <c r="I1344" i="3"/>
  <c r="G1344" i="3"/>
  <c r="F1344" i="3"/>
  <c r="L1343" i="3"/>
  <c r="K1343" i="3"/>
  <c r="J1343" i="3"/>
  <c r="I1343" i="3"/>
  <c r="G1343" i="3"/>
  <c r="F1343" i="3"/>
  <c r="L1342" i="3"/>
  <c r="K1342" i="3"/>
  <c r="J1342" i="3"/>
  <c r="I1342" i="3"/>
  <c r="G1342" i="3"/>
  <c r="F1342" i="3"/>
  <c r="L1341" i="3"/>
  <c r="K1341" i="3"/>
  <c r="J1341" i="3"/>
  <c r="I1341" i="3"/>
  <c r="G1341" i="3"/>
  <c r="F1341" i="3"/>
  <c r="L1340" i="3"/>
  <c r="K1340" i="3"/>
  <c r="J1340" i="3"/>
  <c r="I1340" i="3"/>
  <c r="G1340" i="3"/>
  <c r="F1340" i="3"/>
  <c r="L1339" i="3"/>
  <c r="K1339" i="3"/>
  <c r="J1339" i="3"/>
  <c r="I1339" i="3"/>
  <c r="G1339" i="3"/>
  <c r="F1339" i="3"/>
  <c r="L1338" i="3"/>
  <c r="K1338" i="3"/>
  <c r="J1338" i="3"/>
  <c r="I1338" i="3"/>
  <c r="G1338" i="3"/>
  <c r="F1338" i="3"/>
  <c r="L1337" i="3"/>
  <c r="K1337" i="3"/>
  <c r="J1337" i="3"/>
  <c r="I1337" i="3"/>
  <c r="G1337" i="3"/>
  <c r="F1337" i="3"/>
  <c r="L1336" i="3"/>
  <c r="K1336" i="3"/>
  <c r="J1336" i="3"/>
  <c r="I1336" i="3"/>
  <c r="G1336" i="3"/>
  <c r="F1336" i="3"/>
  <c r="L1335" i="3"/>
  <c r="K1335" i="3"/>
  <c r="J1335" i="3"/>
  <c r="I1335" i="3"/>
  <c r="G1335" i="3"/>
  <c r="F1335" i="3"/>
  <c r="L1334" i="3"/>
  <c r="K1334" i="3"/>
  <c r="J1334" i="3"/>
  <c r="I1334" i="3"/>
  <c r="G1334" i="3"/>
  <c r="F1334" i="3"/>
  <c r="L1333" i="3"/>
  <c r="K1333" i="3"/>
  <c r="J1333" i="3"/>
  <c r="I1333" i="3"/>
  <c r="G1333" i="3"/>
  <c r="F1333" i="3"/>
  <c r="L1332" i="3"/>
  <c r="K1332" i="3"/>
  <c r="J1332" i="3"/>
  <c r="I1332" i="3"/>
  <c r="G1332" i="3"/>
  <c r="F1332" i="3"/>
  <c r="L1331" i="3"/>
  <c r="K1331" i="3"/>
  <c r="J1331" i="3"/>
  <c r="I1331" i="3"/>
  <c r="G1331" i="3"/>
  <c r="F1331" i="3"/>
  <c r="L1330" i="3"/>
  <c r="K1330" i="3"/>
  <c r="J1330" i="3"/>
  <c r="I1330" i="3"/>
  <c r="G1330" i="3"/>
  <c r="F1330" i="3"/>
  <c r="E1729" i="3"/>
  <c r="E1394" i="3" l="1"/>
  <c r="E1561" i="3"/>
  <c r="E1601" i="3"/>
  <c r="E1625" i="3"/>
  <c r="E1649" i="3"/>
  <c r="E1713" i="3"/>
  <c r="E1728" i="3"/>
  <c r="E1736" i="3"/>
  <c r="E1744" i="3"/>
  <c r="E1752" i="3"/>
  <c r="E1753" i="3"/>
  <c r="E1760" i="3"/>
  <c r="E1768" i="3"/>
  <c r="E1776" i="3"/>
  <c r="E1777" i="3"/>
  <c r="E1784" i="3"/>
  <c r="E1792" i="3"/>
  <c r="E1793" i="3"/>
  <c r="E1370" i="3"/>
  <c r="E1402" i="3"/>
  <c r="E1434" i="3"/>
  <c r="E1450" i="3"/>
  <c r="E1466" i="3"/>
  <c r="E1482" i="3"/>
  <c r="E1491" i="3"/>
  <c r="E1498" i="3"/>
  <c r="E1514" i="3"/>
  <c r="E1530" i="3"/>
  <c r="E1542" i="3"/>
  <c r="E1546" i="3"/>
  <c r="E1554" i="3"/>
  <c r="E1557" i="3"/>
  <c r="E1562" i="3"/>
  <c r="E1565" i="3"/>
  <c r="E1570" i="3"/>
  <c r="E1571" i="3"/>
  <c r="E1573" i="3"/>
  <c r="E1578" i="3"/>
  <c r="E1581" i="3"/>
  <c r="E1586" i="3"/>
  <c r="E1589" i="3"/>
  <c r="E1594" i="3"/>
  <c r="E1596" i="3"/>
  <c r="E1602" i="3"/>
  <c r="E1605" i="3"/>
  <c r="E1610" i="3"/>
  <c r="E1613" i="3"/>
  <c r="E1618" i="3"/>
  <c r="E1621" i="3"/>
  <c r="E1626" i="3"/>
  <c r="E1629" i="3"/>
  <c r="E1634" i="3"/>
  <c r="E1635" i="3"/>
  <c r="E1637" i="3"/>
  <c r="E1642" i="3"/>
  <c r="E1645" i="3"/>
  <c r="E1650" i="3"/>
  <c r="E1653" i="3"/>
  <c r="E1658" i="3"/>
  <c r="E1660" i="3"/>
  <c r="E1666" i="3"/>
  <c r="E1669" i="3"/>
  <c r="E1674" i="3"/>
  <c r="E1677" i="3"/>
  <c r="E1682" i="3"/>
  <c r="E1685" i="3"/>
  <c r="E1690" i="3"/>
  <c r="E1693" i="3"/>
  <c r="E1698" i="3"/>
  <c r="E1699" i="3"/>
  <c r="E1701" i="3"/>
  <c r="E1706" i="3"/>
  <c r="E1709" i="3"/>
  <c r="E1714" i="3"/>
  <c r="E1717" i="3"/>
  <c r="E1722" i="3"/>
  <c r="E1724" i="3"/>
  <c r="E1730" i="3"/>
  <c r="E1733" i="3"/>
  <c r="E1738" i="3"/>
  <c r="E1741" i="3"/>
  <c r="E1746" i="3"/>
  <c r="E1749" i="3"/>
  <c r="E1754" i="3"/>
  <c r="E1757" i="3"/>
  <c r="E1762" i="3"/>
  <c r="E1763" i="3"/>
  <c r="E1765" i="3"/>
  <c r="E1770" i="3"/>
  <c r="E1773" i="3"/>
  <c r="E1778" i="3"/>
  <c r="E1781" i="3"/>
  <c r="E1786" i="3"/>
  <c r="E1788" i="3"/>
  <c r="E1794" i="3"/>
  <c r="E1797" i="3"/>
  <c r="E1362" i="3"/>
  <c r="E1426" i="3"/>
  <c r="E1435" i="3"/>
  <c r="E1338" i="3"/>
  <c r="E1463" i="3"/>
  <c r="E1585" i="3"/>
  <c r="E1616" i="3"/>
  <c r="E1624" i="3"/>
  <c r="E1632" i="3"/>
  <c r="E1640" i="3"/>
  <c r="E1648" i="3"/>
  <c r="E1656" i="3"/>
  <c r="E1664" i="3"/>
  <c r="E1332" i="3"/>
  <c r="E1334" i="3"/>
  <c r="E1335" i="3"/>
  <c r="E1340" i="3"/>
  <c r="E1342" i="3"/>
  <c r="E1343" i="3"/>
  <c r="E1348" i="3"/>
  <c r="E1350" i="3"/>
  <c r="E1351" i="3"/>
  <c r="E1356" i="3"/>
  <c r="E1358" i="3"/>
  <c r="E1359" i="3"/>
  <c r="E1364" i="3"/>
  <c r="E1366" i="3"/>
  <c r="E1367" i="3"/>
  <c r="E1372" i="3"/>
  <c r="E1374" i="3"/>
  <c r="E1375" i="3"/>
  <c r="E1380" i="3"/>
  <c r="E1382" i="3"/>
  <c r="E1383" i="3"/>
  <c r="E1388" i="3"/>
  <c r="E1390" i="3"/>
  <c r="E1391" i="3"/>
  <c r="E1396" i="3"/>
  <c r="E1398" i="3"/>
  <c r="E1399" i="3"/>
  <c r="E1404" i="3"/>
  <c r="E1406" i="3"/>
  <c r="E1407" i="3"/>
  <c r="E1412" i="3"/>
  <c r="E1414" i="3"/>
  <c r="E1415" i="3"/>
  <c r="E1420" i="3"/>
  <c r="E1422" i="3"/>
  <c r="E1423" i="3"/>
  <c r="E1428" i="3"/>
  <c r="E1431" i="3"/>
  <c r="E1436" i="3"/>
  <c r="E1437" i="3"/>
  <c r="E1438" i="3"/>
  <c r="E1439" i="3"/>
  <c r="E1443" i="3"/>
  <c r="E1444" i="3"/>
  <c r="E1445" i="3"/>
  <c r="E1446" i="3"/>
  <c r="E1447" i="3"/>
  <c r="E1452" i="3"/>
  <c r="E1453" i="3"/>
  <c r="E1454" i="3"/>
  <c r="E1455" i="3"/>
  <c r="E1460" i="3"/>
  <c r="E1461" i="3"/>
  <c r="E1462" i="3"/>
  <c r="E1467" i="3"/>
  <c r="E1468" i="3"/>
  <c r="E1469" i="3"/>
  <c r="E1470" i="3"/>
  <c r="E1471" i="3"/>
  <c r="E1475" i="3"/>
  <c r="E1476" i="3"/>
  <c r="E1477" i="3"/>
  <c r="E1478" i="3"/>
  <c r="E1479" i="3"/>
  <c r="E1484" i="3"/>
  <c r="E1485" i="3"/>
  <c r="E1486" i="3"/>
  <c r="E1487" i="3"/>
  <c r="E1492" i="3"/>
  <c r="E1493" i="3"/>
  <c r="E1494" i="3"/>
  <c r="E1495" i="3"/>
  <c r="E1500" i="3"/>
  <c r="E1501" i="3"/>
  <c r="E1502" i="3"/>
  <c r="E1503" i="3"/>
  <c r="E1508" i="3"/>
  <c r="E1509" i="3"/>
  <c r="E1510" i="3"/>
  <c r="E1511" i="3"/>
  <c r="E1515" i="3"/>
  <c r="E1516" i="3"/>
  <c r="E1517" i="3"/>
  <c r="E1518" i="3"/>
  <c r="E1519" i="3"/>
  <c r="E1523" i="3"/>
  <c r="E1524" i="3"/>
  <c r="E1525" i="3"/>
  <c r="E1526" i="3"/>
  <c r="E1527" i="3"/>
  <c r="E1532" i="3"/>
  <c r="E1533" i="3"/>
  <c r="E1534" i="3"/>
  <c r="E1535" i="3"/>
  <c r="E1540" i="3"/>
  <c r="E1541" i="3"/>
  <c r="E1543" i="3"/>
  <c r="E1547" i="3"/>
  <c r="E1548" i="3"/>
  <c r="E1549" i="3"/>
  <c r="E1550" i="3"/>
  <c r="E1551" i="3"/>
  <c r="E1558" i="3"/>
  <c r="E1559" i="3"/>
  <c r="E1563" i="3"/>
  <c r="E1566" i="3"/>
  <c r="E1567" i="3"/>
  <c r="E1572" i="3"/>
  <c r="E1574" i="3"/>
  <c r="E1575" i="3"/>
  <c r="E1582" i="3"/>
  <c r="E1583" i="3"/>
  <c r="E1587" i="3"/>
  <c r="E1553" i="3"/>
  <c r="E1556" i="3"/>
  <c r="E1564" i="3"/>
  <c r="E1569" i="3"/>
  <c r="E1577" i="3"/>
  <c r="E1580" i="3"/>
  <c r="E1588" i="3"/>
  <c r="E1593" i="3"/>
  <c r="E1604" i="3"/>
  <c r="E1609" i="3"/>
  <c r="E1617" i="3"/>
  <c r="E1620" i="3"/>
  <c r="E1628" i="3"/>
  <c r="E1633" i="3"/>
  <c r="E1451" i="3"/>
  <c r="E1459" i="3"/>
  <c r="E1483" i="3"/>
  <c r="E1499" i="3"/>
  <c r="E1507" i="3"/>
  <c r="E1531" i="3"/>
  <c r="E1539" i="3"/>
  <c r="E1555" i="3"/>
  <c r="E1579" i="3"/>
  <c r="E1595" i="3"/>
  <c r="E1603" i="3"/>
  <c r="E1590" i="3"/>
  <c r="E1591" i="3"/>
  <c r="E1597" i="3"/>
  <c r="E1598" i="3"/>
  <c r="E1599" i="3"/>
  <c r="E1606" i="3"/>
  <c r="E1607" i="3"/>
  <c r="E1611" i="3"/>
  <c r="E1612" i="3"/>
  <c r="E1614" i="3"/>
  <c r="E1615" i="3"/>
  <c r="E1619" i="3"/>
  <c r="E1622" i="3"/>
  <c r="E1623" i="3"/>
  <c r="E1627" i="3"/>
  <c r="E1630" i="3"/>
  <c r="E1631" i="3"/>
  <c r="E1636" i="3"/>
  <c r="E1638" i="3"/>
  <c r="E1639" i="3"/>
  <c r="E1643" i="3"/>
  <c r="E1646" i="3"/>
  <c r="E1647" i="3"/>
  <c r="E1651" i="3"/>
  <c r="E1654" i="3"/>
  <c r="E1655" i="3"/>
  <c r="E1659" i="3"/>
  <c r="E1661" i="3"/>
  <c r="E1662" i="3"/>
  <c r="E1663" i="3"/>
  <c r="E1667" i="3"/>
  <c r="E1670" i="3"/>
  <c r="E1671" i="3"/>
  <c r="E1675" i="3"/>
  <c r="E1676" i="3"/>
  <c r="E1678" i="3"/>
  <c r="E1679" i="3"/>
  <c r="E1683" i="3"/>
  <c r="E1686" i="3"/>
  <c r="E1687" i="3"/>
  <c r="E1691" i="3"/>
  <c r="E1694" i="3"/>
  <c r="E1695" i="3"/>
  <c r="E1700" i="3"/>
  <c r="E1702" i="3"/>
  <c r="E1703" i="3"/>
  <c r="E1707" i="3"/>
  <c r="E1710" i="3"/>
  <c r="E1711" i="3"/>
  <c r="E1715" i="3"/>
  <c r="E1718" i="3"/>
  <c r="E1719" i="3"/>
  <c r="E1723" i="3"/>
  <c r="E1725" i="3"/>
  <c r="E1726" i="3"/>
  <c r="E1727" i="3"/>
  <c r="E1731" i="3"/>
  <c r="E1734" i="3"/>
  <c r="E1735" i="3"/>
  <c r="E1739" i="3"/>
  <c r="E1740" i="3"/>
  <c r="E1742" i="3"/>
  <c r="E1743" i="3"/>
  <c r="E1747" i="3"/>
  <c r="E1750" i="3"/>
  <c r="E1751" i="3"/>
  <c r="E1755" i="3"/>
  <c r="E1758" i="3"/>
  <c r="E1759" i="3"/>
  <c r="E1764" i="3"/>
  <c r="E1766" i="3"/>
  <c r="E1767" i="3"/>
  <c r="E1771" i="3"/>
  <c r="E1774" i="3"/>
  <c r="E1775" i="3"/>
  <c r="E1779" i="3"/>
  <c r="E1782" i="3"/>
  <c r="E1783" i="3"/>
  <c r="E1787" i="3"/>
  <c r="E1789" i="3"/>
  <c r="E1790" i="3"/>
  <c r="E1791" i="3"/>
  <c r="E1795" i="3"/>
  <c r="E1798" i="3"/>
  <c r="E1799" i="3"/>
  <c r="E1641" i="3"/>
  <c r="E1644" i="3"/>
  <c r="E1652" i="3"/>
  <c r="E1657" i="3"/>
  <c r="E1668" i="3"/>
  <c r="E1673" i="3"/>
  <c r="E1681" i="3"/>
  <c r="E1684" i="3"/>
  <c r="E1692" i="3"/>
  <c r="E1697" i="3"/>
  <c r="E1705" i="3"/>
  <c r="E1708" i="3"/>
  <c r="E1716" i="3"/>
  <c r="E1721" i="3"/>
  <c r="E1732" i="3"/>
  <c r="E1737" i="3"/>
  <c r="E1745" i="3"/>
  <c r="E1748" i="3"/>
  <c r="E1756" i="3"/>
  <c r="E1761" i="3"/>
  <c r="E1769" i="3"/>
  <c r="E1772" i="3"/>
  <c r="E1780" i="3"/>
  <c r="E1785" i="3"/>
  <c r="E1796" i="3"/>
  <c r="E1672" i="3"/>
  <c r="E1680" i="3"/>
  <c r="E1688" i="3"/>
  <c r="E1696" i="3"/>
  <c r="E1704" i="3"/>
  <c r="E1712" i="3"/>
  <c r="E1720" i="3"/>
  <c r="E1341" i="3"/>
  <c r="E1365" i="3"/>
  <c r="E1397" i="3"/>
  <c r="E1339" i="3"/>
  <c r="E1344" i="3"/>
  <c r="E1346" i="3"/>
  <c r="E1347" i="3"/>
  <c r="E1354" i="3"/>
  <c r="E1378" i="3"/>
  <c r="E1386" i="3"/>
  <c r="E1410" i="3"/>
  <c r="E1418" i="3"/>
  <c r="E1442" i="3"/>
  <c r="E1458" i="3"/>
  <c r="E1474" i="3"/>
  <c r="E1490" i="3"/>
  <c r="E1506" i="3"/>
  <c r="E1522" i="3"/>
  <c r="E1538" i="3"/>
  <c r="E1333" i="3"/>
  <c r="E1357" i="3"/>
  <c r="E1381" i="3"/>
  <c r="E1405" i="3"/>
  <c r="E1413" i="3"/>
  <c r="E1429" i="3"/>
  <c r="E1330" i="3"/>
  <c r="E1560" i="3"/>
  <c r="E1568" i="3"/>
  <c r="E1592" i="3"/>
  <c r="E1600" i="3"/>
  <c r="E1608" i="3"/>
  <c r="E1349" i="3"/>
  <c r="E1373" i="3"/>
  <c r="E1389" i="3"/>
  <c r="E1421" i="3"/>
  <c r="E1331" i="3"/>
  <c r="E1336" i="3"/>
  <c r="E1552" i="3"/>
  <c r="E1576" i="3"/>
  <c r="E1584" i="3"/>
  <c r="E1355" i="3"/>
  <c r="E1363" i="3"/>
  <c r="E1392" i="3"/>
  <c r="E1395" i="3"/>
  <c r="E1416" i="3"/>
  <c r="E1449" i="3"/>
  <c r="E1465" i="3"/>
  <c r="E1472" i="3"/>
  <c r="E1504" i="3"/>
  <c r="E1513" i="3"/>
  <c r="E1528" i="3"/>
  <c r="E1536" i="3"/>
  <c r="E1337" i="3"/>
  <c r="E1345" i="3"/>
  <c r="E1353" i="3"/>
  <c r="E1361" i="3"/>
  <c r="E1369" i="3"/>
  <c r="E1377" i="3"/>
  <c r="E1385" i="3"/>
  <c r="E1393" i="3"/>
  <c r="E1401" i="3"/>
  <c r="E1409" i="3"/>
  <c r="E1417" i="3"/>
  <c r="E1425" i="3"/>
  <c r="E1430" i="3"/>
  <c r="E1433" i="3"/>
  <c r="E1371" i="3"/>
  <c r="E1376" i="3"/>
  <c r="E1441" i="3"/>
  <c r="E1448" i="3"/>
  <c r="E1457" i="3"/>
  <c r="E1473" i="3"/>
  <c r="E1480" i="3"/>
  <c r="E1489" i="3"/>
  <c r="E1496" i="3"/>
  <c r="E1505" i="3"/>
  <c r="E1512" i="3"/>
  <c r="E1520" i="3"/>
  <c r="E1529" i="3"/>
  <c r="E1545" i="3"/>
  <c r="E1352" i="3"/>
  <c r="E1360" i="3"/>
  <c r="E1368" i="3"/>
  <c r="E1379" i="3"/>
  <c r="E1384" i="3"/>
  <c r="E1387" i="3"/>
  <c r="E1400" i="3"/>
  <c r="E1403" i="3"/>
  <c r="E1408" i="3"/>
  <c r="E1411" i="3"/>
  <c r="E1419" i="3"/>
  <c r="E1424" i="3"/>
  <c r="E1427" i="3"/>
  <c r="E1432" i="3"/>
  <c r="E1440" i="3"/>
  <c r="E1456" i="3"/>
  <c r="E1464" i="3"/>
  <c r="E1481" i="3"/>
  <c r="E1488" i="3"/>
  <c r="E1497" i="3"/>
  <c r="E1521" i="3"/>
  <c r="E1537" i="3"/>
  <c r="E1544" i="3"/>
  <c r="E1800" i="3"/>
  <c r="I28" i="2"/>
  <c r="L1310" i="3" l="1"/>
  <c r="K1310" i="3"/>
  <c r="J1310" i="3"/>
  <c r="I1310" i="3"/>
  <c r="G1310" i="3"/>
  <c r="F1310" i="3"/>
  <c r="L1309" i="3"/>
  <c r="K1309" i="3"/>
  <c r="J1309" i="3"/>
  <c r="I1309" i="3"/>
  <c r="G1309" i="3"/>
  <c r="F1309" i="3"/>
  <c r="L1308" i="3"/>
  <c r="K1308" i="3"/>
  <c r="J1308" i="3"/>
  <c r="I1308" i="3"/>
  <c r="G1308" i="3"/>
  <c r="F1308" i="3"/>
  <c r="L1307" i="3"/>
  <c r="K1307" i="3"/>
  <c r="J1307" i="3"/>
  <c r="I1307" i="3"/>
  <c r="G1307" i="3"/>
  <c r="F1307" i="3"/>
  <c r="L1306" i="3"/>
  <c r="K1306" i="3"/>
  <c r="J1306" i="3"/>
  <c r="I1306" i="3"/>
  <c r="G1306" i="3"/>
  <c r="F1306" i="3"/>
  <c r="L1305" i="3"/>
  <c r="K1305" i="3"/>
  <c r="J1305" i="3"/>
  <c r="I1305" i="3"/>
  <c r="G1305" i="3"/>
  <c r="F1305" i="3"/>
  <c r="L1304" i="3"/>
  <c r="K1304" i="3"/>
  <c r="J1304" i="3"/>
  <c r="I1304" i="3"/>
  <c r="G1304" i="3"/>
  <c r="F1304" i="3"/>
  <c r="L1303" i="3"/>
  <c r="K1303" i="3"/>
  <c r="J1303" i="3"/>
  <c r="I1303" i="3"/>
  <c r="G1303" i="3"/>
  <c r="F1303" i="3"/>
  <c r="L1302" i="3"/>
  <c r="K1302" i="3"/>
  <c r="J1302" i="3"/>
  <c r="I1302" i="3"/>
  <c r="G1302" i="3"/>
  <c r="F1302" i="3"/>
  <c r="L1301" i="3"/>
  <c r="K1301" i="3"/>
  <c r="J1301" i="3"/>
  <c r="I1301" i="3"/>
  <c r="G1301" i="3"/>
  <c r="F1301" i="3"/>
  <c r="L1316" i="3"/>
  <c r="K1316" i="3"/>
  <c r="J1316" i="3"/>
  <c r="I1316" i="3"/>
  <c r="L1315" i="3"/>
  <c r="K1315" i="3"/>
  <c r="J1315" i="3"/>
  <c r="I1315" i="3"/>
  <c r="L1314" i="3"/>
  <c r="K1314" i="3"/>
  <c r="J1314" i="3"/>
  <c r="I1314" i="3"/>
  <c r="L1313" i="3"/>
  <c r="K1313" i="3"/>
  <c r="J1313" i="3"/>
  <c r="I1313" i="3"/>
  <c r="L1312" i="3"/>
  <c r="K1312" i="3"/>
  <c r="J1312" i="3"/>
  <c r="I1312" i="3"/>
  <c r="L1311" i="3"/>
  <c r="K1311" i="3"/>
  <c r="J1311" i="3"/>
  <c r="I1311" i="3"/>
  <c r="L1300" i="3"/>
  <c r="K1300" i="3"/>
  <c r="J1300" i="3"/>
  <c r="I1300" i="3"/>
  <c r="L1299" i="3"/>
  <c r="K1299" i="3"/>
  <c r="J1299" i="3"/>
  <c r="I1299" i="3"/>
  <c r="L1298" i="3"/>
  <c r="K1298" i="3"/>
  <c r="J1298" i="3"/>
  <c r="I1298" i="3"/>
  <c r="L1320" i="3"/>
  <c r="K1320" i="3"/>
  <c r="J1320" i="3"/>
  <c r="I1320" i="3"/>
  <c r="G1320" i="3"/>
  <c r="F1320" i="3"/>
  <c r="L1319" i="3"/>
  <c r="K1319" i="3"/>
  <c r="J1319" i="3"/>
  <c r="I1319" i="3"/>
  <c r="G1319" i="3"/>
  <c r="F1319" i="3"/>
  <c r="L1318" i="3"/>
  <c r="K1318" i="3"/>
  <c r="J1318" i="3"/>
  <c r="I1318" i="3"/>
  <c r="G1318" i="3"/>
  <c r="F1318" i="3"/>
  <c r="L1317" i="3"/>
  <c r="K1317" i="3"/>
  <c r="J1317" i="3"/>
  <c r="I1317" i="3"/>
  <c r="G1317" i="3"/>
  <c r="F1317" i="3"/>
  <c r="G1316" i="3"/>
  <c r="F1316" i="3"/>
  <c r="G1315" i="3"/>
  <c r="F1315" i="3"/>
  <c r="G1314" i="3"/>
  <c r="F1314" i="3"/>
  <c r="G1313" i="3"/>
  <c r="F1313" i="3"/>
  <c r="G1312" i="3"/>
  <c r="F1312" i="3"/>
  <c r="L1327" i="3"/>
  <c r="K1327" i="3"/>
  <c r="J1327" i="3"/>
  <c r="I1327" i="3"/>
  <c r="G1327" i="3"/>
  <c r="F1327" i="3"/>
  <c r="L1328" i="3"/>
  <c r="K1328" i="3"/>
  <c r="J1328" i="3"/>
  <c r="I1328" i="3"/>
  <c r="G1328" i="3"/>
  <c r="F1328" i="3"/>
  <c r="E10" i="4"/>
  <c r="G10" i="4"/>
  <c r="E1310" i="3" l="1"/>
  <c r="E1302" i="3"/>
  <c r="E1308" i="3"/>
  <c r="E1301" i="3"/>
  <c r="E1309" i="3"/>
  <c r="E1307" i="3"/>
  <c r="E1306" i="3"/>
  <c r="E1305" i="3"/>
  <c r="E1304" i="3"/>
  <c r="E1303" i="3"/>
  <c r="E1313" i="3"/>
  <c r="E1320" i="3"/>
  <c r="E1315" i="3"/>
  <c r="E1318" i="3"/>
  <c r="E1312" i="3"/>
  <c r="E1316" i="3"/>
  <c r="E1327" i="3"/>
  <c r="E1317" i="3"/>
  <c r="E1319" i="3"/>
  <c r="E1314" i="3"/>
  <c r="E1328" i="3"/>
  <c r="I29" i="2"/>
  <c r="I30" i="2"/>
  <c r="I31" i="2"/>
  <c r="I32" i="2"/>
  <c r="I33" i="2"/>
  <c r="I34" i="2"/>
  <c r="I35" i="2"/>
  <c r="J9" i="3"/>
  <c r="J10" i="3"/>
  <c r="J11" i="3"/>
  <c r="J12" i="3"/>
  <c r="J13" i="3"/>
  <c r="J14" i="3"/>
  <c r="J15" i="3"/>
  <c r="J16" i="3"/>
  <c r="J17" i="3"/>
  <c r="J18" i="3"/>
  <c r="J19" i="3"/>
  <c r="F9" i="3"/>
  <c r="B10" i="4" s="1"/>
  <c r="F10" i="3"/>
  <c r="B12" i="4" s="1"/>
  <c r="F11" i="3"/>
  <c r="B13" i="4" s="1"/>
  <c r="F12" i="3"/>
  <c r="B16" i="4" s="1"/>
  <c r="F13" i="3"/>
  <c r="F14" i="3"/>
  <c r="F15" i="3"/>
  <c r="F16" i="3"/>
  <c r="K9" i="3"/>
  <c r="K10" i="3"/>
  <c r="K11" i="3"/>
  <c r="K12" i="3"/>
  <c r="K13" i="3"/>
  <c r="K14" i="3"/>
  <c r="K15" i="3"/>
  <c r="K16" i="3"/>
  <c r="K17" i="3"/>
  <c r="K18" i="3"/>
  <c r="K19" i="3"/>
  <c r="L9" i="3"/>
  <c r="L10" i="3"/>
  <c r="L11" i="3"/>
  <c r="L12" i="3"/>
  <c r="L13" i="3"/>
  <c r="L14" i="3"/>
  <c r="L15" i="3"/>
  <c r="L16" i="3"/>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H10" i="4"/>
  <c r="F10" i="4"/>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E1311" i="3"/>
  <c r="I1321" i="3"/>
  <c r="I1322" i="3"/>
  <c r="I1323" i="3"/>
  <c r="I1324" i="3"/>
  <c r="I1325" i="3"/>
  <c r="I1326" i="3"/>
  <c r="I1329" i="3"/>
  <c r="I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321" i="3"/>
  <c r="J1322" i="3"/>
  <c r="J1323" i="3"/>
  <c r="J1324" i="3"/>
  <c r="J1325" i="3"/>
  <c r="J1326" i="3"/>
  <c r="J1329" i="3"/>
  <c r="A3" i="4"/>
  <c r="A3" i="3"/>
  <c r="C8"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321" i="3"/>
  <c r="L1322" i="3"/>
  <c r="L1323" i="3"/>
  <c r="L1324" i="3"/>
  <c r="L1325" i="3"/>
  <c r="L1326" i="3"/>
  <c r="L132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1001" i="3"/>
  <c r="K1002" i="3"/>
  <c r="K1003" i="3"/>
  <c r="K1004" i="3"/>
  <c r="K1005" i="3"/>
  <c r="K1006" i="3"/>
  <c r="K1007" i="3"/>
  <c r="K1008" i="3"/>
  <c r="K1009" i="3"/>
  <c r="K1010" i="3"/>
  <c r="K1011" i="3"/>
  <c r="K1012" i="3"/>
  <c r="K1013" i="3"/>
  <c r="K1014" i="3"/>
  <c r="K1015" i="3"/>
  <c r="K1016" i="3"/>
  <c r="K1017" i="3"/>
  <c r="K1018" i="3"/>
  <c r="K1019" i="3"/>
  <c r="K1020" i="3"/>
  <c r="K1021" i="3"/>
  <c r="K1022" i="3"/>
  <c r="K1023" i="3"/>
  <c r="K1024" i="3"/>
  <c r="K1025" i="3"/>
  <c r="K1026" i="3"/>
  <c r="K1027" i="3"/>
  <c r="K1028" i="3"/>
  <c r="K1029" i="3"/>
  <c r="K1030" i="3"/>
  <c r="K1031" i="3"/>
  <c r="K1032" i="3"/>
  <c r="K1033" i="3"/>
  <c r="K1034" i="3"/>
  <c r="K1035" i="3"/>
  <c r="K1036" i="3"/>
  <c r="K1037" i="3"/>
  <c r="K1038" i="3"/>
  <c r="K1039" i="3"/>
  <c r="K1040" i="3"/>
  <c r="K1041" i="3"/>
  <c r="K1042" i="3"/>
  <c r="K1043" i="3"/>
  <c r="K1044" i="3"/>
  <c r="K1045" i="3"/>
  <c r="K1046" i="3"/>
  <c r="K1047" i="3"/>
  <c r="K1048" i="3"/>
  <c r="K1049" i="3"/>
  <c r="K1050" i="3"/>
  <c r="K1051" i="3"/>
  <c r="K1052" i="3"/>
  <c r="K1053" i="3"/>
  <c r="K1054" i="3"/>
  <c r="K1055" i="3"/>
  <c r="K1056" i="3"/>
  <c r="K1057" i="3"/>
  <c r="K1058" i="3"/>
  <c r="K1059" i="3"/>
  <c r="K1060" i="3"/>
  <c r="K1061" i="3"/>
  <c r="K1062" i="3"/>
  <c r="K1063" i="3"/>
  <c r="K1064" i="3"/>
  <c r="K1065" i="3"/>
  <c r="K1066" i="3"/>
  <c r="K1067" i="3"/>
  <c r="K1068" i="3"/>
  <c r="K1069" i="3"/>
  <c r="K1070" i="3"/>
  <c r="K1071" i="3"/>
  <c r="K1072" i="3"/>
  <c r="K1073" i="3"/>
  <c r="K1074" i="3"/>
  <c r="K1075" i="3"/>
  <c r="K1076" i="3"/>
  <c r="K1077" i="3"/>
  <c r="K1078" i="3"/>
  <c r="K1079" i="3"/>
  <c r="K1080" i="3"/>
  <c r="K1081" i="3"/>
  <c r="K1082" i="3"/>
  <c r="K1083" i="3"/>
  <c r="K1084" i="3"/>
  <c r="K1085" i="3"/>
  <c r="K1086" i="3"/>
  <c r="K1087" i="3"/>
  <c r="K1088" i="3"/>
  <c r="K1089" i="3"/>
  <c r="K1090" i="3"/>
  <c r="K1091" i="3"/>
  <c r="K1092" i="3"/>
  <c r="K1093" i="3"/>
  <c r="K1094" i="3"/>
  <c r="K1095" i="3"/>
  <c r="K1096" i="3"/>
  <c r="K1097" i="3"/>
  <c r="K1098" i="3"/>
  <c r="K1099" i="3"/>
  <c r="K1100" i="3"/>
  <c r="K1101" i="3"/>
  <c r="K1102" i="3"/>
  <c r="K1103" i="3"/>
  <c r="K1104" i="3"/>
  <c r="K1105" i="3"/>
  <c r="K1106" i="3"/>
  <c r="K1107" i="3"/>
  <c r="K1108" i="3"/>
  <c r="K1109" i="3"/>
  <c r="K1110" i="3"/>
  <c r="K1111" i="3"/>
  <c r="K1112" i="3"/>
  <c r="K1113" i="3"/>
  <c r="K1114" i="3"/>
  <c r="K1115" i="3"/>
  <c r="K1116" i="3"/>
  <c r="K1117" i="3"/>
  <c r="K1118" i="3"/>
  <c r="K1119" i="3"/>
  <c r="K1120" i="3"/>
  <c r="K1121" i="3"/>
  <c r="K1122" i="3"/>
  <c r="K1123" i="3"/>
  <c r="K1124" i="3"/>
  <c r="K1125" i="3"/>
  <c r="K1126" i="3"/>
  <c r="K1127" i="3"/>
  <c r="K1128" i="3"/>
  <c r="K1129" i="3"/>
  <c r="K1130" i="3"/>
  <c r="K1131" i="3"/>
  <c r="K1132" i="3"/>
  <c r="K1133" i="3"/>
  <c r="K1134" i="3"/>
  <c r="K1135" i="3"/>
  <c r="K1136" i="3"/>
  <c r="K1137" i="3"/>
  <c r="K1138" i="3"/>
  <c r="K1139" i="3"/>
  <c r="K1140" i="3"/>
  <c r="K1141" i="3"/>
  <c r="K1142" i="3"/>
  <c r="K1143" i="3"/>
  <c r="K1144" i="3"/>
  <c r="K1145" i="3"/>
  <c r="K1146" i="3"/>
  <c r="K1147" i="3"/>
  <c r="K1148" i="3"/>
  <c r="K1149" i="3"/>
  <c r="K1150" i="3"/>
  <c r="K1151" i="3"/>
  <c r="K1152" i="3"/>
  <c r="K1153" i="3"/>
  <c r="K1154" i="3"/>
  <c r="K1155" i="3"/>
  <c r="K1156" i="3"/>
  <c r="K1157" i="3"/>
  <c r="K1158" i="3"/>
  <c r="K1159" i="3"/>
  <c r="K1160" i="3"/>
  <c r="K1161" i="3"/>
  <c r="K1162" i="3"/>
  <c r="K1163" i="3"/>
  <c r="K1164" i="3"/>
  <c r="K1165" i="3"/>
  <c r="K1166" i="3"/>
  <c r="K1167" i="3"/>
  <c r="K1168" i="3"/>
  <c r="K1169" i="3"/>
  <c r="K1170" i="3"/>
  <c r="K1171" i="3"/>
  <c r="K1172" i="3"/>
  <c r="K1173" i="3"/>
  <c r="K1174" i="3"/>
  <c r="K1175" i="3"/>
  <c r="K1176" i="3"/>
  <c r="K1177" i="3"/>
  <c r="K1178" i="3"/>
  <c r="K1179" i="3"/>
  <c r="K1180" i="3"/>
  <c r="K1181" i="3"/>
  <c r="K1182" i="3"/>
  <c r="K1183" i="3"/>
  <c r="K1184" i="3"/>
  <c r="K1185" i="3"/>
  <c r="K1186" i="3"/>
  <c r="K1187" i="3"/>
  <c r="K1188" i="3"/>
  <c r="K1189" i="3"/>
  <c r="K1190" i="3"/>
  <c r="K1191" i="3"/>
  <c r="K1192" i="3"/>
  <c r="K1193" i="3"/>
  <c r="K1194" i="3"/>
  <c r="K1195" i="3"/>
  <c r="K1196" i="3"/>
  <c r="K1197" i="3"/>
  <c r="K1198" i="3"/>
  <c r="K1199" i="3"/>
  <c r="K1200" i="3"/>
  <c r="K1201" i="3"/>
  <c r="K1202" i="3"/>
  <c r="K1203" i="3"/>
  <c r="K1204" i="3"/>
  <c r="K1205" i="3"/>
  <c r="K1206" i="3"/>
  <c r="K1207" i="3"/>
  <c r="K1208" i="3"/>
  <c r="K1209" i="3"/>
  <c r="K1210" i="3"/>
  <c r="K1211" i="3"/>
  <c r="K1212" i="3"/>
  <c r="K1213" i="3"/>
  <c r="K1214" i="3"/>
  <c r="K1215" i="3"/>
  <c r="K1216" i="3"/>
  <c r="K1217" i="3"/>
  <c r="K1218" i="3"/>
  <c r="K1219" i="3"/>
  <c r="K1220" i="3"/>
  <c r="K1221" i="3"/>
  <c r="K1222" i="3"/>
  <c r="K1223" i="3"/>
  <c r="K1224" i="3"/>
  <c r="K1225" i="3"/>
  <c r="K1226" i="3"/>
  <c r="K1227" i="3"/>
  <c r="K1228" i="3"/>
  <c r="K1229" i="3"/>
  <c r="K1230" i="3"/>
  <c r="K1231" i="3"/>
  <c r="K1232" i="3"/>
  <c r="K1233" i="3"/>
  <c r="K1234" i="3"/>
  <c r="K1235" i="3"/>
  <c r="K1236" i="3"/>
  <c r="K1237" i="3"/>
  <c r="K1238" i="3"/>
  <c r="K1239" i="3"/>
  <c r="K1240" i="3"/>
  <c r="K1241" i="3"/>
  <c r="K1242" i="3"/>
  <c r="K1243" i="3"/>
  <c r="K1244" i="3"/>
  <c r="K1245" i="3"/>
  <c r="K1246" i="3"/>
  <c r="K1247" i="3"/>
  <c r="K1248" i="3"/>
  <c r="K1249" i="3"/>
  <c r="K1250" i="3"/>
  <c r="K1251" i="3"/>
  <c r="K1252" i="3"/>
  <c r="K1253" i="3"/>
  <c r="K1254" i="3"/>
  <c r="K1255" i="3"/>
  <c r="K1256" i="3"/>
  <c r="K1257" i="3"/>
  <c r="K1258" i="3"/>
  <c r="K1259" i="3"/>
  <c r="K1260" i="3"/>
  <c r="K1261" i="3"/>
  <c r="K1262" i="3"/>
  <c r="K1263" i="3"/>
  <c r="K1264" i="3"/>
  <c r="K1265" i="3"/>
  <c r="K1266" i="3"/>
  <c r="K1267" i="3"/>
  <c r="K1268" i="3"/>
  <c r="K1269" i="3"/>
  <c r="K1270" i="3"/>
  <c r="K1271" i="3"/>
  <c r="K1272" i="3"/>
  <c r="K1273" i="3"/>
  <c r="K1274" i="3"/>
  <c r="K1275" i="3"/>
  <c r="K1276" i="3"/>
  <c r="K1277" i="3"/>
  <c r="K1278" i="3"/>
  <c r="K1279" i="3"/>
  <c r="K1280" i="3"/>
  <c r="K1281" i="3"/>
  <c r="K1282" i="3"/>
  <c r="K1283" i="3"/>
  <c r="K1284" i="3"/>
  <c r="K1285" i="3"/>
  <c r="K1286" i="3"/>
  <c r="K1287" i="3"/>
  <c r="K1288" i="3"/>
  <c r="K1289" i="3"/>
  <c r="K1290" i="3"/>
  <c r="K1291" i="3"/>
  <c r="K1292" i="3"/>
  <c r="K1293" i="3"/>
  <c r="K1294" i="3"/>
  <c r="K1295" i="3"/>
  <c r="K1296" i="3"/>
  <c r="K1297" i="3"/>
  <c r="E1300" i="3"/>
  <c r="K1321" i="3"/>
  <c r="K1322" i="3"/>
  <c r="K1323" i="3"/>
  <c r="K1324" i="3"/>
  <c r="K1325" i="3"/>
  <c r="K1326" i="3"/>
  <c r="K1329" i="3"/>
  <c r="G12" i="3"/>
  <c r="C16" i="4" s="1"/>
  <c r="G13" i="3"/>
  <c r="G14" i="3"/>
  <c r="G15" i="3"/>
  <c r="G16" i="3"/>
  <c r="F17" i="3"/>
  <c r="G17" i="3"/>
  <c r="F18" i="3"/>
  <c r="G18" i="3"/>
  <c r="F19" i="3"/>
  <c r="G19" i="3"/>
  <c r="F20" i="3"/>
  <c r="G20" i="3"/>
  <c r="F21" i="3"/>
  <c r="G21" i="3"/>
  <c r="F22" i="3"/>
  <c r="G22" i="3"/>
  <c r="F23" i="3"/>
  <c r="G23" i="3"/>
  <c r="F24" i="3"/>
  <c r="G24" i="3"/>
  <c r="F25" i="3"/>
  <c r="G25" i="3"/>
  <c r="F26" i="3"/>
  <c r="G26" i="3"/>
  <c r="F27" i="3"/>
  <c r="G27" i="3"/>
  <c r="F28" i="3"/>
  <c r="G28" i="3"/>
  <c r="F29" i="3"/>
  <c r="G29" i="3"/>
  <c r="F30" i="3"/>
  <c r="G30" i="3"/>
  <c r="F31" i="3"/>
  <c r="G31" i="3"/>
  <c r="F32" i="3"/>
  <c r="G32" i="3"/>
  <c r="F33" i="3"/>
  <c r="G33" i="3"/>
  <c r="F34" i="3"/>
  <c r="G34" i="3"/>
  <c r="F35" i="3"/>
  <c r="G35" i="3"/>
  <c r="F36" i="3"/>
  <c r="G36" i="3"/>
  <c r="F37" i="3"/>
  <c r="G37" i="3"/>
  <c r="F38" i="3"/>
  <c r="G38" i="3"/>
  <c r="F39" i="3"/>
  <c r="G39" i="3"/>
  <c r="F40" i="3"/>
  <c r="G40" i="3"/>
  <c r="F41" i="3"/>
  <c r="G41" i="3"/>
  <c r="F42" i="3"/>
  <c r="G42" i="3"/>
  <c r="F43" i="3"/>
  <c r="G43" i="3"/>
  <c r="F44" i="3"/>
  <c r="G44" i="3"/>
  <c r="F45" i="3"/>
  <c r="G45" i="3"/>
  <c r="F46" i="3"/>
  <c r="G46" i="3"/>
  <c r="F47" i="3"/>
  <c r="G47" i="3"/>
  <c r="F48" i="3"/>
  <c r="G48" i="3"/>
  <c r="F49" i="3"/>
  <c r="G49" i="3"/>
  <c r="F50" i="3"/>
  <c r="G50" i="3"/>
  <c r="F51" i="3"/>
  <c r="G51" i="3"/>
  <c r="F52" i="3"/>
  <c r="G52" i="3"/>
  <c r="F53" i="3"/>
  <c r="G53" i="3"/>
  <c r="F54" i="3"/>
  <c r="G54" i="3"/>
  <c r="F55" i="3"/>
  <c r="G55" i="3"/>
  <c r="F56" i="3"/>
  <c r="G56" i="3"/>
  <c r="F57" i="3"/>
  <c r="G57" i="3"/>
  <c r="F58" i="3"/>
  <c r="G58" i="3"/>
  <c r="F59" i="3"/>
  <c r="G59" i="3"/>
  <c r="F60" i="3"/>
  <c r="G60" i="3"/>
  <c r="F61" i="3"/>
  <c r="G61" i="3"/>
  <c r="F62" i="3"/>
  <c r="G62" i="3"/>
  <c r="F63" i="3"/>
  <c r="G63" i="3"/>
  <c r="F64" i="3"/>
  <c r="G64" i="3"/>
  <c r="F65" i="3"/>
  <c r="G65" i="3"/>
  <c r="F66" i="3"/>
  <c r="G66" i="3"/>
  <c r="F67" i="3"/>
  <c r="G67" i="3"/>
  <c r="F68" i="3"/>
  <c r="G68" i="3"/>
  <c r="F69" i="3"/>
  <c r="G69" i="3"/>
  <c r="F70" i="3"/>
  <c r="G70" i="3"/>
  <c r="F71" i="3"/>
  <c r="G71" i="3"/>
  <c r="F72" i="3"/>
  <c r="G72" i="3"/>
  <c r="F73" i="3"/>
  <c r="G73" i="3"/>
  <c r="F74" i="3"/>
  <c r="G74" i="3"/>
  <c r="F75" i="3"/>
  <c r="G75" i="3"/>
  <c r="F76" i="3"/>
  <c r="G76" i="3"/>
  <c r="F77" i="3"/>
  <c r="G77" i="3"/>
  <c r="F78" i="3"/>
  <c r="G78" i="3"/>
  <c r="F79" i="3"/>
  <c r="G79" i="3"/>
  <c r="F80" i="3"/>
  <c r="G80" i="3"/>
  <c r="F81" i="3"/>
  <c r="G81" i="3"/>
  <c r="F82" i="3"/>
  <c r="G82" i="3"/>
  <c r="F83" i="3"/>
  <c r="G83" i="3"/>
  <c r="F84" i="3"/>
  <c r="G84" i="3"/>
  <c r="F85" i="3"/>
  <c r="G85" i="3"/>
  <c r="F86" i="3"/>
  <c r="G86" i="3"/>
  <c r="F87" i="3"/>
  <c r="G87" i="3"/>
  <c r="F88" i="3"/>
  <c r="G88" i="3"/>
  <c r="F89" i="3"/>
  <c r="G89" i="3"/>
  <c r="F90" i="3"/>
  <c r="G90" i="3"/>
  <c r="F91" i="3"/>
  <c r="G91" i="3"/>
  <c r="F92" i="3"/>
  <c r="G92" i="3"/>
  <c r="F93" i="3"/>
  <c r="G93" i="3"/>
  <c r="F94" i="3"/>
  <c r="G94" i="3"/>
  <c r="F95" i="3"/>
  <c r="G95" i="3"/>
  <c r="F96" i="3"/>
  <c r="G96" i="3"/>
  <c r="F97" i="3"/>
  <c r="G97" i="3"/>
  <c r="F98" i="3"/>
  <c r="G98" i="3"/>
  <c r="F99" i="3"/>
  <c r="G99" i="3"/>
  <c r="F100" i="3"/>
  <c r="G100" i="3"/>
  <c r="F101" i="3"/>
  <c r="G101" i="3"/>
  <c r="F102" i="3"/>
  <c r="G102" i="3"/>
  <c r="F103" i="3"/>
  <c r="G103" i="3"/>
  <c r="F104" i="3"/>
  <c r="G104" i="3"/>
  <c r="F105" i="3"/>
  <c r="G105" i="3"/>
  <c r="F106" i="3"/>
  <c r="G106" i="3"/>
  <c r="F107" i="3"/>
  <c r="G107" i="3"/>
  <c r="F108" i="3"/>
  <c r="G108" i="3"/>
  <c r="F109" i="3"/>
  <c r="G109" i="3"/>
  <c r="F110" i="3"/>
  <c r="G110" i="3"/>
  <c r="F111" i="3"/>
  <c r="G111" i="3"/>
  <c r="F112" i="3"/>
  <c r="G112" i="3"/>
  <c r="F113" i="3"/>
  <c r="G113" i="3"/>
  <c r="F114" i="3"/>
  <c r="G114" i="3"/>
  <c r="F115" i="3"/>
  <c r="G115" i="3"/>
  <c r="F116" i="3"/>
  <c r="G116" i="3"/>
  <c r="F117" i="3"/>
  <c r="G117" i="3"/>
  <c r="F118" i="3"/>
  <c r="G118" i="3"/>
  <c r="F119" i="3"/>
  <c r="G119" i="3"/>
  <c r="F120" i="3"/>
  <c r="G120" i="3"/>
  <c r="F121" i="3"/>
  <c r="G121" i="3"/>
  <c r="F122" i="3"/>
  <c r="G122" i="3"/>
  <c r="F123" i="3"/>
  <c r="G123" i="3"/>
  <c r="F124" i="3"/>
  <c r="G124" i="3"/>
  <c r="F125" i="3"/>
  <c r="G125" i="3"/>
  <c r="F126" i="3"/>
  <c r="G126" i="3"/>
  <c r="F127" i="3"/>
  <c r="G127" i="3"/>
  <c r="F128" i="3"/>
  <c r="G128" i="3"/>
  <c r="F129" i="3"/>
  <c r="G129" i="3"/>
  <c r="F130" i="3"/>
  <c r="G130" i="3"/>
  <c r="F131" i="3"/>
  <c r="G131" i="3"/>
  <c r="F132" i="3"/>
  <c r="G132" i="3"/>
  <c r="F133" i="3"/>
  <c r="G133" i="3"/>
  <c r="F134" i="3"/>
  <c r="G134" i="3"/>
  <c r="F135" i="3"/>
  <c r="G135" i="3"/>
  <c r="F136" i="3"/>
  <c r="G136" i="3"/>
  <c r="F137" i="3"/>
  <c r="G137" i="3"/>
  <c r="F138" i="3"/>
  <c r="G138" i="3"/>
  <c r="F139" i="3"/>
  <c r="G139" i="3"/>
  <c r="F140" i="3"/>
  <c r="G140" i="3"/>
  <c r="F141" i="3"/>
  <c r="G141" i="3"/>
  <c r="F142" i="3"/>
  <c r="G142" i="3"/>
  <c r="F143" i="3"/>
  <c r="G143" i="3"/>
  <c r="F144" i="3"/>
  <c r="G144" i="3"/>
  <c r="F145" i="3"/>
  <c r="G145" i="3"/>
  <c r="F146" i="3"/>
  <c r="G146" i="3"/>
  <c r="F147" i="3"/>
  <c r="G147" i="3"/>
  <c r="F148" i="3"/>
  <c r="G148" i="3"/>
  <c r="F149" i="3"/>
  <c r="G149" i="3"/>
  <c r="F150" i="3"/>
  <c r="G150" i="3"/>
  <c r="F151" i="3"/>
  <c r="G151" i="3"/>
  <c r="F152" i="3"/>
  <c r="G152" i="3"/>
  <c r="F153" i="3"/>
  <c r="G153" i="3"/>
  <c r="F154" i="3"/>
  <c r="G154" i="3"/>
  <c r="F155" i="3"/>
  <c r="G155" i="3"/>
  <c r="F156" i="3"/>
  <c r="G156" i="3"/>
  <c r="F157" i="3"/>
  <c r="G157" i="3"/>
  <c r="F158" i="3"/>
  <c r="G158" i="3"/>
  <c r="F159" i="3"/>
  <c r="G159" i="3"/>
  <c r="F160" i="3"/>
  <c r="G160" i="3"/>
  <c r="F161" i="3"/>
  <c r="G161" i="3"/>
  <c r="F162" i="3"/>
  <c r="G162" i="3"/>
  <c r="F163" i="3"/>
  <c r="G163" i="3"/>
  <c r="F164" i="3"/>
  <c r="G164" i="3"/>
  <c r="F165" i="3"/>
  <c r="G165" i="3"/>
  <c r="F166" i="3"/>
  <c r="G166" i="3"/>
  <c r="F167" i="3"/>
  <c r="G167" i="3"/>
  <c r="F168" i="3"/>
  <c r="G168" i="3"/>
  <c r="F169" i="3"/>
  <c r="G169" i="3"/>
  <c r="F170" i="3"/>
  <c r="G170" i="3"/>
  <c r="F171" i="3"/>
  <c r="G171" i="3"/>
  <c r="F172" i="3"/>
  <c r="G172" i="3"/>
  <c r="F173" i="3"/>
  <c r="G173" i="3"/>
  <c r="F174" i="3"/>
  <c r="G174" i="3"/>
  <c r="F175" i="3"/>
  <c r="G175" i="3"/>
  <c r="F176" i="3"/>
  <c r="G176" i="3"/>
  <c r="F177" i="3"/>
  <c r="G177" i="3"/>
  <c r="F178" i="3"/>
  <c r="G178" i="3"/>
  <c r="F179" i="3"/>
  <c r="G179" i="3"/>
  <c r="F180" i="3"/>
  <c r="G180" i="3"/>
  <c r="F181" i="3"/>
  <c r="G181" i="3"/>
  <c r="F182" i="3"/>
  <c r="G182" i="3"/>
  <c r="F183" i="3"/>
  <c r="G183" i="3"/>
  <c r="F184" i="3"/>
  <c r="G184" i="3"/>
  <c r="F185" i="3"/>
  <c r="G185" i="3"/>
  <c r="F186" i="3"/>
  <c r="G186" i="3"/>
  <c r="F187" i="3"/>
  <c r="G187" i="3"/>
  <c r="F188" i="3"/>
  <c r="G188" i="3"/>
  <c r="F189" i="3"/>
  <c r="G189" i="3"/>
  <c r="F190" i="3"/>
  <c r="G190" i="3"/>
  <c r="F191" i="3"/>
  <c r="G191" i="3"/>
  <c r="F192" i="3"/>
  <c r="G192" i="3"/>
  <c r="F193" i="3"/>
  <c r="G193" i="3"/>
  <c r="F194" i="3"/>
  <c r="G194" i="3"/>
  <c r="F195" i="3"/>
  <c r="G195" i="3"/>
  <c r="F196" i="3"/>
  <c r="G196" i="3"/>
  <c r="F197" i="3"/>
  <c r="G197" i="3"/>
  <c r="F198" i="3"/>
  <c r="G198" i="3"/>
  <c r="F199" i="3"/>
  <c r="G199" i="3"/>
  <c r="F200" i="3"/>
  <c r="G200" i="3"/>
  <c r="F201" i="3"/>
  <c r="G201" i="3"/>
  <c r="F202" i="3"/>
  <c r="G202" i="3"/>
  <c r="F203" i="3"/>
  <c r="G203" i="3"/>
  <c r="F204" i="3"/>
  <c r="G204" i="3"/>
  <c r="F205" i="3"/>
  <c r="G205" i="3"/>
  <c r="F206" i="3"/>
  <c r="G206" i="3"/>
  <c r="F207" i="3"/>
  <c r="G207" i="3"/>
  <c r="F208" i="3"/>
  <c r="G208" i="3"/>
  <c r="F209" i="3"/>
  <c r="G209" i="3"/>
  <c r="F210" i="3"/>
  <c r="G210" i="3"/>
  <c r="F211" i="3"/>
  <c r="G211" i="3"/>
  <c r="F212" i="3"/>
  <c r="G212" i="3"/>
  <c r="F213" i="3"/>
  <c r="G213" i="3"/>
  <c r="F214" i="3"/>
  <c r="G214" i="3"/>
  <c r="F215" i="3"/>
  <c r="G215" i="3"/>
  <c r="F216" i="3"/>
  <c r="G216" i="3"/>
  <c r="F217" i="3"/>
  <c r="G217" i="3"/>
  <c r="F218" i="3"/>
  <c r="G218" i="3"/>
  <c r="F219" i="3"/>
  <c r="G219" i="3"/>
  <c r="F220" i="3"/>
  <c r="G220" i="3"/>
  <c r="F221" i="3"/>
  <c r="G221" i="3"/>
  <c r="F222" i="3"/>
  <c r="G222" i="3"/>
  <c r="F223" i="3"/>
  <c r="G223" i="3"/>
  <c r="F224" i="3"/>
  <c r="G224" i="3"/>
  <c r="F225" i="3"/>
  <c r="G225" i="3"/>
  <c r="F226" i="3"/>
  <c r="G226" i="3"/>
  <c r="F227" i="3"/>
  <c r="G227" i="3"/>
  <c r="F228" i="3"/>
  <c r="G228" i="3"/>
  <c r="F229" i="3"/>
  <c r="G229" i="3"/>
  <c r="F230" i="3"/>
  <c r="G230" i="3"/>
  <c r="F231" i="3"/>
  <c r="G231" i="3"/>
  <c r="F232" i="3"/>
  <c r="G232" i="3"/>
  <c r="F233" i="3"/>
  <c r="G233" i="3"/>
  <c r="F234" i="3"/>
  <c r="G234" i="3"/>
  <c r="F235" i="3"/>
  <c r="G235" i="3"/>
  <c r="F236" i="3"/>
  <c r="G236" i="3"/>
  <c r="F237" i="3"/>
  <c r="G237" i="3"/>
  <c r="F238" i="3"/>
  <c r="G238" i="3"/>
  <c r="F239" i="3"/>
  <c r="G239" i="3"/>
  <c r="F240" i="3"/>
  <c r="G240" i="3"/>
  <c r="F241" i="3"/>
  <c r="G241" i="3"/>
  <c r="F242" i="3"/>
  <c r="G242" i="3"/>
  <c r="F243" i="3"/>
  <c r="G243" i="3"/>
  <c r="F244" i="3"/>
  <c r="G244" i="3"/>
  <c r="F245" i="3"/>
  <c r="G245" i="3"/>
  <c r="F246" i="3"/>
  <c r="G246" i="3"/>
  <c r="F247" i="3"/>
  <c r="G247" i="3"/>
  <c r="F248" i="3"/>
  <c r="G248" i="3"/>
  <c r="F249" i="3"/>
  <c r="G249" i="3"/>
  <c r="F250" i="3"/>
  <c r="G250" i="3"/>
  <c r="F251" i="3"/>
  <c r="G251" i="3"/>
  <c r="F252" i="3"/>
  <c r="G252" i="3"/>
  <c r="F253" i="3"/>
  <c r="G253" i="3"/>
  <c r="F254" i="3"/>
  <c r="G254" i="3"/>
  <c r="F255" i="3"/>
  <c r="G255" i="3"/>
  <c r="F256" i="3"/>
  <c r="G256" i="3"/>
  <c r="F257" i="3"/>
  <c r="G257" i="3"/>
  <c r="F258" i="3"/>
  <c r="G258" i="3"/>
  <c r="F259" i="3"/>
  <c r="G259" i="3"/>
  <c r="F260" i="3"/>
  <c r="G260" i="3"/>
  <c r="F261" i="3"/>
  <c r="G261" i="3"/>
  <c r="F262" i="3"/>
  <c r="G262" i="3"/>
  <c r="F263" i="3"/>
  <c r="G263" i="3"/>
  <c r="F264" i="3"/>
  <c r="G264" i="3"/>
  <c r="F265" i="3"/>
  <c r="G265" i="3"/>
  <c r="F266" i="3"/>
  <c r="G266" i="3"/>
  <c r="F267" i="3"/>
  <c r="G267" i="3"/>
  <c r="F268" i="3"/>
  <c r="G268" i="3"/>
  <c r="F269" i="3"/>
  <c r="G269" i="3"/>
  <c r="F270" i="3"/>
  <c r="G270" i="3"/>
  <c r="F271" i="3"/>
  <c r="G271" i="3"/>
  <c r="F272" i="3"/>
  <c r="G272" i="3"/>
  <c r="F273" i="3"/>
  <c r="G273" i="3"/>
  <c r="F274" i="3"/>
  <c r="G274" i="3"/>
  <c r="F275" i="3"/>
  <c r="G275" i="3"/>
  <c r="F276" i="3"/>
  <c r="G276" i="3"/>
  <c r="F277" i="3"/>
  <c r="G277" i="3"/>
  <c r="F278" i="3"/>
  <c r="G278" i="3"/>
  <c r="F279" i="3"/>
  <c r="G279" i="3"/>
  <c r="F280" i="3"/>
  <c r="G280" i="3"/>
  <c r="F281" i="3"/>
  <c r="G281" i="3"/>
  <c r="F282" i="3"/>
  <c r="G282" i="3"/>
  <c r="F283" i="3"/>
  <c r="G283" i="3"/>
  <c r="F284" i="3"/>
  <c r="G284" i="3"/>
  <c r="F285" i="3"/>
  <c r="G285" i="3"/>
  <c r="F286" i="3"/>
  <c r="G286" i="3"/>
  <c r="F287" i="3"/>
  <c r="G287" i="3"/>
  <c r="F288" i="3"/>
  <c r="G288" i="3"/>
  <c r="F289" i="3"/>
  <c r="G289" i="3"/>
  <c r="F290" i="3"/>
  <c r="G290" i="3"/>
  <c r="F291" i="3"/>
  <c r="G291" i="3"/>
  <c r="F292" i="3"/>
  <c r="G292" i="3"/>
  <c r="F293" i="3"/>
  <c r="G293" i="3"/>
  <c r="F294" i="3"/>
  <c r="G294" i="3"/>
  <c r="F295" i="3"/>
  <c r="G295" i="3"/>
  <c r="F296" i="3"/>
  <c r="G296" i="3"/>
  <c r="F297" i="3"/>
  <c r="G297" i="3"/>
  <c r="F298" i="3"/>
  <c r="G298" i="3"/>
  <c r="F299" i="3"/>
  <c r="G299" i="3"/>
  <c r="F300" i="3"/>
  <c r="G300" i="3"/>
  <c r="F301" i="3"/>
  <c r="G301" i="3"/>
  <c r="F302" i="3"/>
  <c r="G302" i="3"/>
  <c r="F303" i="3"/>
  <c r="G303" i="3"/>
  <c r="F304" i="3"/>
  <c r="G304" i="3"/>
  <c r="F305" i="3"/>
  <c r="G305" i="3"/>
  <c r="F306" i="3"/>
  <c r="G306" i="3"/>
  <c r="F307" i="3"/>
  <c r="G307" i="3"/>
  <c r="F308" i="3"/>
  <c r="G308" i="3"/>
  <c r="F309" i="3"/>
  <c r="G309" i="3"/>
  <c r="F310" i="3"/>
  <c r="G310" i="3"/>
  <c r="F311" i="3"/>
  <c r="G311" i="3"/>
  <c r="F312" i="3"/>
  <c r="G312" i="3"/>
  <c r="F313" i="3"/>
  <c r="G313" i="3"/>
  <c r="F314" i="3"/>
  <c r="G314" i="3"/>
  <c r="F315" i="3"/>
  <c r="G315" i="3"/>
  <c r="F316" i="3"/>
  <c r="G316" i="3"/>
  <c r="F317" i="3"/>
  <c r="G317" i="3"/>
  <c r="F318" i="3"/>
  <c r="G318" i="3"/>
  <c r="F319" i="3"/>
  <c r="G319" i="3"/>
  <c r="F320" i="3"/>
  <c r="G320" i="3"/>
  <c r="F321" i="3"/>
  <c r="G321" i="3"/>
  <c r="F322" i="3"/>
  <c r="G322" i="3"/>
  <c r="F323" i="3"/>
  <c r="G323" i="3"/>
  <c r="F324" i="3"/>
  <c r="G324" i="3"/>
  <c r="F325" i="3"/>
  <c r="G325" i="3"/>
  <c r="F326" i="3"/>
  <c r="G326" i="3"/>
  <c r="F327" i="3"/>
  <c r="G327" i="3"/>
  <c r="F328" i="3"/>
  <c r="G328" i="3"/>
  <c r="F329" i="3"/>
  <c r="G329" i="3"/>
  <c r="F330" i="3"/>
  <c r="G330" i="3"/>
  <c r="F331" i="3"/>
  <c r="G331" i="3"/>
  <c r="F332" i="3"/>
  <c r="G332" i="3"/>
  <c r="F333" i="3"/>
  <c r="G333" i="3"/>
  <c r="F334" i="3"/>
  <c r="G334" i="3"/>
  <c r="F335" i="3"/>
  <c r="G335" i="3"/>
  <c r="F336" i="3"/>
  <c r="G336" i="3"/>
  <c r="F337" i="3"/>
  <c r="G337" i="3"/>
  <c r="F338" i="3"/>
  <c r="G338" i="3"/>
  <c r="F339" i="3"/>
  <c r="G339" i="3"/>
  <c r="F340" i="3"/>
  <c r="G340" i="3"/>
  <c r="F341" i="3"/>
  <c r="G341" i="3"/>
  <c r="F342" i="3"/>
  <c r="G342" i="3"/>
  <c r="F343" i="3"/>
  <c r="G343" i="3"/>
  <c r="F344" i="3"/>
  <c r="G344" i="3"/>
  <c r="F345" i="3"/>
  <c r="G345" i="3"/>
  <c r="F346" i="3"/>
  <c r="G346" i="3"/>
  <c r="F347" i="3"/>
  <c r="G347" i="3"/>
  <c r="F348" i="3"/>
  <c r="G348" i="3"/>
  <c r="F349" i="3"/>
  <c r="G349" i="3"/>
  <c r="F350" i="3"/>
  <c r="G350" i="3"/>
  <c r="F351" i="3"/>
  <c r="G351" i="3"/>
  <c r="F352" i="3"/>
  <c r="G352" i="3"/>
  <c r="F353" i="3"/>
  <c r="G353" i="3"/>
  <c r="F354" i="3"/>
  <c r="G354" i="3"/>
  <c r="F355" i="3"/>
  <c r="G355" i="3"/>
  <c r="F356" i="3"/>
  <c r="G356" i="3"/>
  <c r="F357" i="3"/>
  <c r="G357" i="3"/>
  <c r="F358" i="3"/>
  <c r="G358" i="3"/>
  <c r="F359" i="3"/>
  <c r="G359" i="3"/>
  <c r="F360" i="3"/>
  <c r="G360" i="3"/>
  <c r="F361" i="3"/>
  <c r="G361" i="3"/>
  <c r="F362" i="3"/>
  <c r="G362" i="3"/>
  <c r="F363" i="3"/>
  <c r="G363" i="3"/>
  <c r="F364" i="3"/>
  <c r="G364" i="3"/>
  <c r="F365" i="3"/>
  <c r="G365" i="3"/>
  <c r="F366" i="3"/>
  <c r="G366" i="3"/>
  <c r="F367" i="3"/>
  <c r="G367" i="3"/>
  <c r="F368" i="3"/>
  <c r="G368" i="3"/>
  <c r="F369" i="3"/>
  <c r="G369" i="3"/>
  <c r="F370" i="3"/>
  <c r="G370" i="3"/>
  <c r="F371" i="3"/>
  <c r="G371" i="3"/>
  <c r="F372" i="3"/>
  <c r="G372" i="3"/>
  <c r="F373" i="3"/>
  <c r="G373" i="3"/>
  <c r="F374" i="3"/>
  <c r="G374" i="3"/>
  <c r="F375" i="3"/>
  <c r="G375" i="3"/>
  <c r="F376" i="3"/>
  <c r="G376" i="3"/>
  <c r="F377" i="3"/>
  <c r="G377" i="3"/>
  <c r="F378" i="3"/>
  <c r="G378" i="3"/>
  <c r="F379" i="3"/>
  <c r="G379" i="3"/>
  <c r="F380" i="3"/>
  <c r="G380" i="3"/>
  <c r="F381" i="3"/>
  <c r="G381" i="3"/>
  <c r="F382" i="3"/>
  <c r="G382" i="3"/>
  <c r="F383" i="3"/>
  <c r="G383" i="3"/>
  <c r="F384" i="3"/>
  <c r="G384" i="3"/>
  <c r="F385" i="3"/>
  <c r="G385" i="3"/>
  <c r="F386" i="3"/>
  <c r="G386" i="3"/>
  <c r="F387" i="3"/>
  <c r="G387" i="3"/>
  <c r="F388" i="3"/>
  <c r="G388" i="3"/>
  <c r="F389" i="3"/>
  <c r="G389" i="3"/>
  <c r="F390" i="3"/>
  <c r="G390" i="3"/>
  <c r="F391" i="3"/>
  <c r="G391" i="3"/>
  <c r="F392" i="3"/>
  <c r="G392" i="3"/>
  <c r="F393" i="3"/>
  <c r="G393" i="3"/>
  <c r="F394" i="3"/>
  <c r="G394" i="3"/>
  <c r="F395" i="3"/>
  <c r="G395" i="3"/>
  <c r="F396" i="3"/>
  <c r="G396" i="3"/>
  <c r="F397" i="3"/>
  <c r="G397" i="3"/>
  <c r="F398" i="3"/>
  <c r="G398" i="3"/>
  <c r="F399" i="3"/>
  <c r="G399" i="3"/>
  <c r="F400" i="3"/>
  <c r="G400" i="3"/>
  <c r="F401" i="3"/>
  <c r="G401" i="3"/>
  <c r="F402" i="3"/>
  <c r="G402" i="3"/>
  <c r="F403" i="3"/>
  <c r="G403" i="3"/>
  <c r="F404" i="3"/>
  <c r="G404" i="3"/>
  <c r="F405" i="3"/>
  <c r="G405" i="3"/>
  <c r="F406" i="3"/>
  <c r="G406" i="3"/>
  <c r="F407" i="3"/>
  <c r="G407" i="3"/>
  <c r="F408" i="3"/>
  <c r="G408" i="3"/>
  <c r="F409" i="3"/>
  <c r="G409" i="3"/>
  <c r="F410" i="3"/>
  <c r="G410" i="3"/>
  <c r="F411" i="3"/>
  <c r="G411" i="3"/>
  <c r="F412" i="3"/>
  <c r="G412" i="3"/>
  <c r="F413" i="3"/>
  <c r="G413" i="3"/>
  <c r="F414" i="3"/>
  <c r="G414" i="3"/>
  <c r="F415" i="3"/>
  <c r="G415" i="3"/>
  <c r="F416" i="3"/>
  <c r="G416" i="3"/>
  <c r="F417" i="3"/>
  <c r="G417" i="3"/>
  <c r="F418" i="3"/>
  <c r="G418" i="3"/>
  <c r="F419" i="3"/>
  <c r="G419" i="3"/>
  <c r="F420" i="3"/>
  <c r="G420" i="3"/>
  <c r="F421" i="3"/>
  <c r="G421" i="3"/>
  <c r="F422" i="3"/>
  <c r="G422" i="3"/>
  <c r="F423" i="3"/>
  <c r="G423" i="3"/>
  <c r="F424" i="3"/>
  <c r="G424" i="3"/>
  <c r="F425" i="3"/>
  <c r="G425" i="3"/>
  <c r="F426" i="3"/>
  <c r="G426" i="3"/>
  <c r="F427" i="3"/>
  <c r="G427" i="3"/>
  <c r="F428" i="3"/>
  <c r="G428" i="3"/>
  <c r="F429" i="3"/>
  <c r="G429" i="3"/>
  <c r="F430" i="3"/>
  <c r="G430" i="3"/>
  <c r="F431" i="3"/>
  <c r="G431" i="3"/>
  <c r="F432" i="3"/>
  <c r="G432" i="3"/>
  <c r="F433" i="3"/>
  <c r="G433" i="3"/>
  <c r="F434" i="3"/>
  <c r="G434" i="3"/>
  <c r="F435" i="3"/>
  <c r="G435" i="3"/>
  <c r="F436" i="3"/>
  <c r="G436" i="3"/>
  <c r="F437" i="3"/>
  <c r="G437" i="3"/>
  <c r="F438" i="3"/>
  <c r="G438" i="3"/>
  <c r="F439" i="3"/>
  <c r="G439" i="3"/>
  <c r="F440" i="3"/>
  <c r="G440" i="3"/>
  <c r="F441" i="3"/>
  <c r="G441" i="3"/>
  <c r="F442" i="3"/>
  <c r="G442" i="3"/>
  <c r="F443" i="3"/>
  <c r="G443" i="3"/>
  <c r="F444" i="3"/>
  <c r="G444" i="3"/>
  <c r="F445" i="3"/>
  <c r="G445" i="3"/>
  <c r="F446" i="3"/>
  <c r="G446" i="3"/>
  <c r="F447" i="3"/>
  <c r="G447" i="3"/>
  <c r="F448" i="3"/>
  <c r="G448" i="3"/>
  <c r="F449" i="3"/>
  <c r="G449" i="3"/>
  <c r="F450" i="3"/>
  <c r="G450" i="3"/>
  <c r="F451" i="3"/>
  <c r="G451" i="3"/>
  <c r="F452" i="3"/>
  <c r="G452" i="3"/>
  <c r="F453" i="3"/>
  <c r="G453" i="3"/>
  <c r="F454" i="3"/>
  <c r="G454" i="3"/>
  <c r="F455" i="3"/>
  <c r="G455" i="3"/>
  <c r="F456" i="3"/>
  <c r="G456" i="3"/>
  <c r="F457" i="3"/>
  <c r="G457" i="3"/>
  <c r="F458" i="3"/>
  <c r="G458" i="3"/>
  <c r="F459" i="3"/>
  <c r="G459" i="3"/>
  <c r="F460" i="3"/>
  <c r="G460" i="3"/>
  <c r="F461" i="3"/>
  <c r="G461" i="3"/>
  <c r="F462" i="3"/>
  <c r="G462" i="3"/>
  <c r="F463" i="3"/>
  <c r="G463" i="3"/>
  <c r="F464" i="3"/>
  <c r="G464" i="3"/>
  <c r="F465" i="3"/>
  <c r="G465" i="3"/>
  <c r="F466" i="3"/>
  <c r="G466" i="3"/>
  <c r="F467" i="3"/>
  <c r="G467" i="3"/>
  <c r="F468" i="3"/>
  <c r="G468" i="3"/>
  <c r="F469" i="3"/>
  <c r="G469" i="3"/>
  <c r="F470" i="3"/>
  <c r="G470" i="3"/>
  <c r="F471" i="3"/>
  <c r="G471" i="3"/>
  <c r="F472" i="3"/>
  <c r="G472" i="3"/>
  <c r="F473" i="3"/>
  <c r="G473" i="3"/>
  <c r="F474" i="3"/>
  <c r="G474" i="3"/>
  <c r="F475" i="3"/>
  <c r="G475" i="3"/>
  <c r="F476" i="3"/>
  <c r="G476" i="3"/>
  <c r="F477" i="3"/>
  <c r="G477" i="3"/>
  <c r="F478" i="3"/>
  <c r="G478" i="3"/>
  <c r="F479" i="3"/>
  <c r="G479" i="3"/>
  <c r="F480" i="3"/>
  <c r="G480" i="3"/>
  <c r="F481" i="3"/>
  <c r="G481" i="3"/>
  <c r="F482" i="3"/>
  <c r="G482" i="3"/>
  <c r="F483" i="3"/>
  <c r="G483" i="3"/>
  <c r="F484" i="3"/>
  <c r="G484" i="3"/>
  <c r="F485" i="3"/>
  <c r="G485" i="3"/>
  <c r="F486" i="3"/>
  <c r="G486" i="3"/>
  <c r="F487" i="3"/>
  <c r="G487" i="3"/>
  <c r="F488" i="3"/>
  <c r="G488" i="3"/>
  <c r="F489" i="3"/>
  <c r="G489" i="3"/>
  <c r="F490" i="3"/>
  <c r="G490" i="3"/>
  <c r="F491" i="3"/>
  <c r="G491" i="3"/>
  <c r="F492" i="3"/>
  <c r="G492" i="3"/>
  <c r="F493" i="3"/>
  <c r="G493" i="3"/>
  <c r="F494" i="3"/>
  <c r="G494" i="3"/>
  <c r="F495" i="3"/>
  <c r="G495" i="3"/>
  <c r="F496" i="3"/>
  <c r="G496" i="3"/>
  <c r="F497" i="3"/>
  <c r="G497" i="3"/>
  <c r="F498" i="3"/>
  <c r="G498" i="3"/>
  <c r="F499" i="3"/>
  <c r="G499" i="3"/>
  <c r="F500" i="3"/>
  <c r="G500" i="3"/>
  <c r="F501" i="3"/>
  <c r="G501" i="3"/>
  <c r="F502" i="3"/>
  <c r="G502" i="3"/>
  <c r="F503" i="3"/>
  <c r="G503" i="3"/>
  <c r="F504" i="3"/>
  <c r="G504" i="3"/>
  <c r="F505" i="3"/>
  <c r="G505" i="3"/>
  <c r="F506" i="3"/>
  <c r="G506" i="3"/>
  <c r="F507" i="3"/>
  <c r="G507" i="3"/>
  <c r="F508" i="3"/>
  <c r="G508" i="3"/>
  <c r="F509" i="3"/>
  <c r="G509" i="3"/>
  <c r="F510" i="3"/>
  <c r="G510" i="3"/>
  <c r="F511" i="3"/>
  <c r="G511" i="3"/>
  <c r="F512" i="3"/>
  <c r="G512" i="3"/>
  <c r="F513" i="3"/>
  <c r="G513" i="3"/>
  <c r="F514" i="3"/>
  <c r="G514" i="3"/>
  <c r="F515" i="3"/>
  <c r="G515" i="3"/>
  <c r="F516" i="3"/>
  <c r="G516" i="3"/>
  <c r="F517" i="3"/>
  <c r="G517" i="3"/>
  <c r="F518" i="3"/>
  <c r="G518" i="3"/>
  <c r="F519" i="3"/>
  <c r="G519" i="3"/>
  <c r="F520" i="3"/>
  <c r="G520" i="3"/>
  <c r="F521" i="3"/>
  <c r="G521" i="3"/>
  <c r="F522" i="3"/>
  <c r="G522" i="3"/>
  <c r="F523" i="3"/>
  <c r="G523" i="3"/>
  <c r="F524" i="3"/>
  <c r="G524" i="3"/>
  <c r="F525" i="3"/>
  <c r="G525" i="3"/>
  <c r="F526" i="3"/>
  <c r="G526" i="3"/>
  <c r="F527" i="3"/>
  <c r="G527" i="3"/>
  <c r="F528" i="3"/>
  <c r="G528" i="3"/>
  <c r="F529" i="3"/>
  <c r="G529" i="3"/>
  <c r="F530" i="3"/>
  <c r="G530" i="3"/>
  <c r="F531" i="3"/>
  <c r="G531" i="3"/>
  <c r="F532" i="3"/>
  <c r="G532" i="3"/>
  <c r="F533" i="3"/>
  <c r="G533" i="3"/>
  <c r="F534" i="3"/>
  <c r="G534" i="3"/>
  <c r="F535" i="3"/>
  <c r="G535" i="3"/>
  <c r="F536" i="3"/>
  <c r="G536" i="3"/>
  <c r="F537" i="3"/>
  <c r="G537" i="3"/>
  <c r="F538" i="3"/>
  <c r="G538" i="3"/>
  <c r="F539" i="3"/>
  <c r="G539" i="3"/>
  <c r="F540" i="3"/>
  <c r="G540" i="3"/>
  <c r="F541" i="3"/>
  <c r="G541" i="3"/>
  <c r="F542" i="3"/>
  <c r="G542" i="3"/>
  <c r="F543" i="3"/>
  <c r="G543" i="3"/>
  <c r="F544" i="3"/>
  <c r="G544" i="3"/>
  <c r="F545" i="3"/>
  <c r="G545" i="3"/>
  <c r="F546" i="3"/>
  <c r="G546" i="3"/>
  <c r="F547" i="3"/>
  <c r="G547" i="3"/>
  <c r="F548" i="3"/>
  <c r="G548" i="3"/>
  <c r="F549" i="3"/>
  <c r="G549" i="3"/>
  <c r="F550" i="3"/>
  <c r="G550" i="3"/>
  <c r="F551" i="3"/>
  <c r="G551" i="3"/>
  <c r="F552" i="3"/>
  <c r="G552" i="3"/>
  <c r="F553" i="3"/>
  <c r="G553" i="3"/>
  <c r="F554" i="3"/>
  <c r="G554" i="3"/>
  <c r="F555" i="3"/>
  <c r="G555" i="3"/>
  <c r="F556" i="3"/>
  <c r="G556" i="3"/>
  <c r="F557" i="3"/>
  <c r="G557" i="3"/>
  <c r="F558" i="3"/>
  <c r="G558" i="3"/>
  <c r="F559" i="3"/>
  <c r="G559" i="3"/>
  <c r="F560" i="3"/>
  <c r="G560" i="3"/>
  <c r="F561" i="3"/>
  <c r="G561" i="3"/>
  <c r="F562" i="3"/>
  <c r="G562" i="3"/>
  <c r="F563" i="3"/>
  <c r="G563" i="3"/>
  <c r="F564" i="3"/>
  <c r="G564" i="3"/>
  <c r="F565" i="3"/>
  <c r="G565" i="3"/>
  <c r="F566" i="3"/>
  <c r="G566" i="3"/>
  <c r="F567" i="3"/>
  <c r="G567" i="3"/>
  <c r="F568" i="3"/>
  <c r="G568" i="3"/>
  <c r="F569" i="3"/>
  <c r="G569" i="3"/>
  <c r="F570" i="3"/>
  <c r="G570" i="3"/>
  <c r="F571" i="3"/>
  <c r="G571" i="3"/>
  <c r="F572" i="3"/>
  <c r="G572" i="3"/>
  <c r="F573" i="3"/>
  <c r="G573" i="3"/>
  <c r="F574" i="3"/>
  <c r="G574" i="3"/>
  <c r="F575" i="3"/>
  <c r="G575" i="3"/>
  <c r="F576" i="3"/>
  <c r="G576" i="3"/>
  <c r="F577" i="3"/>
  <c r="G577" i="3"/>
  <c r="F578" i="3"/>
  <c r="G578" i="3"/>
  <c r="F579" i="3"/>
  <c r="G579" i="3"/>
  <c r="F580" i="3"/>
  <c r="G580" i="3"/>
  <c r="F581" i="3"/>
  <c r="G581" i="3"/>
  <c r="F582" i="3"/>
  <c r="G582" i="3"/>
  <c r="F583" i="3"/>
  <c r="G583" i="3"/>
  <c r="F584" i="3"/>
  <c r="G584" i="3"/>
  <c r="F585" i="3"/>
  <c r="G585" i="3"/>
  <c r="F586" i="3"/>
  <c r="G586" i="3"/>
  <c r="F587" i="3"/>
  <c r="G587" i="3"/>
  <c r="F588" i="3"/>
  <c r="G588" i="3"/>
  <c r="F589" i="3"/>
  <c r="G589" i="3"/>
  <c r="F590" i="3"/>
  <c r="G590" i="3"/>
  <c r="F591" i="3"/>
  <c r="G591" i="3"/>
  <c r="F592" i="3"/>
  <c r="G592" i="3"/>
  <c r="F593" i="3"/>
  <c r="G593" i="3"/>
  <c r="F594" i="3"/>
  <c r="G594" i="3"/>
  <c r="F595" i="3"/>
  <c r="G595" i="3"/>
  <c r="F596" i="3"/>
  <c r="G596" i="3"/>
  <c r="F597" i="3"/>
  <c r="G597" i="3"/>
  <c r="F598" i="3"/>
  <c r="G598" i="3"/>
  <c r="F599" i="3"/>
  <c r="G599" i="3"/>
  <c r="F600" i="3"/>
  <c r="G600" i="3"/>
  <c r="F601" i="3"/>
  <c r="G601" i="3"/>
  <c r="F602" i="3"/>
  <c r="G602" i="3"/>
  <c r="F603" i="3"/>
  <c r="G603" i="3"/>
  <c r="F604" i="3"/>
  <c r="G604" i="3"/>
  <c r="F605" i="3"/>
  <c r="G605" i="3"/>
  <c r="F606" i="3"/>
  <c r="G606" i="3"/>
  <c r="F607" i="3"/>
  <c r="G607" i="3"/>
  <c r="F608" i="3"/>
  <c r="G608" i="3"/>
  <c r="F609" i="3"/>
  <c r="G609" i="3"/>
  <c r="F610" i="3"/>
  <c r="G610" i="3"/>
  <c r="F611" i="3"/>
  <c r="G611" i="3"/>
  <c r="F612" i="3"/>
  <c r="G612" i="3"/>
  <c r="F613" i="3"/>
  <c r="G613" i="3"/>
  <c r="F614" i="3"/>
  <c r="G614" i="3"/>
  <c r="F615" i="3"/>
  <c r="G615" i="3"/>
  <c r="F616" i="3"/>
  <c r="G616" i="3"/>
  <c r="F617" i="3"/>
  <c r="G617" i="3"/>
  <c r="F618" i="3"/>
  <c r="G618" i="3"/>
  <c r="F619" i="3"/>
  <c r="G619" i="3"/>
  <c r="F620" i="3"/>
  <c r="G620" i="3"/>
  <c r="F621" i="3"/>
  <c r="G621" i="3"/>
  <c r="F622" i="3"/>
  <c r="G622" i="3"/>
  <c r="F623" i="3"/>
  <c r="G623" i="3"/>
  <c r="F624" i="3"/>
  <c r="G624" i="3"/>
  <c r="F625" i="3"/>
  <c r="G625" i="3"/>
  <c r="F626" i="3"/>
  <c r="G626" i="3"/>
  <c r="F627" i="3"/>
  <c r="G627" i="3"/>
  <c r="F628" i="3"/>
  <c r="G628" i="3"/>
  <c r="F629" i="3"/>
  <c r="G629" i="3"/>
  <c r="F630" i="3"/>
  <c r="G630" i="3"/>
  <c r="F631" i="3"/>
  <c r="G631" i="3"/>
  <c r="F632" i="3"/>
  <c r="G632" i="3"/>
  <c r="F633" i="3"/>
  <c r="G633" i="3"/>
  <c r="F634" i="3"/>
  <c r="G634" i="3"/>
  <c r="F635" i="3"/>
  <c r="G635" i="3"/>
  <c r="F636" i="3"/>
  <c r="G636" i="3"/>
  <c r="F637" i="3"/>
  <c r="G637" i="3"/>
  <c r="F638" i="3"/>
  <c r="G638" i="3"/>
  <c r="F639" i="3"/>
  <c r="G639" i="3"/>
  <c r="F640" i="3"/>
  <c r="G640" i="3"/>
  <c r="F641" i="3"/>
  <c r="G641" i="3"/>
  <c r="F642" i="3"/>
  <c r="G642" i="3"/>
  <c r="F643" i="3"/>
  <c r="G643" i="3"/>
  <c r="F644" i="3"/>
  <c r="G644" i="3"/>
  <c r="F645" i="3"/>
  <c r="G645" i="3"/>
  <c r="F646" i="3"/>
  <c r="G646" i="3"/>
  <c r="F647" i="3"/>
  <c r="G647" i="3"/>
  <c r="F648" i="3"/>
  <c r="G648" i="3"/>
  <c r="F649" i="3"/>
  <c r="G649" i="3"/>
  <c r="F650" i="3"/>
  <c r="G650" i="3"/>
  <c r="F651" i="3"/>
  <c r="G651" i="3"/>
  <c r="F652" i="3"/>
  <c r="G652" i="3"/>
  <c r="F653" i="3"/>
  <c r="G653" i="3"/>
  <c r="F654" i="3"/>
  <c r="G654" i="3"/>
  <c r="F655" i="3"/>
  <c r="G655" i="3"/>
  <c r="F656" i="3"/>
  <c r="G656" i="3"/>
  <c r="F657" i="3"/>
  <c r="G657" i="3"/>
  <c r="F658" i="3"/>
  <c r="G658" i="3"/>
  <c r="F659" i="3"/>
  <c r="G659" i="3"/>
  <c r="F660" i="3"/>
  <c r="G660" i="3"/>
  <c r="F661" i="3"/>
  <c r="G661" i="3"/>
  <c r="F662" i="3"/>
  <c r="G662" i="3"/>
  <c r="F663" i="3"/>
  <c r="G663" i="3"/>
  <c r="F664" i="3"/>
  <c r="G664" i="3"/>
  <c r="F665" i="3"/>
  <c r="G665" i="3"/>
  <c r="F666" i="3"/>
  <c r="G666" i="3"/>
  <c r="F667" i="3"/>
  <c r="G667" i="3"/>
  <c r="F668" i="3"/>
  <c r="G668" i="3"/>
  <c r="F669" i="3"/>
  <c r="G669" i="3"/>
  <c r="F670" i="3"/>
  <c r="G670" i="3"/>
  <c r="F671" i="3"/>
  <c r="G671" i="3"/>
  <c r="F672" i="3"/>
  <c r="G672" i="3"/>
  <c r="F673" i="3"/>
  <c r="G673" i="3"/>
  <c r="F674" i="3"/>
  <c r="G674" i="3"/>
  <c r="F675" i="3"/>
  <c r="G675" i="3"/>
  <c r="F676" i="3"/>
  <c r="G676" i="3"/>
  <c r="F677" i="3"/>
  <c r="G677" i="3"/>
  <c r="F678" i="3"/>
  <c r="G678" i="3"/>
  <c r="F679" i="3"/>
  <c r="G679" i="3"/>
  <c r="F680" i="3"/>
  <c r="G680" i="3"/>
  <c r="F681" i="3"/>
  <c r="G681" i="3"/>
  <c r="F682" i="3"/>
  <c r="G682" i="3"/>
  <c r="F683" i="3"/>
  <c r="G683" i="3"/>
  <c r="F684" i="3"/>
  <c r="G684" i="3"/>
  <c r="F685" i="3"/>
  <c r="G685" i="3"/>
  <c r="F686" i="3"/>
  <c r="G686" i="3"/>
  <c r="F687" i="3"/>
  <c r="G687" i="3"/>
  <c r="F688" i="3"/>
  <c r="G688" i="3"/>
  <c r="F689" i="3"/>
  <c r="G689" i="3"/>
  <c r="F690" i="3"/>
  <c r="G690" i="3"/>
  <c r="F691" i="3"/>
  <c r="G691" i="3"/>
  <c r="F692" i="3"/>
  <c r="G692" i="3"/>
  <c r="F693" i="3"/>
  <c r="G693" i="3"/>
  <c r="F694" i="3"/>
  <c r="G694" i="3"/>
  <c r="F695" i="3"/>
  <c r="G695" i="3"/>
  <c r="F696" i="3"/>
  <c r="G696" i="3"/>
  <c r="F697" i="3"/>
  <c r="G697" i="3"/>
  <c r="F698" i="3"/>
  <c r="G698" i="3"/>
  <c r="F699" i="3"/>
  <c r="G699" i="3"/>
  <c r="F700" i="3"/>
  <c r="G700" i="3"/>
  <c r="F701" i="3"/>
  <c r="G701" i="3"/>
  <c r="F702" i="3"/>
  <c r="G702" i="3"/>
  <c r="F703" i="3"/>
  <c r="G703" i="3"/>
  <c r="F704" i="3"/>
  <c r="G704" i="3"/>
  <c r="F705" i="3"/>
  <c r="G705" i="3"/>
  <c r="F706" i="3"/>
  <c r="G706" i="3"/>
  <c r="F707" i="3"/>
  <c r="G707" i="3"/>
  <c r="F708" i="3"/>
  <c r="G708" i="3"/>
  <c r="F709" i="3"/>
  <c r="G709" i="3"/>
  <c r="F710" i="3"/>
  <c r="G710" i="3"/>
  <c r="F711" i="3"/>
  <c r="G711" i="3"/>
  <c r="F712" i="3"/>
  <c r="G712" i="3"/>
  <c r="F713" i="3"/>
  <c r="G713" i="3"/>
  <c r="F714" i="3"/>
  <c r="G714" i="3"/>
  <c r="F715" i="3"/>
  <c r="G715" i="3"/>
  <c r="F716" i="3"/>
  <c r="G716" i="3"/>
  <c r="F717" i="3"/>
  <c r="G717" i="3"/>
  <c r="F718" i="3"/>
  <c r="G718" i="3"/>
  <c r="F719" i="3"/>
  <c r="G719" i="3"/>
  <c r="F720" i="3"/>
  <c r="G720" i="3"/>
  <c r="F721" i="3"/>
  <c r="G721" i="3"/>
  <c r="F722" i="3"/>
  <c r="G722" i="3"/>
  <c r="F723" i="3"/>
  <c r="G723" i="3"/>
  <c r="F724" i="3"/>
  <c r="G724" i="3"/>
  <c r="F725" i="3"/>
  <c r="G725" i="3"/>
  <c r="F726" i="3"/>
  <c r="G726" i="3"/>
  <c r="F727" i="3"/>
  <c r="G727" i="3"/>
  <c r="F728" i="3"/>
  <c r="G728" i="3"/>
  <c r="F729" i="3"/>
  <c r="G729" i="3"/>
  <c r="F730" i="3"/>
  <c r="G730" i="3"/>
  <c r="F731" i="3"/>
  <c r="G731" i="3"/>
  <c r="F732" i="3"/>
  <c r="G732" i="3"/>
  <c r="F733" i="3"/>
  <c r="G733" i="3"/>
  <c r="F734" i="3"/>
  <c r="G734" i="3"/>
  <c r="F735" i="3"/>
  <c r="G735" i="3"/>
  <c r="F736" i="3"/>
  <c r="G736" i="3"/>
  <c r="F737" i="3"/>
  <c r="G737" i="3"/>
  <c r="F738" i="3"/>
  <c r="G738" i="3"/>
  <c r="F739" i="3"/>
  <c r="G739" i="3"/>
  <c r="F740" i="3"/>
  <c r="G740" i="3"/>
  <c r="F741" i="3"/>
  <c r="G741" i="3"/>
  <c r="F742" i="3"/>
  <c r="G742" i="3"/>
  <c r="F743" i="3"/>
  <c r="G743" i="3"/>
  <c r="F744" i="3"/>
  <c r="G744" i="3"/>
  <c r="F745" i="3"/>
  <c r="G745" i="3"/>
  <c r="F746" i="3"/>
  <c r="G746" i="3"/>
  <c r="F747" i="3"/>
  <c r="G747" i="3"/>
  <c r="F748" i="3"/>
  <c r="G748" i="3"/>
  <c r="F749" i="3"/>
  <c r="G749" i="3"/>
  <c r="F750" i="3"/>
  <c r="G750" i="3"/>
  <c r="F751" i="3"/>
  <c r="G751" i="3"/>
  <c r="F752" i="3"/>
  <c r="G752" i="3"/>
  <c r="F753" i="3"/>
  <c r="G753" i="3"/>
  <c r="F754" i="3"/>
  <c r="G754" i="3"/>
  <c r="F755" i="3"/>
  <c r="G755" i="3"/>
  <c r="F756" i="3"/>
  <c r="G756" i="3"/>
  <c r="F757" i="3"/>
  <c r="G757" i="3"/>
  <c r="F758" i="3"/>
  <c r="G758" i="3"/>
  <c r="F759" i="3"/>
  <c r="G759" i="3"/>
  <c r="F760" i="3"/>
  <c r="G760" i="3"/>
  <c r="F761" i="3"/>
  <c r="G761" i="3"/>
  <c r="F762" i="3"/>
  <c r="G762" i="3"/>
  <c r="F763" i="3"/>
  <c r="G763" i="3"/>
  <c r="F764" i="3"/>
  <c r="G764" i="3"/>
  <c r="F765" i="3"/>
  <c r="G765" i="3"/>
  <c r="F766" i="3"/>
  <c r="G766" i="3"/>
  <c r="F767" i="3"/>
  <c r="G767" i="3"/>
  <c r="F768" i="3"/>
  <c r="G768" i="3"/>
  <c r="F769" i="3"/>
  <c r="G769" i="3"/>
  <c r="F770" i="3"/>
  <c r="G770" i="3"/>
  <c r="F771" i="3"/>
  <c r="G771" i="3"/>
  <c r="F772" i="3"/>
  <c r="G772" i="3"/>
  <c r="F773" i="3"/>
  <c r="G773" i="3"/>
  <c r="F774" i="3"/>
  <c r="G774" i="3"/>
  <c r="F775" i="3"/>
  <c r="G775" i="3"/>
  <c r="F776" i="3"/>
  <c r="G776" i="3"/>
  <c r="F777" i="3"/>
  <c r="G777" i="3"/>
  <c r="F778" i="3"/>
  <c r="G778" i="3"/>
  <c r="F779" i="3"/>
  <c r="G779" i="3"/>
  <c r="F780" i="3"/>
  <c r="G780" i="3"/>
  <c r="F781" i="3"/>
  <c r="G781" i="3"/>
  <c r="F782" i="3"/>
  <c r="G782" i="3"/>
  <c r="F783" i="3"/>
  <c r="G783" i="3"/>
  <c r="F784" i="3"/>
  <c r="G784" i="3"/>
  <c r="F785" i="3"/>
  <c r="G785" i="3"/>
  <c r="F786" i="3"/>
  <c r="G786" i="3"/>
  <c r="F787" i="3"/>
  <c r="G787" i="3"/>
  <c r="F788" i="3"/>
  <c r="G788" i="3"/>
  <c r="F789" i="3"/>
  <c r="G789" i="3"/>
  <c r="F790" i="3"/>
  <c r="G790" i="3"/>
  <c r="F791" i="3"/>
  <c r="G791" i="3"/>
  <c r="F792" i="3"/>
  <c r="G792" i="3"/>
  <c r="F793" i="3"/>
  <c r="G793" i="3"/>
  <c r="F794" i="3"/>
  <c r="G794" i="3"/>
  <c r="F795" i="3"/>
  <c r="G795" i="3"/>
  <c r="F796" i="3"/>
  <c r="G796" i="3"/>
  <c r="F797" i="3"/>
  <c r="G797" i="3"/>
  <c r="F798" i="3"/>
  <c r="G798" i="3"/>
  <c r="F799" i="3"/>
  <c r="G799" i="3"/>
  <c r="F800" i="3"/>
  <c r="G800" i="3"/>
  <c r="F801" i="3"/>
  <c r="G801" i="3"/>
  <c r="F802" i="3"/>
  <c r="G802" i="3"/>
  <c r="F803" i="3"/>
  <c r="G803" i="3"/>
  <c r="F804" i="3"/>
  <c r="G804" i="3"/>
  <c r="F805" i="3"/>
  <c r="G805" i="3"/>
  <c r="F806" i="3"/>
  <c r="G806" i="3"/>
  <c r="F807" i="3"/>
  <c r="G807" i="3"/>
  <c r="F808" i="3"/>
  <c r="G808" i="3"/>
  <c r="F809" i="3"/>
  <c r="G809" i="3"/>
  <c r="F810" i="3"/>
  <c r="G810" i="3"/>
  <c r="F811" i="3"/>
  <c r="G811" i="3"/>
  <c r="F812" i="3"/>
  <c r="G812" i="3"/>
  <c r="F813" i="3"/>
  <c r="G813" i="3"/>
  <c r="F814" i="3"/>
  <c r="G814" i="3"/>
  <c r="F815" i="3"/>
  <c r="G815" i="3"/>
  <c r="F816" i="3"/>
  <c r="G816" i="3"/>
  <c r="F817" i="3"/>
  <c r="G817" i="3"/>
  <c r="F818" i="3"/>
  <c r="G818" i="3"/>
  <c r="F819" i="3"/>
  <c r="G819" i="3"/>
  <c r="F820" i="3"/>
  <c r="G820" i="3"/>
  <c r="F821" i="3"/>
  <c r="G821" i="3"/>
  <c r="F822" i="3"/>
  <c r="G822" i="3"/>
  <c r="F823" i="3"/>
  <c r="G823" i="3"/>
  <c r="F824" i="3"/>
  <c r="G824" i="3"/>
  <c r="F825" i="3"/>
  <c r="G825" i="3"/>
  <c r="F826" i="3"/>
  <c r="G826" i="3"/>
  <c r="F827" i="3"/>
  <c r="G827" i="3"/>
  <c r="F828" i="3"/>
  <c r="G828" i="3"/>
  <c r="F829" i="3"/>
  <c r="G829" i="3"/>
  <c r="F830" i="3"/>
  <c r="G830" i="3"/>
  <c r="F831" i="3"/>
  <c r="G831" i="3"/>
  <c r="F832" i="3"/>
  <c r="G832" i="3"/>
  <c r="F833" i="3"/>
  <c r="G833" i="3"/>
  <c r="F834" i="3"/>
  <c r="G834" i="3"/>
  <c r="F835" i="3"/>
  <c r="G835" i="3"/>
  <c r="F836" i="3"/>
  <c r="G836" i="3"/>
  <c r="F837" i="3"/>
  <c r="G837" i="3"/>
  <c r="F838" i="3"/>
  <c r="G838" i="3"/>
  <c r="F839" i="3"/>
  <c r="G839" i="3"/>
  <c r="F840" i="3"/>
  <c r="G840" i="3"/>
  <c r="F841" i="3"/>
  <c r="G841" i="3"/>
  <c r="F842" i="3"/>
  <c r="G842" i="3"/>
  <c r="F843" i="3"/>
  <c r="G843" i="3"/>
  <c r="F844" i="3"/>
  <c r="G844" i="3"/>
  <c r="F845" i="3"/>
  <c r="G845" i="3"/>
  <c r="F846" i="3"/>
  <c r="G846" i="3"/>
  <c r="F847" i="3"/>
  <c r="G847" i="3"/>
  <c r="F848" i="3"/>
  <c r="G848" i="3"/>
  <c r="F849" i="3"/>
  <c r="G849" i="3"/>
  <c r="F850" i="3"/>
  <c r="G850" i="3"/>
  <c r="F851" i="3"/>
  <c r="G851" i="3"/>
  <c r="F852" i="3"/>
  <c r="G852" i="3"/>
  <c r="F853" i="3"/>
  <c r="G853" i="3"/>
  <c r="F854" i="3"/>
  <c r="G854" i="3"/>
  <c r="F855" i="3"/>
  <c r="G855" i="3"/>
  <c r="F856" i="3"/>
  <c r="G856" i="3"/>
  <c r="F857" i="3"/>
  <c r="G857" i="3"/>
  <c r="F858" i="3"/>
  <c r="G858" i="3"/>
  <c r="F859" i="3"/>
  <c r="G859" i="3"/>
  <c r="F860" i="3"/>
  <c r="G860" i="3"/>
  <c r="F861" i="3"/>
  <c r="G861" i="3"/>
  <c r="F862" i="3"/>
  <c r="G862" i="3"/>
  <c r="F863" i="3"/>
  <c r="G863" i="3"/>
  <c r="F864" i="3"/>
  <c r="G864" i="3"/>
  <c r="F865" i="3"/>
  <c r="G865" i="3"/>
  <c r="F866" i="3"/>
  <c r="G866" i="3"/>
  <c r="F867" i="3"/>
  <c r="G867" i="3"/>
  <c r="F868" i="3"/>
  <c r="G868" i="3"/>
  <c r="F869" i="3"/>
  <c r="G869" i="3"/>
  <c r="F870" i="3"/>
  <c r="G870" i="3"/>
  <c r="F871" i="3"/>
  <c r="G871" i="3"/>
  <c r="F872" i="3"/>
  <c r="G872" i="3"/>
  <c r="F873" i="3"/>
  <c r="G873" i="3"/>
  <c r="F874" i="3"/>
  <c r="G874" i="3"/>
  <c r="F875" i="3"/>
  <c r="G875" i="3"/>
  <c r="F876" i="3"/>
  <c r="G876" i="3"/>
  <c r="F877" i="3"/>
  <c r="G877" i="3"/>
  <c r="F878" i="3"/>
  <c r="G878" i="3"/>
  <c r="F879" i="3"/>
  <c r="G879" i="3"/>
  <c r="F880" i="3"/>
  <c r="G880" i="3"/>
  <c r="F881" i="3"/>
  <c r="G881" i="3"/>
  <c r="F882" i="3"/>
  <c r="G882" i="3"/>
  <c r="F883" i="3"/>
  <c r="G883" i="3"/>
  <c r="F884" i="3"/>
  <c r="G884" i="3"/>
  <c r="F885" i="3"/>
  <c r="G885" i="3"/>
  <c r="F886" i="3"/>
  <c r="G886" i="3"/>
  <c r="F887" i="3"/>
  <c r="G887" i="3"/>
  <c r="F888" i="3"/>
  <c r="G888" i="3"/>
  <c r="F889" i="3"/>
  <c r="G889" i="3"/>
  <c r="F890" i="3"/>
  <c r="G890" i="3"/>
  <c r="F891" i="3"/>
  <c r="G891" i="3"/>
  <c r="F892" i="3"/>
  <c r="G892" i="3"/>
  <c r="F893" i="3"/>
  <c r="G893" i="3"/>
  <c r="F894" i="3"/>
  <c r="G894" i="3"/>
  <c r="F895" i="3"/>
  <c r="G895" i="3"/>
  <c r="F896" i="3"/>
  <c r="G896" i="3"/>
  <c r="F897" i="3"/>
  <c r="G897" i="3"/>
  <c r="F898" i="3"/>
  <c r="G898" i="3"/>
  <c r="F899" i="3"/>
  <c r="G899" i="3"/>
  <c r="F900" i="3"/>
  <c r="G900" i="3"/>
  <c r="F901" i="3"/>
  <c r="G901" i="3"/>
  <c r="F902" i="3"/>
  <c r="G902" i="3"/>
  <c r="F903" i="3"/>
  <c r="G903" i="3"/>
  <c r="F904" i="3"/>
  <c r="G904" i="3"/>
  <c r="F905" i="3"/>
  <c r="G905" i="3"/>
  <c r="F906" i="3"/>
  <c r="G906" i="3"/>
  <c r="F907" i="3"/>
  <c r="G907" i="3"/>
  <c r="F908" i="3"/>
  <c r="G908" i="3"/>
  <c r="F909" i="3"/>
  <c r="G909" i="3"/>
  <c r="F910" i="3"/>
  <c r="G910" i="3"/>
  <c r="F911" i="3"/>
  <c r="G911" i="3"/>
  <c r="F912" i="3"/>
  <c r="G912" i="3"/>
  <c r="F913" i="3"/>
  <c r="G913" i="3"/>
  <c r="F914" i="3"/>
  <c r="G914" i="3"/>
  <c r="F915" i="3"/>
  <c r="G915" i="3"/>
  <c r="F916" i="3"/>
  <c r="G916" i="3"/>
  <c r="F917" i="3"/>
  <c r="G917" i="3"/>
  <c r="F918" i="3"/>
  <c r="G918" i="3"/>
  <c r="F919" i="3"/>
  <c r="G919" i="3"/>
  <c r="F920" i="3"/>
  <c r="G920" i="3"/>
  <c r="F921" i="3"/>
  <c r="G921" i="3"/>
  <c r="F922" i="3"/>
  <c r="G922" i="3"/>
  <c r="F923" i="3"/>
  <c r="G923" i="3"/>
  <c r="F924" i="3"/>
  <c r="G924" i="3"/>
  <c r="F925" i="3"/>
  <c r="G925" i="3"/>
  <c r="F926" i="3"/>
  <c r="G926" i="3"/>
  <c r="F927" i="3"/>
  <c r="G927" i="3"/>
  <c r="F928" i="3"/>
  <c r="G928" i="3"/>
  <c r="F929" i="3"/>
  <c r="G929" i="3"/>
  <c r="F930" i="3"/>
  <c r="G930" i="3"/>
  <c r="F931" i="3"/>
  <c r="G931" i="3"/>
  <c r="F932" i="3"/>
  <c r="G932" i="3"/>
  <c r="F933" i="3"/>
  <c r="G933" i="3"/>
  <c r="F934" i="3"/>
  <c r="G934" i="3"/>
  <c r="F935" i="3"/>
  <c r="G935" i="3"/>
  <c r="F936" i="3"/>
  <c r="G936" i="3"/>
  <c r="F937" i="3"/>
  <c r="G937" i="3"/>
  <c r="F938" i="3"/>
  <c r="G938" i="3"/>
  <c r="F939" i="3"/>
  <c r="G939" i="3"/>
  <c r="F940" i="3"/>
  <c r="G940" i="3"/>
  <c r="F941" i="3"/>
  <c r="G941" i="3"/>
  <c r="F942" i="3"/>
  <c r="G942" i="3"/>
  <c r="F943" i="3"/>
  <c r="G943" i="3"/>
  <c r="F944" i="3"/>
  <c r="G944" i="3"/>
  <c r="F945" i="3"/>
  <c r="G945" i="3"/>
  <c r="F946" i="3"/>
  <c r="G946" i="3"/>
  <c r="F947" i="3"/>
  <c r="G947" i="3"/>
  <c r="F948" i="3"/>
  <c r="G948" i="3"/>
  <c r="F949" i="3"/>
  <c r="G949" i="3"/>
  <c r="F950" i="3"/>
  <c r="G950" i="3"/>
  <c r="F951" i="3"/>
  <c r="G951" i="3"/>
  <c r="F952" i="3"/>
  <c r="G952" i="3"/>
  <c r="F953" i="3"/>
  <c r="G953" i="3"/>
  <c r="F954" i="3"/>
  <c r="G954" i="3"/>
  <c r="F955" i="3"/>
  <c r="G955" i="3"/>
  <c r="F956" i="3"/>
  <c r="G956" i="3"/>
  <c r="F957" i="3"/>
  <c r="G957" i="3"/>
  <c r="F958" i="3"/>
  <c r="G958" i="3"/>
  <c r="F959" i="3"/>
  <c r="G959" i="3"/>
  <c r="F960" i="3"/>
  <c r="G960" i="3"/>
  <c r="F961" i="3"/>
  <c r="G961" i="3"/>
  <c r="F962" i="3"/>
  <c r="G962" i="3"/>
  <c r="F963" i="3"/>
  <c r="G963" i="3"/>
  <c r="F964" i="3"/>
  <c r="G964" i="3"/>
  <c r="F965" i="3"/>
  <c r="G965" i="3"/>
  <c r="F966" i="3"/>
  <c r="G966" i="3"/>
  <c r="F967" i="3"/>
  <c r="G967" i="3"/>
  <c r="F968" i="3"/>
  <c r="G968" i="3"/>
  <c r="F969" i="3"/>
  <c r="G969" i="3"/>
  <c r="F970" i="3"/>
  <c r="G970" i="3"/>
  <c r="F971" i="3"/>
  <c r="G971" i="3"/>
  <c r="F972" i="3"/>
  <c r="G972" i="3"/>
  <c r="F973" i="3"/>
  <c r="G973" i="3"/>
  <c r="F974" i="3"/>
  <c r="G974" i="3"/>
  <c r="F975" i="3"/>
  <c r="G975" i="3"/>
  <c r="F976" i="3"/>
  <c r="G976" i="3"/>
  <c r="F977" i="3"/>
  <c r="G977" i="3"/>
  <c r="F978" i="3"/>
  <c r="G978" i="3"/>
  <c r="F979" i="3"/>
  <c r="G979" i="3"/>
  <c r="F980" i="3"/>
  <c r="G980" i="3"/>
  <c r="F981" i="3"/>
  <c r="G981" i="3"/>
  <c r="F982" i="3"/>
  <c r="G982" i="3"/>
  <c r="F983" i="3"/>
  <c r="G983" i="3"/>
  <c r="F984" i="3"/>
  <c r="G984" i="3"/>
  <c r="F985" i="3"/>
  <c r="G985" i="3"/>
  <c r="F986" i="3"/>
  <c r="G986" i="3"/>
  <c r="F987" i="3"/>
  <c r="G987" i="3"/>
  <c r="F988" i="3"/>
  <c r="G988" i="3"/>
  <c r="F989" i="3"/>
  <c r="G989" i="3"/>
  <c r="F990" i="3"/>
  <c r="G990" i="3"/>
  <c r="F991" i="3"/>
  <c r="G991" i="3"/>
  <c r="F992" i="3"/>
  <c r="G992" i="3"/>
  <c r="F993" i="3"/>
  <c r="G993" i="3"/>
  <c r="F994" i="3"/>
  <c r="G994" i="3"/>
  <c r="F995" i="3"/>
  <c r="G995" i="3"/>
  <c r="F996" i="3"/>
  <c r="G996" i="3"/>
  <c r="F997" i="3"/>
  <c r="G997" i="3"/>
  <c r="F998" i="3"/>
  <c r="G998" i="3"/>
  <c r="F999" i="3"/>
  <c r="G999" i="3"/>
  <c r="F1000" i="3"/>
  <c r="G1000" i="3"/>
  <c r="F1001" i="3"/>
  <c r="G1001" i="3"/>
  <c r="F1002" i="3"/>
  <c r="G1002" i="3"/>
  <c r="F1003" i="3"/>
  <c r="G1003" i="3"/>
  <c r="F1004" i="3"/>
  <c r="G1004" i="3"/>
  <c r="F1005" i="3"/>
  <c r="G1005" i="3"/>
  <c r="F1006" i="3"/>
  <c r="G1006" i="3"/>
  <c r="F1007" i="3"/>
  <c r="G1007" i="3"/>
  <c r="F1008" i="3"/>
  <c r="G1008" i="3"/>
  <c r="F1009" i="3"/>
  <c r="G1009" i="3"/>
  <c r="F1010" i="3"/>
  <c r="G1010" i="3"/>
  <c r="F1011" i="3"/>
  <c r="G1011" i="3"/>
  <c r="F1012" i="3"/>
  <c r="G1012" i="3"/>
  <c r="F1013" i="3"/>
  <c r="G1013" i="3"/>
  <c r="F1014" i="3"/>
  <c r="G1014" i="3"/>
  <c r="F1015" i="3"/>
  <c r="G1015" i="3"/>
  <c r="F1016" i="3"/>
  <c r="G1016" i="3"/>
  <c r="F1017" i="3"/>
  <c r="G1017" i="3"/>
  <c r="F1018" i="3"/>
  <c r="G1018" i="3"/>
  <c r="F1019" i="3"/>
  <c r="G1019" i="3"/>
  <c r="F1020" i="3"/>
  <c r="G1020" i="3"/>
  <c r="F1021" i="3"/>
  <c r="G1021" i="3"/>
  <c r="F1022" i="3"/>
  <c r="G1022" i="3"/>
  <c r="F1023" i="3"/>
  <c r="G1023" i="3"/>
  <c r="F1024" i="3"/>
  <c r="G1024" i="3"/>
  <c r="F1025" i="3"/>
  <c r="G1025" i="3"/>
  <c r="F1026" i="3"/>
  <c r="G1026" i="3"/>
  <c r="F1027" i="3"/>
  <c r="G1027" i="3"/>
  <c r="F1028" i="3"/>
  <c r="G1028" i="3"/>
  <c r="F1029" i="3"/>
  <c r="G1029" i="3"/>
  <c r="F1030" i="3"/>
  <c r="G1030" i="3"/>
  <c r="F1031" i="3"/>
  <c r="G1031" i="3"/>
  <c r="F1032" i="3"/>
  <c r="G1032" i="3"/>
  <c r="F1033" i="3"/>
  <c r="G1033" i="3"/>
  <c r="F1034" i="3"/>
  <c r="G1034" i="3"/>
  <c r="F1035" i="3"/>
  <c r="G1035" i="3"/>
  <c r="F1036" i="3"/>
  <c r="G1036" i="3"/>
  <c r="F1037" i="3"/>
  <c r="G1037" i="3"/>
  <c r="F1038" i="3"/>
  <c r="G1038" i="3"/>
  <c r="F1039" i="3"/>
  <c r="G1039" i="3"/>
  <c r="F1040" i="3"/>
  <c r="G1040" i="3"/>
  <c r="F1041" i="3"/>
  <c r="G1041" i="3"/>
  <c r="F1042" i="3"/>
  <c r="G1042" i="3"/>
  <c r="F1043" i="3"/>
  <c r="G1043" i="3"/>
  <c r="F1044" i="3"/>
  <c r="G1044" i="3"/>
  <c r="F1045" i="3"/>
  <c r="G1045" i="3"/>
  <c r="F1046" i="3"/>
  <c r="G1046" i="3"/>
  <c r="F1047" i="3"/>
  <c r="G1047" i="3"/>
  <c r="F1048" i="3"/>
  <c r="G1048" i="3"/>
  <c r="F1049" i="3"/>
  <c r="G1049" i="3"/>
  <c r="F1050" i="3"/>
  <c r="G1050" i="3"/>
  <c r="F1051" i="3"/>
  <c r="G1051" i="3"/>
  <c r="F1052" i="3"/>
  <c r="G1052" i="3"/>
  <c r="F1053" i="3"/>
  <c r="G1053" i="3"/>
  <c r="F1054" i="3"/>
  <c r="G1054" i="3"/>
  <c r="F1055" i="3"/>
  <c r="G1055" i="3"/>
  <c r="F1056" i="3"/>
  <c r="G1056" i="3"/>
  <c r="F1057" i="3"/>
  <c r="G1057" i="3"/>
  <c r="F1058" i="3"/>
  <c r="G1058" i="3"/>
  <c r="F1059" i="3"/>
  <c r="G1059" i="3"/>
  <c r="F1060" i="3"/>
  <c r="G1060" i="3"/>
  <c r="F1061" i="3"/>
  <c r="G1061" i="3"/>
  <c r="F1062" i="3"/>
  <c r="G1062" i="3"/>
  <c r="F1063" i="3"/>
  <c r="G1063" i="3"/>
  <c r="F1064" i="3"/>
  <c r="G1064" i="3"/>
  <c r="F1065" i="3"/>
  <c r="G1065" i="3"/>
  <c r="F1066" i="3"/>
  <c r="G1066" i="3"/>
  <c r="F1067" i="3"/>
  <c r="G1067" i="3"/>
  <c r="F1068" i="3"/>
  <c r="G1068" i="3"/>
  <c r="F1069" i="3"/>
  <c r="G1069" i="3"/>
  <c r="F1070" i="3"/>
  <c r="G1070" i="3"/>
  <c r="F1071" i="3"/>
  <c r="G1071" i="3"/>
  <c r="F1072" i="3"/>
  <c r="G1072" i="3"/>
  <c r="F1073" i="3"/>
  <c r="G1073" i="3"/>
  <c r="F1074" i="3"/>
  <c r="G1074" i="3"/>
  <c r="F1075" i="3"/>
  <c r="G1075" i="3"/>
  <c r="F1076" i="3"/>
  <c r="G1076" i="3"/>
  <c r="F1077" i="3"/>
  <c r="G1077" i="3"/>
  <c r="F1078" i="3"/>
  <c r="G1078" i="3"/>
  <c r="F1079" i="3"/>
  <c r="G1079" i="3"/>
  <c r="F1080" i="3"/>
  <c r="G1080" i="3"/>
  <c r="F1081" i="3"/>
  <c r="G1081" i="3"/>
  <c r="F1082" i="3"/>
  <c r="G1082" i="3"/>
  <c r="F1083" i="3"/>
  <c r="G1083" i="3"/>
  <c r="F1084" i="3"/>
  <c r="G1084" i="3"/>
  <c r="F1085" i="3"/>
  <c r="G1085" i="3"/>
  <c r="F1086" i="3"/>
  <c r="G1086" i="3"/>
  <c r="F1087" i="3"/>
  <c r="G1087" i="3"/>
  <c r="F1088" i="3"/>
  <c r="G1088" i="3"/>
  <c r="F1089" i="3"/>
  <c r="G1089" i="3"/>
  <c r="F1090" i="3"/>
  <c r="G1090" i="3"/>
  <c r="F1091" i="3"/>
  <c r="G1091" i="3"/>
  <c r="F1092" i="3"/>
  <c r="G1092" i="3"/>
  <c r="F1093" i="3"/>
  <c r="G1093" i="3"/>
  <c r="F1094" i="3"/>
  <c r="G1094" i="3"/>
  <c r="F1095" i="3"/>
  <c r="G1095" i="3"/>
  <c r="F1096" i="3"/>
  <c r="G1096" i="3"/>
  <c r="F1097" i="3"/>
  <c r="G1097" i="3"/>
  <c r="F1098" i="3"/>
  <c r="G1098" i="3"/>
  <c r="F1099" i="3"/>
  <c r="G1099" i="3"/>
  <c r="F1100" i="3"/>
  <c r="G1100" i="3"/>
  <c r="F1101" i="3"/>
  <c r="G1101" i="3"/>
  <c r="F1102" i="3"/>
  <c r="G1102" i="3"/>
  <c r="F1103" i="3"/>
  <c r="G1103" i="3"/>
  <c r="F1104" i="3"/>
  <c r="G1104" i="3"/>
  <c r="F1105" i="3"/>
  <c r="G1105" i="3"/>
  <c r="F1106" i="3"/>
  <c r="G1106" i="3"/>
  <c r="F1107" i="3"/>
  <c r="G1107" i="3"/>
  <c r="F1108" i="3"/>
  <c r="G1108" i="3"/>
  <c r="F1109" i="3"/>
  <c r="G1109" i="3"/>
  <c r="F1110" i="3"/>
  <c r="G1110" i="3"/>
  <c r="F1111" i="3"/>
  <c r="G1111" i="3"/>
  <c r="F1112" i="3"/>
  <c r="G1112" i="3"/>
  <c r="F1113" i="3"/>
  <c r="G1113" i="3"/>
  <c r="F1114" i="3"/>
  <c r="G1114" i="3"/>
  <c r="F1115" i="3"/>
  <c r="G1115" i="3"/>
  <c r="F1116" i="3"/>
  <c r="G1116" i="3"/>
  <c r="F1117" i="3"/>
  <c r="G1117" i="3"/>
  <c r="F1118" i="3"/>
  <c r="G1118" i="3"/>
  <c r="F1119" i="3"/>
  <c r="G1119" i="3"/>
  <c r="F1120" i="3"/>
  <c r="G1120" i="3"/>
  <c r="F1121" i="3"/>
  <c r="G1121" i="3"/>
  <c r="F1122" i="3"/>
  <c r="G1122" i="3"/>
  <c r="F1123" i="3"/>
  <c r="G1123" i="3"/>
  <c r="F1124" i="3"/>
  <c r="G1124" i="3"/>
  <c r="F1125" i="3"/>
  <c r="G1125" i="3"/>
  <c r="F1126" i="3"/>
  <c r="G1126" i="3"/>
  <c r="F1127" i="3"/>
  <c r="G1127" i="3"/>
  <c r="F1128" i="3"/>
  <c r="G1128" i="3"/>
  <c r="F1129" i="3"/>
  <c r="G1129" i="3"/>
  <c r="F1130" i="3"/>
  <c r="G1130" i="3"/>
  <c r="F1131" i="3"/>
  <c r="G1131" i="3"/>
  <c r="F1132" i="3"/>
  <c r="G1132" i="3"/>
  <c r="F1133" i="3"/>
  <c r="G1133" i="3"/>
  <c r="F1134" i="3"/>
  <c r="G1134" i="3"/>
  <c r="F1135" i="3"/>
  <c r="G1135" i="3"/>
  <c r="F1136" i="3"/>
  <c r="G1136" i="3"/>
  <c r="F1137" i="3"/>
  <c r="G1137" i="3"/>
  <c r="F1138" i="3"/>
  <c r="G1138" i="3"/>
  <c r="F1139" i="3"/>
  <c r="G1139" i="3"/>
  <c r="F1140" i="3"/>
  <c r="G1140" i="3"/>
  <c r="F1141" i="3"/>
  <c r="G1141" i="3"/>
  <c r="F1142" i="3"/>
  <c r="G1142" i="3"/>
  <c r="F1143" i="3"/>
  <c r="G1143" i="3"/>
  <c r="F1144" i="3"/>
  <c r="G1144" i="3"/>
  <c r="F1145" i="3"/>
  <c r="G1145" i="3"/>
  <c r="F1146" i="3"/>
  <c r="G1146" i="3"/>
  <c r="F1147" i="3"/>
  <c r="G1147" i="3"/>
  <c r="F1148" i="3"/>
  <c r="G1148" i="3"/>
  <c r="F1149" i="3"/>
  <c r="G1149" i="3"/>
  <c r="F1150" i="3"/>
  <c r="G1150" i="3"/>
  <c r="F1151" i="3"/>
  <c r="G1151" i="3"/>
  <c r="F1152" i="3"/>
  <c r="G1152" i="3"/>
  <c r="F1153" i="3"/>
  <c r="G1153" i="3"/>
  <c r="F1154" i="3"/>
  <c r="G1154" i="3"/>
  <c r="F1155" i="3"/>
  <c r="G1155" i="3"/>
  <c r="F1156" i="3"/>
  <c r="G1156" i="3"/>
  <c r="F1157" i="3"/>
  <c r="G1157" i="3"/>
  <c r="F1158" i="3"/>
  <c r="G1158" i="3"/>
  <c r="F1159" i="3"/>
  <c r="G1159" i="3"/>
  <c r="F1160" i="3"/>
  <c r="G1160" i="3"/>
  <c r="F1161" i="3"/>
  <c r="G1161" i="3"/>
  <c r="F1162" i="3"/>
  <c r="G1162" i="3"/>
  <c r="F1163" i="3"/>
  <c r="G1163" i="3"/>
  <c r="F1164" i="3"/>
  <c r="G1164" i="3"/>
  <c r="F1165" i="3"/>
  <c r="G1165" i="3"/>
  <c r="F1166" i="3"/>
  <c r="G1166" i="3"/>
  <c r="F1167" i="3"/>
  <c r="G1167" i="3"/>
  <c r="F1168" i="3"/>
  <c r="G1168" i="3"/>
  <c r="F1169" i="3"/>
  <c r="G1169" i="3"/>
  <c r="F1170" i="3"/>
  <c r="G1170" i="3"/>
  <c r="F1171" i="3"/>
  <c r="G1171" i="3"/>
  <c r="F1172" i="3"/>
  <c r="G1172" i="3"/>
  <c r="F1173" i="3"/>
  <c r="G1173" i="3"/>
  <c r="F1174" i="3"/>
  <c r="G1174" i="3"/>
  <c r="F1175" i="3"/>
  <c r="G1175" i="3"/>
  <c r="F1176" i="3"/>
  <c r="G1176" i="3"/>
  <c r="F1177" i="3"/>
  <c r="G1177" i="3"/>
  <c r="F1178" i="3"/>
  <c r="G1178" i="3"/>
  <c r="F1179" i="3"/>
  <c r="G1179" i="3"/>
  <c r="F1180" i="3"/>
  <c r="G1180" i="3"/>
  <c r="F1181" i="3"/>
  <c r="G1181" i="3"/>
  <c r="F1182" i="3"/>
  <c r="G1182" i="3"/>
  <c r="F1183" i="3"/>
  <c r="G1183" i="3"/>
  <c r="F1184" i="3"/>
  <c r="G1184" i="3"/>
  <c r="F1185" i="3"/>
  <c r="G1185" i="3"/>
  <c r="F1186" i="3"/>
  <c r="G1186" i="3"/>
  <c r="F1187" i="3"/>
  <c r="G1187" i="3"/>
  <c r="F1188" i="3"/>
  <c r="G1188" i="3"/>
  <c r="F1189" i="3"/>
  <c r="G1189" i="3"/>
  <c r="F1190" i="3"/>
  <c r="G1190" i="3"/>
  <c r="F1191" i="3"/>
  <c r="G1191" i="3"/>
  <c r="F1192" i="3"/>
  <c r="G1192" i="3"/>
  <c r="F1193" i="3"/>
  <c r="G1193" i="3"/>
  <c r="F1194" i="3"/>
  <c r="G1194" i="3"/>
  <c r="F1195" i="3"/>
  <c r="G1195" i="3"/>
  <c r="F1196" i="3"/>
  <c r="G1196" i="3"/>
  <c r="F1197" i="3"/>
  <c r="G1197" i="3"/>
  <c r="F1198" i="3"/>
  <c r="G1198" i="3"/>
  <c r="F1199" i="3"/>
  <c r="G1199" i="3"/>
  <c r="F1200" i="3"/>
  <c r="G1200" i="3"/>
  <c r="F1201" i="3"/>
  <c r="G1201" i="3"/>
  <c r="F1202" i="3"/>
  <c r="G1202" i="3"/>
  <c r="F1203" i="3"/>
  <c r="G1203" i="3"/>
  <c r="F1204" i="3"/>
  <c r="G1204" i="3"/>
  <c r="F1205" i="3"/>
  <c r="G1205" i="3"/>
  <c r="F1206" i="3"/>
  <c r="G1206" i="3"/>
  <c r="F1207" i="3"/>
  <c r="G1207" i="3"/>
  <c r="F1208" i="3"/>
  <c r="G1208" i="3"/>
  <c r="F1209" i="3"/>
  <c r="G1209" i="3"/>
  <c r="F1210" i="3"/>
  <c r="G1210" i="3"/>
  <c r="F1211" i="3"/>
  <c r="G1211" i="3"/>
  <c r="F1212" i="3"/>
  <c r="G1212" i="3"/>
  <c r="F1213" i="3"/>
  <c r="G1213" i="3"/>
  <c r="F1214" i="3"/>
  <c r="G1214" i="3"/>
  <c r="F1215" i="3"/>
  <c r="G1215" i="3"/>
  <c r="F1216" i="3"/>
  <c r="G1216" i="3"/>
  <c r="F1217" i="3"/>
  <c r="G1217" i="3"/>
  <c r="F1218" i="3"/>
  <c r="G1218" i="3"/>
  <c r="F1219" i="3"/>
  <c r="G1219" i="3"/>
  <c r="F1220" i="3"/>
  <c r="G1220" i="3"/>
  <c r="F1221" i="3"/>
  <c r="G1221" i="3"/>
  <c r="F1222" i="3"/>
  <c r="G1222" i="3"/>
  <c r="F1223" i="3"/>
  <c r="G1223" i="3"/>
  <c r="F1224" i="3"/>
  <c r="G1224" i="3"/>
  <c r="F1225" i="3"/>
  <c r="G1225" i="3"/>
  <c r="F1226" i="3"/>
  <c r="G1226" i="3"/>
  <c r="F1227" i="3"/>
  <c r="G1227" i="3"/>
  <c r="F1228" i="3"/>
  <c r="G1228" i="3"/>
  <c r="F1229" i="3"/>
  <c r="G1229" i="3"/>
  <c r="F1230" i="3"/>
  <c r="G1230" i="3"/>
  <c r="F1231" i="3"/>
  <c r="G1231" i="3"/>
  <c r="F1232" i="3"/>
  <c r="G1232" i="3"/>
  <c r="F1233" i="3"/>
  <c r="G1233" i="3"/>
  <c r="F1234" i="3"/>
  <c r="G1234" i="3"/>
  <c r="F1235" i="3"/>
  <c r="G1235" i="3"/>
  <c r="F1236" i="3"/>
  <c r="G1236" i="3"/>
  <c r="F1237" i="3"/>
  <c r="G1237" i="3"/>
  <c r="F1238" i="3"/>
  <c r="G1238" i="3"/>
  <c r="F1239" i="3"/>
  <c r="G1239" i="3"/>
  <c r="F1240" i="3"/>
  <c r="G1240" i="3"/>
  <c r="F1241" i="3"/>
  <c r="G1241" i="3"/>
  <c r="F1242" i="3"/>
  <c r="G1242" i="3"/>
  <c r="F1243" i="3"/>
  <c r="G1243" i="3"/>
  <c r="F1244" i="3"/>
  <c r="G1244" i="3"/>
  <c r="F1245" i="3"/>
  <c r="G1245" i="3"/>
  <c r="F1246" i="3"/>
  <c r="G1246" i="3"/>
  <c r="F1247" i="3"/>
  <c r="G1247" i="3"/>
  <c r="F1248" i="3"/>
  <c r="G1248" i="3"/>
  <c r="F1249" i="3"/>
  <c r="G1249" i="3"/>
  <c r="F1250" i="3"/>
  <c r="G1250" i="3"/>
  <c r="F1251" i="3"/>
  <c r="G1251" i="3"/>
  <c r="F1252" i="3"/>
  <c r="G1252" i="3"/>
  <c r="F1253" i="3"/>
  <c r="G1253" i="3"/>
  <c r="F1254" i="3"/>
  <c r="G1254" i="3"/>
  <c r="F1255" i="3"/>
  <c r="G1255" i="3"/>
  <c r="F1256" i="3"/>
  <c r="G1256" i="3"/>
  <c r="F1257" i="3"/>
  <c r="G1257" i="3"/>
  <c r="F1258" i="3"/>
  <c r="G1258" i="3"/>
  <c r="F1259" i="3"/>
  <c r="G1259" i="3"/>
  <c r="F1260" i="3"/>
  <c r="G1260" i="3"/>
  <c r="F1261" i="3"/>
  <c r="G1261" i="3"/>
  <c r="F1262" i="3"/>
  <c r="G1262" i="3"/>
  <c r="F1263" i="3"/>
  <c r="G1263" i="3"/>
  <c r="F1264" i="3"/>
  <c r="G1264" i="3"/>
  <c r="F1265" i="3"/>
  <c r="G1265" i="3"/>
  <c r="F1266" i="3"/>
  <c r="G1266" i="3"/>
  <c r="F1267" i="3"/>
  <c r="G1267" i="3"/>
  <c r="F1268" i="3"/>
  <c r="G1268" i="3"/>
  <c r="F1269" i="3"/>
  <c r="G1269" i="3"/>
  <c r="F1270" i="3"/>
  <c r="G1270" i="3"/>
  <c r="F1271" i="3"/>
  <c r="G1271" i="3"/>
  <c r="F1272" i="3"/>
  <c r="G1272" i="3"/>
  <c r="F1273" i="3"/>
  <c r="G1273" i="3"/>
  <c r="F1274" i="3"/>
  <c r="G1274" i="3"/>
  <c r="F1275" i="3"/>
  <c r="G1275" i="3"/>
  <c r="F1276" i="3"/>
  <c r="G1276" i="3"/>
  <c r="F1277" i="3"/>
  <c r="G1277" i="3"/>
  <c r="F1278" i="3"/>
  <c r="G1278" i="3"/>
  <c r="F1279" i="3"/>
  <c r="G1279" i="3"/>
  <c r="F1280" i="3"/>
  <c r="G1280" i="3"/>
  <c r="F1281" i="3"/>
  <c r="G1281" i="3"/>
  <c r="F1282" i="3"/>
  <c r="G1282" i="3"/>
  <c r="F1283" i="3"/>
  <c r="G1283" i="3"/>
  <c r="F1284" i="3"/>
  <c r="G1284" i="3"/>
  <c r="F1285" i="3"/>
  <c r="G1285" i="3"/>
  <c r="F1286" i="3"/>
  <c r="G1286" i="3"/>
  <c r="F1287" i="3"/>
  <c r="G1287" i="3"/>
  <c r="F1288" i="3"/>
  <c r="G1288" i="3"/>
  <c r="F1289" i="3"/>
  <c r="G1289" i="3"/>
  <c r="F1290" i="3"/>
  <c r="G1290" i="3"/>
  <c r="F1291" i="3"/>
  <c r="G1291" i="3"/>
  <c r="F1292" i="3"/>
  <c r="G1292" i="3"/>
  <c r="F1293" i="3"/>
  <c r="G1293" i="3"/>
  <c r="F1294" i="3"/>
  <c r="G1294" i="3"/>
  <c r="F1295" i="3"/>
  <c r="G1295" i="3"/>
  <c r="F1296" i="3"/>
  <c r="G1296" i="3"/>
  <c r="F1297" i="3"/>
  <c r="G1297" i="3"/>
  <c r="F1298" i="3"/>
  <c r="G1298" i="3"/>
  <c r="F1299" i="3"/>
  <c r="G1299" i="3"/>
  <c r="F1300" i="3"/>
  <c r="G1300" i="3"/>
  <c r="F1311" i="3"/>
  <c r="G1311" i="3"/>
  <c r="F1321" i="3"/>
  <c r="G1321" i="3"/>
  <c r="F1322" i="3"/>
  <c r="G1322" i="3"/>
  <c r="F1323" i="3"/>
  <c r="G1323" i="3"/>
  <c r="F1324" i="3"/>
  <c r="G1324" i="3"/>
  <c r="F1325" i="3"/>
  <c r="G1325" i="3"/>
  <c r="F1326" i="3"/>
  <c r="G1326" i="3"/>
  <c r="F1329" i="3"/>
  <c r="G1329" i="3"/>
  <c r="G10" i="3"/>
  <c r="C12" i="4" s="1"/>
  <c r="G11" i="3"/>
  <c r="C13" i="4" s="1"/>
  <c r="G9" i="3"/>
  <c r="C10" i="4" s="1"/>
  <c r="E838" i="3" l="1"/>
  <c r="I424" i="4"/>
  <c r="I416" i="4"/>
  <c r="I408" i="4"/>
  <c r="I400" i="4"/>
  <c r="I392" i="4"/>
  <c r="I384" i="4"/>
  <c r="I376" i="4"/>
  <c r="I368" i="4"/>
  <c r="I360" i="4"/>
  <c r="I352" i="4"/>
  <c r="I344" i="4"/>
  <c r="I336" i="4"/>
  <c r="I328" i="4"/>
  <c r="I320" i="4"/>
  <c r="I312" i="4"/>
  <c r="I304" i="4"/>
  <c r="I296" i="4"/>
  <c r="I288" i="4"/>
  <c r="I280" i="4"/>
  <c r="I272" i="4"/>
  <c r="I264" i="4"/>
  <c r="I256" i="4"/>
  <c r="I248" i="4"/>
  <c r="I240" i="4"/>
  <c r="I232" i="4"/>
  <c r="I224" i="4"/>
  <c r="I216" i="4"/>
  <c r="I208" i="4"/>
  <c r="I200" i="4"/>
  <c r="I192" i="4"/>
  <c r="I184" i="4"/>
  <c r="I176" i="4"/>
  <c r="I168" i="4"/>
  <c r="I160" i="4"/>
  <c r="I152" i="4"/>
  <c r="I144" i="4"/>
  <c r="I136" i="4"/>
  <c r="I128" i="4"/>
  <c r="I120" i="4"/>
  <c r="I112" i="4"/>
  <c r="I104" i="4"/>
  <c r="I96" i="4"/>
  <c r="I88" i="4"/>
  <c r="I80" i="4"/>
  <c r="I72" i="4"/>
  <c r="I64" i="4"/>
  <c r="I56" i="4"/>
  <c r="I48" i="4"/>
  <c r="I40" i="4"/>
  <c r="I32" i="4"/>
  <c r="I24" i="4"/>
  <c r="I16" i="4"/>
  <c r="E13" i="3"/>
  <c r="E16" i="3"/>
  <c r="I429" i="4"/>
  <c r="I421" i="4"/>
  <c r="I413" i="4"/>
  <c r="I405" i="4"/>
  <c r="I397" i="4"/>
  <c r="I389" i="4"/>
  <c r="I381" i="4"/>
  <c r="I373" i="4"/>
  <c r="I365" i="4"/>
  <c r="I357" i="4"/>
  <c r="I349" i="4"/>
  <c r="I341" i="4"/>
  <c r="I333" i="4"/>
  <c r="I325" i="4"/>
  <c r="I317" i="4"/>
  <c r="I309" i="4"/>
  <c r="I301" i="4"/>
  <c r="I293" i="4"/>
  <c r="I285" i="4"/>
  <c r="I277" i="4"/>
  <c r="I269" i="4"/>
  <c r="I261" i="4"/>
  <c r="I253" i="4"/>
  <c r="I245" i="4"/>
  <c r="I237" i="4"/>
  <c r="I229" i="4"/>
  <c r="I221" i="4"/>
  <c r="I213" i="4"/>
  <c r="I205" i="4"/>
  <c r="I197" i="4"/>
  <c r="I189" i="4"/>
  <c r="I181" i="4"/>
  <c r="I173" i="4"/>
  <c r="I165" i="4"/>
  <c r="I157" i="4"/>
  <c r="I149" i="4"/>
  <c r="I141" i="4"/>
  <c r="I133" i="4"/>
  <c r="I125" i="4"/>
  <c r="I117" i="4"/>
  <c r="I109" i="4"/>
  <c r="I101" i="4"/>
  <c r="I93" i="4"/>
  <c r="I85" i="4"/>
  <c r="I77" i="4"/>
  <c r="I69" i="4"/>
  <c r="I61" i="4"/>
  <c r="I53" i="4"/>
  <c r="I45" i="4"/>
  <c r="I37" i="4"/>
  <c r="I29" i="4"/>
  <c r="I21" i="4"/>
  <c r="I13" i="4"/>
  <c r="I428" i="4"/>
  <c r="I420" i="4"/>
  <c r="I412" i="4"/>
  <c r="I404" i="4"/>
  <c r="I396" i="4"/>
  <c r="I388" i="4"/>
  <c r="I380" i="4"/>
  <c r="I372" i="4"/>
  <c r="I364" i="4"/>
  <c r="I356" i="4"/>
  <c r="I348" i="4"/>
  <c r="I340" i="4"/>
  <c r="I332" i="4"/>
  <c r="I324" i="4"/>
  <c r="I316" i="4"/>
  <c r="I308" i="4"/>
  <c r="I300" i="4"/>
  <c r="I292" i="4"/>
  <c r="I284" i="4"/>
  <c r="I276" i="4"/>
  <c r="I268" i="4"/>
  <c r="I260" i="4"/>
  <c r="I252" i="4"/>
  <c r="I244" i="4"/>
  <c r="I236" i="4"/>
  <c r="I228" i="4"/>
  <c r="I220" i="4"/>
  <c r="I212" i="4"/>
  <c r="I204" i="4"/>
  <c r="I196" i="4"/>
  <c r="I188" i="4"/>
  <c r="I180" i="4"/>
  <c r="I172" i="4"/>
  <c r="I164" i="4"/>
  <c r="I156" i="4"/>
  <c r="I148" i="4"/>
  <c r="I140" i="4"/>
  <c r="I132" i="4"/>
  <c r="I124" i="4"/>
  <c r="I116" i="4"/>
  <c r="I108" i="4"/>
  <c r="I100" i="4"/>
  <c r="I92" i="4"/>
  <c r="I84" i="4"/>
  <c r="I76" i="4"/>
  <c r="I68" i="4"/>
  <c r="I60" i="4"/>
  <c r="I52" i="4"/>
  <c r="I44" i="4"/>
  <c r="I36" i="4"/>
  <c r="I28" i="4"/>
  <c r="I20" i="4"/>
  <c r="I12" i="4"/>
  <c r="B11" i="4"/>
  <c r="B176" i="4"/>
  <c r="C11" i="4"/>
  <c r="C176" i="4"/>
  <c r="I425" i="4"/>
  <c r="I417" i="4"/>
  <c r="I409" i="4"/>
  <c r="I401" i="4"/>
  <c r="I393" i="4"/>
  <c r="I385" i="4"/>
  <c r="I377" i="4"/>
  <c r="I369" i="4"/>
  <c r="I361" i="4"/>
  <c r="I353" i="4"/>
  <c r="I423" i="4"/>
  <c r="I415" i="4"/>
  <c r="I407" i="4"/>
  <c r="I399" i="4"/>
  <c r="I391" i="4"/>
  <c r="I383" i="4"/>
  <c r="I375" i="4"/>
  <c r="I367" i="4"/>
  <c r="I359" i="4"/>
  <c r="I351" i="4"/>
  <c r="I343" i="4"/>
  <c r="I335" i="4"/>
  <c r="I327" i="4"/>
  <c r="I319" i="4"/>
  <c r="I311" i="4"/>
  <c r="I303" i="4"/>
  <c r="I295" i="4"/>
  <c r="I287" i="4"/>
  <c r="I279" i="4"/>
  <c r="I271" i="4"/>
  <c r="I263" i="4"/>
  <c r="I255" i="4"/>
  <c r="I247" i="4"/>
  <c r="I239" i="4"/>
  <c r="I231" i="4"/>
  <c r="I223" i="4"/>
  <c r="I215" i="4"/>
  <c r="I207" i="4"/>
  <c r="I199" i="4"/>
  <c r="I191" i="4"/>
  <c r="I183" i="4"/>
  <c r="I175" i="4"/>
  <c r="I167" i="4"/>
  <c r="I159" i="4"/>
  <c r="I151" i="4"/>
  <c r="I143" i="4"/>
  <c r="I135" i="4"/>
  <c r="I127" i="4"/>
  <c r="I119" i="4"/>
  <c r="I111" i="4"/>
  <c r="I103" i="4"/>
  <c r="I95" i="4"/>
  <c r="I87" i="4"/>
  <c r="I79" i="4"/>
  <c r="I71" i="4"/>
  <c r="I63" i="4"/>
  <c r="I55" i="4"/>
  <c r="I47" i="4"/>
  <c r="I39" i="4"/>
  <c r="I31" i="4"/>
  <c r="I23" i="4"/>
  <c r="I15" i="4"/>
  <c r="I430" i="4"/>
  <c r="I422" i="4"/>
  <c r="I414" i="4"/>
  <c r="I406" i="4"/>
  <c r="I398" i="4"/>
  <c r="I390" i="4"/>
  <c r="I382" i="4"/>
  <c r="I374" i="4"/>
  <c r="I366" i="4"/>
  <c r="I358" i="4"/>
  <c r="I350" i="4"/>
  <c r="I342" i="4"/>
  <c r="I334" i="4"/>
  <c r="I326" i="4"/>
  <c r="I318" i="4"/>
  <c r="I310" i="4"/>
  <c r="I302" i="4"/>
  <c r="I294" i="4"/>
  <c r="I286" i="4"/>
  <c r="I278" i="4"/>
  <c r="I270" i="4"/>
  <c r="I262" i="4"/>
  <c r="I254" i="4"/>
  <c r="I246" i="4"/>
  <c r="I238" i="4"/>
  <c r="I230" i="4"/>
  <c r="I222" i="4"/>
  <c r="I214" i="4"/>
  <c r="I206" i="4"/>
  <c r="I198" i="4"/>
  <c r="I190" i="4"/>
  <c r="I182" i="4"/>
  <c r="I174" i="4"/>
  <c r="I166" i="4"/>
  <c r="I158" i="4"/>
  <c r="I150" i="4"/>
  <c r="I142" i="4"/>
  <c r="I134" i="4"/>
  <c r="I126" i="4"/>
  <c r="I118" i="4"/>
  <c r="I110" i="4"/>
  <c r="I102" i="4"/>
  <c r="I94" i="4"/>
  <c r="I86" i="4"/>
  <c r="I78" i="4"/>
  <c r="I70" i="4"/>
  <c r="I62" i="4"/>
  <c r="I54" i="4"/>
  <c r="I46" i="4"/>
  <c r="I38" i="4"/>
  <c r="I30" i="4"/>
  <c r="I22" i="4"/>
  <c r="I14" i="4"/>
  <c r="I427" i="4"/>
  <c r="I419" i="4"/>
  <c r="I411" i="4"/>
  <c r="I403" i="4"/>
  <c r="I395" i="4"/>
  <c r="I387" i="4"/>
  <c r="I379" i="4"/>
  <c r="I371" i="4"/>
  <c r="I363" i="4"/>
  <c r="I355" i="4"/>
  <c r="I347" i="4"/>
  <c r="I339" i="4"/>
  <c r="I331" i="4"/>
  <c r="I323" i="4"/>
  <c r="I315" i="4"/>
  <c r="I307" i="4"/>
  <c r="I299" i="4"/>
  <c r="I291" i="4"/>
  <c r="I283" i="4"/>
  <c r="I275" i="4"/>
  <c r="I267" i="4"/>
  <c r="I259" i="4"/>
  <c r="I251" i="4"/>
  <c r="I243" i="4"/>
  <c r="I235" i="4"/>
  <c r="I227" i="4"/>
  <c r="I219" i="4"/>
  <c r="I211" i="4"/>
  <c r="I203" i="4"/>
  <c r="I195" i="4"/>
  <c r="I187" i="4"/>
  <c r="I179" i="4"/>
  <c r="I171" i="4"/>
  <c r="I163" i="4"/>
  <c r="I155" i="4"/>
  <c r="I147" i="4"/>
  <c r="I139" i="4"/>
  <c r="I131" i="4"/>
  <c r="I123" i="4"/>
  <c r="I115" i="4"/>
  <c r="I107" i="4"/>
  <c r="I99" i="4"/>
  <c r="I91" i="4"/>
  <c r="I83" i="4"/>
  <c r="I75" i="4"/>
  <c r="I67" i="4"/>
  <c r="I59" i="4"/>
  <c r="I51" i="4"/>
  <c r="I43" i="4"/>
  <c r="I35" i="4"/>
  <c r="I27" i="4"/>
  <c r="I19" i="4"/>
  <c r="I11" i="4"/>
  <c r="E662" i="3"/>
  <c r="E630" i="3"/>
  <c r="E1050" i="3"/>
  <c r="E842" i="3"/>
  <c r="E626" i="3"/>
  <c r="E34" i="3"/>
  <c r="I426" i="4"/>
  <c r="I418" i="4"/>
  <c r="I410" i="4"/>
  <c r="I402" i="4"/>
  <c r="I386" i="4"/>
  <c r="I378" i="4"/>
  <c r="I370" i="4"/>
  <c r="I362" i="4"/>
  <c r="I354" i="4"/>
  <c r="I346" i="4"/>
  <c r="I338" i="4"/>
  <c r="I330" i="4"/>
  <c r="I322" i="4"/>
  <c r="I314" i="4"/>
  <c r="I306" i="4"/>
  <c r="I298" i="4"/>
  <c r="I290" i="4"/>
  <c r="I282" i="4"/>
  <c r="I274" i="4"/>
  <c r="I266" i="4"/>
  <c r="I258" i="4"/>
  <c r="I250" i="4"/>
  <c r="I242" i="4"/>
  <c r="I234" i="4"/>
  <c r="I226" i="4"/>
  <c r="I218" i="4"/>
  <c r="I210" i="4"/>
  <c r="I202" i="4"/>
  <c r="I194" i="4"/>
  <c r="I186" i="4"/>
  <c r="I178" i="4"/>
  <c r="I170" i="4"/>
  <c r="I162" i="4"/>
  <c r="I154" i="4"/>
  <c r="I146" i="4"/>
  <c r="I138" i="4"/>
  <c r="I130" i="4"/>
  <c r="I122" i="4"/>
  <c r="I114" i="4"/>
  <c r="I106" i="4"/>
  <c r="I98" i="4"/>
  <c r="I90" i="4"/>
  <c r="I82" i="4"/>
  <c r="I74" i="4"/>
  <c r="I66" i="4"/>
  <c r="I58" i="4"/>
  <c r="I50" i="4"/>
  <c r="I42" i="4"/>
  <c r="I34" i="4"/>
  <c r="I26" i="4"/>
  <c r="I18" i="4"/>
  <c r="I394" i="4"/>
  <c r="I345" i="4"/>
  <c r="I337" i="4"/>
  <c r="I329" i="4"/>
  <c r="I321" i="4"/>
  <c r="I313" i="4"/>
  <c r="I305" i="4"/>
  <c r="I297" i="4"/>
  <c r="I289" i="4"/>
  <c r="I281" i="4"/>
  <c r="I273" i="4"/>
  <c r="I265" i="4"/>
  <c r="I257" i="4"/>
  <c r="I249" i="4"/>
  <c r="I241" i="4"/>
  <c r="I233" i="4"/>
  <c r="I225" i="4"/>
  <c r="I217" i="4"/>
  <c r="I209" i="4"/>
  <c r="I201" i="4"/>
  <c r="I193" i="4"/>
  <c r="I185" i="4"/>
  <c r="I177" i="4"/>
  <c r="I169" i="4"/>
  <c r="I161" i="4"/>
  <c r="I153" i="4"/>
  <c r="I145" i="4"/>
  <c r="I137" i="4"/>
  <c r="I129" i="4"/>
  <c r="I121" i="4"/>
  <c r="I113" i="4"/>
  <c r="I105" i="4"/>
  <c r="I97" i="4"/>
  <c r="I89" i="4"/>
  <c r="I81" i="4"/>
  <c r="I73" i="4"/>
  <c r="I65" i="4"/>
  <c r="I57" i="4"/>
  <c r="I49" i="4"/>
  <c r="I41" i="4"/>
  <c r="I33" i="4"/>
  <c r="I25" i="4"/>
  <c r="I17" i="4"/>
  <c r="E1214" i="3"/>
  <c r="E1054" i="3"/>
  <c r="E1046" i="3"/>
  <c r="E846" i="3"/>
  <c r="E9" i="3"/>
  <c r="E12" i="3"/>
  <c r="I36" i="2"/>
  <c r="I10" i="4"/>
  <c r="E1172" i="3"/>
  <c r="E1148" i="3"/>
  <c r="E1144" i="3"/>
  <c r="E1140" i="3"/>
  <c r="E996" i="3"/>
  <c r="E1294" i="3"/>
  <c r="E1290" i="3"/>
  <c r="E1286" i="3"/>
  <c r="E1218" i="3"/>
  <c r="E836" i="3"/>
  <c r="E832" i="3"/>
  <c r="E828" i="3"/>
  <c r="E824" i="3"/>
  <c r="E820" i="3"/>
  <c r="E504" i="3"/>
  <c r="E1220" i="3"/>
  <c r="E1076" i="3"/>
  <c r="E916" i="3"/>
  <c r="E1060" i="3"/>
  <c r="E792" i="3"/>
  <c r="E1044" i="3"/>
  <c r="E1040" i="3"/>
  <c r="E1036" i="3"/>
  <c r="E1032" i="3"/>
  <c r="E1028" i="3"/>
  <c r="E1024" i="3"/>
  <c r="E1004" i="3"/>
  <c r="E1000" i="3"/>
  <c r="E592" i="3"/>
  <c r="E508" i="3"/>
  <c r="E1296" i="3"/>
  <c r="E884" i="3"/>
  <c r="E320" i="3"/>
  <c r="E240" i="3"/>
  <c r="E1284" i="3"/>
  <c r="E1280" i="3"/>
  <c r="E1268" i="3"/>
  <c r="E1264" i="3"/>
  <c r="E1252" i="3"/>
  <c r="E1248" i="3"/>
  <c r="E1244" i="3"/>
  <c r="E1240" i="3"/>
  <c r="E1228" i="3"/>
  <c r="E1224" i="3"/>
  <c r="E1124" i="3"/>
  <c r="E1120" i="3"/>
  <c r="E1092" i="3"/>
  <c r="E1088" i="3"/>
  <c r="E1084" i="3"/>
  <c r="E1080" i="3"/>
  <c r="E980" i="3"/>
  <c r="E976" i="3"/>
  <c r="E972" i="3"/>
  <c r="E968" i="3"/>
  <c r="E940" i="3"/>
  <c r="E936" i="3"/>
  <c r="E800" i="3"/>
  <c r="E796" i="3"/>
  <c r="E464" i="3"/>
  <c r="E376" i="3"/>
  <c r="E324" i="3"/>
  <c r="E1254" i="3"/>
  <c r="E1182" i="3"/>
  <c r="E1150" i="3"/>
  <c r="E1070" i="3"/>
  <c r="E1006" i="3"/>
  <c r="E982" i="3"/>
  <c r="E902" i="3"/>
  <c r="E870" i="3"/>
  <c r="E802" i="3"/>
  <c r="E470" i="3"/>
  <c r="E298" i="3"/>
  <c r="E282" i="3"/>
  <c r="E1324" i="3"/>
  <c r="E1297" i="3"/>
  <c r="E1293" i="3"/>
  <c r="E1289" i="3"/>
  <c r="E1285" i="3"/>
  <c r="E1281" i="3"/>
  <c r="E1277" i="3"/>
  <c r="E1273" i="3"/>
  <c r="E1269" i="3"/>
  <c r="E1265" i="3"/>
  <c r="E1261" i="3"/>
  <c r="E1257" i="3"/>
  <c r="E1253" i="3"/>
  <c r="E1249" i="3"/>
  <c r="E1245" i="3"/>
  <c r="E1241" i="3"/>
  <c r="E1237" i="3"/>
  <c r="E1233" i="3"/>
  <c r="E1229" i="3"/>
  <c r="E1225" i="3"/>
  <c r="E1217" i="3"/>
  <c r="E1213" i="3"/>
  <c r="E1209" i="3"/>
  <c r="E1205" i="3"/>
  <c r="E1201" i="3"/>
  <c r="E1197" i="3"/>
  <c r="E1193" i="3"/>
  <c r="E1189" i="3"/>
  <c r="E1185" i="3"/>
  <c r="E1181" i="3"/>
  <c r="E1177" i="3"/>
  <c r="E1173" i="3"/>
  <c r="E1161" i="3"/>
  <c r="E1157" i="3"/>
  <c r="E1153" i="3"/>
  <c r="E1149" i="3"/>
  <c r="E1145" i="3"/>
  <c r="E1141" i="3"/>
  <c r="E1137" i="3"/>
  <c r="E1133" i="3"/>
  <c r="E1129" i="3"/>
  <c r="E1125" i="3"/>
  <c r="E1121" i="3"/>
  <c r="E1117" i="3"/>
  <c r="E1113" i="3"/>
  <c r="E1109" i="3"/>
  <c r="E1105" i="3"/>
  <c r="E892" i="3"/>
  <c r="E888" i="3"/>
  <c r="E776" i="3"/>
  <c r="E772" i="3"/>
  <c r="E760" i="3"/>
  <c r="E280" i="3"/>
  <c r="E272" i="3"/>
  <c r="E268" i="3"/>
  <c r="E264" i="3"/>
  <c r="E18" i="3"/>
  <c r="E1329" i="3"/>
  <c r="E1292" i="3"/>
  <c r="E1276" i="3"/>
  <c r="E1236" i="3"/>
  <c r="E1188" i="3"/>
  <c r="E1196" i="3"/>
  <c r="E1192" i="3"/>
  <c r="E1056" i="3"/>
  <c r="E868" i="3"/>
  <c r="E864" i="3"/>
  <c r="E208" i="3"/>
  <c r="E136" i="3"/>
  <c r="E1101" i="3"/>
  <c r="E1097" i="3"/>
  <c r="E1093" i="3"/>
  <c r="E1089" i="3"/>
  <c r="E1085" i="3"/>
  <c r="E1081" i="3"/>
  <c r="E1077" i="3"/>
  <c r="E1073" i="3"/>
  <c r="E1069" i="3"/>
  <c r="E1065" i="3"/>
  <c r="E1061" i="3"/>
  <c r="E1057" i="3"/>
  <c r="E1053" i="3"/>
  <c r="E1049" i="3"/>
  <c r="E1045" i="3"/>
  <c r="E1041" i="3"/>
  <c r="E1037" i="3"/>
  <c r="E1033" i="3"/>
  <c r="E1029" i="3"/>
  <c r="E1025" i="3"/>
  <c r="E1021" i="3"/>
  <c r="E1017" i="3"/>
  <c r="E1013" i="3"/>
  <c r="E1009" i="3"/>
  <c r="E1005" i="3"/>
  <c r="E1001" i="3"/>
  <c r="E997" i="3"/>
  <c r="E989" i="3"/>
  <c r="E985" i="3"/>
  <c r="E981" i="3"/>
  <c r="E977" i="3"/>
  <c r="E973" i="3"/>
  <c r="E969" i="3"/>
  <c r="E965" i="3"/>
  <c r="E961" i="3"/>
  <c r="E957" i="3"/>
  <c r="E953" i="3"/>
  <c r="E949" i="3"/>
  <c r="E945" i="3"/>
  <c r="E941" i="3"/>
  <c r="E937" i="3"/>
  <c r="E933" i="3"/>
  <c r="E929" i="3"/>
  <c r="E925" i="3"/>
  <c r="E921" i="3"/>
  <c r="E917" i="3"/>
  <c r="E913" i="3"/>
  <c r="E909" i="3"/>
  <c r="E905" i="3"/>
  <c r="E901" i="3"/>
  <c r="E897" i="3"/>
  <c r="E893" i="3"/>
  <c r="E889" i="3"/>
  <c r="E885" i="3"/>
  <c r="E877" i="3"/>
  <c r="E873" i="3"/>
  <c r="E869" i="3"/>
  <c r="E865" i="3"/>
  <c r="E861" i="3"/>
  <c r="E857" i="3"/>
  <c r="E853" i="3"/>
  <c r="E849" i="3"/>
  <c r="E845" i="3"/>
  <c r="E841" i="3"/>
  <c r="E837" i="3"/>
  <c r="E833" i="3"/>
  <c r="E829" i="3"/>
  <c r="E825" i="3"/>
  <c r="E821" i="3"/>
  <c r="E817" i="3"/>
  <c r="E813" i="3"/>
  <c r="E809" i="3"/>
  <c r="E805" i="3"/>
  <c r="E801" i="3"/>
  <c r="E797" i="3"/>
  <c r="E793" i="3"/>
  <c r="E789" i="3"/>
  <c r="E785" i="3"/>
  <c r="E781" i="3"/>
  <c r="E777" i="3"/>
  <c r="E773" i="3"/>
  <c r="E769" i="3"/>
  <c r="E765" i="3"/>
  <c r="E761" i="3"/>
  <c r="E15" i="3"/>
  <c r="E1108" i="3"/>
  <c r="E1012" i="3"/>
  <c r="E932" i="3"/>
  <c r="E852" i="3"/>
  <c r="E736" i="3"/>
  <c r="E728" i="3"/>
  <c r="E704" i="3"/>
  <c r="E672" i="3"/>
  <c r="E664" i="3"/>
  <c r="E632" i="3"/>
  <c r="E608" i="3"/>
  <c r="E600" i="3"/>
  <c r="E576" i="3"/>
  <c r="E544" i="3"/>
  <c r="E536" i="3"/>
  <c r="E480" i="3"/>
  <c r="E472" i="3"/>
  <c r="E416" i="3"/>
  <c r="E408" i="3"/>
  <c r="E400" i="3"/>
  <c r="E384" i="3"/>
  <c r="E352" i="3"/>
  <c r="E344" i="3"/>
  <c r="E336" i="3"/>
  <c r="E304" i="3"/>
  <c r="E224" i="3"/>
  <c r="E216" i="3"/>
  <c r="E192" i="3"/>
  <c r="E176" i="3"/>
  <c r="E168" i="3"/>
  <c r="E144" i="3"/>
  <c r="E80" i="3"/>
  <c r="E64" i="3"/>
  <c r="E48" i="3"/>
  <c r="E40" i="3"/>
  <c r="E14" i="3"/>
  <c r="E10" i="3"/>
  <c r="E1299" i="3"/>
  <c r="E1295" i="3"/>
  <c r="E1291" i="3"/>
  <c r="E1287" i="3"/>
  <c r="E1283" i="3"/>
  <c r="E1263" i="3"/>
  <c r="E1259" i="3"/>
  <c r="E1247" i="3"/>
  <c r="E1223" i="3"/>
  <c r="E1219" i="3"/>
  <c r="E1207" i="3"/>
  <c r="E1195" i="3"/>
  <c r="E1191" i="3"/>
  <c r="E1187" i="3"/>
  <c r="E1183" i="3"/>
  <c r="E1167" i="3"/>
  <c r="E1155" i="3"/>
  <c r="E1151" i="3"/>
  <c r="E1139" i="3"/>
  <c r="E1135" i="3"/>
  <c r="E1115" i="3"/>
  <c r="E1111" i="3"/>
  <c r="E1107" i="3"/>
  <c r="E1103" i="3"/>
  <c r="E1099" i="3"/>
  <c r="E1079" i="3"/>
  <c r="E1075" i="3"/>
  <c r="E1071" i="3"/>
  <c r="E1059" i="3"/>
  <c r="E1055" i="3"/>
  <c r="E1051" i="3"/>
  <c r="E1031" i="3"/>
  <c r="E1027" i="3"/>
  <c r="E1023" i="3"/>
  <c r="E1011" i="3"/>
  <c r="E995" i="3"/>
  <c r="E971" i="3"/>
  <c r="E963" i="3"/>
  <c r="E959" i="3"/>
  <c r="E939" i="3"/>
  <c r="E935" i="3"/>
  <c r="E923" i="3"/>
  <c r="E911" i="3"/>
  <c r="E907" i="3"/>
  <c r="E903" i="3"/>
  <c r="E891" i="3"/>
  <c r="E887" i="3"/>
  <c r="E871" i="3"/>
  <c r="E851" i="3"/>
  <c r="E823" i="3"/>
  <c r="E819" i="3"/>
  <c r="E815" i="3"/>
  <c r="E795" i="3"/>
  <c r="E791" i="3"/>
  <c r="E787" i="3"/>
  <c r="E771" i="3"/>
  <c r="E1154" i="3"/>
  <c r="E990" i="3"/>
  <c r="E986" i="3"/>
  <c r="E878" i="3"/>
  <c r="E874" i="3"/>
  <c r="E498" i="3"/>
  <c r="E1279" i="3"/>
  <c r="E1275" i="3"/>
  <c r="E1271" i="3"/>
  <c r="E1243" i="3"/>
  <c r="E1231" i="3"/>
  <c r="E1227" i="3"/>
  <c r="E1215" i="3"/>
  <c r="E1211" i="3"/>
  <c r="E1199" i="3"/>
  <c r="E1179" i="3"/>
  <c r="E1175" i="3"/>
  <c r="E1169" i="3"/>
  <c r="E1165" i="3"/>
  <c r="E1163" i="3"/>
  <c r="E1159" i="3"/>
  <c r="E1147" i="3"/>
  <c r="E1143" i="3"/>
  <c r="E1131" i="3"/>
  <c r="E1095" i="3"/>
  <c r="E1067" i="3"/>
  <c r="E1063" i="3"/>
  <c r="E1019" i="3"/>
  <c r="E1015" i="3"/>
  <c r="E993" i="3"/>
  <c r="E991" i="3"/>
  <c r="E987" i="3"/>
  <c r="E983" i="3"/>
  <c r="E955" i="3"/>
  <c r="E943" i="3"/>
  <c r="E931" i="3"/>
  <c r="E927" i="3"/>
  <c r="E915" i="3"/>
  <c r="E883" i="3"/>
  <c r="E847" i="3"/>
  <c r="E843" i="3"/>
  <c r="E839" i="3"/>
  <c r="E811" i="3"/>
  <c r="E807" i="3"/>
  <c r="E803" i="3"/>
  <c r="E799" i="3"/>
  <c r="E759" i="3"/>
  <c r="E19" i="3"/>
  <c r="E1186" i="3"/>
  <c r="E1010" i="3"/>
  <c r="E910" i="3"/>
  <c r="E906" i="3"/>
  <c r="E757" i="3"/>
  <c r="E314" i="3"/>
  <c r="E302" i="3"/>
  <c r="E53" i="3"/>
  <c r="E49" i="3"/>
  <c r="E1321" i="3"/>
  <c r="E1270" i="3"/>
  <c r="E1246" i="3"/>
  <c r="E1238" i="3"/>
  <c r="E1230" i="3"/>
  <c r="E1222" i="3"/>
  <c r="E1206" i="3"/>
  <c r="E1198" i="3"/>
  <c r="E1190" i="3"/>
  <c r="E1174" i="3"/>
  <c r="E1158" i="3"/>
  <c r="E1142" i="3"/>
  <c r="E1126" i="3"/>
  <c r="E1118" i="3"/>
  <c r="E1110" i="3"/>
  <c r="E1094" i="3"/>
  <c r="E1086" i="3"/>
  <c r="E1078" i="3"/>
  <c r="E1062" i="3"/>
  <c r="E1030" i="3"/>
  <c r="E1022" i="3"/>
  <c r="E1014" i="3"/>
  <c r="E998" i="3"/>
  <c r="E966" i="3"/>
  <c r="E958" i="3"/>
  <c r="E950" i="3"/>
  <c r="E942" i="3"/>
  <c r="E934" i="3"/>
  <c r="E926" i="3"/>
  <c r="E918" i="3"/>
  <c r="E894" i="3"/>
  <c r="E778" i="3"/>
  <c r="E702" i="3"/>
  <c r="E562" i="3"/>
  <c r="E522" i="3"/>
  <c r="E382" i="3"/>
  <c r="E214" i="3"/>
  <c r="E1326" i="3"/>
  <c r="E1322" i="3"/>
  <c r="E1267" i="3"/>
  <c r="E1255" i="3"/>
  <c r="E1251" i="3"/>
  <c r="E1239" i="3"/>
  <c r="E1235" i="3"/>
  <c r="E1221" i="3"/>
  <c r="E1203" i="3"/>
  <c r="E1171" i="3"/>
  <c r="E1127" i="3"/>
  <c r="E1123" i="3"/>
  <c r="E1119" i="3"/>
  <c r="E1091" i="3"/>
  <c r="E1087" i="3"/>
  <c r="E1083" i="3"/>
  <c r="E1047" i="3"/>
  <c r="E1043" i="3"/>
  <c r="E1039" i="3"/>
  <c r="E1035" i="3"/>
  <c r="E1007" i="3"/>
  <c r="E1003" i="3"/>
  <c r="E999" i="3"/>
  <c r="E979" i="3"/>
  <c r="E975" i="3"/>
  <c r="E967" i="3"/>
  <c r="E951" i="3"/>
  <c r="E947" i="3"/>
  <c r="E919" i="3"/>
  <c r="E899" i="3"/>
  <c r="E895" i="3"/>
  <c r="E881" i="3"/>
  <c r="E879" i="3"/>
  <c r="E875" i="3"/>
  <c r="E867" i="3"/>
  <c r="E863" i="3"/>
  <c r="E859" i="3"/>
  <c r="E855" i="3"/>
  <c r="E835" i="3"/>
  <c r="E831" i="3"/>
  <c r="E827" i="3"/>
  <c r="E783" i="3"/>
  <c r="E779" i="3"/>
  <c r="E775" i="3"/>
  <c r="E767" i="3"/>
  <c r="E763" i="3"/>
  <c r="E1262" i="3"/>
  <c r="E1258" i="3"/>
  <c r="E1074" i="3"/>
  <c r="E810" i="3"/>
  <c r="E806" i="3"/>
  <c r="E286" i="3"/>
  <c r="E1325" i="3"/>
  <c r="E1278" i="3"/>
  <c r="E1274" i="3"/>
  <c r="E1166" i="3"/>
  <c r="E1162" i="3"/>
  <c r="E1102" i="3"/>
  <c r="E1098" i="3"/>
  <c r="E994" i="3"/>
  <c r="E930" i="3"/>
  <c r="E818" i="3"/>
  <c r="E814" i="3"/>
  <c r="E726" i="3"/>
  <c r="E714" i="3"/>
  <c r="E699" i="3"/>
  <c r="E534" i="3"/>
  <c r="E526" i="3"/>
  <c r="E230" i="3"/>
  <c r="E862" i="3"/>
  <c r="E830" i="3"/>
  <c r="E746" i="3"/>
  <c r="E738" i="3"/>
  <c r="E730" i="3"/>
  <c r="E710" i="3"/>
  <c r="E698" i="3"/>
  <c r="E682" i="3"/>
  <c r="E674" i="3"/>
  <c r="E666" i="3"/>
  <c r="E650" i="3"/>
  <c r="E642" i="3"/>
  <c r="E634" i="3"/>
  <c r="E618" i="3"/>
  <c r="E610" i="3"/>
  <c r="E602" i="3"/>
  <c r="E594" i="3"/>
  <c r="E582" i="3"/>
  <c r="E570" i="3"/>
  <c r="E554" i="3"/>
  <c r="E546" i="3"/>
  <c r="E538" i="3"/>
  <c r="E518" i="3"/>
  <c r="E510" i="3"/>
  <c r="E486" i="3"/>
  <c r="E478" i="3"/>
  <c r="E466" i="3"/>
  <c r="E454" i="3"/>
  <c r="E446" i="3"/>
  <c r="E434" i="3"/>
  <c r="E422" i="3"/>
  <c r="E414" i="3"/>
  <c r="E402" i="3"/>
  <c r="E390" i="3"/>
  <c r="E378" i="3"/>
  <c r="E362" i="3"/>
  <c r="E354" i="3"/>
  <c r="E346" i="3"/>
  <c r="E338" i="3"/>
  <c r="E322" i="3"/>
  <c r="E306" i="3"/>
  <c r="E290" i="3"/>
  <c r="E266" i="3"/>
  <c r="E258" i="3"/>
  <c r="E250" i="3"/>
  <c r="E234" i="3"/>
  <c r="E222" i="3"/>
  <c r="E210" i="3"/>
  <c r="E186" i="3"/>
  <c r="E182" i="3"/>
  <c r="E174" i="3"/>
  <c r="E162" i="3"/>
  <c r="E150" i="3"/>
  <c r="E142" i="3"/>
  <c r="E118" i="3"/>
  <c r="E110" i="3"/>
  <c r="E102" i="3"/>
  <c r="E90" i="3"/>
  <c r="E82" i="3"/>
  <c r="E74" i="3"/>
  <c r="E70" i="3"/>
  <c r="E58" i="3"/>
  <c r="E50" i="3"/>
  <c r="E42" i="3"/>
  <c r="E26" i="3"/>
  <c r="E22" i="3"/>
  <c r="E640" i="3"/>
  <c r="E512" i="3"/>
  <c r="E886" i="3"/>
  <c r="E854" i="3"/>
  <c r="E822" i="3"/>
  <c r="E762" i="3"/>
  <c r="E742" i="3"/>
  <c r="E734" i="3"/>
  <c r="E722" i="3"/>
  <c r="E706" i="3"/>
  <c r="E690" i="3"/>
  <c r="E678" i="3"/>
  <c r="E670" i="3"/>
  <c r="E658" i="3"/>
  <c r="E646" i="3"/>
  <c r="E638" i="3"/>
  <c r="E614" i="3"/>
  <c r="E606" i="3"/>
  <c r="E598" i="3"/>
  <c r="E578" i="3"/>
  <c r="E550" i="3"/>
  <c r="E542" i="3"/>
  <c r="E530" i="3"/>
  <c r="E514" i="3"/>
  <c r="E506" i="3"/>
  <c r="E490" i="3"/>
  <c r="E482" i="3"/>
  <c r="E474" i="3"/>
  <c r="E450" i="3"/>
  <c r="E442" i="3"/>
  <c r="E426" i="3"/>
  <c r="E418" i="3"/>
  <c r="E410" i="3"/>
  <c r="E386" i="3"/>
  <c r="E370" i="3"/>
  <c r="E358" i="3"/>
  <c r="E350" i="3"/>
  <c r="E342" i="3"/>
  <c r="E326" i="3"/>
  <c r="E310" i="3"/>
  <c r="E294" i="3"/>
  <c r="E274" i="3"/>
  <c r="E262" i="3"/>
  <c r="E254" i="3"/>
  <c r="E242" i="3"/>
  <c r="E226" i="3"/>
  <c r="E218" i="3"/>
  <c r="E202" i="3"/>
  <c r="E194" i="3"/>
  <c r="E178" i="3"/>
  <c r="E170" i="3"/>
  <c r="E154" i="3"/>
  <c r="E146" i="3"/>
  <c r="E138" i="3"/>
  <c r="E122" i="3"/>
  <c r="E114" i="3"/>
  <c r="E106" i="3"/>
  <c r="E98" i="3"/>
  <c r="E86" i="3"/>
  <c r="E66" i="3"/>
  <c r="E54" i="3"/>
  <c r="E46" i="3"/>
  <c r="E1234" i="3"/>
  <c r="E1134" i="3"/>
  <c r="E1130" i="3"/>
  <c r="E1066" i="3"/>
  <c r="E962" i="3"/>
  <c r="E898" i="3"/>
  <c r="E786" i="3"/>
  <c r="E782" i="3"/>
  <c r="E574" i="3"/>
  <c r="E566" i="3"/>
  <c r="E406" i="3"/>
  <c r="E394" i="3"/>
  <c r="E1204" i="3"/>
  <c r="E948" i="3"/>
  <c r="E656" i="3"/>
  <c r="E448" i="3"/>
  <c r="E256" i="3"/>
  <c r="E248" i="3"/>
  <c r="E104" i="3"/>
  <c r="E1260" i="3"/>
  <c r="E1256" i="3"/>
  <c r="E1250" i="3"/>
  <c r="E1226" i="3"/>
  <c r="E1216" i="3"/>
  <c r="E1202" i="3"/>
  <c r="E1178" i="3"/>
  <c r="E1168" i="3"/>
  <c r="E1164" i="3"/>
  <c r="E1160" i="3"/>
  <c r="E1132" i="3"/>
  <c r="E1128" i="3"/>
  <c r="E1122" i="3"/>
  <c r="E1090" i="3"/>
  <c r="E1038" i="3"/>
  <c r="E1034" i="3"/>
  <c r="E1020" i="3"/>
  <c r="E1016" i="3"/>
  <c r="E1002" i="3"/>
  <c r="E992" i="3"/>
  <c r="E964" i="3"/>
  <c r="E960" i="3"/>
  <c r="E946" i="3"/>
  <c r="E922" i="3"/>
  <c r="E912" i="3"/>
  <c r="E908" i="3"/>
  <c r="E904" i="3"/>
  <c r="E876" i="3"/>
  <c r="E872" i="3"/>
  <c r="E866" i="3"/>
  <c r="E834" i="3"/>
  <c r="E770" i="3"/>
  <c r="E766" i="3"/>
  <c r="E720" i="3"/>
  <c r="E677" i="3"/>
  <c r="E673" i="3"/>
  <c r="E665" i="3"/>
  <c r="E654" i="3"/>
  <c r="E636" i="3"/>
  <c r="E568" i="3"/>
  <c r="E549" i="3"/>
  <c r="E545" i="3"/>
  <c r="E458" i="3"/>
  <c r="E432" i="3"/>
  <c r="E424" i="3"/>
  <c r="E420" i="3"/>
  <c r="E374" i="3"/>
  <c r="E198" i="3"/>
  <c r="E96" i="3"/>
  <c r="E76" i="3"/>
  <c r="E56" i="3"/>
  <c r="E24" i="3"/>
  <c r="E528" i="3"/>
  <c r="E1323" i="3"/>
  <c r="E1298" i="3"/>
  <c r="E1288" i="3"/>
  <c r="E1282" i="3"/>
  <c r="E1272" i="3"/>
  <c r="E1266" i="3"/>
  <c r="E1242" i="3"/>
  <c r="E1232" i="3"/>
  <c r="E1212" i="3"/>
  <c r="E1208" i="3"/>
  <c r="E1194" i="3"/>
  <c r="E1184" i="3"/>
  <c r="E1156" i="3"/>
  <c r="E1152" i="3"/>
  <c r="E1138" i="3"/>
  <c r="E1114" i="3"/>
  <c r="E1104" i="3"/>
  <c r="E1100" i="3"/>
  <c r="E1096" i="3"/>
  <c r="E1068" i="3"/>
  <c r="E1064" i="3"/>
  <c r="E1058" i="3"/>
  <c r="E1026" i="3"/>
  <c r="E974" i="3"/>
  <c r="E970" i="3"/>
  <c r="E956" i="3"/>
  <c r="E952" i="3"/>
  <c r="E938" i="3"/>
  <c r="E928" i="3"/>
  <c r="E900" i="3"/>
  <c r="E896" i="3"/>
  <c r="E882" i="3"/>
  <c r="E858" i="3"/>
  <c r="E848" i="3"/>
  <c r="E844" i="3"/>
  <c r="E840" i="3"/>
  <c r="E808" i="3"/>
  <c r="E804" i="3"/>
  <c r="E790" i="3"/>
  <c r="E754" i="3"/>
  <c r="E696" i="3"/>
  <c r="E688" i="3"/>
  <c r="E680" i="3"/>
  <c r="E676" i="3"/>
  <c r="E502" i="3"/>
  <c r="E438" i="3"/>
  <c r="E330" i="3"/>
  <c r="E288" i="3"/>
  <c r="E265" i="3"/>
  <c r="E261" i="3"/>
  <c r="E257" i="3"/>
  <c r="E130" i="3"/>
  <c r="E1210" i="3"/>
  <c r="E1200" i="3"/>
  <c r="E1180" i="3"/>
  <c r="E1176" i="3"/>
  <c r="E1170" i="3"/>
  <c r="E1146" i="3"/>
  <c r="E1136" i="3"/>
  <c r="E1116" i="3"/>
  <c r="E1112" i="3"/>
  <c r="E1106" i="3"/>
  <c r="E1082" i="3"/>
  <c r="E1072" i="3"/>
  <c r="E1052" i="3"/>
  <c r="E1048" i="3"/>
  <c r="E1042" i="3"/>
  <c r="E1018" i="3"/>
  <c r="E1008" i="3"/>
  <c r="E988" i="3"/>
  <c r="E984" i="3"/>
  <c r="E978" i="3"/>
  <c r="E954" i="3"/>
  <c r="E944" i="3"/>
  <c r="E924" i="3"/>
  <c r="E920" i="3"/>
  <c r="E914" i="3"/>
  <c r="E890" i="3"/>
  <c r="E880" i="3"/>
  <c r="E860" i="3"/>
  <c r="E856" i="3"/>
  <c r="E850" i="3"/>
  <c r="E826" i="3"/>
  <c r="E816" i="3"/>
  <c r="E812" i="3"/>
  <c r="E794" i="3"/>
  <c r="E784" i="3"/>
  <c r="E780" i="3"/>
  <c r="E774" i="3"/>
  <c r="E717" i="3"/>
  <c r="E694" i="3"/>
  <c r="E586" i="3"/>
  <c r="E560" i="3"/>
  <c r="E552" i="3"/>
  <c r="E548" i="3"/>
  <c r="E440" i="3"/>
  <c r="E421" i="3"/>
  <c r="E417" i="3"/>
  <c r="E398" i="3"/>
  <c r="E380" i="3"/>
  <c r="E334" i="3"/>
  <c r="E246" i="3"/>
  <c r="E195" i="3"/>
  <c r="E798" i="3"/>
  <c r="E788" i="3"/>
  <c r="E768" i="3"/>
  <c r="E764" i="3"/>
  <c r="E752" i="3"/>
  <c r="E744" i="3"/>
  <c r="E740" i="3"/>
  <c r="E718" i="3"/>
  <c r="E700" i="3"/>
  <c r="E624" i="3"/>
  <c r="E616" i="3"/>
  <c r="E612" i="3"/>
  <c r="E590" i="3"/>
  <c r="E572" i="3"/>
  <c r="E496" i="3"/>
  <c r="E488" i="3"/>
  <c r="E484" i="3"/>
  <c r="E462" i="3"/>
  <c r="E444" i="3"/>
  <c r="E368" i="3"/>
  <c r="E364" i="3"/>
  <c r="E348" i="3"/>
  <c r="E318" i="3"/>
  <c r="E296" i="3"/>
  <c r="E292" i="3"/>
  <c r="E134" i="3"/>
  <c r="E38" i="3"/>
  <c r="H1801" i="3"/>
  <c r="F1801" i="3"/>
  <c r="E723" i="3"/>
  <c r="E595" i="3"/>
  <c r="E227" i="3"/>
  <c r="E205" i="3"/>
  <c r="G1801" i="3"/>
  <c r="E741" i="3"/>
  <c r="E737" i="3"/>
  <c r="E729" i="3"/>
  <c r="E653" i="3"/>
  <c r="E635" i="3"/>
  <c r="E613" i="3"/>
  <c r="E609" i="3"/>
  <c r="E601" i="3"/>
  <c r="E485" i="3"/>
  <c r="E481" i="3"/>
  <c r="E345" i="3"/>
  <c r="E83" i="3"/>
  <c r="E11" i="3"/>
  <c r="E659" i="3"/>
  <c r="E93" i="3"/>
  <c r="E507" i="3"/>
  <c r="E409" i="3"/>
  <c r="E403" i="3"/>
  <c r="E237" i="3"/>
  <c r="I1801" i="3"/>
  <c r="E589" i="3"/>
  <c r="E571" i="3"/>
  <c r="E461" i="3"/>
  <c r="E443" i="3"/>
  <c r="E397" i="3"/>
  <c r="E249" i="3"/>
  <c r="E243" i="3"/>
  <c r="E153" i="3"/>
  <c r="E145" i="3"/>
  <c r="E139" i="3"/>
  <c r="E133" i="3"/>
  <c r="E99" i="3"/>
  <c r="K1801" i="3"/>
  <c r="E20" i="3"/>
  <c r="E750" i="3"/>
  <c r="E732" i="3"/>
  <c r="E709" i="3"/>
  <c r="E705" i="3"/>
  <c r="E686" i="3"/>
  <c r="E668" i="3"/>
  <c r="E645" i="3"/>
  <c r="E641" i="3"/>
  <c r="E622" i="3"/>
  <c r="E604" i="3"/>
  <c r="E581" i="3"/>
  <c r="E577" i="3"/>
  <c r="E558" i="3"/>
  <c r="E540" i="3"/>
  <c r="E517" i="3"/>
  <c r="E513" i="3"/>
  <c r="E494" i="3"/>
  <c r="E476" i="3"/>
  <c r="E453" i="3"/>
  <c r="E449" i="3"/>
  <c r="E430" i="3"/>
  <c r="E412" i="3"/>
  <c r="E389" i="3"/>
  <c r="E385" i="3"/>
  <c r="E355" i="3"/>
  <c r="E333" i="3"/>
  <c r="E323" i="3"/>
  <c r="E309" i="3"/>
  <c r="E278" i="3"/>
  <c r="E252" i="3"/>
  <c r="E236" i="3"/>
  <c r="E217" i="3"/>
  <c r="E179" i="3"/>
  <c r="E160" i="3"/>
  <c r="E156" i="3"/>
  <c r="E152" i="3"/>
  <c r="E148" i="3"/>
  <c r="E117" i="3"/>
  <c r="E113" i="3"/>
  <c r="E105" i="3"/>
  <c r="E67" i="3"/>
  <c r="E37" i="3"/>
  <c r="E30" i="3"/>
  <c r="E537" i="3"/>
  <c r="E531" i="3"/>
  <c r="E525" i="3"/>
  <c r="E473" i="3"/>
  <c r="E467" i="3"/>
  <c r="E379" i="3"/>
  <c r="E233" i="3"/>
  <c r="E211" i="3"/>
  <c r="E149" i="3"/>
  <c r="E758" i="3"/>
  <c r="E755" i="3"/>
  <c r="E749" i="3"/>
  <c r="E731" i="3"/>
  <c r="E712" i="3"/>
  <c r="E708" i="3"/>
  <c r="E697" i="3"/>
  <c r="E691" i="3"/>
  <c r="E685" i="3"/>
  <c r="E667" i="3"/>
  <c r="E648" i="3"/>
  <c r="E644" i="3"/>
  <c r="E633" i="3"/>
  <c r="E627" i="3"/>
  <c r="E621" i="3"/>
  <c r="E603" i="3"/>
  <c r="E584" i="3"/>
  <c r="E580" i="3"/>
  <c r="E569" i="3"/>
  <c r="E563" i="3"/>
  <c r="E557" i="3"/>
  <c r="E539" i="3"/>
  <c r="E520" i="3"/>
  <c r="E516" i="3"/>
  <c r="E505" i="3"/>
  <c r="E499" i="3"/>
  <c r="E493" i="3"/>
  <c r="E475" i="3"/>
  <c r="E456" i="3"/>
  <c r="E452" i="3"/>
  <c r="E441" i="3"/>
  <c r="E435" i="3"/>
  <c r="E429" i="3"/>
  <c r="E411" i="3"/>
  <c r="E392" i="3"/>
  <c r="E388" i="3"/>
  <c r="E377" i="3"/>
  <c r="E371" i="3"/>
  <c r="E365" i="3"/>
  <c r="E361" i="3"/>
  <c r="E339" i="3"/>
  <c r="E312" i="3"/>
  <c r="E293" i="3"/>
  <c r="E289" i="3"/>
  <c r="E283" i="3"/>
  <c r="E277" i="3"/>
  <c r="E251" i="3"/>
  <c r="E220" i="3"/>
  <c r="E206" i="3"/>
  <c r="E189" i="3"/>
  <c r="E166" i="3"/>
  <c r="E128" i="3"/>
  <c r="E124" i="3"/>
  <c r="E120" i="3"/>
  <c r="E94" i="3"/>
  <c r="E84" i="3"/>
  <c r="E73" i="3"/>
  <c r="E43" i="3"/>
  <c r="E748" i="3"/>
  <c r="E745" i="3"/>
  <c r="E739" i="3"/>
  <c r="E725" i="3"/>
  <c r="E716" i="3"/>
  <c r="E713" i="3"/>
  <c r="E707" i="3"/>
  <c r="E693" i="3"/>
  <c r="E684" i="3"/>
  <c r="E681" i="3"/>
  <c r="E675" i="3"/>
  <c r="E661" i="3"/>
  <c r="E652" i="3"/>
  <c r="E649" i="3"/>
  <c r="E643" i="3"/>
  <c r="E629" i="3"/>
  <c r="E620" i="3"/>
  <c r="E617" i="3"/>
  <c r="E611" i="3"/>
  <c r="E597" i="3"/>
  <c r="E588" i="3"/>
  <c r="E585" i="3"/>
  <c r="E579" i="3"/>
  <c r="E565" i="3"/>
  <c r="E556" i="3"/>
  <c r="E553" i="3"/>
  <c r="E547" i="3"/>
  <c r="E533" i="3"/>
  <c r="E524" i="3"/>
  <c r="E521" i="3"/>
  <c r="E515" i="3"/>
  <c r="E501" i="3"/>
  <c r="E492" i="3"/>
  <c r="E489" i="3"/>
  <c r="E483" i="3"/>
  <c r="E469" i="3"/>
  <c r="E460" i="3"/>
  <c r="E457" i="3"/>
  <c r="E451" i="3"/>
  <c r="E437" i="3"/>
  <c r="E428" i="3"/>
  <c r="E425" i="3"/>
  <c r="E419" i="3"/>
  <c r="E405" i="3"/>
  <c r="E396" i="3"/>
  <c r="E393" i="3"/>
  <c r="E387" i="3"/>
  <c r="E373" i="3"/>
  <c r="E360" i="3"/>
  <c r="E357" i="3"/>
  <c r="E353" i="3"/>
  <c r="E347" i="3"/>
  <c r="E332" i="3"/>
  <c r="E329" i="3"/>
  <c r="E316" i="3"/>
  <c r="E313" i="3"/>
  <c r="E307" i="3"/>
  <c r="E301" i="3"/>
  <c r="E291" i="3"/>
  <c r="E270" i="3"/>
  <c r="E260" i="3"/>
  <c r="E245" i="3"/>
  <c r="E232" i="3"/>
  <c r="E229" i="3"/>
  <c r="E225" i="3"/>
  <c r="E219" i="3"/>
  <c r="E204" i="3"/>
  <c r="E201" i="3"/>
  <c r="E184" i="3"/>
  <c r="E181" i="3"/>
  <c r="E177" i="3"/>
  <c r="E171" i="3"/>
  <c r="E165" i="3"/>
  <c r="E158" i="3"/>
  <c r="E115" i="3"/>
  <c r="E108" i="3"/>
  <c r="E92" i="3"/>
  <c r="E89" i="3"/>
  <c r="E72" i="3"/>
  <c r="E69" i="3"/>
  <c r="E62" i="3"/>
  <c r="E52" i="3"/>
  <c r="L1801" i="3"/>
  <c r="E17" i="3"/>
  <c r="J1801" i="3"/>
  <c r="E756" i="3"/>
  <c r="E753" i="3"/>
  <c r="E747" i="3"/>
  <c r="E733" i="3"/>
  <c r="E724" i="3"/>
  <c r="E721" i="3"/>
  <c r="E715" i="3"/>
  <c r="E701" i="3"/>
  <c r="E692" i="3"/>
  <c r="E689" i="3"/>
  <c r="E683" i="3"/>
  <c r="E669" i="3"/>
  <c r="E660" i="3"/>
  <c r="E657" i="3"/>
  <c r="E651" i="3"/>
  <c r="E637" i="3"/>
  <c r="E628" i="3"/>
  <c r="E625" i="3"/>
  <c r="E619" i="3"/>
  <c r="E605" i="3"/>
  <c r="E596" i="3"/>
  <c r="E593" i="3"/>
  <c r="E587" i="3"/>
  <c r="E573" i="3"/>
  <c r="E564" i="3"/>
  <c r="E561" i="3"/>
  <c r="E555" i="3"/>
  <c r="E541" i="3"/>
  <c r="E532" i="3"/>
  <c r="E529" i="3"/>
  <c r="E523" i="3"/>
  <c r="E509" i="3"/>
  <c r="E500" i="3"/>
  <c r="E497" i="3"/>
  <c r="E491" i="3"/>
  <c r="E477" i="3"/>
  <c r="E468" i="3"/>
  <c r="E465" i="3"/>
  <c r="E459" i="3"/>
  <c r="E445" i="3"/>
  <c r="E436" i="3"/>
  <c r="E433" i="3"/>
  <c r="E427" i="3"/>
  <c r="E413" i="3"/>
  <c r="E404" i="3"/>
  <c r="E401" i="3"/>
  <c r="E395" i="3"/>
  <c r="E381" i="3"/>
  <c r="E366" i="3"/>
  <c r="E356" i="3"/>
  <c r="E341" i="3"/>
  <c r="E328" i="3"/>
  <c r="E325" i="3"/>
  <c r="E321" i="3"/>
  <c r="E315" i="3"/>
  <c r="E300" i="3"/>
  <c r="E297" i="3"/>
  <c r="E284" i="3"/>
  <c r="E281" i="3"/>
  <c r="E275" i="3"/>
  <c r="E269" i="3"/>
  <c r="E259" i="3"/>
  <c r="E238" i="3"/>
  <c r="E228" i="3"/>
  <c r="E213" i="3"/>
  <c r="E200" i="3"/>
  <c r="E197" i="3"/>
  <c r="E190" i="3"/>
  <c r="E180" i="3"/>
  <c r="E140" i="3"/>
  <c r="E137" i="3"/>
  <c r="E131" i="3"/>
  <c r="E125" i="3"/>
  <c r="E121" i="3"/>
  <c r="E107" i="3"/>
  <c r="E78" i="3"/>
  <c r="E61" i="3"/>
  <c r="E51" i="3"/>
  <c r="E32" i="3"/>
  <c r="E28" i="3"/>
  <c r="E25" i="3"/>
  <c r="E21" i="3"/>
  <c r="E112" i="3"/>
  <c r="E751" i="3"/>
  <c r="E743" i="3"/>
  <c r="E735" i="3"/>
  <c r="E727" i="3"/>
  <c r="E719" i="3"/>
  <c r="E711" i="3"/>
  <c r="E703" i="3"/>
  <c r="E695" i="3"/>
  <c r="E687" i="3"/>
  <c r="E679" i="3"/>
  <c r="E671" i="3"/>
  <c r="E663" i="3"/>
  <c r="E655" i="3"/>
  <c r="E647" i="3"/>
  <c r="E639" i="3"/>
  <c r="E631" i="3"/>
  <c r="E623" i="3"/>
  <c r="E615" i="3"/>
  <c r="E607" i="3"/>
  <c r="E599" i="3"/>
  <c r="E591" i="3"/>
  <c r="E583" i="3"/>
  <c r="E575" i="3"/>
  <c r="E567" i="3"/>
  <c r="E559" i="3"/>
  <c r="E551" i="3"/>
  <c r="E543" i="3"/>
  <c r="E535" i="3"/>
  <c r="E527" i="3"/>
  <c r="E519" i="3"/>
  <c r="E511" i="3"/>
  <c r="E503" i="3"/>
  <c r="E495" i="3"/>
  <c r="E487" i="3"/>
  <c r="E479" i="3"/>
  <c r="E471" i="3"/>
  <c r="E463" i="3"/>
  <c r="E455" i="3"/>
  <c r="E447" i="3"/>
  <c r="E439" i="3"/>
  <c r="E431" i="3"/>
  <c r="E423" i="3"/>
  <c r="E415" i="3"/>
  <c r="E407" i="3"/>
  <c r="E399" i="3"/>
  <c r="E391" i="3"/>
  <c r="E383" i="3"/>
  <c r="E372" i="3"/>
  <c r="E369" i="3"/>
  <c r="E363" i="3"/>
  <c r="E349" i="3"/>
  <c r="E340" i="3"/>
  <c r="E337" i="3"/>
  <c r="E331" i="3"/>
  <c r="E317" i="3"/>
  <c r="E308" i="3"/>
  <c r="E305" i="3"/>
  <c r="E299" i="3"/>
  <c r="E285" i="3"/>
  <c r="E276" i="3"/>
  <c r="E273" i="3"/>
  <c r="E267" i="3"/>
  <c r="E253" i="3"/>
  <c r="E244" i="3"/>
  <c r="E241" i="3"/>
  <c r="E235" i="3"/>
  <c r="E221" i="3"/>
  <c r="E212" i="3"/>
  <c r="E209" i="3"/>
  <c r="E203" i="3"/>
  <c r="E188" i="3"/>
  <c r="E185" i="3"/>
  <c r="E172" i="3"/>
  <c r="E169" i="3"/>
  <c r="E163" i="3"/>
  <c r="E157" i="3"/>
  <c r="E147" i="3"/>
  <c r="E126" i="3"/>
  <c r="E116" i="3"/>
  <c r="E101" i="3"/>
  <c r="E88" i="3"/>
  <c r="E85" i="3"/>
  <c r="E81" i="3"/>
  <c r="E75" i="3"/>
  <c r="E60" i="3"/>
  <c r="E57" i="3"/>
  <c r="E44" i="3"/>
  <c r="E41" i="3"/>
  <c r="E35" i="3"/>
  <c r="E29" i="3"/>
  <c r="E375" i="3"/>
  <c r="E367" i="3"/>
  <c r="E359" i="3"/>
  <c r="E351" i="3"/>
  <c r="E343" i="3"/>
  <c r="E335" i="3"/>
  <c r="E327" i="3"/>
  <c r="E319" i="3"/>
  <c r="E311" i="3"/>
  <c r="E303" i="3"/>
  <c r="E295" i="3"/>
  <c r="E287" i="3"/>
  <c r="E279" i="3"/>
  <c r="E271" i="3"/>
  <c r="E263" i="3"/>
  <c r="E255" i="3"/>
  <c r="E247" i="3"/>
  <c r="E239" i="3"/>
  <c r="E231" i="3"/>
  <c r="E223" i="3"/>
  <c r="E215" i="3"/>
  <c r="E207" i="3"/>
  <c r="E196" i="3"/>
  <c r="E193" i="3"/>
  <c r="E187" i="3"/>
  <c r="E173" i="3"/>
  <c r="E164" i="3"/>
  <c r="E161" i="3"/>
  <c r="E155" i="3"/>
  <c r="E141" i="3"/>
  <c r="E132" i="3"/>
  <c r="E129" i="3"/>
  <c r="E123" i="3"/>
  <c r="E109" i="3"/>
  <c r="E100" i="3"/>
  <c r="E97" i="3"/>
  <c r="E91" i="3"/>
  <c r="E77" i="3"/>
  <c r="E68" i="3"/>
  <c r="E65" i="3"/>
  <c r="E59" i="3"/>
  <c r="E45" i="3"/>
  <c r="E36" i="3"/>
  <c r="E33" i="3"/>
  <c r="E27" i="3"/>
  <c r="E199" i="3"/>
  <c r="E191" i="3"/>
  <c r="E183" i="3"/>
  <c r="E175" i="3"/>
  <c r="E167" i="3"/>
  <c r="E159" i="3"/>
  <c r="E151" i="3"/>
  <c r="E143" i="3"/>
  <c r="E135" i="3"/>
  <c r="E127" i="3"/>
  <c r="E119" i="3"/>
  <c r="E111" i="3"/>
  <c r="E103" i="3"/>
  <c r="E95" i="3"/>
  <c r="E87" i="3"/>
  <c r="E79" i="3"/>
  <c r="E71" i="3"/>
  <c r="E63" i="3"/>
  <c r="E55" i="3"/>
  <c r="E47" i="3"/>
  <c r="E39" i="3"/>
  <c r="E31" i="3"/>
  <c r="E23" i="3"/>
  <c r="C439" i="4" l="1"/>
  <c r="B439" i="4"/>
  <c r="A6" i="4" s="1"/>
  <c r="A6" i="3"/>
  <c r="H3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Hanson</author>
    <author>Terry W. Casper</author>
    <author>Chanell E. Crawford</author>
  </authors>
  <commentList>
    <comment ref="A9" authorId="0" shapeId="0" xr:uid="{00000000-0006-0000-0100-000001000000}">
      <text>
        <r>
          <rPr>
            <b/>
            <sz val="8"/>
            <color indexed="81"/>
            <rFont val="Arial"/>
            <family val="2"/>
          </rPr>
          <t xml:space="preserve">Pupil Count Report
Section I. Complete all of the yellow shaded cells on the "Pupil Count Report" tab, including selecting the report count date and entering all of the school information.
Section II.  After the entire Independent Charter Pupil Count Report workbook has been completed, the each applicable tab in the workbook should be printed and Section II should be signed and dated by the School Administrator.
Section III. Pupil Count will be automatically calculated once you have completed the "Pupil Listing" tabs. If there are any error messages you are unable to correct, or if you identify any errors in the functioning of the workbook, please contact Chanell Crawford. </t>
        </r>
      </text>
    </comment>
    <comment ref="H36" authorId="1" shapeId="0" xr:uid="{00000000-0006-0000-0100-000002000000}">
      <text>
        <r>
          <rPr>
            <sz val="8"/>
            <color indexed="81"/>
            <rFont val="Tahoma"/>
            <family val="2"/>
          </rPr>
          <t>If this cell says "ERROR" instead of your calculated Total Pupil Count, something was not entered correctly.  Ensure the pupil name, resident school district, and grade level have been completed for each pupil reported as in attendance (or enrolled for the September 1 count only) on the "Pupil Listing" tab. Also ensure that the required naming standards for resident school district and grade were followed as listed on the "Required Naming Standards" tab.  All errors must be resolved before submission to DPI.  If you are unable to resolve an error, please contact us.</t>
        </r>
      </text>
    </comment>
    <comment ref="I36" authorId="2" shapeId="0" xr:uid="{00000000-0006-0000-0100-000003000000}">
      <text>
        <r>
          <rPr>
            <sz val="9"/>
            <color indexed="81"/>
            <rFont val="Tahoma"/>
            <family val="2"/>
          </rPr>
          <t>If this cell says "ERROR" instead of your calculated Total Pupil FTE, the school's authorizer was not selected in Section 1.  Ensure the school's authorizer is selected in this section.  All errors must be resolved before submission to DPI.  If you are unable to resolve an error, please contact 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Terry W. Casper</author>
    <author>Dennis Hanson</author>
    <author>Terry Casper</author>
  </authors>
  <commentList>
    <comment ref="A6" authorId="0" shapeId="0" xr:uid="{00000000-0006-0000-0200-000001000000}">
      <text>
        <r>
          <rPr>
            <sz val="8"/>
            <color indexed="81"/>
            <rFont val="Tahoma"/>
            <family val="2"/>
          </rPr>
          <t>If there is an "ERROR" message, ensure the pupil name, resident district, and grade level have been completed for each pupil reported. Also ensure that each column complies with the "Required Naming Standards" tab.  All errors must be resolved before submission to DPI.</t>
        </r>
      </text>
    </comment>
    <comment ref="A7" authorId="1" shapeId="0" xr:uid="{00000000-0006-0000-0200-000002000000}">
      <text>
        <r>
          <rPr>
            <b/>
            <sz val="8"/>
            <color indexed="81"/>
            <rFont val="Arial"/>
            <family val="2"/>
          </rPr>
          <t xml:space="preserve">2r Charter Pupil Listing
WARNING: Do not use the "cut" function on this tab, doing so will damage the workbook.  Do not "cut" any cells.
List all eligible pupils for the selected count date.  Pupils do not need to be listed in any specific order.  The resident school district and grade level must also be included for each pupil listed.  
For further information on completing the Pupil Listing tab, including the determination of eligible pupils, see the Independent Charter Pupil Count Report Instructions at: https://dpi.wi.gov/sms/charter-schools/current/2r-membership.
If you are unable to determine the pupil resident school district, use My Vote Wisconsin website at https://myvote.wi.gov/Address/AddressSearchScreen.aspx
Enter the adress, click "Search", scroll down and click  "Office Holders and Voting Districts Based on the 2010 Census Redistricting", scroll down until you see the school board members in the first column.  The 3rd column in the table for each school board member will indicate the school district for that address.
</t>
        </r>
      </text>
    </comment>
    <comment ref="C8" authorId="2" shapeId="0" xr:uid="{00000000-0006-0000-0200-000003000000}">
      <text>
        <r>
          <rPr>
            <sz val="9"/>
            <color indexed="81"/>
            <rFont val="Tahoma"/>
            <family val="2"/>
          </rPr>
          <t>Additional information on the count requirements can be found in the Instruction for the MC-1567 Independent Charter Pupil Count Report document at: https://dpi.wi.gov/sms/charter-schools/current/2r-membership.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Terry W. Casper</author>
    <author>Dennis Hanson</author>
  </authors>
  <commentList>
    <comment ref="A6" authorId="0" shapeId="0" xr:uid="{00000000-0006-0000-0300-000001000000}">
      <text>
        <r>
          <rPr>
            <sz val="8"/>
            <color indexed="81"/>
            <rFont val="Tahoma"/>
            <family val="2"/>
          </rPr>
          <t>If there is an "ERROR" message, ensure the pupil name, resident district, and grade level have been completed for each pupil reported as enrolled on the "pupil listing" tab. All errors must be resolved before submission to DPI.</t>
        </r>
      </text>
    </comment>
    <comment ref="A7" authorId="1" shapeId="0" xr:uid="{00000000-0006-0000-0300-000002000000}">
      <text>
        <r>
          <rPr>
            <b/>
            <sz val="8"/>
            <color indexed="81"/>
            <rFont val="Arial"/>
            <family val="2"/>
          </rPr>
          <t xml:space="preserve">Pupil Count Subtotals:
This "Pupil Count Subtotals" tab will automatically be calculated if the rest of the form is completely filled out.  If an error message appears within the form a correction to the "Pupil Listing" is needed.  The information reported on the "Pupil Listing" and summarized on the "Pupil Count Report" and "Pupil Count Subtotals" tabs is required due to the changes made to the 2r charter school pupil residency requirements in 118.40(2r)(c)4. by 2013 Wisconsin Act 20 and will be used by the DPI to allocate and disburse Federal and State funds.
</t>
        </r>
      </text>
    </comment>
  </commentList>
</comments>
</file>

<file path=xl/sharedStrings.xml><?xml version="1.0" encoding="utf-8"?>
<sst xmlns="http://schemas.openxmlformats.org/spreadsheetml/2006/main" count="1432" uniqueCount="535">
  <si>
    <t xml:space="preserve"> </t>
  </si>
  <si>
    <t xml:space="preserve">      </t>
  </si>
  <si>
    <t xml:space="preserve">  </t>
  </si>
  <si>
    <t>Name of Administrator</t>
  </si>
  <si>
    <t>Date Signed</t>
  </si>
  <si>
    <t>Telephone Area/Number</t>
  </si>
  <si>
    <t xml:space="preserve"> II.   SIGNATURE</t>
  </si>
  <si>
    <t xml:space="preserve"> III.   PUPIL COUNT</t>
  </si>
  <si>
    <t>This section must contain the total pupil count for the school.  A pupil may be counted on only one line in this section.</t>
  </si>
  <si>
    <t>2.</t>
  </si>
  <si>
    <t>3.</t>
  </si>
  <si>
    <t>4.</t>
  </si>
  <si>
    <t>5.</t>
  </si>
  <si>
    <t>6.</t>
  </si>
  <si>
    <t>7.</t>
  </si>
  <si>
    <t>8.</t>
  </si>
  <si>
    <t>Grades 1-12</t>
  </si>
  <si>
    <t>E-mail Address</t>
  </si>
  <si>
    <t>The list of students' names is for DPI use only and must be kept confidential.</t>
  </si>
  <si>
    <t>Milwaukee</t>
  </si>
  <si>
    <t>Washington</t>
  </si>
  <si>
    <t>Waukesha</t>
  </si>
  <si>
    <t>Brown Deer</t>
  </si>
  <si>
    <t>Cudahy</t>
  </si>
  <si>
    <t>Fox Point J2</t>
  </si>
  <si>
    <t>Franklin Public</t>
  </si>
  <si>
    <t>Glendale-River Hills</t>
  </si>
  <si>
    <t>Greendale</t>
  </si>
  <si>
    <t>Greenfield</t>
  </si>
  <si>
    <t>Maple Dale-Indian Hill</t>
  </si>
  <si>
    <t>Nicolet UHS</t>
  </si>
  <si>
    <t>Oak Creek-Franklin Joint</t>
  </si>
  <si>
    <t>Saint Francis</t>
  </si>
  <si>
    <t>Shorewood</t>
  </si>
  <si>
    <t>South Milwaukee</t>
  </si>
  <si>
    <t>Wauwatosa</t>
  </si>
  <si>
    <t>West Allis-West Milwaukee</t>
  </si>
  <si>
    <t>Whitefish Bay</t>
  </si>
  <si>
    <t>Whitnall</t>
  </si>
  <si>
    <t>Cedarburg</t>
  </si>
  <si>
    <t>Grafton</t>
  </si>
  <si>
    <t>Mequon-Thiensville</t>
  </si>
  <si>
    <t>Northern Ozaukee</t>
  </si>
  <si>
    <t>Port Washington-Saukville</t>
  </si>
  <si>
    <t>Burlington Area</t>
  </si>
  <si>
    <t>Dover #1</t>
  </si>
  <si>
    <t>North Cape</t>
  </si>
  <si>
    <t>Norway J7</t>
  </si>
  <si>
    <t>Racine Unified</t>
  </si>
  <si>
    <t>Raymond #14</t>
  </si>
  <si>
    <t>Union Grove J1</t>
  </si>
  <si>
    <t>Union Grove UHS</t>
  </si>
  <si>
    <t>Washington-Caldwell</t>
  </si>
  <si>
    <t>Waterford Graded J1</t>
  </si>
  <si>
    <t>Waterford UHS</t>
  </si>
  <si>
    <t>Yorkville J2</t>
  </si>
  <si>
    <t>Erin</t>
  </si>
  <si>
    <t>Germantown</t>
  </si>
  <si>
    <t>Hartford J1</t>
  </si>
  <si>
    <t>Hartford UHS</t>
  </si>
  <si>
    <t>Kewaskum</t>
  </si>
  <si>
    <t>Slinger</t>
  </si>
  <si>
    <t>West Bend</t>
  </si>
  <si>
    <t>Arrowhead UHS</t>
  </si>
  <si>
    <t>Elmbrook</t>
  </si>
  <si>
    <t>Hamilton</t>
  </si>
  <si>
    <t>Hartland-Lakeside J3</t>
  </si>
  <si>
    <t>Kettle Moraine</t>
  </si>
  <si>
    <t>Lake Country</t>
  </si>
  <si>
    <t>Menomonee Falls</t>
  </si>
  <si>
    <t>Merton Community</t>
  </si>
  <si>
    <t>Mukwonago</t>
  </si>
  <si>
    <t>Muskego-Norway</t>
  </si>
  <si>
    <t>New Berlin</t>
  </si>
  <si>
    <t>Norris</t>
  </si>
  <si>
    <t>North Lake</t>
  </si>
  <si>
    <t>Oconomowoc Area</t>
  </si>
  <si>
    <t>Pewaukee</t>
  </si>
  <si>
    <t>Richmond</t>
  </si>
  <si>
    <t>Stone Bank</t>
  </si>
  <si>
    <t>Swallow</t>
  </si>
  <si>
    <t>Palmyra-Eagle Area</t>
  </si>
  <si>
    <t>Random Lake</t>
  </si>
  <si>
    <t>Cedar Grove-Belgium Area</t>
  </si>
  <si>
    <t>By School District</t>
  </si>
  <si>
    <t>Grade Category</t>
  </si>
  <si>
    <t>All</t>
  </si>
  <si>
    <t>9.</t>
  </si>
  <si>
    <t>Preschool Special Education</t>
  </si>
  <si>
    <t>4K 437 Hours + 87.5 Hours Outreach</t>
  </si>
  <si>
    <t>4K 437 Hours</t>
  </si>
  <si>
    <t>5K 5 Full Days Per Week</t>
  </si>
  <si>
    <t>Totals all grades</t>
  </si>
  <si>
    <t>Total all grades excluding PS and 4K</t>
  </si>
  <si>
    <t>5K 3 Full Days Per Week</t>
  </si>
  <si>
    <t>5K 4 Full Days Per Week</t>
  </si>
  <si>
    <t>5K 437 Hours Half Day</t>
  </si>
  <si>
    <t>Grades</t>
  </si>
  <si>
    <t>Pupil Resident
School District</t>
  </si>
  <si>
    <t>?</t>
  </si>
  <si>
    <t>◄ Schedule information: Read for help completing this page.</t>
  </si>
  <si>
    <t>1.</t>
  </si>
  <si>
    <t>Report Count Date:</t>
  </si>
  <si>
    <t>df</t>
  </si>
  <si>
    <t>Pupil Count Subtotals by County and School District</t>
  </si>
  <si>
    <t>Count by grade- all</t>
  </si>
  <si>
    <t>Count by grade- 5K to grade 12</t>
  </si>
  <si>
    <t>Pupil Grade Error</t>
  </si>
  <si>
    <t>Pupil Resident SD Error</t>
  </si>
  <si>
    <t>SUM Line</t>
  </si>
  <si>
    <t>Errors (if listed in cells below)</t>
  </si>
  <si>
    <t>Pupil Headcount</t>
  </si>
  <si>
    <t>Pupil FTE</t>
  </si>
  <si>
    <t>Abbotsford</t>
  </si>
  <si>
    <t>Adams-Friendship Area</t>
  </si>
  <si>
    <t>Albany</t>
  </si>
  <si>
    <t>Algoma</t>
  </si>
  <si>
    <t>Alma</t>
  </si>
  <si>
    <t>Alma Center</t>
  </si>
  <si>
    <t>Almond-Bancroft</t>
  </si>
  <si>
    <t>Altoona</t>
  </si>
  <si>
    <t>Amery</t>
  </si>
  <si>
    <t>Antigo Unified</t>
  </si>
  <si>
    <t>Appleton Area</t>
  </si>
  <si>
    <t>Arcadia</t>
  </si>
  <si>
    <t>Argyle</t>
  </si>
  <si>
    <t>Ashland</t>
  </si>
  <si>
    <t>Ashwaubenon</t>
  </si>
  <si>
    <t>Athens</t>
  </si>
  <si>
    <t>Auburndale</t>
  </si>
  <si>
    <t>Augusta</t>
  </si>
  <si>
    <t>Baldwin-Woodville Area</t>
  </si>
  <si>
    <t>Bangor</t>
  </si>
  <si>
    <t>Baraboo</t>
  </si>
  <si>
    <t>Barneveld</t>
  </si>
  <si>
    <t>Barron Area</t>
  </si>
  <si>
    <t>Bayfield</t>
  </si>
  <si>
    <t>Beaver Dam Unified</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</si>
  <si>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</si>
  <si>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</si>
  <si>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</si>
  <si>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</si>
  <si>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</si>
  <si>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</si>
  <si>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</si>
  <si>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</si>
  <si>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</si>
  <si>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</si>
  <si>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</si>
  <si>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</si>
  <si>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</si>
  <si>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</si>
  <si>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 Area</t>
  </si>
  <si>
    <t>Bowler</t>
  </si>
  <si>
    <t>Boyceville Community</t>
  </si>
  <si>
    <t>Brighton #1</t>
  </si>
  <si>
    <t>Brillion</t>
  </si>
  <si>
    <t>Bristol #1</t>
  </si>
  <si>
    <t>Brodhead</t>
  </si>
  <si>
    <t>Bruce</t>
  </si>
  <si>
    <t>Butternut</t>
  </si>
  <si>
    <t>Cadott Community</t>
  </si>
  <si>
    <t>Cambria-Friesland</t>
  </si>
  <si>
    <t>Cambridge</t>
  </si>
  <si>
    <t>Cameron</t>
  </si>
  <si>
    <t>Campbellsport</t>
  </si>
  <si>
    <t>Cashton</t>
  </si>
  <si>
    <t>Cassville</t>
  </si>
  <si>
    <t>Central/Westosha UHS</t>
  </si>
  <si>
    <t>Chequamegon</t>
  </si>
  <si>
    <t>Chetek-Weyerhaeuser Area</t>
  </si>
  <si>
    <t>Chilton</t>
  </si>
  <si>
    <t>Chippewa Falls Area Unified</t>
  </si>
  <si>
    <t>Clayton</t>
  </si>
  <si>
    <t>Clear Lake</t>
  </si>
  <si>
    <t>Clinton Community</t>
  </si>
  <si>
    <t>Clintonville</t>
  </si>
  <si>
    <t>Cochrane-Fountain City</t>
  </si>
  <si>
    <t>Colby</t>
  </si>
  <si>
    <t>Coleman</t>
  </si>
  <si>
    <t>Colfax</t>
  </si>
  <si>
    <t>Columbus</t>
  </si>
  <si>
    <t>Cornell</t>
  </si>
  <si>
    <t>Crandon</t>
  </si>
  <si>
    <t>Crivitz</t>
  </si>
  <si>
    <t>Cuba City</t>
  </si>
  <si>
    <t>Cumberland</t>
  </si>
  <si>
    <t>D C Everest Area</t>
  </si>
  <si>
    <t>Darlington Community</t>
  </si>
  <si>
    <t>De Forest Area</t>
  </si>
  <si>
    <t>De Pere</t>
  </si>
  <si>
    <t>De Soto Area</t>
  </si>
  <si>
    <t>Deerfield Community</t>
  </si>
  <si>
    <t>Delavan-Darien</t>
  </si>
  <si>
    <t>Denmark</t>
  </si>
  <si>
    <t>Dodgeland</t>
  </si>
  <si>
    <t>Dodgeville</t>
  </si>
  <si>
    <t>Drummond Area</t>
  </si>
  <si>
    <t>East Troy Community</t>
  </si>
  <si>
    <t>Eau Claire Area</t>
  </si>
  <si>
    <t>Edgar</t>
  </si>
  <si>
    <t>Edgerton</t>
  </si>
  <si>
    <t>Elcho</t>
  </si>
  <si>
    <t>Eleva-Strum</t>
  </si>
  <si>
    <t>Elk Mound Area</t>
  </si>
  <si>
    <t>Elkhart Lake-Glenbeulah</t>
  </si>
  <si>
    <t>Elkhorn Area</t>
  </si>
  <si>
    <t>Ellsworth Community</t>
  </si>
  <si>
    <t>Elmwood</t>
  </si>
  <si>
    <t>Evansville Community</t>
  </si>
  <si>
    <t>Fall Creek</t>
  </si>
  <si>
    <t>Fall River</t>
  </si>
  <si>
    <t>Fennimore Community</t>
  </si>
  <si>
    <t>Flambeau</t>
  </si>
  <si>
    <t>Florence County</t>
  </si>
  <si>
    <t>Fond du Lac</t>
  </si>
  <si>
    <t>Fontana J8</t>
  </si>
  <si>
    <t>Fort Atkinson</t>
  </si>
  <si>
    <t>Frederic</t>
  </si>
  <si>
    <t>Freedom Area</t>
  </si>
  <si>
    <t>Galesville-Ettrick-Trempealeau</t>
  </si>
  <si>
    <t>Geneva J4</t>
  </si>
  <si>
    <t>Genoa City J2</t>
  </si>
  <si>
    <t>Gibraltar Area</t>
  </si>
  <si>
    <t>Gillett</t>
  </si>
  <si>
    <t>Gilman</t>
  </si>
  <si>
    <t>Gilmanton</t>
  </si>
  <si>
    <t>Glenwood City</t>
  </si>
  <si>
    <t>Goodman-Armstrong Creek</t>
  </si>
  <si>
    <t>Granton Area</t>
  </si>
  <si>
    <t>Grantsburg</t>
  </si>
  <si>
    <t>Green Bay Area Public</t>
  </si>
  <si>
    <t>Green Lake</t>
  </si>
  <si>
    <t>Greenwood</t>
  </si>
  <si>
    <t>Gresham</t>
  </si>
  <si>
    <t>Hayward Community</t>
  </si>
  <si>
    <t>Herman-Neosho-Rubicon</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</si>
  <si>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</si>
  <si>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</si>
  <si>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</si>
  <si>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</si>
  <si>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</si>
  <si>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</si>
  <si>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</si>
  <si>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</si>
  <si>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</si>
  <si>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</si>
  <si>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</si>
  <si>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</si>
  <si>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</si>
  <si>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</si>
  <si>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</si>
  <si>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</si>
  <si>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</si>
  <si>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</si>
  <si>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</si>
  <si>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</si>
  <si>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</si>
  <si>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Kewaunee</t>
  </si>
  <si>
    <t>Kickapoo Area</t>
  </si>
  <si>
    <t>Kiel Area</t>
  </si>
  <si>
    <t>Kimberly Area</t>
  </si>
  <si>
    <t>Kohler</t>
  </si>
  <si>
    <t>La Crosse</t>
  </si>
  <si>
    <t>La Farge</t>
  </si>
  <si>
    <t>Lac du Flambeau #1</t>
  </si>
  <si>
    <t>Ladysmith</t>
  </si>
  <si>
    <t>Lake Geneva J1</t>
  </si>
  <si>
    <t>Lake Geneva-Genoa City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</si>
  <si>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</si>
  <si>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</si>
  <si>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</si>
  <si>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</si>
  <si>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</si>
  <si>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</si>
  <si>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</si>
  <si>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</si>
  <si>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</si>
  <si>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</si>
  <si>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</si>
  <si>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</si>
  <si>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</si>
  <si>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</si>
  <si>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</si>
  <si>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</si>
  <si>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</si>
  <si>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</si>
  <si>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</si>
  <si>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</si>
  <si>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</si>
  <si>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</si>
  <si>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</si>
  <si>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 Unified</t>
  </si>
  <si>
    <t>Mauston</t>
  </si>
  <si>
    <t>Mayville</t>
  </si>
  <si>
    <t>McFarland</t>
  </si>
  <si>
    <t>Medford Area Public</t>
  </si>
  <si>
    <t>Mellen</t>
  </si>
  <si>
    <t>Melrose-Mindoro</t>
  </si>
  <si>
    <t>Menasha Joint</t>
  </si>
  <si>
    <t>Menominee Indian</t>
  </si>
  <si>
    <t>Menomonie Area</t>
  </si>
  <si>
    <t>Mercer</t>
  </si>
  <si>
    <t>Merrill Area</t>
  </si>
  <si>
    <t>Middleton-Cross Plains Area</t>
  </si>
  <si>
    <t>Milton</t>
  </si>
  <si>
    <t>Mineral Point Unified</t>
  </si>
  <si>
    <t>Minocqua J1</t>
  </si>
  <si>
    <t>Mishicot</t>
  </si>
  <si>
    <t>Mondovi</t>
  </si>
  <si>
    <t>Monona Grove</t>
  </si>
  <si>
    <t>Monroe</t>
  </si>
  <si>
    <t>Montello</t>
  </si>
  <si>
    <t>Monticello</t>
  </si>
  <si>
    <t>Mosinee</t>
  </si>
  <si>
    <t>Mount Horeb Area</t>
  </si>
  <si>
    <t>Necedah Area</t>
  </si>
  <si>
    <t>Neenah Joint</t>
  </si>
  <si>
    <t>Neillsville</t>
  </si>
  <si>
    <t>Nekoosa</t>
  </si>
  <si>
    <t>New Auburn</t>
  </si>
  <si>
    <t>New Glarus</t>
  </si>
  <si>
    <t>New Holstein</t>
  </si>
  <si>
    <t>New Lisbon</t>
  </si>
  <si>
    <t>New London</t>
  </si>
  <si>
    <t>New Richmond</t>
  </si>
  <si>
    <t>Niagara</t>
  </si>
  <si>
    <t>North Crawford</t>
  </si>
  <si>
    <t>North Fond du Lac</t>
  </si>
  <si>
    <t>North Lakeland</t>
  </si>
  <si>
    <t>Northland Pines</t>
  </si>
  <si>
    <t>Northwood</t>
  </si>
  <si>
    <t>Norwalk-Ontario-Wilton</t>
  </si>
  <si>
    <t>Oakfield</t>
  </si>
  <si>
    <t>Oconto Falls Public</t>
  </si>
  <si>
    <t>Oconto Unified</t>
  </si>
  <si>
    <t>Omro</t>
  </si>
  <si>
    <t>Onalaska</t>
  </si>
  <si>
    <t>Oostburg</t>
  </si>
  <si>
    <t>Oregon</t>
  </si>
  <si>
    <t>Osceola</t>
  </si>
  <si>
    <t>Oshkosh Area</t>
  </si>
  <si>
    <t>Osseo-Fairchild</t>
  </si>
  <si>
    <t>Owen-Withee</t>
  </si>
  <si>
    <t>Pardeeville Area</t>
  </si>
  <si>
    <t>Paris J1</t>
  </si>
  <si>
    <t>Parkview</t>
  </si>
  <si>
    <t>Pecatonica Area</t>
  </si>
  <si>
    <t>Pepin Area</t>
  </si>
  <si>
    <t>Peshtigo</t>
  </si>
  <si>
    <t>Phelps</t>
  </si>
  <si>
    <t>Phillips</t>
  </si>
  <si>
    <t>Pittsville</t>
  </si>
  <si>
    <t>Platteville</t>
  </si>
  <si>
    <t>Plum City</t>
  </si>
  <si>
    <t>Plymouth Joint</t>
  </si>
  <si>
    <t>Port Edwards</t>
  </si>
  <si>
    <t>Portage Community</t>
  </si>
  <si>
    <t>Potosi</t>
  </si>
  <si>
    <t>Poynette</t>
  </si>
  <si>
    <t>Prairie du Chien Area</t>
  </si>
  <si>
    <t>Prairie Farm Public</t>
  </si>
  <si>
    <t>Prentice</t>
  </si>
  <si>
    <t>Prescott</t>
  </si>
  <si>
    <t>Princeton</t>
  </si>
  <si>
    <t>Pulaski Community</t>
  </si>
  <si>
    <t>Randall J1</t>
  </si>
  <si>
    <t>Randolph</t>
  </si>
  <si>
    <t>Reedsburg</t>
  </si>
  <si>
    <t>Reedsville</t>
  </si>
  <si>
    <t>Rhinelander</t>
  </si>
  <si>
    <t>Rib Lake</t>
  </si>
  <si>
    <t>Rice Lake Area</t>
  </si>
  <si>
    <t>Richland</t>
  </si>
  <si>
    <t>Rio Community</t>
  </si>
  <si>
    <t>Ripon Area</t>
  </si>
  <si>
    <t>River Falls</t>
  </si>
  <si>
    <t>River Ridge</t>
  </si>
  <si>
    <t>River Valley</t>
  </si>
  <si>
    <t>Riverdale</t>
  </si>
  <si>
    <t>Rosendale-Brandon</t>
  </si>
  <si>
    <t>Rosholt</t>
  </si>
  <si>
    <t>Royall</t>
  </si>
  <si>
    <t>Saint Croix Central</t>
  </si>
  <si>
    <t>Saint Croix Falls</t>
  </si>
  <si>
    <t>Salem</t>
  </si>
  <si>
    <t>Sauk Prairie</t>
  </si>
  <si>
    <t>Seneca Area</t>
  </si>
  <si>
    <t>Sevastopol</t>
  </si>
  <si>
    <t>Seymour Community</t>
  </si>
  <si>
    <t>Sharon J11</t>
  </si>
  <si>
    <t>Shawano</t>
  </si>
  <si>
    <t>Sheboygan Area</t>
  </si>
  <si>
    <t>Sheboygan Falls</t>
  </si>
  <si>
    <t>Shell Lake</t>
  </si>
  <si>
    <t>Shiocton</t>
  </si>
  <si>
    <t>Shullsburg</t>
  </si>
  <si>
    <t>Silver Lake J1</t>
  </si>
  <si>
    <t>Siren</t>
  </si>
  <si>
    <t>Solon Springs</t>
  </si>
  <si>
    <t>Somerset</t>
  </si>
  <si>
    <t>South Shore</t>
  </si>
  <si>
    <t>Southern Door County</t>
  </si>
  <si>
    <t>Southwestern Wisconsin</t>
  </si>
  <si>
    <t>Sparta Area</t>
  </si>
  <si>
    <t>Spencer</t>
  </si>
  <si>
    <t>Spooner Area</t>
  </si>
  <si>
    <t>Spring Valley</t>
  </si>
  <si>
    <t>Stanley-Boyd Area</t>
  </si>
  <si>
    <t>Stevens Point Area Public</t>
  </si>
  <si>
    <t>Stockbridge</t>
  </si>
  <si>
    <t>Stoughton Area</t>
  </si>
  <si>
    <t>Stratford</t>
  </si>
  <si>
    <t>Sturgeon Bay</t>
  </si>
  <si>
    <t>Sun Prairie Area</t>
  </si>
  <si>
    <t>Superior</t>
  </si>
  <si>
    <t>Suring Public</t>
  </si>
  <si>
    <t>Thorp</t>
  </si>
  <si>
    <t>Three Lakes</t>
  </si>
  <si>
    <t>Tigerton</t>
  </si>
  <si>
    <t>Tomah Area</t>
  </si>
  <si>
    <t>Tomahawk</t>
  </si>
  <si>
    <t>Tomorrow River</t>
  </si>
  <si>
    <t>Trevor-Wilmot Consolidated</t>
  </si>
  <si>
    <t>Tri-County Area</t>
  </si>
  <si>
    <t>Turtle Lake</t>
  </si>
  <si>
    <t>Twin Lakes #4</t>
  </si>
  <si>
    <t>Two Rivers Public</t>
  </si>
  <si>
    <t>Unity</t>
  </si>
  <si>
    <t>Valders Area</t>
  </si>
  <si>
    <t>Verona Area</t>
  </si>
  <si>
    <t>Viroqua Area</t>
  </si>
  <si>
    <t>Wabeno Area</t>
  </si>
  <si>
    <t>Walworth J1</t>
  </si>
  <si>
    <t>Washburn</t>
  </si>
  <si>
    <t>Waterloo</t>
  </si>
  <si>
    <t>Watertown Unified</t>
  </si>
  <si>
    <t>Waunakee Community</t>
  </si>
  <si>
    <t>Waupaca</t>
  </si>
  <si>
    <t>Waupun</t>
  </si>
  <si>
    <t>Wausau</t>
  </si>
  <si>
    <t>Wausaukee</t>
  </si>
  <si>
    <t>Wautoma Area</t>
  </si>
  <si>
    <t>Wauzeka-Steuben</t>
  </si>
  <si>
    <t>Webster</t>
  </si>
  <si>
    <t>West De Pere</t>
  </si>
  <si>
    <t>West Salem</t>
  </si>
  <si>
    <t>Westby Area</t>
  </si>
  <si>
    <t>Westfield</t>
  </si>
  <si>
    <t>Weston</t>
  </si>
  <si>
    <t>Weyauwega-Fremont</t>
  </si>
  <si>
    <t>Wheatland J1</t>
  </si>
  <si>
    <t>White Lake</t>
  </si>
  <si>
    <t>Whitehall</t>
  </si>
  <si>
    <t>Whitewater Unified</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</si>
  <si>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</si>
  <si>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</si>
  <si>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</si>
  <si>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</si>
  <si>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</si>
  <si>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</si>
  <si>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</si>
  <si>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</si>
  <si>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</si>
  <si>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</si>
  <si>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</si>
  <si>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</si>
  <si>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School Districts</t>
  </si>
  <si>
    <t>Total</t>
  </si>
  <si>
    <t>Total Pupils</t>
  </si>
  <si>
    <t>Name with incomplete remaining</t>
  </si>
  <si>
    <t>SD with incomplete remaining</t>
  </si>
  <si>
    <t>Grade with incomplete remaining</t>
  </si>
  <si>
    <t>Independent Charter Pupil Listing</t>
  </si>
  <si>
    <t>This form must accompany the Independent Charter Pupil Count Report</t>
  </si>
  <si>
    <t>This form must accompany the Independent Charter Pupil Count Report.</t>
  </si>
  <si>
    <t>Required naming standards for use in completing the Independent Charter Pupil Count Report (MC-1567).</t>
  </si>
  <si>
    <t>Durand-Arkansaw</t>
  </si>
  <si>
    <t>Holy Hill Area</t>
  </si>
  <si>
    <t>FTE</t>
  </si>
  <si>
    <t>FTE (0.8) - 5K 4 Full Days Per Week</t>
  </si>
  <si>
    <t>FTE (1.0) - 5K 5 Full Days Per Week through 12th grade</t>
  </si>
  <si>
    <t>FTE (0.5) - Preschool Special Education, 4K 437 Hours, and 5K 437 Hours Half Day</t>
  </si>
  <si>
    <t>FTE (0.6) - 4K 437 Hours + 87.5 Hours Outreach, and 5K 3 Full Days Per Week</t>
  </si>
  <si>
    <t>Authorizer Name</t>
  </si>
  <si>
    <t>City of Milwaukee</t>
  </si>
  <si>
    <t>UW-Milwaukee</t>
  </si>
  <si>
    <t>UW-Parkside</t>
  </si>
  <si>
    <t xml:space="preserve">Office of Educational Opportunity </t>
  </si>
  <si>
    <t>Electronic Signature of Administrator</t>
  </si>
  <si>
    <t>Day/Month/Year</t>
  </si>
  <si>
    <r>
      <rPr>
        <b/>
        <i/>
        <sz val="9"/>
        <rFont val="Lato"/>
        <family val="2"/>
      </rPr>
      <t xml:space="preserve">I CERTIFY </t>
    </r>
    <r>
      <rPr>
        <i/>
        <sz val="9"/>
        <rFont val="Lato"/>
        <family val="2"/>
      </rPr>
      <t>that this report is true and that the school is in compliance with all regulations. I agree that typing my name below constitutes a legal signature.</t>
    </r>
  </si>
  <si>
    <t>Lac Courte Orielles Ojibwe College</t>
  </si>
  <si>
    <r>
      <t xml:space="preserve">Individual Student Names
</t>
    </r>
    <r>
      <rPr>
        <sz val="9"/>
        <rFont val="Lato"/>
        <family val="2"/>
      </rPr>
      <t xml:space="preserve">No specific order required.                                       </t>
    </r>
  </si>
  <si>
    <t>Independent Charter Schools</t>
  </si>
  <si>
    <t>Akii-gikinoo'amaading</t>
  </si>
  <si>
    <t>Bruce Guadalupe</t>
  </si>
  <si>
    <t>Carmen Middle School South</t>
  </si>
  <si>
    <t>Central City Cyberschool</t>
  </si>
  <si>
    <t>DLH Academy</t>
  </si>
  <si>
    <t>Downtown Montessori</t>
  </si>
  <si>
    <t>Dr Howard Fuller Colleg Acad</t>
  </si>
  <si>
    <t>Escuela Verde</t>
  </si>
  <si>
    <t>La Casa de Esperanza Charter</t>
  </si>
  <si>
    <t>Lake Country Classical Academy</t>
  </si>
  <si>
    <t>Milwaukee Acad of Science</t>
  </si>
  <si>
    <t>Milwaukee Math and Science Aca</t>
  </si>
  <si>
    <t>Milwaukee Scholars Charter Sch</t>
  </si>
  <si>
    <t>Pathways High</t>
  </si>
  <si>
    <t>Penfield Montessori Academy</t>
  </si>
  <si>
    <t>Stellar Collegiate (Carmen)</t>
  </si>
  <si>
    <t>UCC Acosta Middle Sch</t>
  </si>
  <si>
    <t>Woodlands Sch Bluemound</t>
  </si>
  <si>
    <t>Woodlands Sch East (State Street)</t>
  </si>
  <si>
    <t>Adeline Montessori</t>
  </si>
  <si>
    <t>Isthmus Montessori Acad Public</t>
  </si>
  <si>
    <t>The Lincoln Academy</t>
  </si>
  <si>
    <t>Milestone Democratic School</t>
  </si>
  <si>
    <t>New Leaf Prep Academy</t>
  </si>
  <si>
    <t>Upgrade Media Arts</t>
  </si>
  <si>
    <t>Tenor High School</t>
  </si>
  <si>
    <t>Veritas High School</t>
  </si>
  <si>
    <t>Seeds of Health Elementary</t>
  </si>
  <si>
    <t>Rocketship Southside Community Prep</t>
  </si>
  <si>
    <t>Rocketship Transformation Prep</t>
  </si>
  <si>
    <t>One City Elementary</t>
  </si>
  <si>
    <t>One City Prep</t>
  </si>
  <si>
    <t>Central Sands Community</t>
  </si>
  <si>
    <t>KTEC High</t>
  </si>
  <si>
    <t>Independent Charter School Name</t>
  </si>
  <si>
    <t>ICS School Name</t>
  </si>
  <si>
    <t>School or Network Name</t>
  </si>
  <si>
    <t>2022-2023</t>
  </si>
  <si>
    <t xml:space="preserve"> I.   School and Signatory Information</t>
  </si>
  <si>
    <t>The 21st Century Prep 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</si>
</sst>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40" x14ac:knownFonts="1">
    <font>
      <sz val="10"/>
      <name val="Arial"/>
    </font>
    <font>
      <sz val="11"/>
      <color theme="1"/>
      <name val="Calibri"/>
      <family val="2"/>
      <scheme val="minor"/>
    </font>
    <font>
      <sz val="9"/>
      <name val="Arial"/>
      <family val="2"/>
    </font>
    <font>
      <b/>
      <sz val="9"/>
      <name val="Arial"/>
      <family val="2"/>
    </font>
    <font>
      <b/>
      <sz val="9"/>
      <name val="Arial"/>
      <family val="2"/>
    </font>
    <font>
      <i/>
      <sz val="9"/>
      <name val="Arial"/>
      <family val="2"/>
    </font>
    <font>
      <sz val="8"/>
      <name val="Arial"/>
      <family val="2"/>
    </font>
    <font>
      <b/>
      <sz val="10"/>
      <name val="Arial"/>
      <family val="2"/>
    </font>
    <font>
      <sz val="8"/>
      <name val="Arial"/>
      <family val="2"/>
    </font>
    <font>
      <b/>
      <sz val="12"/>
      <name val="Arial"/>
      <family val="2"/>
    </font>
    <font>
      <u/>
      <sz val="10"/>
      <color indexed="12"/>
      <name val="Arial"/>
      <family val="2"/>
    </font>
    <font>
      <sz val="8"/>
      <color indexed="81"/>
      <name val="Tahoma"/>
      <family val="2"/>
    </font>
    <font>
      <i/>
      <sz val="8"/>
      <name val="Arial"/>
      <family val="2"/>
    </font>
    <font>
      <sz val="10"/>
      <name val="Arial"/>
      <family val="2"/>
    </font>
    <font>
      <b/>
      <u/>
      <sz val="9"/>
      <name val="Arial"/>
      <family val="2"/>
    </font>
    <font>
      <b/>
      <sz val="8"/>
      <name val="Arial"/>
      <family val="2"/>
    </font>
    <font>
      <b/>
      <sz val="8"/>
      <color indexed="81"/>
      <name val="Arial"/>
      <family val="2"/>
    </font>
    <font>
      <sz val="9"/>
      <color indexed="81"/>
      <name val="Tahoma"/>
      <family val="2"/>
    </font>
    <font>
      <sz val="11"/>
      <color theme="1"/>
      <name val="Calibri"/>
      <family val="2"/>
      <scheme val="minor"/>
    </font>
    <font>
      <sz val="8"/>
      <color rgb="FF000000"/>
      <name val="MS Shell Dlg"/>
    </font>
    <font>
      <b/>
      <sz val="9"/>
      <name val="Lato"/>
      <family val="2"/>
    </font>
    <font>
      <sz val="9"/>
      <name val="Lato"/>
      <family val="2"/>
    </font>
    <font>
      <sz val="10"/>
      <name val="Lato"/>
      <family val="2"/>
    </font>
    <font>
      <b/>
      <sz val="10"/>
      <color rgb="FF002060"/>
      <name val="Lato"/>
      <family val="2"/>
    </font>
    <font>
      <b/>
      <sz val="8"/>
      <name val="Lato"/>
      <family val="2"/>
    </font>
    <font>
      <b/>
      <i/>
      <sz val="9"/>
      <name val="Lato"/>
      <family val="2"/>
    </font>
    <font>
      <i/>
      <sz val="9"/>
      <name val="Lato"/>
      <family val="2"/>
    </font>
    <font>
      <sz val="10"/>
      <color theme="0"/>
      <name val="Arial"/>
      <family val="2"/>
    </font>
    <font>
      <sz val="9"/>
      <color theme="0"/>
      <name val="Arial"/>
      <family val="2"/>
    </font>
    <font>
      <b/>
      <sz val="9"/>
      <color theme="0"/>
      <name val="Arial"/>
      <family val="2"/>
    </font>
    <font>
      <u/>
      <sz val="9"/>
      <color indexed="12"/>
      <name val="Lato"/>
      <family val="2"/>
    </font>
    <font>
      <i/>
      <sz val="8"/>
      <name val="Lato"/>
      <family val="2"/>
    </font>
    <font>
      <b/>
      <sz val="12"/>
      <color rgb="FFFF0000"/>
      <name val="Lato"/>
      <family val="2"/>
    </font>
    <font>
      <sz val="8"/>
      <name val="Lato"/>
      <family val="2"/>
    </font>
    <font>
      <b/>
      <sz val="12"/>
      <name val="Lato"/>
      <family val="2"/>
    </font>
    <font>
      <b/>
      <sz val="10"/>
      <name val="Lato"/>
      <family val="2"/>
    </font>
    <font>
      <b/>
      <u/>
      <sz val="9"/>
      <name val="Lato"/>
      <family val="2"/>
    </font>
    <font>
      <sz val="9"/>
      <color theme="1"/>
      <name val="Lato"/>
      <family val="2"/>
    </font>
    <font>
      <sz val="9"/>
      <color rgb="FF000000"/>
      <name val="Lato"/>
      <family val="2"/>
    </font>
    <font>
      <b/>
      <u/>
      <sz val="10"/>
      <name val="Lato"/>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rgb="FFCCECFF"/>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s>
  <cellStyleXfs count="13">
    <xf numFmtId="0" fontId="0" fillId="0" borderId="0"/>
    <xf numFmtId="0" fontId="10" fillId="0" borderId="0" applyNumberFormat="0" applyFill="0" applyBorder="0" applyAlignment="0" applyProtection="0">
      <alignment vertical="top"/>
      <protection locked="0"/>
    </xf>
    <xf numFmtId="0" fontId="13" fillId="0" borderId="0"/>
    <xf numFmtId="0" fontId="18" fillId="0" borderId="0"/>
    <xf numFmtId="0" fontId="13" fillId="0" borderId="0" applyBorder="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0" fontId="13" fillId="0" borderId="0"/>
    <xf numFmtId="0" fontId="13" fillId="0" borderId="0" applyBorder="0"/>
    <xf numFmtId="9" fontId="1" fillId="0" borderId="0" applyFont="0" applyFill="0" applyBorder="0" applyAlignment="0" applyProtection="0"/>
    <xf numFmtId="14" fontId="13" fillId="10" borderId="5">
      <alignment horizontal="left" vertical="center"/>
      <protection locked="0"/>
    </xf>
    <xf numFmtId="44" fontId="13" fillId="0" borderId="0" applyFont="0" applyFill="0" applyBorder="0" applyAlignment="0" applyProtection="0"/>
  </cellStyleXfs>
  <cellXfs count="157">
    <xf numFmtId="0" fontId="0" fillId="0" borderId="0" xfId="0"/>
    <xf numFmtId="0" fontId="2" fillId="0" borderId="0" xfId="0" applyFont="1" applyProtection="1"/>
    <xf numFmtId="0" fontId="2" fillId="0" borderId="0" xfId="0" applyFont="1" applyBorder="1" applyProtection="1"/>
    <xf numFmtId="0" fontId="0" fillId="0" borderId="0" xfId="0" applyProtection="1"/>
    <xf numFmtId="0" fontId="3" fillId="0" borderId="0" xfId="0" applyFont="1" applyBorder="1" applyAlignment="1" applyProtection="1">
      <alignment horizontal="left"/>
    </xf>
    <xf numFmtId="0" fontId="2" fillId="0" borderId="0" xfId="0" applyFont="1" applyFill="1" applyBorder="1" applyProtection="1"/>
    <xf numFmtId="0" fontId="0" fillId="0" borderId="0" xfId="0" applyFill="1" applyBorder="1" applyProtection="1"/>
    <xf numFmtId="0" fontId="2" fillId="0" borderId="0" xfId="0" applyFont="1" applyFill="1" applyProtection="1"/>
    <xf numFmtId="0" fontId="0" fillId="0" borderId="0" xfId="0" applyFill="1" applyProtection="1"/>
    <xf numFmtId="0" fontId="4" fillId="0" borderId="0" xfId="0" applyFont="1" applyBorder="1" applyAlignment="1" applyProtection="1">
      <alignment horizontal="left"/>
    </xf>
    <xf numFmtId="49" fontId="2" fillId="0" borderId="0" xfId="0" applyNumberFormat="1" applyFont="1" applyProtection="1"/>
    <xf numFmtId="0" fontId="6" fillId="0" borderId="0" xfId="0" applyFont="1" applyProtection="1"/>
    <xf numFmtId="0" fontId="6" fillId="0" borderId="0" xfId="0" applyFont="1" applyBorder="1" applyProtection="1"/>
    <xf numFmtId="0" fontId="14" fillId="0" borderId="0" xfId="0" applyFont="1" applyFill="1" applyProtection="1"/>
    <xf numFmtId="0" fontId="5" fillId="0" borderId="0" xfId="0" applyFont="1" applyFill="1" applyBorder="1" applyAlignment="1" applyProtection="1">
      <alignment horizontal="center" wrapText="1"/>
    </xf>
    <xf numFmtId="49" fontId="2" fillId="0" borderId="0" xfId="0" applyNumberFormat="1" applyFont="1" applyAlignment="1" applyProtection="1">
      <alignment horizontal="center"/>
    </xf>
    <xf numFmtId="0" fontId="12" fillId="0" borderId="0" xfId="0" applyFont="1" applyAlignment="1" applyProtection="1">
      <alignment horizontal="center" wrapText="1"/>
    </xf>
    <xf numFmtId="0" fontId="9" fillId="0" borderId="0" xfId="0" applyFont="1" applyBorder="1" applyAlignment="1" applyProtection="1">
      <alignment horizontal="center" wrapText="1"/>
    </xf>
    <xf numFmtId="0" fontId="6" fillId="0" borderId="12" xfId="0" applyFont="1" applyBorder="1" applyAlignment="1" applyProtection="1">
      <alignment horizontal="center"/>
    </xf>
    <xf numFmtId="0" fontId="6" fillId="0" borderId="12" xfId="0" applyFont="1" applyBorder="1" applyAlignment="1" applyProtection="1">
      <alignment horizontal="center" wrapText="1"/>
    </xf>
    <xf numFmtId="0" fontId="10" fillId="0" borderId="0" xfId="1" applyFill="1" applyAlignment="1" applyProtection="1"/>
    <xf numFmtId="0" fontId="9" fillId="0" borderId="0" xfId="0" applyFont="1" applyBorder="1" applyAlignment="1" applyProtection="1">
      <alignment wrapText="1"/>
    </xf>
    <xf numFmtId="0" fontId="15" fillId="0" borderId="0" xfId="0" applyFont="1" applyBorder="1" applyAlignment="1" applyProtection="1">
      <alignment vertical="center"/>
    </xf>
    <xf numFmtId="0" fontId="7" fillId="2" borderId="18" xfId="0" applyFont="1" applyFill="1" applyBorder="1" applyAlignment="1" applyProtection="1">
      <alignment horizontal="center" vertical="center" wrapText="1"/>
    </xf>
    <xf numFmtId="0" fontId="13" fillId="0" borderId="0" xfId="0" applyFont="1" applyAlignment="1" applyProtection="1">
      <alignment horizontal="left"/>
    </xf>
    <xf numFmtId="0" fontId="0" fillId="0" borderId="0" xfId="0" applyAlignment="1" applyProtection="1">
      <alignment horizontal="left"/>
    </xf>
    <xf numFmtId="164" fontId="6" fillId="0" borderId="24" xfId="0" applyNumberFormat="1" applyFont="1" applyFill="1" applyBorder="1" applyAlignment="1" applyProtection="1">
      <alignment horizontal="center"/>
    </xf>
    <xf numFmtId="164" fontId="6" fillId="0" borderId="23" xfId="0" applyNumberFormat="1" applyFont="1" applyFill="1" applyBorder="1" applyAlignment="1" applyProtection="1">
      <alignment horizontal="center"/>
    </xf>
    <xf numFmtId="0" fontId="2" fillId="0" borderId="22" xfId="0" applyFont="1" applyBorder="1"/>
    <xf numFmtId="0" fontId="3" fillId="0" borderId="4"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2" fillId="0" borderId="20" xfId="0" applyFont="1" applyFill="1" applyBorder="1"/>
    <xf numFmtId="0" fontId="3" fillId="0" borderId="12" xfId="0" applyFont="1" applyBorder="1" applyAlignment="1" applyProtection="1">
      <alignment horizontal="center" vertical="center"/>
    </xf>
    <xf numFmtId="2" fontId="2" fillId="0" borderId="22" xfId="0" applyNumberFormat="1" applyFont="1" applyBorder="1"/>
    <xf numFmtId="0" fontId="13" fillId="0" borderId="0" xfId="0" applyFont="1" applyProtection="1"/>
    <xf numFmtId="0" fontId="20" fillId="0" borderId="0" xfId="0" applyFont="1" applyFill="1" applyBorder="1" applyAlignment="1" applyProtection="1">
      <alignment vertical="top"/>
    </xf>
    <xf numFmtId="0" fontId="21" fillId="0" borderId="0" xfId="0" applyFont="1" applyProtection="1"/>
    <xf numFmtId="0" fontId="21" fillId="0" borderId="0" xfId="0" applyFont="1" applyBorder="1" applyProtection="1"/>
    <xf numFmtId="0" fontId="22" fillId="0" borderId="0" xfId="0" applyFont="1" applyProtection="1"/>
    <xf numFmtId="0" fontId="20" fillId="0" borderId="0" xfId="0" applyFont="1" applyBorder="1" applyProtection="1"/>
    <xf numFmtId="0" fontId="20" fillId="0" borderId="0" xfId="0" applyFont="1" applyBorder="1" applyAlignment="1" applyProtection="1">
      <alignment horizontal="left"/>
    </xf>
    <xf numFmtId="0" fontId="21" fillId="0" borderId="0" xfId="0" applyFont="1" applyFill="1" applyBorder="1" applyProtection="1"/>
    <xf numFmtId="49" fontId="22" fillId="0" borderId="0" xfId="0" applyNumberFormat="1" applyFont="1" applyFill="1" applyBorder="1" applyProtection="1"/>
    <xf numFmtId="49" fontId="21" fillId="0" borderId="0" xfId="0" applyNumberFormat="1" applyFont="1" applyFill="1" applyBorder="1" applyProtection="1"/>
    <xf numFmtId="0" fontId="22" fillId="0" borderId="0" xfId="0" applyFont="1" applyFill="1" applyBorder="1" applyProtection="1"/>
    <xf numFmtId="0" fontId="23" fillId="6" borderId="15" xfId="0" applyFont="1" applyFill="1" applyBorder="1" applyAlignment="1" applyProtection="1">
      <alignment horizontal="center" vertical="center"/>
    </xf>
    <xf numFmtId="0" fontId="24" fillId="0" borderId="14" xfId="0" applyFont="1" applyBorder="1" applyAlignment="1" applyProtection="1">
      <alignment vertical="center"/>
    </xf>
    <xf numFmtId="0" fontId="24" fillId="0" borderId="0" xfId="0" applyFont="1" applyBorder="1" applyAlignment="1" applyProtection="1">
      <alignment vertical="center"/>
    </xf>
    <xf numFmtId="0" fontId="20" fillId="0" borderId="0" xfId="0" applyFont="1" applyBorder="1" applyAlignment="1" applyProtection="1"/>
    <xf numFmtId="0" fontId="21" fillId="2" borderId="1" xfId="0" applyFont="1" applyFill="1" applyBorder="1" applyProtection="1"/>
    <xf numFmtId="0" fontId="21" fillId="2" borderId="1" xfId="0" applyFont="1" applyFill="1" applyBorder="1" applyAlignment="1" applyProtection="1"/>
    <xf numFmtId="0" fontId="21" fillId="0" borderId="0" xfId="0" applyFont="1" applyFill="1" applyBorder="1" applyAlignment="1" applyProtection="1"/>
    <xf numFmtId="0" fontId="21" fillId="0" borderId="0" xfId="0" applyFont="1" applyFill="1" applyBorder="1" applyAlignment="1" applyProtection="1">
      <alignment horizontal="left"/>
    </xf>
    <xf numFmtId="0" fontId="21" fillId="0" borderId="0" xfId="0" applyFont="1" applyFill="1" applyBorder="1" applyAlignment="1" applyProtection="1">
      <alignment horizontal="center"/>
    </xf>
    <xf numFmtId="0" fontId="25" fillId="0" borderId="2" xfId="0" applyFont="1" applyFill="1" applyBorder="1" applyAlignment="1" applyProtection="1"/>
    <xf numFmtId="0" fontId="25" fillId="0" borderId="18" xfId="0" applyFont="1" applyFill="1" applyBorder="1" applyAlignment="1" applyProtection="1"/>
    <xf numFmtId="0" fontId="21" fillId="0" borderId="9" xfId="0" applyFont="1" applyFill="1" applyBorder="1" applyAlignment="1" applyProtection="1">
      <protection locked="0"/>
    </xf>
    <xf numFmtId="0" fontId="21" fillId="2" borderId="0" xfId="0" applyFont="1" applyFill="1" applyProtection="1"/>
    <xf numFmtId="0" fontId="20" fillId="0" borderId="2" xfId="0" applyFont="1" applyBorder="1" applyAlignment="1" applyProtection="1">
      <alignment horizontal="left"/>
    </xf>
    <xf numFmtId="0" fontId="21" fillId="0" borderId="3" xfId="0" applyFont="1" applyBorder="1" applyProtection="1"/>
    <xf numFmtId="0" fontId="21" fillId="0" borderId="5" xfId="0" applyFont="1" applyBorder="1" applyProtection="1"/>
    <xf numFmtId="0" fontId="21" fillId="0" borderId="3" xfId="0" applyFont="1" applyBorder="1" applyAlignment="1" applyProtection="1"/>
    <xf numFmtId="0" fontId="21" fillId="9" borderId="5" xfId="0" applyFont="1" applyFill="1" applyBorder="1" applyAlignment="1" applyProtection="1">
      <alignment wrapText="1"/>
    </xf>
    <xf numFmtId="49" fontId="21" fillId="0" borderId="4" xfId="0" applyNumberFormat="1" applyFont="1" applyBorder="1" applyProtection="1"/>
    <xf numFmtId="0" fontId="21" fillId="0" borderId="5" xfId="0" applyFont="1" applyBorder="1" applyAlignment="1" applyProtection="1">
      <alignment horizontal="left"/>
    </xf>
    <xf numFmtId="0" fontId="21" fillId="9" borderId="5" xfId="0" applyFont="1" applyFill="1" applyBorder="1" applyAlignment="1" applyProtection="1">
      <alignment horizontal="center" wrapText="1"/>
    </xf>
    <xf numFmtId="165" fontId="21" fillId="9" borderId="5" xfId="0" applyNumberFormat="1" applyFont="1" applyFill="1" applyBorder="1" applyAlignment="1" applyProtection="1">
      <alignment horizontal="center" wrapText="1"/>
    </xf>
    <xf numFmtId="0" fontId="21" fillId="0" borderId="3" xfId="0" applyFont="1" applyFill="1" applyBorder="1" applyAlignment="1" applyProtection="1"/>
    <xf numFmtId="49" fontId="21" fillId="0" borderId="6" xfId="0" applyNumberFormat="1" applyFont="1" applyBorder="1" applyProtection="1"/>
    <xf numFmtId="0" fontId="21" fillId="0" borderId="10" xfId="0" applyFont="1" applyBorder="1" applyAlignment="1" applyProtection="1"/>
    <xf numFmtId="0" fontId="21" fillId="0" borderId="11" xfId="0" applyFont="1" applyBorder="1" applyAlignment="1" applyProtection="1"/>
    <xf numFmtId="0" fontId="21" fillId="9" borderId="10" xfId="0" applyFont="1" applyFill="1" applyBorder="1" applyAlignment="1" applyProtection="1">
      <alignment horizontal="center" wrapText="1"/>
    </xf>
    <xf numFmtId="165" fontId="21" fillId="9" borderId="10" xfId="0" applyNumberFormat="1" applyFont="1" applyFill="1" applyBorder="1" applyAlignment="1" applyProtection="1">
      <alignment horizontal="center" wrapText="1"/>
    </xf>
    <xf numFmtId="49" fontId="21" fillId="0" borderId="7" xfId="0" applyNumberFormat="1" applyFont="1" applyBorder="1" applyProtection="1"/>
    <xf numFmtId="0" fontId="20" fillId="0" borderId="8" xfId="0" applyFont="1" applyBorder="1" applyAlignment="1" applyProtection="1"/>
    <xf numFmtId="0" fontId="20" fillId="0" borderId="9" xfId="0" applyFont="1" applyBorder="1" applyAlignment="1" applyProtection="1"/>
    <xf numFmtId="0" fontId="20" fillId="9" borderId="8" xfId="0" applyFont="1" applyFill="1" applyBorder="1" applyAlignment="1" applyProtection="1">
      <alignment horizontal="center" wrapText="1"/>
    </xf>
    <xf numFmtId="165" fontId="20" fillId="9" borderId="8" xfId="0" applyNumberFormat="1" applyFont="1" applyFill="1" applyBorder="1" applyAlignment="1" applyProtection="1">
      <alignment horizontal="center" wrapText="1"/>
    </xf>
    <xf numFmtId="0" fontId="21" fillId="0" borderId="0" xfId="0" applyFont="1" applyProtection="1">
      <protection locked="0" hidden="1"/>
    </xf>
    <xf numFmtId="0" fontId="13" fillId="0" borderId="0" xfId="0" applyFont="1" applyFill="1" applyBorder="1" applyProtection="1"/>
    <xf numFmtId="0" fontId="13" fillId="0" borderId="0" xfId="0" applyFont="1" applyFill="1" applyProtection="1"/>
    <xf numFmtId="0" fontId="27" fillId="0" borderId="0" xfId="0" applyFont="1" applyFill="1" applyBorder="1" applyProtection="1"/>
    <xf numFmtId="0" fontId="27" fillId="0" borderId="0" xfId="0" applyFont="1" applyProtection="1"/>
    <xf numFmtId="0" fontId="27" fillId="0" borderId="0" xfId="0" applyFont="1" applyFill="1" applyProtection="1"/>
    <xf numFmtId="0" fontId="28" fillId="0" borderId="0" xfId="0" applyFont="1" applyFill="1" applyBorder="1" applyProtection="1"/>
    <xf numFmtId="0" fontId="28" fillId="0" borderId="0" xfId="0" applyFont="1" applyBorder="1" applyProtection="1"/>
    <xf numFmtId="0" fontId="28" fillId="0" borderId="0" xfId="0" applyFont="1" applyProtection="1"/>
    <xf numFmtId="0" fontId="29" fillId="0" borderId="0" xfId="0" applyFont="1" applyBorder="1" applyAlignment="1" applyProtection="1">
      <alignment horizontal="left"/>
    </xf>
    <xf numFmtId="0" fontId="23" fillId="6" borderId="16" xfId="0" applyFont="1" applyFill="1" applyBorder="1" applyAlignment="1" applyProtection="1">
      <alignment horizontal="center" vertical="center"/>
    </xf>
    <xf numFmtId="0" fontId="33" fillId="0" borderId="1" xfId="0" applyFont="1" applyBorder="1" applyAlignment="1" applyProtection="1"/>
    <xf numFmtId="0" fontId="20" fillId="0" borderId="17" xfId="0" applyFont="1" applyBorder="1" applyAlignment="1" applyProtection="1">
      <alignment horizontal="left" wrapText="1"/>
    </xf>
    <xf numFmtId="0" fontId="20" fillId="0" borderId="5" xfId="0" applyFont="1" applyBorder="1" applyAlignment="1" applyProtection="1">
      <alignment wrapText="1"/>
    </xf>
    <xf numFmtId="0" fontId="24" fillId="0" borderId="5" xfId="0" applyFont="1" applyBorder="1" applyAlignment="1" applyProtection="1">
      <alignment wrapText="1"/>
    </xf>
    <xf numFmtId="0" fontId="33" fillId="3" borderId="4" xfId="0" applyFont="1" applyFill="1" applyBorder="1" applyAlignment="1" applyProtection="1">
      <alignment vertical="center" wrapText="1"/>
      <protection locked="0"/>
    </xf>
    <xf numFmtId="0" fontId="33" fillId="3" borderId="1" xfId="0" applyFont="1" applyFill="1" applyBorder="1" applyProtection="1">
      <protection locked="0"/>
    </xf>
    <xf numFmtId="0" fontId="33" fillId="3" borderId="12" xfId="0" applyFont="1" applyFill="1" applyBorder="1" applyAlignment="1" applyProtection="1">
      <alignment horizontal="center"/>
      <protection locked="0"/>
    </xf>
    <xf numFmtId="0" fontId="33" fillId="0" borderId="5" xfId="0" applyFont="1" applyFill="1" applyBorder="1" applyAlignment="1" applyProtection="1">
      <alignment horizontal="left"/>
    </xf>
    <xf numFmtId="0" fontId="23" fillId="6" borderId="19" xfId="0" applyFont="1" applyFill="1" applyBorder="1" applyAlignment="1" applyProtection="1">
      <alignment horizontal="center" vertical="center"/>
    </xf>
    <xf numFmtId="0" fontId="33" fillId="0" borderId="0" xfId="0" applyFont="1" applyProtection="1"/>
    <xf numFmtId="0" fontId="34" fillId="0" borderId="4" xfId="0" applyFont="1" applyBorder="1" applyAlignment="1" applyProtection="1">
      <alignment horizontal="center" vertical="center" wrapText="1"/>
    </xf>
    <xf numFmtId="0" fontId="33" fillId="0" borderId="12" xfId="0" applyFont="1" applyBorder="1" applyAlignment="1" applyProtection="1">
      <alignment horizontal="center" wrapText="1"/>
    </xf>
    <xf numFmtId="0" fontId="35" fillId="2" borderId="18" xfId="0" applyFont="1" applyFill="1" applyBorder="1" applyAlignment="1" applyProtection="1">
      <alignment horizontal="center" vertical="center" wrapText="1"/>
    </xf>
    <xf numFmtId="164" fontId="33" fillId="7" borderId="12" xfId="0" applyNumberFormat="1" applyFont="1" applyFill="1" applyBorder="1" applyAlignment="1" applyProtection="1">
      <alignment horizontal="center"/>
    </xf>
    <xf numFmtId="0" fontId="21" fillId="0" borderId="12" xfId="0" applyFont="1" applyBorder="1"/>
    <xf numFmtId="164" fontId="33" fillId="0" borderId="22" xfId="0" applyNumberFormat="1" applyFont="1" applyFill="1" applyBorder="1" applyAlignment="1" applyProtection="1">
      <alignment horizontal="center"/>
    </xf>
    <xf numFmtId="164" fontId="33" fillId="0" borderId="12" xfId="0" applyNumberFormat="1" applyFont="1" applyFill="1" applyBorder="1" applyAlignment="1" applyProtection="1">
      <alignment horizontal="center"/>
    </xf>
    <xf numFmtId="0" fontId="21" fillId="0" borderId="12" xfId="0" applyFont="1" applyFill="1" applyBorder="1"/>
    <xf numFmtId="0" fontId="21" fillId="0" borderId="0" xfId="0" applyFont="1" applyBorder="1"/>
    <xf numFmtId="0" fontId="36" fillId="0" borderId="0" xfId="0" applyFont="1" applyBorder="1" applyAlignment="1" applyProtection="1">
      <alignment horizontal="center"/>
    </xf>
    <xf numFmtId="0" fontId="36" fillId="0" borderId="0" xfId="0" applyFont="1" applyFill="1" applyBorder="1" applyAlignment="1" applyProtection="1">
      <alignment horizontal="center"/>
    </xf>
    <xf numFmtId="0" fontId="21" fillId="0" borderId="0" xfId="0" applyFont="1"/>
    <xf numFmtId="0" fontId="21" fillId="0" borderId="0" xfId="0" applyFont="1" applyBorder="1" applyAlignment="1" applyProtection="1">
      <alignment horizontal="left"/>
    </xf>
    <xf numFmtId="0" fontId="21" fillId="0" borderId="0" xfId="0" applyFont="1" applyBorder="1" applyAlignment="1" applyProtection="1">
      <alignment horizontal="center"/>
    </xf>
    <xf numFmtId="0" fontId="21" fillId="0" borderId="0" xfId="0" applyFont="1" applyFill="1"/>
    <xf numFmtId="0" fontId="20" fillId="0" borderId="0" xfId="0" applyFont="1" applyBorder="1" applyAlignment="1" applyProtection="1">
      <alignment horizontal="center" wrapText="1"/>
    </xf>
    <xf numFmtId="0" fontId="26" fillId="0" borderId="0" xfId="0" applyFont="1" applyFill="1" applyBorder="1" applyAlignment="1" applyProtection="1">
      <alignment horizontal="center" wrapText="1"/>
    </xf>
    <xf numFmtId="0" fontId="31" fillId="0" borderId="0" xfId="0" applyFont="1" applyAlignment="1" applyProtection="1">
      <alignment horizontal="center" wrapText="1"/>
    </xf>
    <xf numFmtId="0" fontId="36" fillId="0" borderId="0" xfId="0" applyFont="1" applyBorder="1"/>
    <xf numFmtId="0" fontId="37" fillId="12" borderId="0" xfId="0" applyFont="1" applyFill="1" applyBorder="1"/>
    <xf numFmtId="0" fontId="38" fillId="12" borderId="0" xfId="0" applyFont="1" applyFill="1" applyBorder="1"/>
    <xf numFmtId="0" fontId="37" fillId="0" borderId="0" xfId="0" applyFont="1" applyBorder="1"/>
    <xf numFmtId="0" fontId="33" fillId="0" borderId="0" xfId="0" applyFont="1" applyBorder="1" applyAlignment="1" applyProtection="1"/>
    <xf numFmtId="0" fontId="33" fillId="3" borderId="5" xfId="0" applyFont="1" applyFill="1" applyBorder="1" applyAlignment="1" applyProtection="1">
      <alignment horizontal="center"/>
      <protection locked="0"/>
    </xf>
    <xf numFmtId="0" fontId="39" fillId="0" borderId="0" xfId="0" applyFont="1" applyProtection="1"/>
    <xf numFmtId="0" fontId="25" fillId="0" borderId="26" xfId="0" applyFont="1" applyBorder="1" applyAlignment="1" applyProtection="1">
      <alignment horizontal="left"/>
    </xf>
    <xf numFmtId="0" fontId="25" fillId="0" borderId="2" xfId="0" applyFont="1" applyBorder="1" applyAlignment="1" applyProtection="1">
      <alignment horizontal="left"/>
    </xf>
    <xf numFmtId="0" fontId="26" fillId="0" borderId="2" xfId="0" applyFont="1" applyFill="1" applyBorder="1" applyAlignment="1" applyProtection="1">
      <alignment horizontal="left" wrapText="1"/>
    </xf>
    <xf numFmtId="0" fontId="26" fillId="0" borderId="18" xfId="0" applyFont="1" applyFill="1" applyBorder="1" applyAlignment="1" applyProtection="1">
      <alignment horizontal="left" wrapText="1"/>
    </xf>
    <xf numFmtId="0" fontId="21" fillId="4" borderId="9" xfId="0" applyFont="1" applyFill="1" applyBorder="1" applyAlignment="1" applyProtection="1">
      <alignment horizontal="left"/>
      <protection locked="0"/>
    </xf>
    <xf numFmtId="0" fontId="21" fillId="4" borderId="7" xfId="0" applyFont="1" applyFill="1" applyBorder="1" applyAlignment="1" applyProtection="1">
      <alignment horizontal="left"/>
      <protection locked="0"/>
    </xf>
    <xf numFmtId="0" fontId="20" fillId="0" borderId="27" xfId="0" applyFont="1" applyBorder="1" applyAlignment="1" applyProtection="1">
      <alignment horizontal="center"/>
    </xf>
    <xf numFmtId="0" fontId="26" fillId="11" borderId="0" xfId="0" applyFont="1" applyFill="1" applyBorder="1" applyAlignment="1" applyProtection="1">
      <alignment horizontal="center"/>
      <protection locked="0"/>
    </xf>
    <xf numFmtId="0" fontId="26" fillId="11" borderId="25" xfId="0" applyFont="1" applyFill="1" applyBorder="1" applyAlignment="1" applyProtection="1">
      <alignment horizontal="center"/>
      <protection locked="0"/>
    </xf>
    <xf numFmtId="0" fontId="26" fillId="11" borderId="13" xfId="0" applyFont="1" applyFill="1" applyBorder="1" applyAlignment="1" applyProtection="1">
      <alignment horizontal="center"/>
      <protection locked="0"/>
    </xf>
    <xf numFmtId="0" fontId="21" fillId="5" borderId="0" xfId="0" applyFont="1" applyFill="1" applyBorder="1" applyAlignment="1" applyProtection="1">
      <alignment horizontal="center"/>
      <protection locked="0"/>
    </xf>
    <xf numFmtId="0" fontId="21" fillId="5" borderId="25" xfId="0" applyFont="1" applyFill="1" applyBorder="1" applyAlignment="1" applyProtection="1">
      <alignment horizontal="center"/>
      <protection locked="0"/>
    </xf>
    <xf numFmtId="0" fontId="21" fillId="5" borderId="9" xfId="0" applyFont="1" applyFill="1" applyBorder="1" applyAlignment="1" applyProtection="1">
      <alignment horizontal="center"/>
      <protection locked="0"/>
    </xf>
    <xf numFmtId="0" fontId="21" fillId="5" borderId="7" xfId="0" applyFont="1" applyFill="1" applyBorder="1" applyAlignment="1" applyProtection="1">
      <alignment horizontal="center"/>
      <protection locked="0"/>
    </xf>
    <xf numFmtId="0" fontId="21" fillId="5" borderId="13" xfId="0" applyFont="1" applyFill="1" applyBorder="1" applyAlignment="1" applyProtection="1">
      <alignment horizontal="center"/>
      <protection locked="0"/>
    </xf>
    <xf numFmtId="0" fontId="21" fillId="5" borderId="8" xfId="0" applyFont="1" applyFill="1" applyBorder="1" applyAlignment="1" applyProtection="1">
      <alignment horizontal="center"/>
      <protection locked="0"/>
    </xf>
    <xf numFmtId="0" fontId="21" fillId="4" borderId="1" xfId="0" applyFont="1" applyFill="1" applyBorder="1" applyAlignment="1" applyProtection="1">
      <alignment horizontal="center"/>
      <protection locked="0"/>
    </xf>
    <xf numFmtId="0" fontId="20" fillId="0" borderId="0" xfId="0" applyFont="1" applyBorder="1" applyAlignment="1" applyProtection="1">
      <alignment horizontal="center"/>
    </xf>
    <xf numFmtId="0" fontId="21" fillId="8" borderId="13" xfId="0" applyFont="1" applyFill="1" applyBorder="1" applyAlignment="1" applyProtection="1">
      <alignment horizontal="left"/>
      <protection locked="0"/>
    </xf>
    <xf numFmtId="0" fontId="21" fillId="8" borderId="25" xfId="0" applyFont="1" applyFill="1" applyBorder="1" applyAlignment="1" applyProtection="1">
      <alignment horizontal="left"/>
      <protection locked="0"/>
    </xf>
    <xf numFmtId="0" fontId="30" fillId="4" borderId="21" xfId="1" applyFont="1" applyFill="1" applyBorder="1" applyAlignment="1" applyProtection="1">
      <alignment horizontal="left"/>
      <protection locked="0"/>
    </xf>
    <xf numFmtId="0" fontId="30" fillId="4" borderId="1" xfId="1" applyFont="1" applyFill="1" applyBorder="1" applyAlignment="1" applyProtection="1">
      <alignment horizontal="left"/>
      <protection locked="0"/>
    </xf>
    <xf numFmtId="0" fontId="25" fillId="0" borderId="26" xfId="0" applyFont="1" applyFill="1" applyBorder="1" applyAlignment="1" applyProtection="1">
      <alignment horizontal="left"/>
    </xf>
    <xf numFmtId="0" fontId="25" fillId="0" borderId="2" xfId="0" applyFont="1" applyFill="1" applyBorder="1" applyAlignment="1" applyProtection="1">
      <alignment horizontal="left"/>
    </xf>
    <xf numFmtId="0" fontId="25" fillId="0" borderId="18" xfId="0" applyFont="1" applyFill="1" applyBorder="1" applyAlignment="1" applyProtection="1">
      <alignment horizontal="left"/>
    </xf>
    <xf numFmtId="0" fontId="21" fillId="4" borderId="0" xfId="0" applyFont="1" applyFill="1" applyBorder="1" applyAlignment="1" applyProtection="1">
      <alignment horizontal="left"/>
      <protection locked="0"/>
    </xf>
    <xf numFmtId="0" fontId="25" fillId="0" borderId="2" xfId="0" applyFont="1" applyFill="1" applyBorder="1" applyAlignment="1" applyProtection="1">
      <alignment horizontal="center"/>
    </xf>
    <xf numFmtId="0" fontId="32" fillId="0" borderId="0" xfId="0" applyFont="1" applyBorder="1" applyAlignment="1" applyProtection="1">
      <alignment horizontal="center"/>
    </xf>
    <xf numFmtId="0" fontId="20" fillId="0" borderId="0" xfId="0" applyFont="1" applyBorder="1" applyAlignment="1" applyProtection="1">
      <alignment horizontal="center" wrapText="1"/>
    </xf>
    <xf numFmtId="0" fontId="26" fillId="0" borderId="0" xfId="0" applyFont="1" applyFill="1" applyBorder="1" applyAlignment="1" applyProtection="1">
      <alignment horizontal="center" wrapText="1"/>
    </xf>
    <xf numFmtId="0" fontId="31" fillId="0" borderId="0" xfId="0" applyFont="1" applyAlignment="1" applyProtection="1">
      <alignment horizontal="center" wrapText="1"/>
    </xf>
    <xf numFmtId="0" fontId="26" fillId="0" borderId="0" xfId="0" applyFont="1" applyAlignment="1" applyProtection="1">
      <alignment horizontal="center" wrapText="1"/>
    </xf>
  </cellXfs>
  <cellStyles count="13">
    <cellStyle name="Comma 2" xfId="6" xr:uid="{00000000-0005-0000-0000-000000000000}"/>
    <cellStyle name="Comma 3" xfId="7" xr:uid="{00000000-0005-0000-0000-000001000000}"/>
    <cellStyle name="Comma 4" xfId="5" xr:uid="{00000000-0005-0000-0000-000002000000}"/>
    <cellStyle name="Currency 2" xfId="12" xr:uid="{00000000-0005-0000-0000-000003000000}"/>
    <cellStyle name="Hyperlink" xfId="1" builtinId="8"/>
    <cellStyle name="Normal" xfId="0" builtinId="0"/>
    <cellStyle name="Normal 2" xfId="2" xr:uid="{00000000-0005-0000-0000-000006000000}"/>
    <cellStyle name="Normal 3" xfId="3" xr:uid="{00000000-0005-0000-0000-000007000000}"/>
    <cellStyle name="Normal 3 2" xfId="8" xr:uid="{00000000-0005-0000-0000-000008000000}"/>
    <cellStyle name="Normal 4" xfId="9" xr:uid="{00000000-0005-0000-0000-000009000000}"/>
    <cellStyle name="Normal 5" xfId="4" xr:uid="{00000000-0005-0000-0000-00000A000000}"/>
    <cellStyle name="Percent 2" xfId="10" xr:uid="{00000000-0005-0000-0000-00000B000000}"/>
    <cellStyle name="Style 1"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E$3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381000</xdr:colOff>
      <xdr:row>71</xdr:row>
      <xdr:rowOff>95249</xdr:rowOff>
    </xdr:to>
    <xdr:sp macro="" textlink="">
      <xdr:nvSpPr>
        <xdr:cNvPr id="2049" name="Text 1">
          <a:extLst>
            <a:ext uri="{FF2B5EF4-FFF2-40B4-BE49-F238E27FC236}">
              <a16:creationId xmlns:a16="http://schemas.microsoft.com/office/drawing/2014/main" id="{00000000-0008-0000-0000-000001080000}"/>
            </a:ext>
          </a:extLst>
        </xdr:cNvPr>
        <xdr:cNvSpPr txBox="1">
          <a:spLocks noChangeArrowheads="1"/>
        </xdr:cNvSpPr>
      </xdr:nvSpPr>
      <xdr:spPr bwMode="auto">
        <a:xfrm>
          <a:off x="0" y="0"/>
          <a:ext cx="8305800" cy="11591924"/>
        </a:xfrm>
        <a:prstGeom prst="rect">
          <a:avLst/>
        </a:prstGeom>
        <a:noFill/>
        <a:ln w="9525">
          <a:noFill/>
          <a:miter lim="800000"/>
          <a:headEnd/>
          <a:tailEnd/>
        </a:ln>
      </xdr:spPr>
      <xdr:txBody>
        <a:bodyPr vertOverflow="clip" wrap="square" lIns="27432" tIns="22860" rIns="0" bIns="0" anchor="t" upright="1"/>
        <a:lstStyle/>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none" strike="noStrike" baseline="0">
              <a:solidFill>
                <a:srgbClr val="000000"/>
              </a:solidFill>
              <a:latin typeface="Lato" panose="020F0502020204030203" pitchFamily="34" charset="0"/>
              <a:cs typeface="Arial"/>
            </a:rPr>
            <a:t>Instructions for completing the</a:t>
          </a:r>
          <a:r>
            <a:rPr lang="en-US" sz="1200" b="1" i="0" u="none" strike="noStrike" baseline="0">
              <a:solidFill>
                <a:srgbClr val="00B050"/>
              </a:solidFill>
              <a:latin typeface="Lato" panose="020F0502020204030203" pitchFamily="34" charset="0"/>
              <a:cs typeface="Arial"/>
            </a:rPr>
            <a:t> </a:t>
          </a:r>
          <a:r>
            <a:rPr lang="en-US" sz="1200" b="1" i="0" u="none" strike="noStrike" baseline="0">
              <a:solidFill>
                <a:srgbClr val="000000"/>
              </a:solidFill>
              <a:latin typeface="Lato" panose="020F0502020204030203" pitchFamily="34" charset="0"/>
              <a:cs typeface="Arial"/>
            </a:rPr>
            <a:t>Independent Charter Pupil Count Report </a:t>
          </a:r>
          <a:r>
            <a:rPr lang="en-US" sz="1200" b="1" i="0" u="none" strike="noStrike" baseline="0">
              <a:solidFill>
                <a:srgbClr val="FF0000"/>
              </a:solidFill>
              <a:latin typeface="Lato" panose="020F0502020204030203" pitchFamily="34" charset="0"/>
              <a:cs typeface="Arial"/>
            </a:rPr>
            <a:t>(MC-1567)</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0" i="0" u="none" strike="noStrike" baseline="0">
              <a:solidFill>
                <a:srgbClr val="000000"/>
              </a:solidFill>
              <a:latin typeface="Lato" panose="020F0502020204030203" pitchFamily="34" charset="0"/>
              <a:cs typeface="Arial"/>
            </a:rPr>
            <a:t>If you have any questions regarding the completion, submission, or identify any errors within this workbook, please </a:t>
          </a:r>
          <a:r>
            <a:rPr lang="en-US" sz="1200" b="0" i="0" u="none" strike="noStrike" baseline="0">
              <a:solidFill>
                <a:srgbClr val="000000"/>
              </a:solidFill>
              <a:latin typeface="Lato" panose="020F0502020204030203" pitchFamily="34" charset="0"/>
              <a:ea typeface="+mn-ea"/>
              <a:cs typeface="Arial"/>
            </a:rPr>
            <a:t>contact: Alexander B. Roberson by email at Alexander.Roberson@dpi.wi.gov or by phone at 608-266-0452.</a:t>
          </a:r>
        </a:p>
        <a:p>
          <a:pPr algn="l" rtl="0">
            <a:defRPr sz="1000"/>
          </a:pPr>
          <a:endParaRPr lang="en-US" sz="1200" b="0" i="0" u="none" strike="noStrike" baseline="0">
            <a:solidFill>
              <a:srgbClr val="000000"/>
            </a:solidFill>
            <a:latin typeface="Lato" panose="020F0502020204030203" pitchFamily="34" charset="0"/>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0" i="0" u="none" strike="noStrike" baseline="0">
              <a:solidFill>
                <a:srgbClr val="0070C0"/>
              </a:solidFill>
              <a:latin typeface="Lato" panose="020F0502020204030203" pitchFamily="34" charset="0"/>
              <a:cs typeface="Arial"/>
            </a:rPr>
            <a:t>COMPLETING THE FORM:</a:t>
          </a:r>
          <a:r>
            <a:rPr lang="en-US" sz="1200" b="0" i="0" u="none" strike="noStrike" baseline="0">
              <a:solidFill>
                <a:srgbClr val="000000"/>
              </a:solidFill>
              <a:latin typeface="Lato" panose="020F0502020204030203" pitchFamily="34" charset="0"/>
              <a:cs typeface="Arial"/>
            </a:rPr>
            <a:t>  There are five tabs contained in this workbook that are displayed on the bottom of this screen: </a:t>
          </a:r>
          <a:r>
            <a:rPr lang="en-US" sz="1200" b="0" i="1" u="none" strike="noStrike" baseline="0">
              <a:solidFill>
                <a:srgbClr val="000000"/>
              </a:solidFill>
              <a:latin typeface="Lato" panose="020F0502020204030203" pitchFamily="34" charset="0"/>
              <a:cs typeface="Arial"/>
            </a:rPr>
            <a:t>Electronic Instructions</a:t>
          </a:r>
          <a:r>
            <a:rPr lang="en-US" sz="1200" b="0" i="0" u="none" strike="noStrike" baseline="0">
              <a:solidFill>
                <a:srgbClr val="000000"/>
              </a:solidFill>
              <a:latin typeface="Lato" panose="020F0502020204030203" pitchFamily="34" charset="0"/>
              <a:cs typeface="Arial"/>
            </a:rPr>
            <a:t>, </a:t>
          </a:r>
          <a:r>
            <a:rPr lang="en-US" sz="1200" b="0" i="1" u="none" strike="noStrike" baseline="0">
              <a:solidFill>
                <a:srgbClr val="000000"/>
              </a:solidFill>
              <a:latin typeface="Lato" panose="020F0502020204030203" pitchFamily="34" charset="0"/>
              <a:cs typeface="Arial"/>
            </a:rPr>
            <a:t>Pupil Count Report</a:t>
          </a:r>
          <a:r>
            <a:rPr lang="en-US" sz="1200" b="0" i="0" u="none" strike="noStrike" baseline="0">
              <a:solidFill>
                <a:srgbClr val="000000"/>
              </a:solidFill>
              <a:latin typeface="Lato" panose="020F0502020204030203" pitchFamily="34" charset="0"/>
              <a:cs typeface="Arial"/>
            </a:rPr>
            <a:t>, </a:t>
          </a:r>
          <a:r>
            <a:rPr lang="en-US" sz="1200" b="0" i="1" u="none" strike="noStrike" baseline="0">
              <a:solidFill>
                <a:srgbClr val="000000"/>
              </a:solidFill>
              <a:latin typeface="Lato" panose="020F0502020204030203" pitchFamily="34" charset="0"/>
              <a:cs typeface="Arial"/>
            </a:rPr>
            <a:t>Pupil Listing</a:t>
          </a:r>
          <a:r>
            <a:rPr lang="en-US" sz="1200" b="0" i="0" u="none" strike="noStrike" baseline="0">
              <a:solidFill>
                <a:srgbClr val="000000"/>
              </a:solidFill>
              <a:latin typeface="Lato" panose="020F0502020204030203" pitchFamily="34" charset="0"/>
              <a:cs typeface="Arial"/>
            </a:rPr>
            <a:t>, </a:t>
          </a:r>
          <a:r>
            <a:rPr lang="en-US" sz="1200" b="0" i="1" u="none" strike="noStrike" baseline="0">
              <a:solidFill>
                <a:srgbClr val="000000"/>
              </a:solidFill>
              <a:latin typeface="Lato" panose="020F0502020204030203" pitchFamily="34" charset="0"/>
              <a:cs typeface="Arial"/>
            </a:rPr>
            <a:t>Pupil Count Subtotals</a:t>
          </a:r>
          <a:r>
            <a:rPr lang="en-US" sz="1200" b="0" i="0" u="none" strike="noStrike" baseline="0">
              <a:solidFill>
                <a:srgbClr val="000000"/>
              </a:solidFill>
              <a:latin typeface="Lato" panose="020F0502020204030203" pitchFamily="34" charset="0"/>
              <a:cs typeface="Arial"/>
            </a:rPr>
            <a:t>, and </a:t>
          </a:r>
          <a:r>
            <a:rPr lang="en-US" sz="1200" b="0" i="1" u="none" strike="noStrike" baseline="0">
              <a:solidFill>
                <a:srgbClr val="000000"/>
              </a:solidFill>
              <a:latin typeface="Lato" panose="020F0502020204030203" pitchFamily="34" charset="0"/>
              <a:cs typeface="Arial"/>
            </a:rPr>
            <a:t>Required Naming Standards</a:t>
          </a:r>
          <a:r>
            <a:rPr lang="en-US" sz="1200" b="0" i="0" u="none" strike="noStrike" baseline="0">
              <a:solidFill>
                <a:srgbClr val="000000"/>
              </a:solidFill>
              <a:latin typeface="Lato" panose="020F0502020204030203" pitchFamily="34" charset="0"/>
              <a:cs typeface="Arial"/>
            </a:rPr>
            <a:t>.  By clicking on a tab, that page will be displayed on the </a:t>
          </a:r>
          <a:r>
            <a:rPr lang="en-US" sz="1200" b="0" i="0" u="none" strike="noStrike" baseline="0">
              <a:solidFill>
                <a:srgbClr val="000000"/>
              </a:solidFill>
              <a:latin typeface="Lato" panose="020F0502020204030203" pitchFamily="34" charset="0"/>
              <a:ea typeface="+mn-ea"/>
              <a:cs typeface="Arial"/>
            </a:rPr>
            <a:t>screen.  All yellow shaded cells in this workbook must be completed by the school.  All white shaded cells with required information will be automatically calculated.  The spreadsheet has been protected so that input can only be placed in cells that require input information.  Use the Tab key or your mouse to move to the cells that will accept input.  </a:t>
          </a:r>
          <a:r>
            <a:rPr lang="en-US" sz="1200" b="0" i="1" u="none" strike="noStrike" baseline="0">
              <a:solidFill>
                <a:srgbClr val="000000"/>
              </a:solidFill>
              <a:latin typeface="Lato" panose="020F0502020204030203" pitchFamily="34" charset="0"/>
              <a:ea typeface="+mn-ea"/>
              <a:cs typeface="Arial"/>
            </a:rPr>
            <a:t>Section I-School Information </a:t>
          </a:r>
          <a:r>
            <a:rPr lang="en-US" sz="1200" b="0" i="0" u="none" strike="noStrike" baseline="0">
              <a:solidFill>
                <a:srgbClr val="000000"/>
              </a:solidFill>
              <a:latin typeface="Lato" panose="020F0502020204030203" pitchFamily="34" charset="0"/>
              <a:ea typeface="+mn-ea"/>
              <a:cs typeface="Arial"/>
            </a:rPr>
            <a:t>on the </a:t>
          </a:r>
          <a:r>
            <a:rPr lang="en-US" sz="1200" b="0" i="1" u="none" strike="noStrike" baseline="0">
              <a:solidFill>
                <a:srgbClr val="000000"/>
              </a:solidFill>
              <a:latin typeface="Lato" panose="020F0502020204030203" pitchFamily="34" charset="0"/>
              <a:ea typeface="+mn-ea"/>
              <a:cs typeface="Arial"/>
            </a:rPr>
            <a:t>Pupil Count Report </a:t>
          </a:r>
          <a:r>
            <a:rPr lang="en-US" sz="1200" b="0" i="0" u="none" strike="noStrike" baseline="0">
              <a:solidFill>
                <a:srgbClr val="000000"/>
              </a:solidFill>
              <a:latin typeface="Lato" panose="020F0502020204030203" pitchFamily="34" charset="0"/>
              <a:ea typeface="+mn-ea"/>
              <a:cs typeface="Arial"/>
            </a:rPr>
            <a:t>page must be completed and all of the required pupil information on the </a:t>
          </a:r>
          <a:r>
            <a:rPr lang="en-US" sz="1200" b="0" i="1" u="none" strike="noStrike" baseline="0">
              <a:solidFill>
                <a:srgbClr val="000000"/>
              </a:solidFill>
              <a:latin typeface="Lato" panose="020F0502020204030203" pitchFamily="34" charset="0"/>
              <a:ea typeface="+mn-ea"/>
              <a:cs typeface="Arial"/>
            </a:rPr>
            <a:t>Pupil Listing</a:t>
          </a:r>
          <a:r>
            <a:rPr lang="en-US" sz="1200" b="0" i="0" u="none" strike="noStrike" baseline="0">
              <a:solidFill>
                <a:srgbClr val="000000"/>
              </a:solidFill>
              <a:latin typeface="Lato" panose="020F0502020204030203" pitchFamily="34" charset="0"/>
              <a:ea typeface="+mn-ea"/>
              <a:cs typeface="Arial"/>
            </a:rPr>
            <a:t> page must also be provided.  The spreadsheet can accommodate listing up to 1,792 pupils.  If your school has more than </a:t>
          </a:r>
          <a:r>
            <a:rPr lang="en-US" sz="1200" b="0" i="0" u="none" strike="noStrike" baseline="0">
              <a:solidFill>
                <a:srgbClr val="000000"/>
              </a:solidFill>
              <a:latin typeface="Lato" panose="020F0502020204030203" pitchFamily="34" charset="0"/>
              <a:cs typeface="Arial"/>
            </a:rPr>
            <a:t>1,792 pupils, please contact Alexander B. Roberson.</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sng" strike="noStrike" baseline="0">
              <a:solidFill>
                <a:srgbClr val="FF0000"/>
              </a:solidFill>
              <a:latin typeface="Lato" panose="020F0502020204030203" pitchFamily="34" charset="0"/>
              <a:cs typeface="Arial"/>
            </a:rPr>
            <a:t>Be aware that using the Excel "cut" function will damage the workbook.  Do not "cut" any cells.</a:t>
          </a:r>
          <a:r>
            <a:rPr lang="en-US" sz="1200" b="0" i="0" u="none" strike="noStrike" baseline="0">
              <a:solidFill>
                <a:srgbClr val="000000"/>
              </a:solidFill>
              <a:latin typeface="Lato" panose="020F0502020204030203" pitchFamily="34" charset="0"/>
              <a:cs typeface="Arial"/>
            </a:rPr>
            <a:t>  You may use the "copy" function, if necessary. Do not use the space bar to delete information that you wish to delete from any cell.  Use the delete key or backspace to remove information in any cell.  The spreadsheet will read a space as if it were text.</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none" strike="noStrike" baseline="0">
              <a:solidFill>
                <a:srgbClr val="000000"/>
              </a:solidFill>
              <a:latin typeface="Lato" panose="020F0502020204030203" pitchFamily="34" charset="0"/>
              <a:cs typeface="Arial"/>
            </a:rPr>
            <a:t>I. Pupil Count Report:</a:t>
          </a:r>
          <a:r>
            <a:rPr lang="en-US" sz="1200" b="0" i="0" u="none" strike="noStrike" baseline="0">
              <a:solidFill>
                <a:srgbClr val="000000"/>
              </a:solidFill>
              <a:latin typeface="Lato" panose="020F0502020204030203" pitchFamily="34" charset="0"/>
              <a:cs typeface="Arial"/>
            </a:rPr>
            <a:t>  Complete all of the yellow shaded cells on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tab, including selecting the count date being reported and entering the school information.  Complete </a:t>
          </a:r>
          <a:r>
            <a:rPr lang="en-US" sz="1200" b="0" i="1" u="none" strike="noStrike" baseline="0">
              <a:solidFill>
                <a:srgbClr val="000000"/>
              </a:solidFill>
              <a:latin typeface="Lato" panose="020F0502020204030203" pitchFamily="34" charset="0"/>
              <a:cs typeface="Arial"/>
            </a:rPr>
            <a:t>Section I-School Information (or Network if Reporting for Multiple Schools)</a:t>
          </a:r>
          <a:r>
            <a:rPr lang="en-US" sz="1200" b="0" i="0" u="none" strike="noStrike" baseline="0">
              <a:solidFill>
                <a:srgbClr val="000000"/>
              </a:solidFill>
              <a:latin typeface="Lato" panose="020F0502020204030203" pitchFamily="34" charset="0"/>
              <a:cs typeface="Arial"/>
            </a:rPr>
            <a:t> with the school's address. If you are completing this report for multiple schools, you will need to list the legal entity address for the charter school governing board. Be aware this may be the address of a school building. This change reflects the new reporting paradigm for independent charter school governing boards with multiple schools.</a:t>
          </a:r>
          <a:endParaRPr lang="en-US" sz="1200" b="0" i="1" u="none" strike="noStrike" baseline="0">
            <a:solidFill>
              <a:srgbClr val="000000"/>
            </a:solidFill>
            <a:latin typeface="Lato" panose="020F0502020204030203" pitchFamily="34" charset="0"/>
            <a:cs typeface="Arial"/>
          </a:endParaRPr>
        </a:p>
        <a:p>
          <a:pPr algn="l" rtl="0">
            <a:defRPr sz="1000"/>
          </a:pPr>
          <a:endParaRPr lang="en-US" sz="1200" b="0" i="1" u="none" strike="noStrike" baseline="0">
            <a:solidFill>
              <a:srgbClr val="000000"/>
            </a:solidFill>
            <a:latin typeface="Lato" panose="020F0502020204030203" pitchFamily="34" charset="0"/>
            <a:cs typeface="Arial"/>
          </a:endParaRPr>
        </a:p>
        <a:p>
          <a:pPr algn="l" rtl="0">
            <a:defRPr sz="1000"/>
          </a:pPr>
          <a:r>
            <a:rPr lang="en-US" sz="1200" b="0" i="1" u="none" strike="noStrike" baseline="0">
              <a:solidFill>
                <a:srgbClr val="000000"/>
              </a:solidFill>
              <a:latin typeface="Lato" panose="020F0502020204030203" pitchFamily="34" charset="0"/>
              <a:cs typeface="Arial"/>
            </a:rPr>
            <a:t>Section III-Pupil Count </a:t>
          </a:r>
          <a:r>
            <a:rPr lang="en-US" sz="1200" b="0" i="0" u="none" strike="noStrike" baseline="0">
              <a:solidFill>
                <a:srgbClr val="000000"/>
              </a:solidFill>
              <a:latin typeface="Lato" panose="020F0502020204030203" pitchFamily="34" charset="0"/>
              <a:cs typeface="Arial"/>
            </a:rPr>
            <a:t>will be automatically calculated once you have completed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and </a:t>
          </a:r>
          <a:r>
            <a:rPr lang="en-US" sz="1200" b="0" i="1" u="none" strike="noStrike" baseline="0">
              <a:solidFill>
                <a:srgbClr val="000000"/>
              </a:solidFill>
              <a:latin typeface="Lato" panose="020F0502020204030203" pitchFamily="34" charset="0"/>
              <a:cs typeface="Arial"/>
            </a:rPr>
            <a:t>Pupil Listing</a:t>
          </a:r>
          <a:r>
            <a:rPr lang="en-US" sz="1200" b="0" i="0" u="none" strike="noStrike" baseline="0">
              <a:solidFill>
                <a:srgbClr val="000000"/>
              </a:solidFill>
              <a:latin typeface="Lato" panose="020F0502020204030203" pitchFamily="34" charset="0"/>
              <a:cs typeface="Arial"/>
            </a:rPr>
            <a:t> tabs. If there are any error messages you are unable to correct, or if you identify any errors in the functioning of the workbook, please contact Alexander B. Roberson.</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none" strike="noStrike" baseline="0">
              <a:solidFill>
                <a:srgbClr val="000000"/>
              </a:solidFill>
              <a:latin typeface="Lato" panose="020F0502020204030203" pitchFamily="34" charset="0"/>
              <a:cs typeface="Arial"/>
            </a:rPr>
            <a:t>II. Pupil Listing:  </a:t>
          </a:r>
          <a:r>
            <a:rPr lang="en-US" sz="1200" b="0" i="0" u="none" strike="noStrike" baseline="0">
              <a:solidFill>
                <a:srgbClr val="000000"/>
              </a:solidFill>
              <a:latin typeface="Lato" panose="020F0502020204030203" pitchFamily="34" charset="0"/>
              <a:cs typeface="Arial"/>
            </a:rPr>
            <a:t>List all eligible pupils for the selected count date.  Pupils are not required to be listed in any specific order. The pupil name, resident school district, and grade level must be </a:t>
          </a:r>
          <a:r>
            <a:rPr lang="en-US" sz="1200" b="0" i="0" u="none" strike="noStrike" baseline="0">
              <a:solidFill>
                <a:srgbClr val="000000"/>
              </a:solidFill>
              <a:latin typeface="Lato" panose="020F0502020204030203" pitchFamily="34" charset="0"/>
              <a:ea typeface="+mn-ea"/>
              <a:cs typeface="Arial"/>
            </a:rPr>
            <a:t>included for each pupil listed.  You will need to select the school name in Column D. You may left-click on the bottom righthand corner of the cell and drag down to auto-fill the rows. However, if you are completeing for multiple schools within your network, please ensure that the student information reported is appropriately matched the school name.</a:t>
          </a:r>
        </a:p>
        <a:p>
          <a:pPr algn="l" rtl="0">
            <a:defRPr sz="1000"/>
          </a:pPr>
          <a:endParaRPr lang="en-US" sz="1200" b="0" i="0" u="none" strike="noStrike" baseline="0">
            <a:solidFill>
              <a:srgbClr val="000000"/>
            </a:solidFill>
            <a:latin typeface="Lato" panose="020F0502020204030203" pitchFamily="34" charset="0"/>
            <a:ea typeface="+mn-ea"/>
            <a:cs typeface="Arial"/>
          </a:endParaRPr>
        </a:p>
        <a:p>
          <a:r>
            <a:rPr lang="en-US" sz="1200" b="1" i="0" u="none" strike="noStrike" baseline="0">
              <a:solidFill>
                <a:srgbClr val="000000"/>
              </a:solidFill>
              <a:latin typeface="Lato" panose="020F0502020204030203" pitchFamily="34" charset="0"/>
              <a:ea typeface="+mn-ea"/>
              <a:cs typeface="Arial"/>
            </a:rPr>
            <a:t>2022-2023 Pupil Count Dates:</a:t>
          </a:r>
        </a:p>
        <a:p>
          <a:r>
            <a:rPr lang="en-US" sz="1200" b="0" i="0" u="none" strike="noStrike" baseline="0">
              <a:solidFill>
                <a:srgbClr val="000000"/>
              </a:solidFill>
              <a:latin typeface="Lato" panose="020F0502020204030203" pitchFamily="34" charset="0"/>
              <a:ea typeface="+mn-ea"/>
              <a:cs typeface="Arial"/>
            </a:rPr>
            <a:t>Preliminary September--September 1, 2022 or the first day of school held in September.</a:t>
          </a:r>
        </a:p>
        <a:p>
          <a:r>
            <a:rPr lang="en-US" sz="1200" b="0" i="0" u="none" strike="noStrike" baseline="0">
              <a:solidFill>
                <a:srgbClr val="000000"/>
              </a:solidFill>
              <a:latin typeface="Lato" panose="020F0502020204030203" pitchFamily="34" charset="0"/>
              <a:ea typeface="+mn-ea"/>
              <a:cs typeface="Arial"/>
            </a:rPr>
            <a:t>3rd Friday in September--September 16, 2022</a:t>
          </a:r>
        </a:p>
        <a:p>
          <a:r>
            <a:rPr lang="en-US" sz="1200" b="0" i="0" u="none" strike="noStrike" baseline="0">
              <a:solidFill>
                <a:srgbClr val="000000"/>
              </a:solidFill>
              <a:latin typeface="Lato" panose="020F0502020204030203" pitchFamily="34" charset="0"/>
              <a:ea typeface="+mn-ea"/>
              <a:cs typeface="Arial"/>
            </a:rPr>
            <a:t>2nd Friday in January--January 13, 2023</a:t>
          </a:r>
        </a:p>
        <a:p>
          <a:endParaRPr lang="en-US" sz="1200" b="0" i="0" u="none" strike="noStrike" baseline="0">
            <a:solidFill>
              <a:srgbClr val="000000"/>
            </a:solidFill>
            <a:latin typeface="Lato" panose="020F0502020204030203" pitchFamily="34" charset="0"/>
            <a:ea typeface="+mn-ea"/>
            <a:cs typeface="Arial"/>
          </a:endParaRPr>
        </a:p>
        <a:p>
          <a:r>
            <a:rPr lang="en-US" sz="1200" b="0" i="0" u="none" strike="noStrike" baseline="0">
              <a:solidFill>
                <a:srgbClr val="000000"/>
              </a:solidFill>
              <a:latin typeface="Lato" panose="020F0502020204030203" pitchFamily="34" charset="0"/>
              <a:ea typeface="+mn-ea"/>
              <a:cs typeface="Arial"/>
            </a:rPr>
            <a:t>For further information on completing the Pupil Listing tab, including the determination of eligible pupils, see the Independent Charter Pupil Count Report Instructions at: https://dpi.wi.gov/parental-education-options/charter-schools/current/2r-membership. </a:t>
          </a:r>
        </a:p>
        <a:p>
          <a:endParaRPr lang="en-US" sz="1200" b="0" i="0" u="none" strike="noStrike" baseline="0">
            <a:solidFill>
              <a:srgbClr val="000000"/>
            </a:solidFill>
            <a:latin typeface="Lato" panose="020F0502020204030203" pitchFamily="34" charset="0"/>
            <a:ea typeface="+mn-ea"/>
            <a:cs typeface="Arial"/>
          </a:endParaRPr>
        </a:p>
        <a:p>
          <a:r>
            <a:rPr lang="en-US" sz="1200" b="0" i="0" u="none" strike="noStrike" baseline="0">
              <a:solidFill>
                <a:srgbClr val="000000"/>
              </a:solidFill>
              <a:latin typeface="Lato" panose="020F0502020204030203" pitchFamily="34" charset="0"/>
              <a:ea typeface="+mn-ea"/>
              <a:cs typeface="Arial"/>
            </a:rPr>
            <a:t>If you are unable to determine the pupil resident school district, see instructions for reporting pupil's school district of residence included in the Independent Charter Pupil Count Report Instructions posted at: https://dpi.wi.gov/parental-education-options/charter-schools/current/2r-membership.</a:t>
          </a:r>
        </a:p>
        <a:p>
          <a:endParaRPr lang="en-US" sz="1200" b="0" i="0" u="none" strike="noStrike" baseline="0">
            <a:solidFill>
              <a:srgbClr val="000000"/>
            </a:solidFill>
            <a:latin typeface="Lato" panose="020F0502020204030203" pitchFamily="34" charset="0"/>
            <a:ea typeface="+mn-ea"/>
            <a:cs typeface="Arial"/>
          </a:endParaRPr>
        </a:p>
        <a:p>
          <a:pPr algn="l" rtl="0">
            <a:defRPr sz="1000"/>
          </a:pPr>
          <a:r>
            <a:rPr lang="en-US" sz="1200" b="1" i="0" u="none" strike="noStrike" baseline="0">
              <a:solidFill>
                <a:srgbClr val="000000"/>
              </a:solidFill>
              <a:latin typeface="Lato" panose="020F0502020204030203" pitchFamily="34" charset="0"/>
              <a:ea typeface="+mn-ea"/>
              <a:cs typeface="Arial"/>
            </a:rPr>
            <a:t>III.  Pupil Count Subtotals: </a:t>
          </a:r>
          <a:r>
            <a:rPr lang="en-US" sz="1200" b="0" i="0" u="none" strike="noStrike" baseline="0">
              <a:solidFill>
                <a:srgbClr val="000000"/>
              </a:solidFill>
              <a:latin typeface="Lato" panose="020F0502020204030203" pitchFamily="34" charset="0"/>
              <a:ea typeface="+mn-ea"/>
              <a:cs typeface="Arial"/>
            </a:rPr>
            <a:t>The pupil</a:t>
          </a:r>
          <a:r>
            <a:rPr lang="en-US" sz="1200" b="0" i="0" u="none" strike="noStrike" baseline="0">
              <a:solidFill>
                <a:srgbClr val="000000"/>
              </a:solidFill>
              <a:latin typeface="Lato" panose="020F0502020204030203" pitchFamily="34" charset="0"/>
              <a:cs typeface="Arial"/>
            </a:rPr>
            <a:t> counts on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and </a:t>
          </a:r>
          <a:r>
            <a:rPr lang="en-US" sz="1200" b="0" i="1" u="none" strike="noStrike" baseline="0">
              <a:solidFill>
                <a:srgbClr val="000000"/>
              </a:solidFill>
              <a:latin typeface="Lato" panose="020F0502020204030203" pitchFamily="34" charset="0"/>
              <a:cs typeface="Arial"/>
            </a:rPr>
            <a:t>Pupil Count Subtotals </a:t>
          </a:r>
          <a:r>
            <a:rPr lang="en-US" sz="1200" b="0" i="0" u="none" strike="noStrike" baseline="0">
              <a:solidFill>
                <a:srgbClr val="000000"/>
              </a:solidFill>
              <a:latin typeface="Lato" panose="020F0502020204030203" pitchFamily="34" charset="0"/>
              <a:cs typeface="Arial"/>
            </a:rPr>
            <a:t>tab will automatically be calculated.  If an error message appears within the form a correction to the </a:t>
          </a:r>
          <a:r>
            <a:rPr lang="en-US" sz="1200" b="0" i="1" u="none" strike="noStrike" baseline="0">
              <a:solidFill>
                <a:srgbClr val="000000"/>
              </a:solidFill>
              <a:latin typeface="Lato" panose="020F0502020204030203" pitchFamily="34" charset="0"/>
              <a:cs typeface="Arial"/>
            </a:rPr>
            <a:t>Pupil Listing </a:t>
          </a:r>
          <a:r>
            <a:rPr lang="en-US" sz="1200" b="0" i="0" u="none" strike="noStrike" baseline="0">
              <a:solidFill>
                <a:srgbClr val="000000"/>
              </a:solidFill>
              <a:latin typeface="Lato" panose="020F0502020204030203" pitchFamily="34" charset="0"/>
              <a:cs typeface="Arial"/>
            </a:rPr>
            <a:t>tab is required. The information reported on the </a:t>
          </a:r>
          <a:r>
            <a:rPr lang="en-US" sz="1200" b="0" i="1" u="none" strike="noStrike" baseline="0">
              <a:solidFill>
                <a:srgbClr val="000000"/>
              </a:solidFill>
              <a:latin typeface="Lato" panose="020F0502020204030203" pitchFamily="34" charset="0"/>
              <a:cs typeface="Arial"/>
            </a:rPr>
            <a:t>Pupil Listing </a:t>
          </a:r>
          <a:r>
            <a:rPr lang="en-US" sz="1200" b="0" i="0" u="none" strike="noStrike" baseline="0">
              <a:solidFill>
                <a:srgbClr val="000000"/>
              </a:solidFill>
              <a:latin typeface="Lato" panose="020F0502020204030203" pitchFamily="34" charset="0"/>
              <a:cs typeface="Arial"/>
            </a:rPr>
            <a:t>tab and summarized on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and </a:t>
          </a:r>
          <a:r>
            <a:rPr lang="en-US" sz="1200" b="0" i="1" u="none" strike="noStrike" baseline="0">
              <a:solidFill>
                <a:srgbClr val="000000"/>
              </a:solidFill>
              <a:latin typeface="Lato" panose="020F0502020204030203" pitchFamily="34" charset="0"/>
              <a:cs typeface="Arial"/>
            </a:rPr>
            <a:t>Pupil Count Subtotals </a:t>
          </a:r>
          <a:r>
            <a:rPr lang="en-US" sz="1200" b="0" i="0" u="none" strike="noStrike" baseline="0">
              <a:solidFill>
                <a:srgbClr val="000000"/>
              </a:solidFill>
              <a:latin typeface="Lato" panose="020F0502020204030203" pitchFamily="34" charset="0"/>
              <a:cs typeface="Arial"/>
            </a:rPr>
            <a:t>tabs is required due to the changes made to the Independent charter school pupil residency requirements and will be used by the DPI to allocate and disburse federal and state funds.</a:t>
          </a:r>
        </a:p>
        <a:p>
          <a:pPr algn="l" rtl="0">
            <a:defRPr sz="1000"/>
          </a:pPr>
          <a:endParaRPr lang="en-US" sz="1200" b="0" i="0" u="none" strike="noStrike" baseline="0">
            <a:solidFill>
              <a:srgbClr val="000000"/>
            </a:solidFill>
            <a:latin typeface="Lato" panose="020F0502020204030203" pitchFamily="34" charset="0"/>
            <a:ea typeface="+mn-ea"/>
            <a:cs typeface="Arial"/>
          </a:endParaRPr>
        </a:p>
        <a:p>
          <a:r>
            <a:rPr lang="en-US" sz="1200" b="0" i="0" u="none" strike="noStrike" baseline="0">
              <a:solidFill>
                <a:srgbClr val="0070C0"/>
              </a:solidFill>
              <a:latin typeface="Lato" panose="020F0502020204030203" pitchFamily="34" charset="0"/>
              <a:ea typeface="+mn-ea"/>
              <a:cs typeface="Arial"/>
            </a:rPr>
            <a:t>ELECTRONIC SUBMISSION OF THE FORM: </a:t>
          </a:r>
          <a:r>
            <a:rPr lang="en-US" sz="1200" b="0" i="0" u="none" strike="noStrike" baseline="0">
              <a:solidFill>
                <a:srgbClr val="000000"/>
              </a:solidFill>
              <a:latin typeface="Lato" panose="020F0502020204030203" pitchFamily="34" charset="0"/>
              <a:ea typeface="+mn-ea"/>
              <a:cs typeface="Arial"/>
            </a:rPr>
            <a:t>When all of the required fields of the form have been completed, save the entire Excel Workbook in Excel format with the following file name: </a:t>
          </a:r>
          <a:r>
            <a:rPr lang="en-US" sz="1200" b="0" i="1" u="none" strike="noStrike" baseline="0">
              <a:solidFill>
                <a:srgbClr val="000000"/>
              </a:solidFill>
              <a:latin typeface="Lato" panose="020F0502020204030203" pitchFamily="34" charset="0"/>
              <a:ea typeface="+mn-ea"/>
              <a:cs typeface="Arial"/>
            </a:rPr>
            <a:t>School Name-2022-23-Specific Count Report</a:t>
          </a:r>
          <a:r>
            <a:rPr lang="en-US" sz="1200" b="0" i="0" u="none" strike="noStrike" baseline="0">
              <a:solidFill>
                <a:srgbClr val="000000"/>
              </a:solidFill>
              <a:latin typeface="Lato" panose="020F0502020204030203" pitchFamily="34" charset="0"/>
              <a:ea typeface="+mn-ea"/>
              <a:cs typeface="Arial"/>
            </a:rPr>
            <a:t>.  For example, the 3rd Friday Count Report for ABC Academy should  have a file name of  </a:t>
          </a:r>
          <a:r>
            <a:rPr lang="en-US" sz="1200" b="0" i="1" u="none" strike="noStrike" baseline="0">
              <a:solidFill>
                <a:srgbClr val="000000"/>
              </a:solidFill>
              <a:latin typeface="Lato" panose="020F0502020204030203" pitchFamily="34" charset="0"/>
              <a:ea typeface="+mn-ea"/>
              <a:cs typeface="Arial"/>
            </a:rPr>
            <a:t>ABC Academy-2022-23-3rd Friday Count Report.  </a:t>
          </a:r>
          <a:r>
            <a:rPr lang="en-US" sz="1200" b="1" i="0" u="none" strike="noStrike" baseline="0">
              <a:solidFill>
                <a:srgbClr val="000000"/>
              </a:solidFill>
              <a:latin typeface="Lato" panose="020F0502020204030203" pitchFamily="34" charset="0"/>
              <a:ea typeface="+mn-ea"/>
              <a:cs typeface="Arial"/>
            </a:rPr>
            <a:t>The school's administrator must electronically sign and date the "Pupil Count Report." </a:t>
          </a:r>
          <a:r>
            <a:rPr lang="en-US" sz="1200" b="0" i="0" u="none" strike="noStrike" baseline="0">
              <a:solidFill>
                <a:srgbClr val="000000"/>
              </a:solidFill>
              <a:latin typeface="Lato" panose="020F0502020204030203" pitchFamily="34" charset="0"/>
              <a:ea typeface="+mn-ea"/>
              <a:cs typeface="Arial"/>
            </a:rPr>
            <a:t>Retain a copy of the spreadsheet and the signed report page for your records and for auditing purposes. On or before each report due date, </a:t>
          </a:r>
          <a:r>
            <a:rPr lang="en-US" sz="1200" b="1" i="0" u="none" strike="noStrike" baseline="0">
              <a:solidFill>
                <a:srgbClr val="000000"/>
              </a:solidFill>
              <a:latin typeface="Lato" panose="020F0502020204030203" pitchFamily="34" charset="0"/>
              <a:ea typeface="+mn-ea"/>
              <a:cs typeface="Arial"/>
            </a:rPr>
            <a:t>the school must upload the file to Kiteworks</a:t>
          </a:r>
          <a:r>
            <a:rPr lang="en-US" sz="1200" b="0" i="0" u="none" strike="noStrike" baseline="0">
              <a:solidFill>
                <a:srgbClr val="000000"/>
              </a:solidFill>
              <a:latin typeface="Lato" panose="020F0502020204030203" pitchFamily="34" charset="0"/>
              <a:ea typeface="+mn-ea"/>
              <a:cs typeface="Arial"/>
            </a:rPr>
            <a:t>. For instructions on accessing Kiteworks and uploading Membership Reports to the school's designated folder, </a:t>
          </a:r>
          <a:r>
            <a:rPr lang="en-US" sz="1200" b="0" i="0" baseline="0">
              <a:effectLst/>
              <a:latin typeface="Lato" panose="020F0502020204030203" pitchFamily="34" charset="0"/>
              <a:ea typeface="+mn-ea"/>
              <a:cs typeface="+mn-cs"/>
            </a:rPr>
            <a:t>see the Independent Charter Pupil Count Report Instructions at: https://dpi.wi.gov/parental-education-options/charter-schools/current/2r-membership. </a:t>
          </a:r>
          <a:endParaRPr lang="en-US" sz="1200">
            <a:effectLst/>
            <a:latin typeface="Lato" panose="020F0502020204030203" pitchFamily="34" charset="0"/>
          </a:endParaRPr>
        </a:p>
        <a:p>
          <a:pPr algn="l" rtl="0">
            <a:defRPr sz="1000"/>
          </a:pPr>
          <a:endParaRPr lang="en-US" sz="1200" b="0" i="0" u="none" strike="noStrike" baseline="0">
            <a:solidFill>
              <a:srgbClr val="000000"/>
            </a:solidFill>
            <a:latin typeface="Lato" panose="020F0502020204030203" pitchFamily="34" charset="0"/>
            <a:ea typeface="+mn-ea"/>
            <a:cs typeface="Arial"/>
          </a:endParaRPr>
        </a:p>
        <a:p>
          <a:pPr algn="l" rtl="0">
            <a:defRPr sz="1000"/>
          </a:pPr>
          <a:r>
            <a:rPr lang="en-US" sz="1200" b="1" i="0" u="none" strike="noStrike" baseline="0">
              <a:solidFill>
                <a:srgbClr val="000000"/>
              </a:solidFill>
              <a:latin typeface="Lato" panose="020F0502020204030203" pitchFamily="34" charset="0"/>
              <a:ea typeface="+mn-ea"/>
              <a:cs typeface="Arial"/>
            </a:rPr>
            <a:t>Submit the co</a:t>
          </a:r>
          <a:r>
            <a:rPr lang="en-US" sz="1200" b="1" i="0" u="none" strike="noStrike" baseline="0">
              <a:solidFill>
                <a:srgbClr val="000000"/>
              </a:solidFill>
              <a:latin typeface="Lato" panose="020F0502020204030203" pitchFamily="34" charset="0"/>
              <a:cs typeface="Arial"/>
            </a:rPr>
            <a:t>mpleted form </a:t>
          </a:r>
          <a:r>
            <a:rPr lang="en-US" sz="1200" b="1" i="0" u="none" strike="noStrike" baseline="0">
              <a:solidFill>
                <a:srgbClr val="000000"/>
              </a:solidFill>
              <a:latin typeface="Lato" panose="020F0502020204030203" pitchFamily="34" charset="0"/>
              <a:ea typeface="+mn-ea"/>
              <a:cs typeface="Arial"/>
            </a:rPr>
            <a:t>by the following dates:</a:t>
          </a:r>
        </a:p>
        <a:p>
          <a:pPr algn="l" rtl="0">
            <a:defRPr sz="1000"/>
          </a:pPr>
          <a:r>
            <a:rPr lang="en-US" sz="1200" b="1" i="0" u="none" strike="noStrike" baseline="0">
              <a:solidFill>
                <a:srgbClr val="000000"/>
              </a:solidFill>
              <a:latin typeface="Lato" panose="020F0502020204030203" pitchFamily="34" charset="0"/>
              <a:ea typeface="+mn-ea"/>
              <a:cs typeface="Arial"/>
            </a:rPr>
            <a:t>Preliminary September Count Report is due on or before September 2, 2022</a:t>
          </a:r>
        </a:p>
        <a:p>
          <a:pPr algn="l" rtl="0">
            <a:defRPr sz="1000"/>
          </a:pPr>
          <a:r>
            <a:rPr lang="en-US" sz="1200" b="1" i="0" u="none" strike="noStrike" baseline="0">
              <a:solidFill>
                <a:srgbClr val="000000"/>
              </a:solidFill>
              <a:latin typeface="Lato" panose="020F0502020204030203" pitchFamily="34" charset="0"/>
              <a:ea typeface="+mn-ea"/>
              <a:cs typeface="Arial"/>
            </a:rPr>
            <a:t>3rd Friday in September Count Report is due on or before September 23, 2022</a:t>
          </a:r>
        </a:p>
        <a:p>
          <a:pPr algn="l" rtl="0">
            <a:defRPr sz="1000"/>
          </a:pPr>
          <a:r>
            <a:rPr lang="en-US" sz="1200" b="1" i="0" u="none" strike="noStrike" baseline="0">
              <a:solidFill>
                <a:srgbClr val="000000"/>
              </a:solidFill>
              <a:latin typeface="Lato" panose="020F0502020204030203" pitchFamily="34" charset="0"/>
              <a:ea typeface="+mn-ea"/>
              <a:cs typeface="Arial"/>
            </a:rPr>
            <a:t>2nd Friday in January Count Report is due on or before January 20, 2023</a:t>
          </a:r>
        </a:p>
        <a:p>
          <a:pPr marL="0" indent="0" algn="l" rtl="0">
            <a:defRPr sz="1000"/>
          </a:pPr>
          <a:endParaRPr lang="en-US" sz="1200" b="0" i="0" u="none" strike="noStrike" baseline="0">
            <a:solidFill>
              <a:srgbClr val="000000"/>
            </a:solidFill>
            <a:latin typeface="Lato" panose="020F0502020204030203" pitchFamily="34" charset="0"/>
            <a:ea typeface="+mn-ea"/>
            <a:cs typeface="Arial"/>
          </a:endParaRP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0" i="0" u="none" strike="noStrike" baseline="0">
              <a:solidFill>
                <a:srgbClr val="000000"/>
              </a:solidFill>
              <a:latin typeface="Lato" panose="020F0502020204030203" pitchFamily="34" charset="0"/>
              <a:cs typeface="Arial"/>
            </a:rPr>
            <a:t>Rev 08/01/2022</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0</xdr:row>
      <xdr:rowOff>28574</xdr:rowOff>
    </xdr:from>
    <xdr:to>
      <xdr:col>8</xdr:col>
      <xdr:colOff>771526</xdr:colOff>
      <xdr:row>4</xdr:row>
      <xdr:rowOff>133349</xdr:rowOff>
    </xdr:to>
    <xdr:sp macro="" textlink="">
      <xdr:nvSpPr>
        <xdr:cNvPr id="1026" name="Text 11">
          <a:extLst>
            <a:ext uri="{FF2B5EF4-FFF2-40B4-BE49-F238E27FC236}">
              <a16:creationId xmlns:a16="http://schemas.microsoft.com/office/drawing/2014/main" id="{00000000-0008-0000-0100-000002040000}"/>
            </a:ext>
          </a:extLst>
        </xdr:cNvPr>
        <xdr:cNvSpPr txBox="1">
          <a:spLocks noChangeArrowheads="1"/>
        </xdr:cNvSpPr>
      </xdr:nvSpPr>
      <xdr:spPr bwMode="auto">
        <a:xfrm>
          <a:off x="3143251" y="28574"/>
          <a:ext cx="3390900" cy="981075"/>
        </a:xfrm>
        <a:prstGeom prst="rect">
          <a:avLst/>
        </a:prstGeom>
        <a:solidFill>
          <a:sysClr val="window" lastClr="FFFFFF"/>
        </a:solidFill>
        <a:ln w="1">
          <a:noFill/>
          <a:miter lim="800000"/>
          <a:headEnd/>
          <a:tailEnd/>
        </a:ln>
      </xdr:spPr>
      <xdr:txBody>
        <a:bodyPr vertOverflow="clip" wrap="square" lIns="27432" tIns="22860" rIns="0" bIns="0" anchor="t" upright="1"/>
        <a:lstStyle/>
        <a:p>
          <a:pPr algn="l" rtl="0">
            <a:defRPr sz="1000"/>
          </a:pPr>
          <a:r>
            <a:rPr lang="en-US" sz="900" b="1" i="0" u="none" strike="noStrike" baseline="0">
              <a:solidFill>
                <a:srgbClr val="000000"/>
              </a:solidFill>
              <a:latin typeface="Lato" panose="020F0502020204030203" pitchFamily="34" charset="0"/>
              <a:cs typeface="Arial"/>
            </a:rPr>
            <a:t>INSTRUCTIONS: </a:t>
          </a:r>
          <a:r>
            <a:rPr lang="en-US" sz="900" b="0" i="0" u="none" strike="noStrike" baseline="0">
              <a:solidFill>
                <a:srgbClr val="000000"/>
              </a:solidFill>
              <a:latin typeface="Lato" panose="020F0502020204030203" pitchFamily="34" charset="0"/>
              <a:cs typeface="Arial"/>
            </a:rPr>
            <a:t>This excel form must be completed and submitted to the Department of Public Instruction by the required dates listed in the instructions. Additionally, the Pupil Count Report must be electronically signed to be considered valid.  </a:t>
          </a:r>
          <a:r>
            <a:rPr lang="en-US" sz="900" b="1" i="0" u="none" strike="noStrike" baseline="0">
              <a:solidFill>
                <a:srgbClr val="000000"/>
              </a:solidFill>
              <a:latin typeface="Lato" panose="020F0502020204030203" pitchFamily="34" charset="0"/>
              <a:cs typeface="Arial"/>
            </a:rPr>
            <a:t>The excel form and signed Pupil Count Report must be submited via Kiteworks</a:t>
          </a:r>
          <a:r>
            <a:rPr lang="en-US" sz="900" b="0" i="0" u="none" strike="noStrike" baseline="0">
              <a:solidFill>
                <a:srgbClr val="000000"/>
              </a:solidFill>
              <a:latin typeface="Lato" panose="020F0502020204030203" pitchFamily="34" charset="0"/>
              <a:cs typeface="Arial"/>
            </a:rPr>
            <a:t>. Please email Alexander B. Roberson at Alexander.Roberson@dpi.wi.gov with any questions.</a:t>
          </a:r>
        </a:p>
      </xdr:txBody>
    </xdr:sp>
    <xdr:clientData/>
  </xdr:twoCellAnchor>
  <xdr:twoCellAnchor>
    <xdr:from>
      <xdr:col>1</xdr:col>
      <xdr:colOff>514350</xdr:colOff>
      <xdr:row>0</xdr:row>
      <xdr:rowOff>38100</xdr:rowOff>
    </xdr:from>
    <xdr:to>
      <xdr:col>4</xdr:col>
      <xdr:colOff>485775</xdr:colOff>
      <xdr:row>5</xdr:row>
      <xdr:rowOff>0</xdr:rowOff>
    </xdr:to>
    <xdr:sp macro="" textlink="">
      <xdr:nvSpPr>
        <xdr:cNvPr id="1028" name="Text 7">
          <a:extLst>
            <a:ext uri="{FF2B5EF4-FFF2-40B4-BE49-F238E27FC236}">
              <a16:creationId xmlns:a16="http://schemas.microsoft.com/office/drawing/2014/main" id="{00000000-0008-0000-0100-000004040000}"/>
            </a:ext>
          </a:extLst>
        </xdr:cNvPr>
        <xdr:cNvSpPr txBox="1">
          <a:spLocks noChangeArrowheads="1"/>
        </xdr:cNvSpPr>
      </xdr:nvSpPr>
      <xdr:spPr bwMode="auto">
        <a:xfrm>
          <a:off x="666750" y="38100"/>
          <a:ext cx="2447925" cy="11525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Lato" panose="020F0502020204030203" pitchFamily="34" charset="0"/>
              <a:cs typeface="Arial"/>
            </a:rPr>
            <a:t>Wisconsin Department of Public Instruction</a:t>
          </a:r>
        </a:p>
        <a:p>
          <a:pPr algn="l" rtl="0">
            <a:defRPr sz="1000"/>
          </a:pPr>
          <a:r>
            <a:rPr lang="en-US" sz="800" b="1" i="0" u="none" strike="noStrike" baseline="0">
              <a:solidFill>
                <a:srgbClr val="000000"/>
              </a:solidFill>
              <a:latin typeface="Lato" panose="020F0502020204030203" pitchFamily="34" charset="0"/>
              <a:cs typeface="Arial"/>
            </a:rPr>
            <a:t>Independent Charter Pupil Count Report</a:t>
          </a:r>
        </a:p>
        <a:p>
          <a:pPr algn="l" rtl="0">
            <a:defRPr sz="1000"/>
          </a:pPr>
          <a:r>
            <a:rPr lang="en-US" sz="800" b="1" i="0" u="none" strike="noStrike" baseline="0">
              <a:solidFill>
                <a:srgbClr val="000000"/>
              </a:solidFill>
              <a:latin typeface="Lato" panose="020F0502020204030203" pitchFamily="34" charset="0"/>
              <a:cs typeface="Arial"/>
            </a:rPr>
            <a:t>Independent Charter Schools</a:t>
          </a:r>
        </a:p>
        <a:p>
          <a:pPr algn="l" rtl="0">
            <a:defRPr sz="1000"/>
          </a:pPr>
          <a:r>
            <a:rPr lang="en-US" sz="800" b="1" i="0" u="none" strike="noStrike" baseline="0">
              <a:solidFill>
                <a:srgbClr val="000000"/>
              </a:solidFill>
              <a:latin typeface="Lato" panose="020F0502020204030203" pitchFamily="34" charset="0"/>
              <a:cs typeface="Arial"/>
            </a:rPr>
            <a:t>2022-2023 School Year </a:t>
          </a:r>
          <a:endParaRPr lang="en-US" sz="800" b="0" i="0" u="none" strike="noStrike" baseline="0">
            <a:solidFill>
              <a:srgbClr val="000000"/>
            </a:solidFill>
            <a:latin typeface="Lato" panose="020F0502020204030203" pitchFamily="34" charset="0"/>
            <a:cs typeface="Arial"/>
          </a:endParaRPr>
        </a:p>
        <a:p>
          <a:pPr algn="l" rtl="0">
            <a:defRPr sz="1000"/>
          </a:pPr>
          <a:r>
            <a:rPr lang="en-US" sz="800" b="0" i="0" u="none" strike="noStrike" baseline="0">
              <a:solidFill>
                <a:srgbClr val="000000"/>
              </a:solidFill>
              <a:latin typeface="Lato" panose="020F0502020204030203" pitchFamily="34" charset="0"/>
              <a:cs typeface="Arial"/>
            </a:rPr>
            <a:t>MC-1567 (Rev 9/01/2022)  </a:t>
          </a:r>
        </a:p>
        <a:p>
          <a:pPr algn="l" rtl="0">
            <a:defRPr sz="1000"/>
          </a:pPr>
          <a:r>
            <a:rPr lang="en-US" sz="800" b="0" i="0" u="none" strike="noStrike" baseline="0">
              <a:solidFill>
                <a:srgbClr val="000000"/>
              </a:solidFill>
              <a:latin typeface="Lato" panose="020F0502020204030203" pitchFamily="34" charset="0"/>
              <a:cs typeface="Arial"/>
            </a:rPr>
            <a:t>Collection of this data is a requirement of s. 118.40, Wis. Stats.</a:t>
          </a:r>
        </a:p>
      </xdr:txBody>
    </xdr:sp>
    <xdr:clientData/>
  </xdr:twoCellAnchor>
  <xdr:twoCellAnchor editAs="oneCell">
    <xdr:from>
      <xdr:col>0</xdr:col>
      <xdr:colOff>0</xdr:colOff>
      <xdr:row>0</xdr:row>
      <xdr:rowOff>46786</xdr:rowOff>
    </xdr:from>
    <xdr:to>
      <xdr:col>1</xdr:col>
      <xdr:colOff>520700</xdr:colOff>
      <xdr:row>3</xdr:row>
      <xdr:rowOff>238963</xdr:rowOff>
    </xdr:to>
    <xdr:pic>
      <xdr:nvPicPr>
        <xdr:cNvPr id="13397" name="Picture 8">
          <a:extLst>
            <a:ext uri="{FF2B5EF4-FFF2-40B4-BE49-F238E27FC236}">
              <a16:creationId xmlns:a16="http://schemas.microsoft.com/office/drawing/2014/main" id="{00000000-0008-0000-0100-0000553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46786"/>
          <a:ext cx="682625" cy="67795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6</xdr:col>
          <xdr:colOff>428625</xdr:colOff>
          <xdr:row>4</xdr:row>
          <xdr:rowOff>76200</xdr:rowOff>
        </xdr:from>
        <xdr:to>
          <xdr:col>8</xdr:col>
          <xdr:colOff>438150</xdr:colOff>
          <xdr:row>8</xdr:row>
          <xdr:rowOff>123825</xdr:rowOff>
        </xdr:to>
        <xdr:grpSp>
          <xdr:nvGrpSpPr>
            <xdr:cNvPr id="1997" name="Group 973">
              <a:extLst>
                <a:ext uri="{FF2B5EF4-FFF2-40B4-BE49-F238E27FC236}">
                  <a16:creationId xmlns:a16="http://schemas.microsoft.com/office/drawing/2014/main" id="{00000000-0008-0000-0100-0000CD070000}"/>
                </a:ext>
              </a:extLst>
            </xdr:cNvPr>
            <xdr:cNvGrpSpPr>
              <a:grpSpLocks/>
            </xdr:cNvGrpSpPr>
          </xdr:nvGrpSpPr>
          <xdr:grpSpPr bwMode="auto">
            <a:xfrm>
              <a:off x="4749800" y="952500"/>
              <a:ext cx="1717675" cy="701675"/>
              <a:chOff x="367" y="123"/>
              <a:chExt cx="233" cy="58"/>
            </a:xfrm>
          </xdr:grpSpPr>
          <xdr:sp macro="" textlink="">
            <xdr:nvSpPr>
              <xdr:cNvPr id="1985" name="Option Button 961" hidden="1">
                <a:extLst>
                  <a:ext uri="{63B3BB69-23CF-44E3-9099-C40C66FF867C}">
                    <a14:compatExt spid="_x0000_s1985"/>
                  </a:ext>
                  <a:ext uri="{FF2B5EF4-FFF2-40B4-BE49-F238E27FC236}">
                    <a16:creationId xmlns:a16="http://schemas.microsoft.com/office/drawing/2014/main" id="{00000000-0008-0000-0100-0000C1070000}"/>
                  </a:ext>
                </a:extLst>
              </xdr:cNvPr>
              <xdr:cNvSpPr/>
            </xdr:nvSpPr>
            <xdr:spPr bwMode="auto">
              <a:xfrm>
                <a:off x="367" y="123"/>
                <a:ext cx="233"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Preliminary September</a:t>
                </a:r>
              </a:p>
            </xdr:txBody>
          </xdr:sp>
          <xdr:sp macro="" textlink="">
            <xdr:nvSpPr>
              <xdr:cNvPr id="1987" name="Option Button 963" hidden="1">
                <a:extLst>
                  <a:ext uri="{63B3BB69-23CF-44E3-9099-C40C66FF867C}">
                    <a14:compatExt spid="_x0000_s1987"/>
                  </a:ext>
                  <a:ext uri="{FF2B5EF4-FFF2-40B4-BE49-F238E27FC236}">
                    <a16:creationId xmlns:a16="http://schemas.microsoft.com/office/drawing/2014/main" id="{00000000-0008-0000-0100-0000C3070000}"/>
                  </a:ext>
                </a:extLst>
              </xdr:cNvPr>
              <xdr:cNvSpPr/>
            </xdr:nvSpPr>
            <xdr:spPr bwMode="auto">
              <a:xfrm>
                <a:off x="367" y="141"/>
                <a:ext cx="231"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3rd Friday in September</a:t>
                </a:r>
              </a:p>
            </xdr:txBody>
          </xdr:sp>
          <xdr:sp macro="" textlink="">
            <xdr:nvSpPr>
              <xdr:cNvPr id="1988" name="Option Button 964" hidden="1">
                <a:extLst>
                  <a:ext uri="{63B3BB69-23CF-44E3-9099-C40C66FF867C}">
                    <a14:compatExt spid="_x0000_s1988"/>
                  </a:ext>
                  <a:ext uri="{FF2B5EF4-FFF2-40B4-BE49-F238E27FC236}">
                    <a16:creationId xmlns:a16="http://schemas.microsoft.com/office/drawing/2014/main" id="{00000000-0008-0000-0100-0000C4070000}"/>
                  </a:ext>
                </a:extLst>
              </xdr:cNvPr>
              <xdr:cNvSpPr/>
            </xdr:nvSpPr>
            <xdr:spPr bwMode="auto">
              <a:xfrm>
                <a:off x="367" y="158"/>
                <a:ext cx="201"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2nd Friday in January</a:t>
                </a:r>
              </a:p>
            </xdr:txBody>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9"/>
  <sheetViews>
    <sheetView showGridLines="0" tabSelected="1" workbookViewId="0">
      <selection activeCell="P15" sqref="P15"/>
    </sheetView>
  </sheetViews>
  <sheetFormatPr defaultColWidth="9.1796875" defaultRowHeight="12.5" x14ac:dyDescent="0.25"/>
  <cols>
    <col min="1" max="16384" width="9.1796875" style="3"/>
  </cols>
  <sheetData>
    <row r="1" spans="1:13" x14ac:dyDescent="0.25">
      <c r="A1" s="8"/>
      <c r="B1" s="8"/>
      <c r="C1" s="8"/>
      <c r="D1" s="8"/>
      <c r="E1" s="8"/>
      <c r="F1" s="8"/>
      <c r="G1" s="8"/>
      <c r="H1" s="8"/>
      <c r="I1" s="8"/>
      <c r="J1" s="8"/>
      <c r="K1" s="8"/>
      <c r="L1" s="8"/>
      <c r="M1" s="8"/>
    </row>
    <row r="2" spans="1:13" x14ac:dyDescent="0.25">
      <c r="A2" s="8"/>
      <c r="B2" s="8"/>
      <c r="C2" s="8"/>
      <c r="D2" s="8"/>
      <c r="E2" s="8"/>
      <c r="F2" s="8"/>
      <c r="G2" s="8"/>
      <c r="H2" s="8"/>
      <c r="I2" s="8"/>
      <c r="J2" s="8"/>
      <c r="K2" s="8"/>
      <c r="L2" s="8"/>
      <c r="M2" s="8"/>
    </row>
    <row r="3" spans="1:13" x14ac:dyDescent="0.25">
      <c r="A3" s="8"/>
      <c r="B3" s="8"/>
      <c r="C3" s="8"/>
      <c r="D3" s="8"/>
      <c r="E3" s="8"/>
      <c r="F3" s="8"/>
      <c r="G3" s="8"/>
      <c r="H3" s="8"/>
      <c r="I3" s="8"/>
      <c r="J3" s="8"/>
      <c r="K3" s="8"/>
      <c r="L3" s="8"/>
      <c r="M3" s="8"/>
    </row>
    <row r="4" spans="1:13" x14ac:dyDescent="0.25">
      <c r="A4" s="8"/>
      <c r="B4" s="8"/>
      <c r="C4" s="8"/>
      <c r="D4" s="8"/>
      <c r="E4" s="8"/>
      <c r="F4" s="8"/>
      <c r="G4" s="8"/>
      <c r="H4" s="8"/>
      <c r="I4" s="8"/>
      <c r="J4" s="8"/>
      <c r="K4" s="8"/>
      <c r="L4" s="8"/>
      <c r="M4" s="8"/>
    </row>
    <row r="5" spans="1:13" x14ac:dyDescent="0.25">
      <c r="A5" s="8"/>
      <c r="B5" s="8"/>
      <c r="C5" s="8"/>
      <c r="D5" s="8"/>
      <c r="E5" s="8"/>
      <c r="F5" s="8"/>
      <c r="G5" s="8"/>
      <c r="H5" s="8"/>
      <c r="I5" s="8"/>
      <c r="J5" s="8"/>
      <c r="K5" s="8"/>
      <c r="L5" s="8"/>
      <c r="M5" s="8"/>
    </row>
    <row r="6" spans="1:13" x14ac:dyDescent="0.25">
      <c r="A6" s="8"/>
      <c r="B6" s="8"/>
      <c r="C6" s="8"/>
      <c r="D6" s="8"/>
      <c r="E6" s="8"/>
      <c r="F6" s="8"/>
      <c r="G6" s="8"/>
      <c r="H6" s="8"/>
      <c r="I6" s="8"/>
      <c r="J6" s="8"/>
      <c r="K6" s="8"/>
      <c r="L6" s="8"/>
      <c r="M6" s="8"/>
    </row>
    <row r="7" spans="1:13" x14ac:dyDescent="0.25">
      <c r="A7" s="8"/>
      <c r="B7" s="8"/>
      <c r="C7" s="8"/>
      <c r="D7" s="8"/>
      <c r="E7" s="8"/>
      <c r="F7" s="8"/>
      <c r="G7" s="8"/>
      <c r="H7" s="8"/>
      <c r="I7" s="8"/>
      <c r="J7" s="8"/>
      <c r="K7" s="8"/>
      <c r="L7" s="8"/>
      <c r="M7" s="8"/>
    </row>
    <row r="8" spans="1:13" x14ac:dyDescent="0.25">
      <c r="A8" s="8"/>
      <c r="B8" s="8"/>
      <c r="C8" s="8"/>
      <c r="D8" s="8"/>
      <c r="E8" s="8"/>
      <c r="F8" s="8"/>
      <c r="G8" s="8"/>
      <c r="H8" s="8"/>
      <c r="I8" s="8"/>
      <c r="J8" s="8"/>
      <c r="K8" s="8"/>
      <c r="L8" s="8"/>
      <c r="M8" s="8"/>
    </row>
    <row r="9" spans="1:13" x14ac:dyDescent="0.25">
      <c r="A9" s="8"/>
      <c r="B9" s="8"/>
      <c r="C9" s="8"/>
      <c r="D9" s="8"/>
      <c r="E9" s="8"/>
      <c r="F9" s="8"/>
      <c r="G9" s="8"/>
      <c r="H9" s="8"/>
      <c r="I9" s="8"/>
      <c r="J9" s="8"/>
      <c r="K9" s="8"/>
      <c r="L9" s="8"/>
      <c r="M9" s="8"/>
    </row>
    <row r="10" spans="1:13" x14ac:dyDescent="0.25">
      <c r="A10" s="8"/>
      <c r="B10" s="8"/>
      <c r="C10" s="8"/>
      <c r="D10" s="8"/>
      <c r="E10" s="8"/>
      <c r="F10" s="8"/>
      <c r="G10" s="8"/>
      <c r="H10" s="8"/>
      <c r="I10" s="8"/>
      <c r="J10" s="8"/>
      <c r="K10" s="8"/>
      <c r="L10" s="8"/>
      <c r="M10" s="8"/>
    </row>
    <row r="11" spans="1:13" x14ac:dyDescent="0.25">
      <c r="A11" s="8"/>
      <c r="B11" s="8"/>
      <c r="C11" s="8"/>
      <c r="D11" s="8"/>
      <c r="E11" s="8"/>
      <c r="F11" s="8"/>
      <c r="G11" s="8"/>
      <c r="H11" s="8"/>
      <c r="I11" s="8"/>
      <c r="J11" s="8"/>
      <c r="K11" s="8"/>
      <c r="L11" s="8"/>
      <c r="M11" s="8"/>
    </row>
    <row r="12" spans="1:13" x14ac:dyDescent="0.25">
      <c r="A12" s="8"/>
      <c r="B12" s="8"/>
      <c r="C12" s="8"/>
      <c r="D12" s="8"/>
      <c r="E12" s="8"/>
      <c r="F12" s="8"/>
      <c r="G12" s="8"/>
      <c r="H12" s="8"/>
      <c r="I12" s="8"/>
      <c r="J12" s="8"/>
      <c r="K12" s="8"/>
      <c r="L12" s="8"/>
      <c r="M12" s="8"/>
    </row>
    <row r="13" spans="1:13" x14ac:dyDescent="0.25">
      <c r="A13" s="8"/>
      <c r="B13" s="8"/>
      <c r="C13" s="8"/>
      <c r="D13" s="8"/>
      <c r="E13" s="8"/>
      <c r="F13" s="8"/>
      <c r="G13" s="8"/>
      <c r="H13" s="8"/>
      <c r="I13" s="8"/>
      <c r="J13" s="8"/>
      <c r="K13" s="8"/>
      <c r="L13" s="8"/>
      <c r="M13" s="8"/>
    </row>
    <row r="14" spans="1:13" x14ac:dyDescent="0.25">
      <c r="A14" s="8"/>
      <c r="B14" s="8"/>
      <c r="C14" s="8"/>
      <c r="D14" s="8"/>
      <c r="E14" s="8"/>
      <c r="F14" s="8"/>
      <c r="G14" s="8"/>
      <c r="H14" s="8"/>
      <c r="I14" s="8"/>
      <c r="J14" s="8"/>
      <c r="K14" s="8"/>
      <c r="L14" s="8"/>
      <c r="M14" s="8"/>
    </row>
    <row r="15" spans="1:13" x14ac:dyDescent="0.25">
      <c r="A15" s="8"/>
      <c r="B15" s="8"/>
      <c r="C15" s="8"/>
      <c r="D15" s="8"/>
      <c r="E15" s="8"/>
      <c r="F15" s="8"/>
      <c r="G15" s="8"/>
      <c r="H15" s="8"/>
      <c r="I15" s="8"/>
      <c r="J15" s="8"/>
      <c r="K15" s="8"/>
      <c r="L15" s="8"/>
      <c r="M15" s="8"/>
    </row>
    <row r="16" spans="1:13" x14ac:dyDescent="0.25">
      <c r="A16" s="8"/>
      <c r="B16" s="8"/>
      <c r="C16" s="8"/>
      <c r="D16" s="8"/>
      <c r="E16" s="8"/>
      <c r="F16" s="8"/>
      <c r="G16" s="8"/>
      <c r="H16" s="8"/>
      <c r="I16" s="8"/>
      <c r="J16" s="8"/>
      <c r="K16" s="8"/>
      <c r="L16" s="8"/>
      <c r="M16" s="8"/>
    </row>
    <row r="17" spans="1:18" x14ac:dyDescent="0.25">
      <c r="A17" s="8"/>
      <c r="B17" s="8"/>
      <c r="C17" s="8"/>
      <c r="D17" s="8"/>
      <c r="E17" s="8"/>
      <c r="F17" s="8"/>
      <c r="G17" s="8"/>
      <c r="H17" s="8"/>
      <c r="I17" s="8"/>
      <c r="J17" s="8"/>
      <c r="K17" s="8"/>
      <c r="L17" s="8"/>
      <c r="M17" s="8"/>
    </row>
    <row r="18" spans="1:18" x14ac:dyDescent="0.25">
      <c r="A18" s="8"/>
      <c r="B18" s="8"/>
      <c r="C18" s="8"/>
      <c r="D18" s="8"/>
      <c r="E18" s="8"/>
      <c r="F18" s="8"/>
      <c r="G18" s="8"/>
      <c r="H18" s="8"/>
      <c r="I18" s="8"/>
      <c r="J18" s="8"/>
      <c r="K18" s="8"/>
      <c r="L18" s="8"/>
      <c r="M18" s="8"/>
    </row>
    <row r="19" spans="1:18" x14ac:dyDescent="0.25">
      <c r="A19" s="8"/>
      <c r="B19" s="8"/>
      <c r="C19" s="8"/>
      <c r="D19" s="8"/>
      <c r="E19" s="8"/>
      <c r="F19" s="8"/>
      <c r="G19" s="8"/>
      <c r="H19" s="8"/>
      <c r="I19" s="8"/>
      <c r="J19" s="8"/>
      <c r="K19" s="8"/>
      <c r="L19" s="8"/>
      <c r="M19" s="8"/>
    </row>
    <row r="20" spans="1:18" x14ac:dyDescent="0.25">
      <c r="A20" s="8"/>
      <c r="B20" s="8"/>
      <c r="C20" s="8"/>
      <c r="D20" s="8"/>
      <c r="E20" s="8"/>
      <c r="F20" s="8"/>
      <c r="G20" s="8"/>
      <c r="H20" s="8"/>
      <c r="I20" s="8"/>
      <c r="J20" s="8"/>
      <c r="K20" s="8"/>
      <c r="L20" s="8"/>
      <c r="M20" s="8"/>
    </row>
    <row r="21" spans="1:18" x14ac:dyDescent="0.25">
      <c r="A21" s="8"/>
      <c r="B21" s="8"/>
      <c r="C21" s="8"/>
      <c r="D21" s="8"/>
      <c r="E21" s="8"/>
      <c r="F21" s="8"/>
      <c r="G21" s="8"/>
      <c r="H21" s="8"/>
      <c r="I21" s="8"/>
      <c r="J21" s="8"/>
      <c r="K21" s="8"/>
      <c r="L21" s="8"/>
      <c r="M21" s="8"/>
    </row>
    <row r="22" spans="1:18" x14ac:dyDescent="0.25">
      <c r="A22" s="8"/>
      <c r="B22" s="8"/>
      <c r="C22" s="8"/>
      <c r="D22" s="8"/>
      <c r="E22" s="8"/>
      <c r="F22" s="8"/>
      <c r="G22" s="8"/>
      <c r="H22" s="8"/>
      <c r="I22" s="8"/>
      <c r="J22" s="8"/>
      <c r="K22" s="8"/>
      <c r="L22" s="8"/>
      <c r="M22" s="8"/>
    </row>
    <row r="23" spans="1:18" x14ac:dyDescent="0.25">
      <c r="A23" s="8"/>
      <c r="B23" s="8"/>
      <c r="C23" s="8"/>
      <c r="D23" s="8"/>
      <c r="E23" s="8"/>
      <c r="F23" s="8"/>
      <c r="G23" s="8"/>
      <c r="H23" s="8"/>
      <c r="I23" s="8"/>
      <c r="J23" s="8"/>
      <c r="K23" s="8"/>
      <c r="L23" s="8"/>
      <c r="M23" s="8"/>
    </row>
    <row r="24" spans="1:18" x14ac:dyDescent="0.25">
      <c r="A24" s="8"/>
      <c r="B24" s="8"/>
      <c r="C24" s="8"/>
      <c r="D24" s="8"/>
      <c r="E24" s="8"/>
      <c r="F24" s="8"/>
      <c r="G24" s="8"/>
      <c r="H24" s="8"/>
      <c r="I24" s="8"/>
      <c r="J24" s="8"/>
      <c r="K24" s="8"/>
      <c r="L24" s="8"/>
      <c r="M24" s="8"/>
    </row>
    <row r="25" spans="1:18" x14ac:dyDescent="0.25">
      <c r="A25" s="8"/>
      <c r="B25" s="8"/>
      <c r="C25" s="8"/>
      <c r="D25" s="8"/>
      <c r="E25" s="8"/>
      <c r="F25" s="8"/>
      <c r="G25" s="8"/>
      <c r="H25" s="8"/>
      <c r="I25" s="8"/>
      <c r="J25" s="8"/>
      <c r="K25" s="8"/>
      <c r="L25" s="8"/>
      <c r="M25" s="8"/>
      <c r="R25" s="35"/>
    </row>
    <row r="26" spans="1:18" x14ac:dyDescent="0.25">
      <c r="A26" s="8"/>
      <c r="B26" s="8"/>
      <c r="C26" s="8"/>
      <c r="D26" s="8"/>
      <c r="E26" s="8"/>
      <c r="F26" s="8"/>
      <c r="G26" s="8"/>
      <c r="H26" s="8"/>
      <c r="I26" s="8"/>
      <c r="J26" s="8"/>
      <c r="K26" s="8"/>
      <c r="L26" s="8"/>
      <c r="M26" s="8"/>
    </row>
    <row r="27" spans="1:18" x14ac:dyDescent="0.25">
      <c r="A27" s="8"/>
      <c r="B27" s="8"/>
      <c r="C27" s="8"/>
      <c r="D27" s="8"/>
      <c r="E27" s="8"/>
      <c r="F27" s="8"/>
      <c r="G27" s="8"/>
      <c r="H27" s="8"/>
      <c r="I27" s="8"/>
      <c r="J27" s="8"/>
      <c r="K27" s="8"/>
      <c r="L27" s="8"/>
      <c r="M27" s="8"/>
    </row>
    <row r="28" spans="1:18" x14ac:dyDescent="0.25">
      <c r="A28" s="8"/>
      <c r="B28" s="8"/>
      <c r="C28" s="8"/>
      <c r="D28" s="8"/>
      <c r="E28" s="8"/>
      <c r="F28" s="8"/>
      <c r="G28" s="8"/>
      <c r="H28" s="8"/>
      <c r="I28" s="8"/>
      <c r="J28" s="8"/>
      <c r="K28" s="8"/>
      <c r="L28" s="8"/>
      <c r="M28" s="8"/>
    </row>
    <row r="29" spans="1:18" x14ac:dyDescent="0.25">
      <c r="A29" s="8"/>
      <c r="B29" s="8"/>
      <c r="C29" s="8"/>
      <c r="D29" s="8"/>
      <c r="E29" s="8"/>
      <c r="F29" s="8"/>
      <c r="G29" s="8"/>
      <c r="H29" s="8"/>
      <c r="I29" s="8"/>
      <c r="J29" s="8"/>
      <c r="K29" s="8"/>
      <c r="L29" s="8"/>
      <c r="M29" s="8"/>
    </row>
    <row r="30" spans="1:18" x14ac:dyDescent="0.25">
      <c r="A30" s="8"/>
      <c r="B30" s="8"/>
      <c r="C30" s="8"/>
      <c r="D30" s="8"/>
      <c r="E30" s="8"/>
      <c r="F30" s="8"/>
      <c r="G30" s="8"/>
      <c r="H30" s="8"/>
      <c r="I30" s="8"/>
      <c r="J30" s="8"/>
      <c r="K30" s="8"/>
      <c r="L30" s="8"/>
      <c r="M30" s="8"/>
    </row>
    <row r="31" spans="1:18" x14ac:dyDescent="0.25">
      <c r="A31" s="8"/>
      <c r="B31" s="8"/>
      <c r="C31" s="8"/>
      <c r="D31" s="8"/>
      <c r="E31" s="8"/>
      <c r="F31" s="8"/>
      <c r="G31" s="8"/>
      <c r="H31" s="8"/>
      <c r="I31" s="8"/>
      <c r="J31" s="8"/>
      <c r="K31" s="8"/>
      <c r="L31" s="8"/>
      <c r="M31" s="8"/>
    </row>
    <row r="32" spans="1:18" x14ac:dyDescent="0.25">
      <c r="A32" s="8"/>
      <c r="B32" s="8"/>
      <c r="C32" s="8"/>
      <c r="D32" s="8"/>
      <c r="E32" s="8"/>
      <c r="F32" s="8"/>
      <c r="G32" s="8"/>
      <c r="H32" s="8"/>
      <c r="I32" s="8"/>
      <c r="J32" s="8"/>
      <c r="K32" s="8"/>
      <c r="L32" s="8"/>
      <c r="M32" s="20"/>
    </row>
    <row r="33" spans="1:13" x14ac:dyDescent="0.25">
      <c r="A33" s="8"/>
      <c r="B33" s="8"/>
      <c r="C33" s="8"/>
      <c r="D33" s="8"/>
      <c r="E33" s="8"/>
      <c r="F33" s="8"/>
      <c r="G33" s="8"/>
      <c r="H33" s="8"/>
      <c r="I33" s="8"/>
      <c r="J33" s="8"/>
      <c r="K33" s="8"/>
      <c r="L33" s="8"/>
      <c r="M33" s="8"/>
    </row>
    <row r="34" spans="1:13" x14ac:dyDescent="0.25">
      <c r="A34" s="8"/>
      <c r="B34" s="8"/>
      <c r="C34" s="8"/>
      <c r="D34" s="8"/>
      <c r="E34" s="8"/>
      <c r="F34" s="8"/>
      <c r="G34" s="8"/>
      <c r="H34" s="8"/>
      <c r="I34" s="8"/>
      <c r="J34" s="8"/>
      <c r="K34" s="8"/>
      <c r="L34" s="8"/>
      <c r="M34" s="8"/>
    </row>
    <row r="35" spans="1:13" x14ac:dyDescent="0.25">
      <c r="A35" s="8"/>
      <c r="B35" s="8"/>
      <c r="C35" s="8"/>
      <c r="D35" s="8"/>
      <c r="E35" s="8"/>
      <c r="F35" s="8"/>
      <c r="G35" s="8"/>
      <c r="H35" s="8"/>
      <c r="I35" s="8"/>
      <c r="J35" s="8"/>
      <c r="K35" s="8"/>
      <c r="L35" s="8"/>
      <c r="M35" s="8"/>
    </row>
    <row r="36" spans="1:13" x14ac:dyDescent="0.25">
      <c r="A36" s="8"/>
      <c r="B36" s="8"/>
      <c r="C36" s="8"/>
      <c r="D36" s="8"/>
      <c r="E36" s="8"/>
      <c r="F36" s="8"/>
      <c r="G36" s="8"/>
      <c r="H36" s="8"/>
      <c r="I36" s="8"/>
      <c r="J36" s="8"/>
      <c r="K36" s="8"/>
      <c r="L36" s="8"/>
      <c r="M36" s="8"/>
    </row>
    <row r="37" spans="1:13" x14ac:dyDescent="0.25">
      <c r="A37" s="8"/>
      <c r="B37" s="8"/>
      <c r="C37" s="8"/>
      <c r="D37" s="8"/>
      <c r="E37" s="8"/>
      <c r="F37" s="8"/>
      <c r="G37" s="8"/>
      <c r="H37" s="8"/>
      <c r="I37" s="8"/>
      <c r="J37" s="8"/>
      <c r="K37" s="8"/>
      <c r="L37" s="8"/>
      <c r="M37" s="8"/>
    </row>
    <row r="38" spans="1:13" x14ac:dyDescent="0.25">
      <c r="A38" s="8"/>
      <c r="B38" s="8"/>
      <c r="C38" s="8"/>
      <c r="D38" s="8"/>
      <c r="E38" s="8"/>
      <c r="F38" s="8"/>
      <c r="G38" s="8"/>
      <c r="H38" s="8"/>
      <c r="I38" s="8"/>
      <c r="J38" s="8"/>
      <c r="K38" s="8"/>
      <c r="L38" s="8"/>
      <c r="M38" s="8"/>
    </row>
    <row r="39" spans="1:13" x14ac:dyDescent="0.25">
      <c r="A39" s="8"/>
      <c r="B39" s="8"/>
      <c r="C39" s="8"/>
      <c r="D39" s="8"/>
      <c r="E39" s="8"/>
      <c r="F39" s="8"/>
      <c r="G39" s="8"/>
      <c r="H39" s="8"/>
      <c r="I39" s="8"/>
      <c r="J39" s="8"/>
      <c r="K39" s="8"/>
      <c r="L39" s="8"/>
      <c r="M39" s="8"/>
    </row>
    <row r="40" spans="1:13" x14ac:dyDescent="0.25">
      <c r="A40" s="8"/>
      <c r="B40" s="8"/>
      <c r="C40" s="8"/>
      <c r="D40" s="8"/>
      <c r="E40" s="8"/>
      <c r="F40" s="8"/>
      <c r="G40" s="8"/>
      <c r="H40" s="8"/>
      <c r="I40" s="8"/>
      <c r="J40" s="8"/>
      <c r="K40" s="8"/>
      <c r="L40" s="8"/>
      <c r="M40" s="8"/>
    </row>
    <row r="41" spans="1:13" x14ac:dyDescent="0.25">
      <c r="A41" s="8"/>
      <c r="B41" s="8"/>
      <c r="C41" s="8"/>
      <c r="D41" s="8"/>
      <c r="E41" s="8"/>
      <c r="F41" s="8"/>
      <c r="G41" s="8"/>
      <c r="H41" s="8"/>
      <c r="I41" s="8"/>
      <c r="J41" s="8"/>
      <c r="K41" s="8"/>
      <c r="L41" s="8"/>
      <c r="M41" s="8"/>
    </row>
    <row r="42" spans="1:13" x14ac:dyDescent="0.25">
      <c r="A42" s="8"/>
      <c r="B42" s="8"/>
      <c r="C42" s="8"/>
      <c r="D42" s="8"/>
      <c r="E42" s="8"/>
      <c r="F42" s="8"/>
      <c r="G42" s="8"/>
      <c r="H42" s="8"/>
      <c r="I42" s="8"/>
      <c r="J42" s="8"/>
      <c r="K42" s="8"/>
      <c r="L42" s="8"/>
      <c r="M42" s="8"/>
    </row>
    <row r="43" spans="1:13" x14ac:dyDescent="0.25">
      <c r="A43" s="8"/>
      <c r="B43" s="8"/>
      <c r="C43" s="8"/>
      <c r="D43" s="8"/>
      <c r="E43" s="8"/>
      <c r="F43" s="8"/>
      <c r="G43" s="8"/>
      <c r="H43" s="8"/>
      <c r="I43" s="8"/>
      <c r="J43" s="8"/>
      <c r="K43" s="8"/>
      <c r="L43" s="8"/>
      <c r="M43" s="8"/>
    </row>
    <row r="44" spans="1:13" x14ac:dyDescent="0.25">
      <c r="A44" s="8"/>
      <c r="B44" s="8"/>
      <c r="C44" s="8"/>
      <c r="D44" s="8"/>
      <c r="E44" s="8"/>
      <c r="F44" s="8"/>
      <c r="G44" s="8"/>
      <c r="H44" s="8"/>
      <c r="I44" s="8"/>
      <c r="J44" s="8"/>
      <c r="K44" s="8"/>
      <c r="L44" s="8"/>
      <c r="M44" s="8"/>
    </row>
    <row r="45" spans="1:13" x14ac:dyDescent="0.25">
      <c r="A45" s="8"/>
      <c r="B45" s="8"/>
      <c r="C45" s="8"/>
      <c r="D45" s="8"/>
      <c r="E45" s="8"/>
      <c r="F45" s="8"/>
      <c r="G45" s="8"/>
      <c r="H45" s="8"/>
      <c r="I45" s="8"/>
      <c r="J45" s="8"/>
      <c r="K45" s="8"/>
      <c r="L45" s="8"/>
      <c r="M45" s="8"/>
    </row>
    <row r="46" spans="1:13" x14ac:dyDescent="0.25">
      <c r="A46" s="8"/>
      <c r="B46" s="8"/>
      <c r="C46" s="8"/>
      <c r="D46" s="8"/>
      <c r="E46" s="8"/>
      <c r="F46" s="8"/>
      <c r="G46" s="8"/>
      <c r="H46" s="8"/>
      <c r="I46" s="8"/>
      <c r="J46" s="8"/>
      <c r="K46" s="8"/>
      <c r="L46" s="8"/>
      <c r="M46" s="8"/>
    </row>
    <row r="47" spans="1:13" x14ac:dyDescent="0.25">
      <c r="A47" s="8"/>
      <c r="B47" s="8"/>
      <c r="C47" s="8"/>
      <c r="D47" s="8"/>
      <c r="E47" s="8"/>
      <c r="F47" s="8"/>
      <c r="G47" s="8"/>
      <c r="H47" s="8"/>
      <c r="I47" s="8"/>
      <c r="J47" s="8"/>
      <c r="K47" s="8"/>
      <c r="L47" s="8"/>
      <c r="M47" s="8"/>
    </row>
    <row r="48" spans="1:13" x14ac:dyDescent="0.25">
      <c r="A48" s="8"/>
      <c r="B48" s="8"/>
      <c r="C48" s="8"/>
      <c r="D48" s="8"/>
      <c r="E48" s="8"/>
      <c r="F48" s="8"/>
      <c r="G48" s="8"/>
      <c r="H48" s="8"/>
      <c r="I48" s="8"/>
      <c r="J48" s="8"/>
      <c r="K48" s="8"/>
      <c r="L48" s="8"/>
      <c r="M48" s="8"/>
    </row>
    <row r="49" spans="1:13" x14ac:dyDescent="0.25">
      <c r="A49" s="8"/>
      <c r="B49" s="8"/>
      <c r="C49" s="8"/>
      <c r="D49" s="8"/>
      <c r="E49" s="8"/>
      <c r="F49" s="8"/>
      <c r="G49" s="8"/>
      <c r="H49" s="8"/>
      <c r="I49" s="8"/>
      <c r="J49" s="8"/>
      <c r="K49" s="8"/>
      <c r="L49" s="8"/>
      <c r="M49" s="8"/>
    </row>
    <row r="50" spans="1:13" x14ac:dyDescent="0.25">
      <c r="A50" s="8"/>
      <c r="B50" s="8"/>
      <c r="C50" s="8"/>
      <c r="D50" s="8"/>
      <c r="E50" s="8"/>
      <c r="F50" s="8"/>
      <c r="G50" s="8"/>
      <c r="H50" s="8"/>
      <c r="I50" s="8"/>
      <c r="J50" s="8"/>
      <c r="K50" s="8"/>
      <c r="L50" s="8"/>
      <c r="M50" s="8"/>
    </row>
    <row r="51" spans="1:13" x14ac:dyDescent="0.25">
      <c r="A51" s="8"/>
      <c r="B51" s="8"/>
      <c r="C51" s="8"/>
      <c r="D51" s="8"/>
      <c r="E51" s="8"/>
      <c r="F51" s="8"/>
      <c r="G51" s="8"/>
      <c r="H51" s="8"/>
      <c r="I51" s="8"/>
      <c r="J51" s="8"/>
      <c r="K51" s="8"/>
      <c r="L51" s="8"/>
      <c r="M51" s="8"/>
    </row>
    <row r="52" spans="1:13" x14ac:dyDescent="0.25">
      <c r="A52" s="8"/>
      <c r="B52" s="8"/>
      <c r="C52" s="8"/>
      <c r="D52" s="8"/>
      <c r="E52" s="8"/>
      <c r="F52" s="8"/>
      <c r="G52" s="8"/>
      <c r="H52" s="8"/>
      <c r="I52" s="8"/>
      <c r="J52" s="8"/>
      <c r="K52" s="8"/>
      <c r="L52" s="8"/>
      <c r="M52" s="8"/>
    </row>
    <row r="53" spans="1:13" x14ac:dyDescent="0.25">
      <c r="A53" s="8"/>
      <c r="B53" s="8"/>
      <c r="C53" s="8"/>
      <c r="D53" s="8"/>
      <c r="E53" s="8"/>
      <c r="F53" s="8"/>
      <c r="G53" s="8"/>
      <c r="H53" s="8"/>
      <c r="I53" s="8"/>
      <c r="J53" s="8"/>
      <c r="K53" s="8"/>
      <c r="L53" s="8"/>
      <c r="M53" s="8"/>
    </row>
    <row r="54" spans="1:13" x14ac:dyDescent="0.25">
      <c r="A54" s="8"/>
      <c r="B54" s="8"/>
      <c r="C54" s="8"/>
      <c r="D54" s="8"/>
      <c r="E54" s="8"/>
      <c r="F54" s="8"/>
      <c r="G54" s="8"/>
      <c r="H54" s="8"/>
      <c r="I54" s="8"/>
      <c r="J54" s="8"/>
      <c r="K54" s="8"/>
      <c r="L54" s="8"/>
      <c r="M54" s="8"/>
    </row>
    <row r="55" spans="1:13" x14ac:dyDescent="0.25">
      <c r="A55" s="8"/>
      <c r="B55" s="8"/>
      <c r="C55" s="8"/>
      <c r="D55" s="8"/>
      <c r="E55" s="8"/>
      <c r="F55" s="8"/>
      <c r="G55" s="8"/>
      <c r="H55" s="8"/>
      <c r="I55" s="8"/>
      <c r="J55" s="8"/>
      <c r="K55" s="8"/>
      <c r="L55" s="8"/>
      <c r="M55" s="8"/>
    </row>
    <row r="56" spans="1:13" x14ac:dyDescent="0.25">
      <c r="A56" s="8"/>
      <c r="B56" s="8"/>
      <c r="C56" s="8"/>
      <c r="D56" s="8"/>
      <c r="E56" s="8"/>
      <c r="F56" s="8"/>
      <c r="G56" s="8"/>
      <c r="H56" s="8"/>
      <c r="I56" s="8"/>
      <c r="J56" s="8"/>
      <c r="K56" s="8"/>
      <c r="L56" s="8"/>
      <c r="M56" s="8"/>
    </row>
    <row r="57" spans="1:13" x14ac:dyDescent="0.25">
      <c r="A57" s="8"/>
      <c r="B57" s="8"/>
      <c r="C57" s="8"/>
      <c r="D57" s="8"/>
      <c r="E57" s="8"/>
      <c r="F57" s="8"/>
      <c r="G57" s="8"/>
      <c r="H57" s="8"/>
      <c r="I57" s="8"/>
      <c r="J57" s="8"/>
      <c r="K57" s="8"/>
      <c r="L57" s="8"/>
      <c r="M57" s="8"/>
    </row>
    <row r="58" spans="1:13" x14ac:dyDescent="0.25">
      <c r="A58" s="8"/>
      <c r="B58" s="8"/>
      <c r="C58" s="8"/>
      <c r="D58" s="8"/>
      <c r="E58" s="8"/>
      <c r="F58" s="8"/>
      <c r="G58" s="8"/>
      <c r="H58" s="8"/>
      <c r="I58" s="8"/>
      <c r="J58" s="8"/>
      <c r="K58" s="8"/>
      <c r="L58" s="8"/>
      <c r="M58" s="8"/>
    </row>
    <row r="59" spans="1:13" x14ac:dyDescent="0.25">
      <c r="A59" s="8"/>
      <c r="B59" s="8"/>
      <c r="C59" s="8"/>
      <c r="D59" s="8"/>
      <c r="E59" s="8"/>
      <c r="F59" s="8"/>
      <c r="G59" s="8"/>
      <c r="H59" s="8"/>
      <c r="I59" s="8"/>
      <c r="J59" s="8"/>
      <c r="K59" s="8"/>
      <c r="L59" s="8"/>
      <c r="M59" s="8"/>
    </row>
    <row r="60" spans="1:13" x14ac:dyDescent="0.25">
      <c r="A60" s="8"/>
      <c r="B60" s="8"/>
      <c r="C60" s="8"/>
      <c r="D60" s="8"/>
      <c r="E60" s="8"/>
      <c r="F60" s="8"/>
      <c r="G60" s="8"/>
      <c r="H60" s="8"/>
      <c r="I60" s="8"/>
      <c r="J60" s="8"/>
      <c r="K60" s="8"/>
      <c r="L60" s="8"/>
      <c r="M60" s="8"/>
    </row>
    <row r="61" spans="1:13" x14ac:dyDescent="0.25">
      <c r="A61" s="8"/>
      <c r="B61" s="8"/>
      <c r="C61" s="8"/>
      <c r="D61" s="8"/>
      <c r="E61" s="8"/>
      <c r="F61" s="8"/>
      <c r="G61" s="8"/>
      <c r="H61" s="8"/>
      <c r="I61" s="8"/>
      <c r="J61" s="8"/>
      <c r="K61" s="8"/>
      <c r="L61" s="8"/>
      <c r="M61" s="8"/>
    </row>
    <row r="62" spans="1:13" x14ac:dyDescent="0.25">
      <c r="A62" s="8"/>
      <c r="B62" s="8"/>
      <c r="C62" s="8"/>
      <c r="D62" s="8"/>
      <c r="E62" s="8"/>
      <c r="F62" s="8"/>
      <c r="G62" s="8"/>
      <c r="H62" s="8"/>
      <c r="I62" s="8"/>
      <c r="J62" s="8"/>
      <c r="K62" s="8"/>
      <c r="L62" s="8"/>
      <c r="M62" s="8"/>
    </row>
    <row r="63" spans="1:13" x14ac:dyDescent="0.25">
      <c r="A63" s="8"/>
      <c r="B63" s="8"/>
      <c r="C63" s="8"/>
      <c r="D63" s="8"/>
      <c r="E63" s="8"/>
      <c r="F63" s="8"/>
      <c r="G63" s="8"/>
      <c r="H63" s="8"/>
      <c r="I63" s="8"/>
      <c r="J63" s="8"/>
      <c r="K63" s="8"/>
      <c r="L63" s="8"/>
      <c r="M63" s="8"/>
    </row>
    <row r="64" spans="1:13" x14ac:dyDescent="0.25">
      <c r="A64" s="8"/>
      <c r="B64" s="8"/>
      <c r="C64" s="8"/>
      <c r="D64" s="8"/>
      <c r="E64" s="8"/>
      <c r="F64" s="8"/>
      <c r="G64" s="8"/>
      <c r="H64" s="8"/>
      <c r="I64" s="8"/>
      <c r="J64" s="8"/>
      <c r="K64" s="8"/>
      <c r="L64" s="8"/>
      <c r="M64" s="8"/>
    </row>
    <row r="65" spans="1:13" x14ac:dyDescent="0.25">
      <c r="A65" s="8"/>
      <c r="B65" s="8"/>
      <c r="C65" s="8"/>
      <c r="D65" s="8"/>
      <c r="E65" s="8"/>
      <c r="F65" s="8"/>
      <c r="G65" s="8"/>
      <c r="H65" s="8"/>
      <c r="I65" s="8"/>
      <c r="J65" s="8"/>
      <c r="K65" s="8"/>
      <c r="L65" s="8"/>
      <c r="M65" s="8"/>
    </row>
    <row r="66" spans="1:13" x14ac:dyDescent="0.25">
      <c r="A66" s="8"/>
      <c r="B66" s="8"/>
      <c r="C66" s="8"/>
      <c r="D66" s="8"/>
      <c r="E66" s="8"/>
      <c r="F66" s="8"/>
      <c r="G66" s="8"/>
      <c r="H66" s="8"/>
      <c r="I66" s="8"/>
      <c r="J66" s="8"/>
      <c r="K66" s="8"/>
      <c r="L66" s="8"/>
      <c r="M66" s="8"/>
    </row>
    <row r="67" spans="1:13" x14ac:dyDescent="0.25">
      <c r="A67" s="8"/>
      <c r="B67" s="8"/>
      <c r="C67" s="8"/>
      <c r="D67" s="8"/>
      <c r="E67" s="8"/>
      <c r="F67" s="8"/>
      <c r="G67" s="8"/>
      <c r="H67" s="8"/>
      <c r="I67" s="8"/>
      <c r="J67" s="8"/>
      <c r="K67" s="8"/>
      <c r="L67" s="8"/>
      <c r="M67" s="8"/>
    </row>
    <row r="68" spans="1:13" x14ac:dyDescent="0.25">
      <c r="A68" s="8"/>
      <c r="B68" s="8"/>
      <c r="C68" s="8"/>
      <c r="D68" s="8"/>
      <c r="E68" s="8"/>
      <c r="F68" s="8"/>
      <c r="G68" s="8"/>
      <c r="H68" s="8"/>
      <c r="I68" s="8"/>
      <c r="J68" s="8"/>
      <c r="K68" s="8"/>
      <c r="L68" s="8"/>
      <c r="M68" s="8"/>
    </row>
    <row r="69" spans="1:13" x14ac:dyDescent="0.25">
      <c r="A69" s="8"/>
      <c r="B69" s="8"/>
      <c r="C69" s="8"/>
      <c r="D69" s="8"/>
      <c r="E69" s="8"/>
      <c r="F69" s="8"/>
      <c r="G69" s="8"/>
      <c r="H69" s="8"/>
      <c r="I69" s="8"/>
      <c r="J69" s="8"/>
      <c r="K69" s="8"/>
      <c r="L69" s="8"/>
      <c r="M69" s="8"/>
    </row>
    <row r="70" spans="1:13" x14ac:dyDescent="0.25">
      <c r="A70" s="8"/>
      <c r="B70" s="8"/>
      <c r="C70" s="8"/>
      <c r="D70" s="8"/>
      <c r="E70" s="8"/>
      <c r="F70" s="8"/>
      <c r="G70" s="8"/>
      <c r="H70" s="8"/>
      <c r="I70" s="8"/>
      <c r="J70" s="8"/>
      <c r="K70" s="8"/>
      <c r="L70" s="8"/>
      <c r="M70" s="8"/>
    </row>
    <row r="71" spans="1:13" x14ac:dyDescent="0.25">
      <c r="A71" s="8"/>
      <c r="B71" s="8"/>
      <c r="C71" s="8"/>
      <c r="D71" s="8"/>
      <c r="E71" s="8"/>
      <c r="F71" s="8"/>
      <c r="G71" s="8"/>
      <c r="H71" s="8"/>
      <c r="I71" s="8"/>
      <c r="J71" s="8"/>
      <c r="K71" s="8"/>
      <c r="L71" s="8"/>
      <c r="M71" s="8"/>
    </row>
    <row r="72" spans="1:13" x14ac:dyDescent="0.25">
      <c r="A72" s="8"/>
      <c r="B72" s="8"/>
      <c r="C72" s="8"/>
      <c r="D72" s="8"/>
      <c r="E72" s="8"/>
      <c r="F72" s="8"/>
      <c r="G72" s="8"/>
      <c r="H72" s="8"/>
      <c r="I72" s="8"/>
      <c r="J72" s="8"/>
      <c r="K72" s="8"/>
      <c r="L72" s="8"/>
      <c r="M72" s="8"/>
    </row>
    <row r="73" spans="1:13" x14ac:dyDescent="0.25">
      <c r="A73" s="8"/>
      <c r="B73" s="8"/>
      <c r="C73" s="8"/>
      <c r="D73" s="8"/>
      <c r="E73" s="8"/>
      <c r="F73" s="8"/>
      <c r="G73" s="8"/>
      <c r="H73" s="8"/>
      <c r="I73" s="8"/>
      <c r="J73" s="8"/>
      <c r="K73" s="8"/>
      <c r="L73" s="8"/>
      <c r="M73" s="8"/>
    </row>
    <row r="74" spans="1:13" x14ac:dyDescent="0.25">
      <c r="A74" s="8"/>
      <c r="B74" s="8"/>
      <c r="C74" s="8"/>
      <c r="D74" s="8"/>
      <c r="E74" s="8"/>
      <c r="F74" s="8"/>
      <c r="G74" s="8"/>
      <c r="H74" s="8"/>
      <c r="I74" s="8"/>
      <c r="J74" s="8"/>
      <c r="K74" s="8"/>
      <c r="L74" s="8"/>
      <c r="M74" s="8"/>
    </row>
    <row r="75" spans="1:13" x14ac:dyDescent="0.25">
      <c r="A75" s="8"/>
      <c r="B75" s="8"/>
      <c r="C75" s="8"/>
      <c r="D75" s="8"/>
      <c r="E75" s="8"/>
      <c r="F75" s="8"/>
      <c r="G75" s="8"/>
      <c r="H75" s="8"/>
      <c r="I75" s="8"/>
      <c r="J75" s="8"/>
      <c r="K75" s="8"/>
      <c r="L75" s="8"/>
      <c r="M75" s="8"/>
    </row>
    <row r="76" spans="1:13" x14ac:dyDescent="0.25">
      <c r="A76" s="8"/>
      <c r="B76" s="8"/>
      <c r="C76" s="8"/>
      <c r="D76" s="8"/>
      <c r="E76" s="8"/>
      <c r="F76" s="8"/>
      <c r="G76" s="8"/>
      <c r="H76" s="8"/>
      <c r="I76" s="8"/>
      <c r="J76" s="8"/>
      <c r="K76" s="8"/>
      <c r="L76" s="8"/>
      <c r="M76" s="8"/>
    </row>
    <row r="77" spans="1:13" x14ac:dyDescent="0.25">
      <c r="A77" s="8"/>
      <c r="B77" s="8"/>
      <c r="C77" s="8"/>
      <c r="D77" s="8"/>
      <c r="E77" s="8"/>
      <c r="F77" s="8"/>
      <c r="G77" s="8"/>
      <c r="H77" s="8"/>
      <c r="I77" s="8"/>
      <c r="J77" s="8"/>
      <c r="K77" s="8"/>
      <c r="L77" s="8"/>
      <c r="M77" s="8"/>
    </row>
    <row r="78" spans="1:13" x14ac:dyDescent="0.25">
      <c r="A78" s="8"/>
      <c r="B78" s="8"/>
      <c r="C78" s="8"/>
      <c r="D78" s="8"/>
      <c r="E78" s="8"/>
      <c r="F78" s="8"/>
      <c r="G78" s="8"/>
      <c r="H78" s="8"/>
      <c r="I78" s="8"/>
      <c r="J78" s="8"/>
      <c r="K78" s="8"/>
      <c r="L78" s="8"/>
      <c r="M78" s="8"/>
    </row>
    <row r="79" spans="1:13" x14ac:dyDescent="0.25">
      <c r="A79" s="8"/>
      <c r="B79" s="8"/>
      <c r="C79" s="8"/>
      <c r="D79" s="8"/>
      <c r="E79" s="8"/>
      <c r="F79" s="8"/>
      <c r="G79" s="8"/>
      <c r="H79" s="8"/>
      <c r="I79" s="8"/>
      <c r="J79" s="8"/>
      <c r="K79" s="8"/>
      <c r="L79" s="8"/>
      <c r="M79" s="8"/>
    </row>
    <row r="80" spans="1:13" x14ac:dyDescent="0.25">
      <c r="A80" s="8"/>
      <c r="B80" s="8"/>
      <c r="C80" s="8"/>
      <c r="D80" s="8"/>
      <c r="E80" s="8"/>
      <c r="F80" s="8"/>
      <c r="G80" s="8"/>
      <c r="H80" s="8"/>
      <c r="I80" s="8"/>
      <c r="J80" s="8"/>
      <c r="K80" s="8"/>
      <c r="L80" s="8"/>
      <c r="M80" s="8"/>
    </row>
    <row r="81" spans="1:13" x14ac:dyDescent="0.25">
      <c r="A81" s="8"/>
      <c r="B81" s="8"/>
      <c r="C81" s="8"/>
      <c r="D81" s="8"/>
      <c r="E81" s="8"/>
      <c r="F81" s="8"/>
      <c r="G81" s="8"/>
      <c r="H81" s="8"/>
      <c r="I81" s="8"/>
      <c r="J81" s="8"/>
      <c r="K81" s="8"/>
      <c r="L81" s="8"/>
      <c r="M81" s="8"/>
    </row>
    <row r="82" spans="1:13" x14ac:dyDescent="0.25">
      <c r="A82" s="8"/>
      <c r="B82" s="8"/>
      <c r="C82" s="8"/>
      <c r="D82" s="8"/>
      <c r="E82" s="8"/>
      <c r="F82" s="8"/>
      <c r="G82" s="8"/>
      <c r="H82" s="8"/>
      <c r="I82" s="8"/>
      <c r="J82" s="8"/>
      <c r="K82" s="8"/>
      <c r="L82" s="8"/>
      <c r="M82" s="8"/>
    </row>
    <row r="83" spans="1:13" x14ac:dyDescent="0.25">
      <c r="A83" s="8"/>
      <c r="B83" s="8"/>
      <c r="C83" s="8"/>
      <c r="D83" s="8"/>
      <c r="E83" s="8"/>
      <c r="F83" s="8"/>
      <c r="G83" s="8"/>
      <c r="H83" s="8"/>
      <c r="I83" s="8"/>
      <c r="J83" s="8"/>
      <c r="K83" s="8"/>
      <c r="L83" s="8"/>
      <c r="M83" s="8"/>
    </row>
    <row r="84" spans="1:13" x14ac:dyDescent="0.25">
      <c r="A84" s="8"/>
      <c r="B84" s="8"/>
      <c r="C84" s="8"/>
      <c r="D84" s="8"/>
      <c r="E84" s="8"/>
      <c r="F84" s="8"/>
      <c r="G84" s="8"/>
      <c r="H84" s="8"/>
      <c r="I84" s="8"/>
      <c r="J84" s="8"/>
      <c r="K84" s="8"/>
      <c r="L84" s="8"/>
      <c r="M84" s="8"/>
    </row>
    <row r="85" spans="1:13" x14ac:dyDescent="0.25">
      <c r="A85" s="8"/>
      <c r="B85" s="8"/>
      <c r="C85" s="8"/>
      <c r="D85" s="8"/>
      <c r="E85" s="8"/>
      <c r="F85" s="8"/>
      <c r="G85" s="8"/>
      <c r="H85" s="8"/>
      <c r="I85" s="8"/>
      <c r="J85" s="8"/>
      <c r="K85" s="8"/>
      <c r="L85" s="8"/>
      <c r="M85" s="8"/>
    </row>
    <row r="86" spans="1:13" x14ac:dyDescent="0.25">
      <c r="A86" s="8"/>
      <c r="B86" s="8"/>
      <c r="C86" s="8"/>
      <c r="D86" s="8"/>
      <c r="E86" s="8"/>
      <c r="F86" s="8"/>
      <c r="G86" s="8"/>
      <c r="H86" s="8"/>
      <c r="I86" s="8"/>
      <c r="J86" s="8"/>
      <c r="K86" s="8"/>
      <c r="L86" s="8"/>
      <c r="M86" s="8"/>
    </row>
    <row r="87" spans="1:13" x14ac:dyDescent="0.25">
      <c r="A87" s="8"/>
      <c r="B87" s="8"/>
      <c r="C87" s="8"/>
      <c r="D87" s="8"/>
      <c r="E87" s="8"/>
      <c r="F87" s="8"/>
      <c r="G87" s="8"/>
      <c r="H87" s="8"/>
      <c r="I87" s="8"/>
      <c r="J87" s="8"/>
      <c r="K87" s="8"/>
      <c r="L87" s="8"/>
      <c r="M87" s="8"/>
    </row>
    <row r="88" spans="1:13" x14ac:dyDescent="0.25">
      <c r="A88" s="8"/>
      <c r="B88" s="8"/>
      <c r="C88" s="8"/>
      <c r="D88" s="8"/>
      <c r="E88" s="8"/>
      <c r="F88" s="8"/>
      <c r="G88" s="8"/>
      <c r="H88" s="8"/>
      <c r="I88" s="8"/>
      <c r="J88" s="8"/>
      <c r="K88" s="8"/>
      <c r="L88" s="8"/>
      <c r="M88" s="8"/>
    </row>
    <row r="89" spans="1:13" x14ac:dyDescent="0.25">
      <c r="A89" s="8"/>
      <c r="B89" s="8"/>
      <c r="C89" s="8"/>
      <c r="D89" s="8"/>
      <c r="E89" s="8"/>
      <c r="F89" s="8"/>
      <c r="G89" s="8"/>
      <c r="H89" s="8"/>
      <c r="I89" s="8"/>
      <c r="J89" s="8"/>
      <c r="K89" s="8"/>
      <c r="L89" s="8"/>
      <c r="M89" s="8"/>
    </row>
    <row r="90" spans="1:13" x14ac:dyDescent="0.25">
      <c r="A90" s="8"/>
      <c r="B90" s="8"/>
      <c r="C90" s="8"/>
      <c r="D90" s="8"/>
      <c r="E90" s="8"/>
      <c r="F90" s="8"/>
      <c r="G90" s="8"/>
      <c r="H90" s="8"/>
      <c r="I90" s="8"/>
      <c r="J90" s="8"/>
      <c r="K90" s="8"/>
      <c r="L90" s="8"/>
      <c r="M90" s="8"/>
    </row>
    <row r="91" spans="1:13" x14ac:dyDescent="0.25">
      <c r="A91" s="8"/>
      <c r="B91" s="8"/>
      <c r="C91" s="8"/>
      <c r="D91" s="8"/>
      <c r="E91" s="8"/>
      <c r="F91" s="8"/>
      <c r="G91" s="8"/>
      <c r="H91" s="8"/>
      <c r="I91" s="8"/>
      <c r="J91" s="8"/>
      <c r="K91" s="8"/>
      <c r="L91" s="8"/>
      <c r="M91" s="8"/>
    </row>
    <row r="92" spans="1:13" x14ac:dyDescent="0.25">
      <c r="A92" s="8"/>
      <c r="B92" s="8"/>
      <c r="C92" s="8"/>
      <c r="D92" s="8"/>
      <c r="E92" s="8"/>
      <c r="F92" s="8"/>
      <c r="G92" s="8"/>
      <c r="H92" s="8"/>
      <c r="I92" s="8"/>
      <c r="J92" s="8"/>
      <c r="K92" s="8"/>
      <c r="L92" s="8"/>
      <c r="M92" s="8"/>
    </row>
    <row r="93" spans="1:13" x14ac:dyDescent="0.25">
      <c r="A93" s="8"/>
      <c r="B93" s="8"/>
      <c r="C93" s="8"/>
      <c r="D93" s="8"/>
      <c r="E93" s="8"/>
      <c r="F93" s="8"/>
      <c r="G93" s="8"/>
      <c r="H93" s="8"/>
      <c r="I93" s="8"/>
      <c r="J93" s="8"/>
      <c r="K93" s="8"/>
      <c r="L93" s="8"/>
      <c r="M93" s="8"/>
    </row>
    <row r="94" spans="1:13" x14ac:dyDescent="0.25">
      <c r="A94" s="8"/>
      <c r="B94" s="8"/>
      <c r="C94" s="8"/>
      <c r="D94" s="8"/>
      <c r="E94" s="8"/>
      <c r="F94" s="8"/>
      <c r="G94" s="8"/>
      <c r="H94" s="8"/>
      <c r="I94" s="8"/>
      <c r="J94" s="8"/>
      <c r="K94" s="8"/>
      <c r="L94" s="8"/>
      <c r="M94" s="8"/>
    </row>
    <row r="95" spans="1:13" x14ac:dyDescent="0.25">
      <c r="A95" s="8"/>
      <c r="B95" s="8"/>
      <c r="C95" s="8"/>
      <c r="D95" s="8"/>
      <c r="E95" s="8"/>
      <c r="F95" s="8"/>
      <c r="G95" s="8"/>
      <c r="H95" s="8"/>
      <c r="I95" s="8"/>
      <c r="J95" s="8"/>
      <c r="K95" s="8"/>
      <c r="L95" s="8"/>
      <c r="M95" s="8"/>
    </row>
    <row r="96" spans="1:13" x14ac:dyDescent="0.25">
      <c r="A96" s="8"/>
      <c r="B96" s="8"/>
      <c r="C96" s="8"/>
      <c r="D96" s="8"/>
      <c r="E96" s="8"/>
      <c r="F96" s="8"/>
      <c r="G96" s="8"/>
      <c r="H96" s="8"/>
      <c r="I96" s="8"/>
      <c r="J96" s="8"/>
      <c r="K96" s="8"/>
      <c r="L96" s="8"/>
      <c r="M96" s="8"/>
    </row>
    <row r="97" spans="1:13" x14ac:dyDescent="0.25">
      <c r="A97" s="8"/>
      <c r="B97" s="8"/>
      <c r="C97" s="8"/>
      <c r="D97" s="8"/>
      <c r="E97" s="8"/>
      <c r="F97" s="8"/>
      <c r="G97" s="8"/>
      <c r="H97" s="8"/>
      <c r="I97" s="8"/>
      <c r="J97" s="8"/>
      <c r="K97" s="8"/>
      <c r="L97" s="8"/>
      <c r="M97" s="8"/>
    </row>
    <row r="98" spans="1:13" x14ac:dyDescent="0.25">
      <c r="A98" s="8"/>
      <c r="B98" s="8"/>
      <c r="C98" s="8"/>
      <c r="D98" s="8"/>
      <c r="E98" s="8"/>
      <c r="F98" s="8"/>
      <c r="G98" s="8"/>
      <c r="H98" s="8"/>
      <c r="I98" s="8"/>
      <c r="J98" s="8"/>
      <c r="K98" s="8"/>
      <c r="L98" s="8"/>
      <c r="M98" s="8"/>
    </row>
    <row r="99" spans="1:13" x14ac:dyDescent="0.25">
      <c r="A99" s="8"/>
      <c r="B99" s="8"/>
      <c r="C99" s="8"/>
      <c r="D99" s="8"/>
      <c r="E99" s="8"/>
      <c r="F99" s="8"/>
      <c r="G99" s="8"/>
      <c r="H99" s="8"/>
      <c r="I99" s="8"/>
      <c r="J99" s="8"/>
      <c r="K99" s="8"/>
      <c r="L99" s="8"/>
      <c r="M99" s="8"/>
    </row>
    <row r="100" spans="1:13" x14ac:dyDescent="0.25">
      <c r="A100" s="8"/>
      <c r="B100" s="8"/>
      <c r="C100" s="8"/>
      <c r="D100" s="8"/>
      <c r="E100" s="8"/>
      <c r="F100" s="8"/>
      <c r="G100" s="8"/>
      <c r="H100" s="8"/>
      <c r="I100" s="8"/>
      <c r="J100" s="8"/>
      <c r="K100" s="8"/>
      <c r="L100" s="8"/>
      <c r="M100" s="8"/>
    </row>
    <row r="101" spans="1:13" x14ac:dyDescent="0.25">
      <c r="A101" s="8"/>
      <c r="B101" s="8"/>
      <c r="C101" s="8"/>
      <c r="D101" s="8"/>
      <c r="E101" s="8"/>
      <c r="F101" s="8"/>
      <c r="G101" s="8"/>
      <c r="H101" s="8"/>
      <c r="I101" s="8"/>
      <c r="J101" s="8"/>
      <c r="K101" s="8"/>
      <c r="L101" s="8"/>
      <c r="M101" s="8"/>
    </row>
    <row r="102" spans="1:13" x14ac:dyDescent="0.25">
      <c r="A102" s="8"/>
      <c r="B102" s="8"/>
      <c r="C102" s="8"/>
      <c r="D102" s="8"/>
      <c r="E102" s="8"/>
      <c r="F102" s="8"/>
      <c r="G102" s="8"/>
      <c r="H102" s="8"/>
      <c r="I102" s="8"/>
      <c r="J102" s="8"/>
      <c r="K102" s="8"/>
      <c r="L102" s="8"/>
      <c r="M102" s="8"/>
    </row>
    <row r="103" spans="1:13" x14ac:dyDescent="0.25">
      <c r="A103" s="8"/>
      <c r="B103" s="8"/>
      <c r="C103" s="8"/>
      <c r="D103" s="8"/>
      <c r="E103" s="8"/>
      <c r="F103" s="8"/>
      <c r="G103" s="8"/>
      <c r="H103" s="8"/>
      <c r="I103" s="8"/>
      <c r="J103" s="8"/>
      <c r="K103" s="8"/>
      <c r="L103" s="8"/>
      <c r="M103" s="8"/>
    </row>
    <row r="104" spans="1:13" x14ac:dyDescent="0.25">
      <c r="A104" s="8"/>
      <c r="B104" s="8"/>
      <c r="C104" s="8"/>
      <c r="D104" s="8"/>
      <c r="E104" s="8"/>
      <c r="F104" s="8"/>
      <c r="G104" s="8"/>
      <c r="H104" s="8"/>
      <c r="I104" s="8"/>
      <c r="J104" s="8"/>
      <c r="K104" s="8"/>
      <c r="L104" s="8"/>
      <c r="M104" s="8"/>
    </row>
    <row r="105" spans="1:13" x14ac:dyDescent="0.25">
      <c r="A105" s="8"/>
      <c r="B105" s="8"/>
      <c r="C105" s="8"/>
      <c r="D105" s="8"/>
      <c r="E105" s="8"/>
      <c r="F105" s="8"/>
      <c r="G105" s="8"/>
      <c r="H105" s="8"/>
      <c r="I105" s="8"/>
      <c r="J105" s="8"/>
      <c r="K105" s="8"/>
      <c r="L105" s="8"/>
      <c r="M105" s="8"/>
    </row>
    <row r="106" spans="1:13" x14ac:dyDescent="0.25">
      <c r="A106" s="8"/>
      <c r="B106" s="8"/>
      <c r="C106" s="8"/>
      <c r="D106" s="8"/>
      <c r="E106" s="8"/>
      <c r="F106" s="8"/>
      <c r="G106" s="8"/>
      <c r="H106" s="8"/>
      <c r="I106" s="8"/>
      <c r="J106" s="8"/>
      <c r="K106" s="8"/>
      <c r="L106" s="8"/>
      <c r="M106" s="8"/>
    </row>
    <row r="107" spans="1:13" x14ac:dyDescent="0.25">
      <c r="A107" s="8"/>
      <c r="B107" s="8"/>
      <c r="C107" s="8"/>
      <c r="D107" s="8"/>
      <c r="E107" s="8"/>
      <c r="F107" s="8"/>
      <c r="G107" s="8"/>
      <c r="H107" s="8"/>
      <c r="I107" s="8"/>
      <c r="J107" s="8"/>
      <c r="K107" s="8"/>
      <c r="L107" s="8"/>
      <c r="M107" s="8"/>
    </row>
    <row r="108" spans="1:13" x14ac:dyDescent="0.25">
      <c r="A108" s="8"/>
      <c r="B108" s="8"/>
      <c r="C108" s="8"/>
      <c r="D108" s="8"/>
      <c r="E108" s="8"/>
      <c r="F108" s="8"/>
      <c r="G108" s="8"/>
      <c r="H108" s="8"/>
      <c r="I108" s="8"/>
      <c r="J108" s="8"/>
      <c r="K108" s="8"/>
      <c r="L108" s="8"/>
      <c r="M108" s="8"/>
    </row>
    <row r="109" spans="1:13" x14ac:dyDescent="0.25">
      <c r="A109" s="8"/>
      <c r="B109" s="8"/>
      <c r="C109" s="8"/>
      <c r="D109" s="8"/>
      <c r="E109" s="8"/>
      <c r="F109" s="8"/>
      <c r="G109" s="8"/>
      <c r="H109" s="8"/>
      <c r="I109" s="8"/>
      <c r="J109" s="8"/>
      <c r="K109" s="8"/>
      <c r="L109" s="8"/>
      <c r="M109" s="8"/>
    </row>
    <row r="110" spans="1:13" x14ac:dyDescent="0.25">
      <c r="A110" s="8"/>
      <c r="B110" s="8"/>
      <c r="C110" s="8"/>
      <c r="D110" s="8"/>
      <c r="E110" s="8"/>
      <c r="F110" s="8"/>
      <c r="G110" s="8"/>
      <c r="H110" s="8"/>
      <c r="I110" s="8"/>
      <c r="J110" s="8"/>
      <c r="K110" s="8"/>
      <c r="L110" s="8"/>
      <c r="M110" s="8"/>
    </row>
    <row r="111" spans="1:13" x14ac:dyDescent="0.25">
      <c r="A111" s="8"/>
      <c r="B111" s="8"/>
      <c r="C111" s="8"/>
      <c r="D111" s="8"/>
      <c r="E111" s="8"/>
      <c r="F111" s="8"/>
      <c r="G111" s="8"/>
      <c r="H111" s="8"/>
      <c r="I111" s="8"/>
      <c r="J111" s="8"/>
      <c r="K111" s="8"/>
      <c r="L111" s="8"/>
      <c r="M111" s="8"/>
    </row>
    <row r="112" spans="1:13" x14ac:dyDescent="0.25">
      <c r="A112" s="8"/>
      <c r="B112" s="8"/>
      <c r="C112" s="8"/>
      <c r="D112" s="8"/>
      <c r="E112" s="8"/>
      <c r="F112" s="8"/>
      <c r="G112" s="8"/>
      <c r="H112" s="8"/>
      <c r="I112" s="8"/>
      <c r="J112" s="8"/>
      <c r="K112" s="8"/>
      <c r="L112" s="8"/>
      <c r="M112" s="8"/>
    </row>
    <row r="113" spans="1:13" x14ac:dyDescent="0.25">
      <c r="A113" s="8"/>
      <c r="B113" s="8"/>
      <c r="C113" s="8"/>
      <c r="D113" s="8"/>
      <c r="E113" s="8"/>
      <c r="F113" s="8"/>
      <c r="G113" s="8"/>
      <c r="H113" s="8"/>
      <c r="I113" s="8"/>
      <c r="J113" s="8"/>
      <c r="K113" s="8"/>
      <c r="L113" s="8"/>
      <c r="M113" s="8"/>
    </row>
    <row r="114" spans="1:13" x14ac:dyDescent="0.25">
      <c r="A114" s="8"/>
      <c r="B114" s="8"/>
      <c r="C114" s="8"/>
      <c r="D114" s="8"/>
      <c r="E114" s="8"/>
      <c r="F114" s="8"/>
      <c r="G114" s="8"/>
      <c r="H114" s="8"/>
      <c r="I114" s="8"/>
      <c r="J114" s="8"/>
      <c r="K114" s="8"/>
      <c r="L114" s="8"/>
      <c r="M114" s="8"/>
    </row>
    <row r="115" spans="1:13" x14ac:dyDescent="0.25">
      <c r="A115" s="8"/>
      <c r="B115" s="8"/>
      <c r="C115" s="8"/>
      <c r="D115" s="8"/>
      <c r="E115" s="8"/>
      <c r="F115" s="8"/>
      <c r="G115" s="8"/>
      <c r="H115" s="8"/>
      <c r="I115" s="8"/>
      <c r="J115" s="8"/>
      <c r="K115" s="8"/>
      <c r="L115" s="8"/>
      <c r="M115" s="8"/>
    </row>
    <row r="116" spans="1:13" x14ac:dyDescent="0.25">
      <c r="A116" s="8"/>
      <c r="B116" s="8"/>
      <c r="C116" s="8"/>
      <c r="D116" s="8"/>
      <c r="E116" s="8"/>
      <c r="F116" s="8"/>
      <c r="G116" s="8"/>
      <c r="H116" s="8"/>
      <c r="I116" s="8"/>
      <c r="J116" s="8"/>
      <c r="K116" s="8"/>
      <c r="L116" s="8"/>
      <c r="M116" s="8"/>
    </row>
    <row r="117" spans="1:13" x14ac:dyDescent="0.25">
      <c r="A117" s="8"/>
      <c r="B117" s="8"/>
      <c r="C117" s="8"/>
      <c r="D117" s="8"/>
      <c r="E117" s="8"/>
      <c r="F117" s="8"/>
      <c r="G117" s="8"/>
      <c r="H117" s="8"/>
      <c r="I117" s="8"/>
      <c r="J117" s="8"/>
      <c r="K117" s="8"/>
      <c r="L117" s="8"/>
      <c r="M117" s="8"/>
    </row>
    <row r="118" spans="1:13" x14ac:dyDescent="0.25">
      <c r="A118" s="8"/>
      <c r="B118" s="8"/>
      <c r="C118" s="8"/>
      <c r="D118" s="8"/>
      <c r="E118" s="8"/>
      <c r="F118" s="8"/>
      <c r="G118" s="8"/>
      <c r="H118" s="8"/>
      <c r="I118" s="8"/>
      <c r="J118" s="8"/>
      <c r="K118" s="8"/>
      <c r="L118" s="8"/>
      <c r="M118" s="8"/>
    </row>
    <row r="119" spans="1:13" x14ac:dyDescent="0.25">
      <c r="A119" s="8"/>
      <c r="B119" s="8"/>
      <c r="C119" s="8"/>
      <c r="D119" s="8"/>
      <c r="E119" s="8"/>
      <c r="F119" s="8"/>
      <c r="G119" s="8"/>
      <c r="H119" s="8"/>
      <c r="I119" s="8"/>
      <c r="J119" s="8"/>
      <c r="K119" s="8"/>
      <c r="L119" s="8"/>
      <c r="M119" s="8"/>
    </row>
    <row r="120" spans="1:13" x14ac:dyDescent="0.25">
      <c r="A120" s="8"/>
      <c r="B120" s="8"/>
      <c r="C120" s="8"/>
      <c r="D120" s="8"/>
      <c r="E120" s="8"/>
      <c r="F120" s="8"/>
      <c r="G120" s="8"/>
      <c r="H120" s="8"/>
      <c r="I120" s="8"/>
      <c r="J120" s="8"/>
      <c r="K120" s="8"/>
      <c r="L120" s="8"/>
      <c r="M120" s="8"/>
    </row>
    <row r="121" spans="1:13" x14ac:dyDescent="0.25">
      <c r="A121" s="8"/>
      <c r="B121" s="8"/>
      <c r="C121" s="8"/>
      <c r="D121" s="8"/>
      <c r="E121" s="8"/>
      <c r="F121" s="8"/>
      <c r="G121" s="8"/>
      <c r="H121" s="8"/>
      <c r="I121" s="8"/>
      <c r="J121" s="8"/>
      <c r="K121" s="8"/>
      <c r="L121" s="8"/>
      <c r="M121" s="8"/>
    </row>
    <row r="122" spans="1:13" x14ac:dyDescent="0.25">
      <c r="A122" s="8"/>
      <c r="B122" s="8"/>
      <c r="C122" s="8"/>
      <c r="D122" s="8"/>
      <c r="E122" s="8"/>
      <c r="F122" s="8"/>
      <c r="G122" s="8"/>
      <c r="H122" s="8"/>
      <c r="I122" s="8"/>
      <c r="J122" s="8"/>
      <c r="K122" s="8"/>
      <c r="L122" s="8"/>
      <c r="M122" s="8"/>
    </row>
    <row r="123" spans="1:13" x14ac:dyDescent="0.25">
      <c r="A123" s="8"/>
      <c r="B123" s="8"/>
      <c r="C123" s="8"/>
      <c r="D123" s="8"/>
      <c r="E123" s="8"/>
      <c r="F123" s="8"/>
      <c r="G123" s="8"/>
      <c r="H123" s="8"/>
      <c r="I123" s="8"/>
      <c r="J123" s="8"/>
      <c r="K123" s="8"/>
      <c r="L123" s="8"/>
      <c r="M123" s="8"/>
    </row>
    <row r="124" spans="1:13" x14ac:dyDescent="0.25">
      <c r="A124" s="8"/>
      <c r="B124" s="8"/>
      <c r="C124" s="8"/>
      <c r="D124" s="8"/>
      <c r="E124" s="8"/>
      <c r="F124" s="8"/>
      <c r="G124" s="8"/>
      <c r="H124" s="8"/>
      <c r="I124" s="8"/>
      <c r="J124" s="8"/>
      <c r="K124" s="8"/>
      <c r="L124" s="8"/>
      <c r="M124" s="8"/>
    </row>
    <row r="125" spans="1:13" x14ac:dyDescent="0.25">
      <c r="A125" s="8"/>
      <c r="B125" s="8"/>
      <c r="C125" s="8"/>
      <c r="D125" s="8"/>
      <c r="E125" s="8"/>
      <c r="F125" s="8"/>
      <c r="G125" s="8"/>
      <c r="H125" s="8"/>
      <c r="I125" s="8"/>
      <c r="J125" s="8"/>
      <c r="K125" s="8"/>
      <c r="L125" s="8"/>
      <c r="M125" s="8"/>
    </row>
    <row r="126" spans="1:13" x14ac:dyDescent="0.25">
      <c r="A126" s="8"/>
      <c r="B126" s="8"/>
      <c r="C126" s="8"/>
      <c r="D126" s="8"/>
      <c r="E126" s="8"/>
      <c r="F126" s="8"/>
      <c r="G126" s="8"/>
      <c r="H126" s="8"/>
      <c r="I126" s="8"/>
      <c r="J126" s="8"/>
      <c r="K126" s="8"/>
      <c r="L126" s="8"/>
      <c r="M126" s="8"/>
    </row>
    <row r="127" spans="1:13" x14ac:dyDescent="0.25">
      <c r="A127" s="8"/>
      <c r="B127" s="8"/>
      <c r="C127" s="8"/>
      <c r="D127" s="8"/>
      <c r="E127" s="8"/>
      <c r="F127" s="8"/>
      <c r="G127" s="8"/>
      <c r="H127" s="8"/>
      <c r="I127" s="8"/>
      <c r="J127" s="8"/>
      <c r="K127" s="8"/>
      <c r="L127" s="8"/>
      <c r="M127" s="8"/>
    </row>
    <row r="128" spans="1:13" x14ac:dyDescent="0.25">
      <c r="A128" s="8"/>
      <c r="B128" s="8"/>
      <c r="C128" s="8"/>
      <c r="D128" s="8"/>
      <c r="E128" s="8"/>
      <c r="F128" s="8"/>
      <c r="G128" s="8"/>
      <c r="H128" s="8"/>
      <c r="I128" s="8"/>
      <c r="J128" s="8"/>
      <c r="K128" s="8"/>
      <c r="L128" s="8"/>
      <c r="M128" s="8"/>
    </row>
    <row r="129" spans="1:13" x14ac:dyDescent="0.25">
      <c r="A129" s="8"/>
      <c r="B129" s="8"/>
      <c r="C129" s="8"/>
      <c r="D129" s="8"/>
      <c r="E129" s="8"/>
      <c r="F129" s="8"/>
      <c r="G129" s="8"/>
      <c r="H129" s="8"/>
      <c r="I129" s="8"/>
      <c r="J129" s="8"/>
      <c r="K129" s="8"/>
      <c r="L129" s="8"/>
      <c r="M129" s="8"/>
    </row>
  </sheetData>
  <sheetProtection algorithmName="SHA-512" hashValue="h/dSrjc78XplP0ALzdbD4XxAuo3IArPEe3LUaasnhNbBZjmxH08ofbS6NIHp2FBCMM/cdCUlXQORFuGG+pSdAQ==" saltValue="u5K4QHd5LMmq7tiz1fptfQ==" spinCount="100000" sheet="1" objects="1" scenarios="1"/>
  <customSheetViews>
    <customSheetView guid="{46FA326A-B15E-451E-A3BC-5EE08E9722CD}" showGridLines="0" fitToPage="1">
      <selection activeCell="O17" sqref="O17"/>
      <pageMargins left="0.75" right="0.75" top="1" bottom="1" header="0.5" footer="0.5"/>
      <pageSetup scale="70" orientation="portrait" r:id="rId1"/>
      <headerFooter alignWithMargins="0"/>
    </customSheetView>
  </customSheetViews>
  <phoneticPr fontId="8" type="noConversion"/>
  <pageMargins left="0.75" right="0.75" top="1" bottom="1" header="0.5" footer="0.5"/>
  <pageSetup scale="7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U46"/>
  <sheetViews>
    <sheetView showGridLines="0" zoomScaleNormal="100" workbookViewId="0">
      <selection activeCell="A22" sqref="A22:G23"/>
    </sheetView>
  </sheetViews>
  <sheetFormatPr defaultColWidth="0" defaultRowHeight="12.5" x14ac:dyDescent="0.25"/>
  <cols>
    <col min="1" max="1" width="2.26953125" style="1" customWidth="1"/>
    <col min="2" max="2" width="19.54296875" style="1" customWidth="1"/>
    <col min="3" max="3" width="8.453125" style="1" customWidth="1"/>
    <col min="4" max="4" width="9.1796875" style="1" customWidth="1"/>
    <col min="5" max="5" width="12" style="1" customWidth="1"/>
    <col min="6" max="6" width="10.54296875" style="1" customWidth="1"/>
    <col min="7" max="7" width="12.7265625" style="1" customWidth="1"/>
    <col min="8" max="9" width="11.7265625" style="1" customWidth="1"/>
    <col min="10" max="10" width="11.81640625" style="1" customWidth="1"/>
    <col min="11" max="11" width="9.1796875" style="1" customWidth="1"/>
    <col min="12" max="12" width="17.54296875" style="1" customWidth="1"/>
    <col min="13" max="13" width="8.26953125" style="1" customWidth="1"/>
    <col min="14" max="14" width="3.6328125" style="1" customWidth="1"/>
    <col min="15" max="15" width="3.6328125" style="87" customWidth="1"/>
    <col min="16" max="16" width="14.1796875" style="3" customWidth="1"/>
    <col min="17" max="17" width="13.1796875" style="3" customWidth="1"/>
    <col min="18" max="19" width="9.1796875" style="3" customWidth="1"/>
    <col min="20" max="26" width="9.1796875" style="1" customWidth="1"/>
    <col min="27" max="110" width="0" style="1" hidden="1" customWidth="1"/>
    <col min="111" max="111" width="12.1796875" style="1" hidden="1" customWidth="1"/>
    <col min="112" max="119" width="0" style="1" hidden="1" customWidth="1"/>
    <col min="120" max="120" width="12.1796875" style="1" hidden="1" customWidth="1"/>
    <col min="121" max="125" width="0" style="1" hidden="1" customWidth="1"/>
    <col min="126" max="126" width="12.1796875" style="1" hidden="1" customWidth="1"/>
    <col min="127" max="136" width="0" style="1" hidden="1" customWidth="1"/>
    <col min="137" max="137" width="12.1796875" style="1" hidden="1" customWidth="1"/>
    <col min="138" max="145" width="0" style="1" hidden="1" customWidth="1"/>
    <col min="146" max="146" width="12.1796875" style="1" hidden="1" customWidth="1"/>
    <col min="147" max="151" width="0" style="1" hidden="1" customWidth="1"/>
    <col min="152" max="153" width="12.1796875" style="1" hidden="1" customWidth="1"/>
    <col min="154" max="158" width="0" style="1" hidden="1" customWidth="1"/>
    <col min="159" max="159" width="12.1796875" style="1" hidden="1" customWidth="1"/>
    <col min="160" max="175" width="0" style="1" hidden="1" customWidth="1"/>
    <col min="176" max="176" width="12.1796875" style="1" hidden="1" customWidth="1"/>
    <col min="177" max="184" width="0" style="1" hidden="1" customWidth="1"/>
    <col min="185" max="185" width="12.1796875" style="1" hidden="1" customWidth="1"/>
    <col min="186" max="190" width="0" style="1" hidden="1" customWidth="1"/>
    <col min="191" max="191" width="12.1796875" style="1" hidden="1" customWidth="1"/>
    <col min="192" max="201" width="0" style="1" hidden="1" customWidth="1"/>
    <col min="202" max="202" width="12.1796875" style="1" hidden="1" customWidth="1"/>
    <col min="203" max="210" width="0" style="1" hidden="1" customWidth="1"/>
    <col min="211" max="211" width="12.1796875" style="1" hidden="1" customWidth="1"/>
    <col min="212" max="216" width="0" style="1" hidden="1" customWidth="1"/>
    <col min="217" max="218" width="12.1796875" style="1" hidden="1" customWidth="1"/>
    <col min="219" max="223" width="0" style="1" hidden="1" customWidth="1"/>
    <col min="224" max="224" width="12.1796875" style="1" hidden="1" customWidth="1"/>
    <col min="225" max="228" width="0" style="1" hidden="1" customWidth="1"/>
    <col min="229" max="230" width="12.1796875" style="1" hidden="1" customWidth="1"/>
    <col min="231" max="235" width="0" style="1" hidden="1" customWidth="1"/>
    <col min="236" max="236" width="12.1796875" style="1" hidden="1" customWidth="1"/>
    <col min="237" max="237" width="0" style="1" hidden="1" customWidth="1"/>
    <col min="238" max="239" width="12.1796875" style="1" hidden="1" customWidth="1"/>
    <col min="240" max="244" width="0" style="1" hidden="1" customWidth="1"/>
    <col min="245" max="246" width="12.1796875" style="1" hidden="1" customWidth="1"/>
    <col min="247" max="247" width="0" style="1" hidden="1" customWidth="1"/>
    <col min="248" max="249" width="12.1796875" style="1" hidden="1" customWidth="1"/>
    <col min="250" max="255" width="0" style="1" hidden="1" customWidth="1"/>
    <col min="256" max="16384" width="12.1796875" style="1" hidden="1"/>
  </cols>
  <sheetData>
    <row r="1" spans="1:34" x14ac:dyDescent="0.25">
      <c r="A1" s="37"/>
      <c r="B1" s="38"/>
      <c r="C1" s="39"/>
      <c r="D1" s="40"/>
      <c r="E1" s="38"/>
      <c r="F1" s="38"/>
      <c r="G1" s="38"/>
      <c r="H1" s="38"/>
      <c r="I1" s="41"/>
      <c r="J1" s="38"/>
      <c r="K1" s="38"/>
      <c r="L1" s="2"/>
      <c r="M1" s="2"/>
      <c r="N1" s="2"/>
      <c r="T1" s="3"/>
      <c r="U1" s="3"/>
      <c r="V1" s="3"/>
      <c r="W1" s="3"/>
      <c r="X1" s="3"/>
      <c r="Y1" s="3"/>
      <c r="Z1" s="3"/>
      <c r="AA1" s="3"/>
      <c r="AB1" s="3"/>
      <c r="AC1" s="3"/>
      <c r="AD1" s="3"/>
      <c r="AE1" s="3"/>
      <c r="AF1" s="3"/>
      <c r="AG1" s="3"/>
      <c r="AH1" s="3"/>
    </row>
    <row r="2" spans="1:34" x14ac:dyDescent="0.25">
      <c r="A2" s="37"/>
      <c r="B2" s="39"/>
      <c r="C2" s="39"/>
      <c r="D2" s="40"/>
      <c r="E2" s="38"/>
      <c r="F2" s="38"/>
      <c r="G2" s="38"/>
      <c r="H2" s="38"/>
      <c r="I2" s="38" t="s">
        <v>0</v>
      </c>
      <c r="J2" s="38"/>
      <c r="K2" s="38"/>
      <c r="L2" s="2"/>
      <c r="M2" s="2"/>
      <c r="N2" s="2"/>
      <c r="T2" s="3"/>
      <c r="U2" s="3"/>
      <c r="V2" s="3"/>
      <c r="W2" s="3"/>
      <c r="X2" s="3"/>
      <c r="Y2" s="3"/>
      <c r="Z2" s="3"/>
      <c r="AA2" s="3"/>
      <c r="AB2" s="3"/>
      <c r="AC2" s="3"/>
      <c r="AD2" s="3"/>
      <c r="AE2" s="3"/>
      <c r="AF2" s="3"/>
      <c r="AG2" s="3"/>
      <c r="AH2" s="3"/>
    </row>
    <row r="3" spans="1:34" x14ac:dyDescent="0.25">
      <c r="A3" s="37"/>
      <c r="B3" s="39"/>
      <c r="C3" s="39"/>
      <c r="D3" s="40"/>
      <c r="E3" s="38"/>
      <c r="F3" s="38"/>
      <c r="G3" s="38"/>
      <c r="H3" s="38"/>
      <c r="I3" s="38" t="s">
        <v>1</v>
      </c>
      <c r="J3" s="38"/>
      <c r="K3" s="38"/>
      <c r="L3" s="2"/>
      <c r="M3" s="2"/>
      <c r="N3" s="2"/>
      <c r="T3" s="3"/>
      <c r="U3" s="3"/>
      <c r="V3" s="3"/>
      <c r="W3" s="3"/>
      <c r="X3" s="3"/>
      <c r="Y3" s="3"/>
      <c r="Z3" s="3"/>
      <c r="AA3" s="3"/>
      <c r="AB3" s="3"/>
      <c r="AC3" s="3"/>
      <c r="AD3" s="3"/>
      <c r="AE3" s="3"/>
      <c r="AF3" s="3"/>
      <c r="AG3" s="3"/>
      <c r="AH3" s="3"/>
    </row>
    <row r="4" spans="1:34" ht="30.75" customHeight="1" x14ac:dyDescent="0.25">
      <c r="A4" s="37"/>
      <c r="B4" s="39"/>
      <c r="C4" s="39"/>
      <c r="D4" s="40"/>
      <c r="E4" s="38"/>
      <c r="F4" s="38"/>
      <c r="G4" s="38"/>
      <c r="H4" s="38"/>
      <c r="I4" s="38"/>
      <c r="J4" s="38"/>
      <c r="K4" s="38"/>
      <c r="L4" s="2"/>
      <c r="M4" s="2"/>
      <c r="N4" s="2"/>
      <c r="T4" s="3"/>
      <c r="U4" s="3"/>
      <c r="V4" s="3"/>
      <c r="W4" s="3"/>
      <c r="X4" s="3"/>
      <c r="Y4" s="3"/>
      <c r="Z4" s="3"/>
      <c r="AA4" s="3"/>
      <c r="AB4" s="3"/>
      <c r="AC4" s="3"/>
      <c r="AD4" s="3"/>
      <c r="AE4" s="3"/>
      <c r="AF4" s="3"/>
      <c r="AG4" s="3"/>
      <c r="AH4" s="3"/>
    </row>
    <row r="5" spans="1:34" x14ac:dyDescent="0.25">
      <c r="A5" s="37"/>
      <c r="B5" s="39"/>
      <c r="C5" s="39"/>
      <c r="D5" s="38"/>
      <c r="E5" s="38"/>
      <c r="F5" s="38"/>
      <c r="G5" s="38"/>
      <c r="H5" s="38"/>
      <c r="I5" s="38" t="s">
        <v>2</v>
      </c>
      <c r="J5" s="38"/>
      <c r="K5" s="38"/>
      <c r="L5" s="2"/>
      <c r="M5" s="2"/>
      <c r="N5" s="2"/>
      <c r="T5" s="3"/>
      <c r="U5" s="3"/>
      <c r="V5" s="3"/>
      <c r="W5" s="3"/>
      <c r="X5" s="3"/>
      <c r="Y5" s="3"/>
      <c r="Z5" s="3"/>
      <c r="AA5" s="3"/>
      <c r="AB5" s="3"/>
      <c r="AC5" s="3"/>
      <c r="AD5" s="3"/>
      <c r="AE5" s="3"/>
      <c r="AF5" s="3"/>
      <c r="AG5" s="3"/>
      <c r="AH5" s="3"/>
    </row>
    <row r="6" spans="1:34" ht="15" customHeight="1" x14ac:dyDescent="0.25">
      <c r="A6" s="37"/>
      <c r="B6" s="42"/>
      <c r="C6" s="43"/>
      <c r="D6" s="42"/>
      <c r="E6" s="42"/>
      <c r="F6" s="36" t="s">
        <v>102</v>
      </c>
      <c r="G6" s="44"/>
      <c r="H6" s="42"/>
      <c r="I6" s="38"/>
      <c r="J6" s="38"/>
      <c r="K6" s="38"/>
      <c r="L6" s="2"/>
      <c r="M6" s="2"/>
      <c r="N6" s="2"/>
      <c r="T6" s="3"/>
      <c r="U6" s="3"/>
      <c r="V6" s="3"/>
      <c r="W6" s="3"/>
      <c r="X6" s="3"/>
      <c r="AA6" s="3"/>
      <c r="AB6" s="3"/>
      <c r="AC6" s="3"/>
      <c r="AD6" s="3"/>
      <c r="AE6" s="3"/>
      <c r="AF6" s="3"/>
      <c r="AG6" s="3"/>
      <c r="AH6" s="3"/>
    </row>
    <row r="7" spans="1:34" ht="12" customHeight="1" x14ac:dyDescent="0.25">
      <c r="A7" s="37"/>
      <c r="B7" s="42"/>
      <c r="C7" s="45"/>
      <c r="D7" s="42"/>
      <c r="E7" s="42"/>
      <c r="F7" s="42"/>
      <c r="G7" s="42"/>
      <c r="H7" s="38"/>
      <c r="I7" s="40" t="s">
        <v>103</v>
      </c>
      <c r="J7" s="38"/>
      <c r="K7" s="38"/>
      <c r="L7" s="2"/>
      <c r="M7" s="2"/>
      <c r="N7" s="2"/>
      <c r="T7" s="3"/>
      <c r="U7" s="3"/>
      <c r="V7" s="3"/>
      <c r="W7" s="3"/>
      <c r="X7" s="3"/>
      <c r="Y7" s="3"/>
      <c r="Z7" s="3"/>
      <c r="AA7" s="3"/>
      <c r="AB7" s="3"/>
      <c r="AC7" s="3"/>
      <c r="AD7" s="3"/>
      <c r="AE7" s="3"/>
      <c r="AF7" s="3"/>
      <c r="AG7" s="3"/>
      <c r="AH7" s="3"/>
    </row>
    <row r="8" spans="1:34" ht="12" customHeight="1" thickBot="1" x14ac:dyDescent="0.3">
      <c r="A8" s="37"/>
      <c r="B8" s="42"/>
      <c r="C8" s="45"/>
      <c r="D8" s="42"/>
      <c r="E8" s="42"/>
      <c r="F8" s="42"/>
      <c r="G8" s="42"/>
      <c r="H8" s="42"/>
      <c r="I8" s="38"/>
      <c r="J8" s="38"/>
      <c r="K8" s="38"/>
      <c r="L8" s="2"/>
      <c r="M8" s="2"/>
      <c r="N8" s="2"/>
      <c r="T8" s="3"/>
      <c r="U8" s="3"/>
      <c r="V8" s="3"/>
      <c r="W8" s="3"/>
      <c r="X8" s="3"/>
      <c r="Y8" s="3"/>
      <c r="Z8" s="3"/>
      <c r="AA8" s="3"/>
      <c r="AB8" s="3"/>
      <c r="AC8" s="3"/>
      <c r="AD8" s="3"/>
      <c r="AE8" s="3"/>
      <c r="AF8" s="3"/>
      <c r="AG8" s="3"/>
      <c r="AH8" s="3"/>
    </row>
    <row r="9" spans="1:34" ht="12" customHeight="1" thickBot="1" x14ac:dyDescent="0.3">
      <c r="A9" s="46" t="s">
        <v>99</v>
      </c>
      <c r="B9" s="47" t="s">
        <v>100</v>
      </c>
      <c r="C9" s="48"/>
      <c r="D9" s="48"/>
      <c r="E9" s="48"/>
      <c r="F9" s="48"/>
      <c r="G9" s="48"/>
      <c r="H9" s="48"/>
      <c r="I9" s="48"/>
      <c r="J9" s="48"/>
      <c r="K9" s="48"/>
      <c r="L9" s="22"/>
      <c r="M9" s="5"/>
      <c r="N9" s="5"/>
      <c r="O9" s="85"/>
      <c r="P9" s="80"/>
      <c r="Q9" s="35"/>
      <c r="R9" s="35"/>
      <c r="S9" s="35"/>
      <c r="T9" s="35"/>
      <c r="U9" s="35"/>
      <c r="V9" s="35"/>
      <c r="W9" s="3"/>
      <c r="X9" s="3"/>
      <c r="Y9" s="3"/>
      <c r="Z9" s="3"/>
      <c r="AA9" s="3"/>
      <c r="AB9" s="3"/>
      <c r="AC9" s="3"/>
      <c r="AD9" s="3"/>
      <c r="AE9" s="3"/>
      <c r="AF9" s="3"/>
      <c r="AG9" s="3"/>
      <c r="AH9" s="3"/>
    </row>
    <row r="10" spans="1:34" ht="12" customHeight="1" thickTop="1" x14ac:dyDescent="0.25">
      <c r="A10" s="131" t="s">
        <v>533</v>
      </c>
      <c r="B10" s="131"/>
      <c r="C10" s="131"/>
      <c r="D10" s="131"/>
      <c r="E10" s="131"/>
      <c r="F10" s="131"/>
      <c r="G10" s="131"/>
      <c r="H10" s="131"/>
      <c r="I10" s="131"/>
      <c r="J10" s="49"/>
      <c r="K10" s="49"/>
      <c r="L10" s="5"/>
      <c r="M10" s="5"/>
      <c r="N10" s="5"/>
      <c r="O10" s="85"/>
      <c r="P10" s="82"/>
      <c r="Q10" s="83"/>
      <c r="R10" s="35"/>
      <c r="S10" s="35"/>
      <c r="T10" s="35"/>
      <c r="U10" s="35"/>
      <c r="V10" s="35"/>
      <c r="W10" s="3"/>
      <c r="X10" s="3"/>
      <c r="Y10" s="3"/>
      <c r="Z10" s="3"/>
      <c r="AA10" s="3"/>
      <c r="AB10" s="3"/>
      <c r="AC10" s="3"/>
      <c r="AD10" s="3"/>
      <c r="AE10" s="3"/>
      <c r="AF10" s="3"/>
      <c r="AG10" s="3"/>
      <c r="AH10" s="3"/>
    </row>
    <row r="11" spans="1:34" ht="12" customHeight="1" x14ac:dyDescent="0.25">
      <c r="A11" s="50"/>
      <c r="B11" s="50"/>
      <c r="C11" s="50"/>
      <c r="D11" s="50"/>
      <c r="E11" s="50"/>
      <c r="F11" s="51"/>
      <c r="G11" s="51"/>
      <c r="H11" s="51"/>
      <c r="I11" s="51"/>
      <c r="J11" s="52"/>
      <c r="K11" s="37"/>
      <c r="N11" s="5"/>
      <c r="O11" s="85"/>
      <c r="P11" s="82"/>
      <c r="Q11" s="83"/>
      <c r="R11" s="35"/>
      <c r="S11" s="35"/>
      <c r="T11" s="35"/>
      <c r="U11" s="35"/>
      <c r="V11" s="35"/>
      <c r="W11" s="3"/>
      <c r="X11" s="3"/>
      <c r="Y11" s="3"/>
      <c r="Z11" s="3"/>
      <c r="AA11" s="3"/>
      <c r="AB11" s="3"/>
      <c r="AC11" s="3"/>
      <c r="AD11" s="3"/>
      <c r="AE11" s="3"/>
      <c r="AF11" s="3"/>
      <c r="AG11" s="3"/>
      <c r="AH11" s="3"/>
    </row>
    <row r="12" spans="1:34" s="7" customFormat="1" ht="12" customHeight="1" x14ac:dyDescent="0.25">
      <c r="A12" s="151" t="s">
        <v>531</v>
      </c>
      <c r="B12" s="151"/>
      <c r="C12" s="151"/>
      <c r="D12" s="151"/>
      <c r="E12" s="151"/>
      <c r="F12" s="151"/>
      <c r="G12" s="151"/>
      <c r="H12" s="151"/>
      <c r="I12" s="151"/>
      <c r="J12" s="53"/>
      <c r="K12" s="54"/>
      <c r="L12" s="5"/>
      <c r="M12" s="5"/>
      <c r="N12" s="5"/>
      <c r="O12" s="85"/>
      <c r="P12" s="84"/>
      <c r="Q12" s="84"/>
      <c r="R12" s="81"/>
      <c r="S12" s="81"/>
      <c r="T12" s="81"/>
      <c r="U12" s="81"/>
      <c r="V12" s="81"/>
      <c r="W12" s="8"/>
      <c r="X12" s="8"/>
      <c r="Y12" s="8"/>
      <c r="Z12" s="8"/>
      <c r="AA12" s="8"/>
      <c r="AB12" s="8"/>
      <c r="AC12" s="8"/>
      <c r="AD12" s="8"/>
      <c r="AE12" s="8"/>
      <c r="AF12" s="8"/>
      <c r="AG12" s="8"/>
      <c r="AH12" s="8"/>
    </row>
    <row r="13" spans="1:34" s="5" customFormat="1" ht="12" customHeight="1" x14ac:dyDescent="0.25">
      <c r="A13" s="141"/>
      <c r="B13" s="141"/>
      <c r="C13" s="141"/>
      <c r="D13" s="141"/>
      <c r="E13" s="141"/>
      <c r="F13" s="141"/>
      <c r="G13" s="141"/>
      <c r="H13" s="141"/>
      <c r="I13" s="141"/>
      <c r="J13" s="54"/>
      <c r="K13" s="54"/>
      <c r="O13" s="85"/>
      <c r="P13" s="82"/>
      <c r="Q13" s="82"/>
      <c r="R13" s="80"/>
      <c r="S13" s="80"/>
      <c r="T13" s="80"/>
      <c r="U13" s="80"/>
      <c r="V13" s="80"/>
      <c r="W13" s="6"/>
      <c r="X13" s="6"/>
      <c r="Y13" s="6"/>
      <c r="Z13" s="6"/>
      <c r="AA13" s="6"/>
      <c r="AB13" s="6"/>
      <c r="AC13" s="6"/>
      <c r="AD13" s="6"/>
      <c r="AE13" s="6"/>
      <c r="AF13" s="6"/>
      <c r="AG13" s="6"/>
      <c r="AH13" s="6"/>
    </row>
    <row r="14" spans="1:34" s="5" customFormat="1" ht="12" customHeight="1" x14ac:dyDescent="0.25">
      <c r="A14" s="148" t="s">
        <v>3</v>
      </c>
      <c r="B14" s="148"/>
      <c r="C14" s="148"/>
      <c r="D14" s="149"/>
      <c r="E14" s="147" t="s">
        <v>5</v>
      </c>
      <c r="F14" s="149"/>
      <c r="G14" s="147" t="s">
        <v>17</v>
      </c>
      <c r="H14" s="148"/>
      <c r="I14" s="148"/>
      <c r="J14" s="54"/>
      <c r="K14" s="54"/>
      <c r="O14" s="85"/>
      <c r="P14" s="82"/>
      <c r="Q14" s="82"/>
      <c r="R14" s="80"/>
      <c r="S14" s="80"/>
      <c r="T14" s="80"/>
      <c r="U14" s="80"/>
      <c r="V14" s="80"/>
      <c r="W14" s="6"/>
      <c r="X14" s="6"/>
      <c r="Y14" s="6"/>
      <c r="Z14" s="6"/>
      <c r="AA14" s="6"/>
      <c r="AB14" s="6"/>
      <c r="AC14" s="6"/>
      <c r="AD14" s="6"/>
      <c r="AE14" s="6"/>
      <c r="AF14" s="6"/>
      <c r="AG14" s="6"/>
      <c r="AH14" s="6"/>
    </row>
    <row r="15" spans="1:34" s="5" customFormat="1" ht="12" customHeight="1" x14ac:dyDescent="0.25">
      <c r="A15" s="150"/>
      <c r="B15" s="150"/>
      <c r="C15" s="150"/>
      <c r="D15" s="144"/>
      <c r="E15" s="143"/>
      <c r="F15" s="144"/>
      <c r="G15" s="145"/>
      <c r="H15" s="146"/>
      <c r="I15" s="146"/>
      <c r="J15" s="54"/>
      <c r="K15" s="54"/>
      <c r="O15" s="85"/>
      <c r="P15" s="82"/>
      <c r="Q15" s="82"/>
      <c r="R15" s="80"/>
      <c r="S15" s="80"/>
      <c r="T15" s="80"/>
      <c r="U15" s="80"/>
      <c r="V15" s="80"/>
      <c r="W15" s="6"/>
      <c r="X15" s="6"/>
      <c r="Y15" s="6"/>
      <c r="Z15" s="6"/>
      <c r="AA15" s="6"/>
      <c r="AB15" s="6"/>
      <c r="AC15" s="6"/>
      <c r="AD15" s="6"/>
      <c r="AE15" s="6"/>
      <c r="AF15" s="6"/>
      <c r="AG15" s="6"/>
      <c r="AH15" s="6"/>
    </row>
    <row r="16" spans="1:34" s="5" customFormat="1" x14ac:dyDescent="0.25">
      <c r="A16" s="55" t="s">
        <v>484</v>
      </c>
      <c r="B16" s="55"/>
      <c r="C16" s="55"/>
      <c r="D16" s="56"/>
      <c r="E16" s="55"/>
      <c r="F16" s="55"/>
      <c r="G16" s="55"/>
      <c r="H16" s="55"/>
      <c r="I16" s="55"/>
      <c r="J16" s="42"/>
      <c r="K16" s="42"/>
      <c r="O16" s="85"/>
      <c r="P16" s="82"/>
      <c r="Q16" s="82"/>
      <c r="R16" s="80"/>
      <c r="S16" s="80"/>
      <c r="T16" s="80"/>
      <c r="U16" s="80"/>
      <c r="V16" s="80"/>
      <c r="W16" s="6"/>
      <c r="X16" s="6"/>
      <c r="Y16" s="6"/>
      <c r="Z16" s="6"/>
      <c r="AA16" s="6"/>
      <c r="AB16" s="6"/>
      <c r="AC16" s="6"/>
      <c r="AD16" s="6"/>
      <c r="AE16" s="6"/>
      <c r="AF16" s="6"/>
      <c r="AG16" s="6"/>
      <c r="AH16" s="6"/>
    </row>
    <row r="17" spans="1:34" s="5" customFormat="1" ht="13" thickBot="1" x14ac:dyDescent="0.3">
      <c r="A17" s="129"/>
      <c r="B17" s="129"/>
      <c r="C17" s="129"/>
      <c r="D17" s="130"/>
      <c r="E17" s="57"/>
      <c r="F17" s="57"/>
      <c r="G17" s="57"/>
      <c r="H17" s="57"/>
      <c r="I17" s="57"/>
      <c r="J17" s="42"/>
      <c r="K17" s="42"/>
      <c r="O17" s="85"/>
      <c r="P17" s="82"/>
      <c r="Q17" s="82"/>
      <c r="R17" s="80"/>
      <c r="S17" s="80"/>
      <c r="T17" s="80"/>
      <c r="U17" s="80"/>
      <c r="V17" s="80"/>
      <c r="W17" s="6"/>
      <c r="X17" s="6"/>
      <c r="Y17" s="6"/>
      <c r="Z17" s="6"/>
      <c r="AA17" s="6"/>
      <c r="AB17" s="6"/>
      <c r="AC17" s="6"/>
      <c r="AD17" s="6"/>
      <c r="AE17" s="6"/>
      <c r="AF17" s="6"/>
      <c r="AG17" s="6"/>
      <c r="AH17" s="6"/>
    </row>
    <row r="18" spans="1:34" s="5" customFormat="1" ht="13" thickTop="1" x14ac:dyDescent="0.25">
      <c r="A18" s="142" t="s">
        <v>6</v>
      </c>
      <c r="B18" s="142"/>
      <c r="C18" s="142"/>
      <c r="D18" s="142"/>
      <c r="E18" s="142"/>
      <c r="F18" s="142"/>
      <c r="G18" s="131"/>
      <c r="H18" s="131"/>
      <c r="I18" s="131"/>
      <c r="J18" s="42"/>
      <c r="K18" s="42"/>
      <c r="O18" s="85"/>
      <c r="P18" s="82"/>
      <c r="Q18" s="82"/>
      <c r="R18" s="80"/>
      <c r="S18" s="80"/>
      <c r="T18" s="80"/>
      <c r="U18" s="80"/>
      <c r="V18" s="80"/>
      <c r="W18" s="6"/>
      <c r="X18" s="6"/>
      <c r="Y18" s="6"/>
      <c r="Z18" s="6"/>
      <c r="AA18" s="6"/>
      <c r="AB18" s="6"/>
      <c r="AC18" s="6"/>
      <c r="AD18" s="6"/>
      <c r="AE18" s="6"/>
      <c r="AF18" s="6"/>
      <c r="AG18" s="6"/>
      <c r="AH18" s="6"/>
    </row>
    <row r="19" spans="1:34" s="5" customFormat="1" x14ac:dyDescent="0.25">
      <c r="A19" s="58"/>
      <c r="B19" s="50"/>
      <c r="C19" s="50"/>
      <c r="D19" s="50"/>
      <c r="E19" s="50"/>
      <c r="F19" s="51"/>
      <c r="G19" s="51"/>
      <c r="H19" s="51"/>
      <c r="I19" s="51"/>
      <c r="J19" s="42"/>
      <c r="K19" s="42"/>
      <c r="O19" s="85" t="s">
        <v>485</v>
      </c>
      <c r="P19" s="82"/>
      <c r="Q19" s="82"/>
      <c r="R19" s="80"/>
      <c r="S19" s="80"/>
      <c r="T19" s="80"/>
      <c r="U19" s="80"/>
      <c r="V19" s="80"/>
      <c r="W19" s="6"/>
      <c r="X19" s="6"/>
      <c r="Y19" s="6"/>
      <c r="Z19" s="6"/>
      <c r="AA19" s="6"/>
      <c r="AB19" s="6"/>
      <c r="AC19" s="6"/>
      <c r="AD19" s="6"/>
      <c r="AE19" s="6"/>
      <c r="AF19" s="6"/>
      <c r="AG19" s="6"/>
      <c r="AH19" s="6"/>
    </row>
    <row r="20" spans="1:34" ht="12" customHeight="1" x14ac:dyDescent="0.25">
      <c r="A20" s="127" t="s">
        <v>491</v>
      </c>
      <c r="B20" s="127"/>
      <c r="C20" s="127"/>
      <c r="D20" s="127"/>
      <c r="E20" s="127"/>
      <c r="F20" s="127"/>
      <c r="G20" s="128"/>
      <c r="H20" s="125" t="s">
        <v>4</v>
      </c>
      <c r="I20" s="126"/>
      <c r="J20" s="49"/>
      <c r="K20" s="49"/>
      <c r="L20" s="5"/>
      <c r="M20" s="5"/>
      <c r="N20" s="5"/>
      <c r="O20" s="85" t="s">
        <v>486</v>
      </c>
      <c r="P20" s="82"/>
      <c r="Q20" s="83"/>
      <c r="R20" s="35"/>
      <c r="S20" s="35"/>
      <c r="T20" s="35"/>
      <c r="U20" s="35"/>
      <c r="V20" s="35"/>
      <c r="W20" s="3"/>
      <c r="X20" s="3"/>
      <c r="Y20" s="3"/>
      <c r="Z20" s="3"/>
      <c r="AA20" s="3"/>
      <c r="AB20" s="3"/>
      <c r="AC20" s="3"/>
      <c r="AD20" s="3"/>
      <c r="AE20" s="3"/>
      <c r="AF20" s="3"/>
      <c r="AG20" s="3"/>
      <c r="AH20" s="3"/>
    </row>
    <row r="21" spans="1:34" ht="12" customHeight="1" x14ac:dyDescent="0.25">
      <c r="A21" s="132" t="s">
        <v>489</v>
      </c>
      <c r="B21" s="132"/>
      <c r="C21" s="132"/>
      <c r="D21" s="132"/>
      <c r="E21" s="132"/>
      <c r="F21" s="132"/>
      <c r="G21" s="133"/>
      <c r="H21" s="134" t="s">
        <v>490</v>
      </c>
      <c r="I21" s="132"/>
      <c r="J21" s="52"/>
      <c r="K21" s="52"/>
      <c r="L21" s="5"/>
      <c r="M21" s="5"/>
      <c r="N21" s="5"/>
      <c r="O21" s="85" t="s">
        <v>487</v>
      </c>
      <c r="P21" s="82"/>
      <c r="Q21" s="83"/>
      <c r="R21" s="35"/>
      <c r="S21" s="35"/>
      <c r="T21" s="35"/>
      <c r="U21" s="35"/>
      <c r="V21" s="35"/>
      <c r="W21" s="3"/>
      <c r="X21" s="3"/>
      <c r="Y21" s="3"/>
      <c r="Z21" s="3"/>
      <c r="AA21" s="3"/>
      <c r="AB21" s="3"/>
      <c r="AC21" s="3"/>
      <c r="AD21" s="3"/>
      <c r="AE21" s="3"/>
      <c r="AF21" s="3"/>
      <c r="AG21" s="3"/>
      <c r="AH21" s="3"/>
    </row>
    <row r="22" spans="1:34" ht="41" customHeight="1" x14ac:dyDescent="0.25">
      <c r="A22" s="135"/>
      <c r="B22" s="135"/>
      <c r="C22" s="135"/>
      <c r="D22" s="135"/>
      <c r="E22" s="135"/>
      <c r="F22" s="135"/>
      <c r="G22" s="136"/>
      <c r="H22" s="139"/>
      <c r="I22" s="135"/>
      <c r="J22" s="38"/>
      <c r="K22" s="37"/>
      <c r="M22" s="2"/>
      <c r="N22" s="2"/>
      <c r="O22" s="86" t="s">
        <v>488</v>
      </c>
      <c r="P22" s="83"/>
      <c r="Q22" s="83"/>
      <c r="R22" s="35"/>
      <c r="S22" s="35"/>
      <c r="T22" s="35"/>
      <c r="U22" s="35"/>
      <c r="V22" s="35"/>
      <c r="W22" s="3"/>
      <c r="X22" s="3"/>
      <c r="Y22" s="3"/>
      <c r="Z22" s="3"/>
      <c r="AA22" s="3"/>
      <c r="AB22" s="3"/>
      <c r="AC22" s="3"/>
      <c r="AD22" s="3"/>
      <c r="AE22" s="3"/>
      <c r="AF22" s="3"/>
      <c r="AG22" s="3"/>
      <c r="AH22" s="3"/>
    </row>
    <row r="23" spans="1:34" ht="12" customHeight="1" thickBot="1" x14ac:dyDescent="0.3">
      <c r="A23" s="137"/>
      <c r="B23" s="137"/>
      <c r="C23" s="137"/>
      <c r="D23" s="137"/>
      <c r="E23" s="137"/>
      <c r="F23" s="137"/>
      <c r="G23" s="138"/>
      <c r="H23" s="140"/>
      <c r="I23" s="137"/>
      <c r="J23" s="38"/>
      <c r="K23" s="37"/>
      <c r="L23" s="5"/>
      <c r="M23" s="5"/>
      <c r="N23" s="5"/>
      <c r="O23" s="85" t="s">
        <v>492</v>
      </c>
      <c r="P23" s="83"/>
      <c r="Q23" s="83"/>
      <c r="R23" s="35"/>
      <c r="S23" s="35"/>
      <c r="T23" s="35"/>
      <c r="U23" s="35"/>
      <c r="V23" s="35"/>
      <c r="W23" s="3"/>
      <c r="X23" s="3"/>
      <c r="Y23" s="3"/>
      <c r="Z23" s="3"/>
      <c r="AA23" s="3"/>
      <c r="AB23" s="3"/>
      <c r="AC23" s="3"/>
      <c r="AD23" s="3"/>
      <c r="AE23" s="3"/>
      <c r="AF23" s="3"/>
      <c r="AG23" s="3"/>
      <c r="AH23" s="3"/>
    </row>
    <row r="24" spans="1:34" ht="13.5" customHeight="1" thickTop="1" x14ac:dyDescent="0.25">
      <c r="A24" s="131" t="s">
        <v>7</v>
      </c>
      <c r="B24" s="131"/>
      <c r="C24" s="131"/>
      <c r="D24" s="131"/>
      <c r="E24" s="131"/>
      <c r="F24" s="131"/>
      <c r="G24" s="131"/>
      <c r="H24" s="131"/>
      <c r="I24" s="131"/>
      <c r="J24" s="38"/>
      <c r="K24" s="37"/>
      <c r="L24" s="5"/>
      <c r="M24" s="5"/>
      <c r="N24" s="5"/>
      <c r="O24" s="85"/>
      <c r="P24" s="83"/>
      <c r="Q24" s="83"/>
      <c r="R24" s="35"/>
      <c r="S24" s="35"/>
      <c r="T24" s="35"/>
      <c r="U24" s="35"/>
      <c r="V24" s="35"/>
      <c r="W24" s="3"/>
      <c r="X24" s="3"/>
      <c r="Y24" s="3"/>
      <c r="Z24" s="3"/>
      <c r="AA24" s="3"/>
      <c r="AB24" s="3"/>
      <c r="AC24" s="3"/>
      <c r="AD24" s="3"/>
      <c r="AE24" s="3"/>
      <c r="AF24" s="3"/>
      <c r="AG24" s="3"/>
      <c r="AH24" s="3"/>
    </row>
    <row r="25" spans="1:34" ht="9.75" customHeight="1" x14ac:dyDescent="0.25">
      <c r="A25" s="58"/>
      <c r="B25" s="50"/>
      <c r="C25" s="50"/>
      <c r="D25" s="50"/>
      <c r="E25" s="50"/>
      <c r="F25" s="51"/>
      <c r="G25" s="51"/>
      <c r="H25" s="51"/>
      <c r="I25" s="51"/>
      <c r="J25" s="38"/>
      <c r="K25" s="37"/>
      <c r="L25" s="5"/>
      <c r="M25" s="5"/>
      <c r="N25" s="5"/>
      <c r="O25" s="85"/>
      <c r="P25" s="83"/>
      <c r="Q25" s="83"/>
      <c r="R25" s="35"/>
      <c r="S25" s="35"/>
      <c r="T25" s="35"/>
      <c r="U25" s="35"/>
      <c r="V25" s="35"/>
      <c r="W25" s="3"/>
      <c r="X25" s="3"/>
      <c r="Y25" s="3"/>
      <c r="Z25" s="3"/>
      <c r="AA25" s="3"/>
      <c r="AB25" s="3"/>
      <c r="AC25" s="3"/>
      <c r="AD25" s="3"/>
      <c r="AE25" s="3"/>
      <c r="AF25" s="3"/>
      <c r="AG25" s="3"/>
      <c r="AH25" s="3"/>
    </row>
    <row r="26" spans="1:34" ht="12" customHeight="1" x14ac:dyDescent="0.25">
      <c r="A26" s="59" t="s">
        <v>8</v>
      </c>
      <c r="B26" s="37"/>
      <c r="C26" s="59"/>
      <c r="D26" s="59"/>
      <c r="E26" s="59"/>
      <c r="F26" s="59"/>
      <c r="G26" s="59"/>
      <c r="H26" s="59"/>
      <c r="I26" s="59"/>
      <c r="J26" s="49"/>
      <c r="K26" s="49"/>
      <c r="L26" s="5"/>
      <c r="M26" s="5"/>
      <c r="N26" s="5"/>
      <c r="O26" s="85"/>
      <c r="P26" s="82"/>
      <c r="Q26" s="83"/>
      <c r="R26" s="35"/>
      <c r="S26" s="35"/>
      <c r="T26" s="35"/>
      <c r="U26" s="35"/>
      <c r="V26" s="35"/>
      <c r="W26" s="3"/>
      <c r="X26" s="3"/>
      <c r="Y26" s="3"/>
      <c r="Z26" s="3"/>
      <c r="AA26" s="3"/>
      <c r="AB26" s="3"/>
      <c r="AC26" s="3"/>
      <c r="AD26" s="3"/>
      <c r="AE26" s="3"/>
      <c r="AF26" s="3"/>
      <c r="AG26" s="3"/>
      <c r="AH26" s="3"/>
    </row>
    <row r="27" spans="1:34" ht="12" customHeight="1" x14ac:dyDescent="0.25">
      <c r="A27" s="60"/>
      <c r="B27" s="61" t="s">
        <v>85</v>
      </c>
      <c r="C27" s="62"/>
      <c r="D27" s="62"/>
      <c r="E27" s="60"/>
      <c r="F27" s="60"/>
      <c r="G27" s="60"/>
      <c r="H27" s="63" t="s">
        <v>111</v>
      </c>
      <c r="I27" s="63" t="s">
        <v>112</v>
      </c>
      <c r="J27" s="52"/>
      <c r="K27" s="52"/>
      <c r="L27" s="5"/>
      <c r="M27" s="5"/>
      <c r="N27" s="5"/>
      <c r="O27" s="85"/>
      <c r="P27" s="80"/>
      <c r="Q27" s="35"/>
      <c r="R27" s="35"/>
      <c r="S27" s="35"/>
      <c r="T27" s="35"/>
      <c r="U27" s="35"/>
      <c r="V27" s="35"/>
      <c r="W27" s="3"/>
      <c r="X27" s="3"/>
      <c r="Y27" s="3"/>
      <c r="Z27" s="3"/>
      <c r="AA27" s="3"/>
      <c r="AB27" s="3"/>
      <c r="AC27" s="3"/>
      <c r="AD27" s="3"/>
      <c r="AE27" s="3"/>
      <c r="AF27" s="3"/>
      <c r="AG27" s="3"/>
      <c r="AH27" s="3"/>
    </row>
    <row r="28" spans="1:34" ht="12" customHeight="1" x14ac:dyDescent="0.25">
      <c r="A28" s="64" t="s">
        <v>101</v>
      </c>
      <c r="B28" s="65" t="s">
        <v>88</v>
      </c>
      <c r="C28" s="62"/>
      <c r="D28" s="62"/>
      <c r="E28" s="60"/>
      <c r="F28" s="60"/>
      <c r="G28" s="60"/>
      <c r="H28" s="66">
        <f>COUNTIF('Pupil Listing'!C9:C1800,"Preschool Special Education")</f>
        <v>0</v>
      </c>
      <c r="I28" s="67">
        <f>IF(OR($A$17=$O$22,$A$17=$O$23),H28*0.5,ROUND(H28*0.5,0))</f>
        <v>0</v>
      </c>
      <c r="J28" s="41"/>
      <c r="K28" s="41"/>
      <c r="L28" s="4"/>
      <c r="M28" s="4"/>
      <c r="N28" s="4"/>
      <c r="O28" s="88"/>
      <c r="P28" s="35"/>
      <c r="Q28" s="35"/>
      <c r="R28" s="35"/>
      <c r="S28" s="35"/>
      <c r="T28" s="35"/>
      <c r="U28" s="35"/>
      <c r="V28" s="35"/>
      <c r="W28" s="3"/>
      <c r="X28" s="3"/>
      <c r="Y28" s="3"/>
      <c r="Z28" s="3"/>
      <c r="AA28" s="3"/>
      <c r="AB28" s="3"/>
      <c r="AC28" s="3"/>
      <c r="AD28" s="3"/>
      <c r="AE28" s="3"/>
      <c r="AF28" s="3"/>
      <c r="AG28" s="3"/>
      <c r="AH28" s="3"/>
    </row>
    <row r="29" spans="1:34" ht="39" customHeight="1" x14ac:dyDescent="0.25">
      <c r="A29" s="64" t="s">
        <v>9</v>
      </c>
      <c r="B29" s="65" t="s">
        <v>90</v>
      </c>
      <c r="C29" s="62"/>
      <c r="D29" s="62"/>
      <c r="E29" s="62"/>
      <c r="F29" s="60"/>
      <c r="G29" s="60"/>
      <c r="H29" s="66">
        <f>COUNTIF('Pupil Listing'!C9:C1800,"4K 437 Hours")</f>
        <v>0</v>
      </c>
      <c r="I29" s="67">
        <f>IF(OR($A$17=$O$22,$A$17=$O$23),H29*0.5,ROUND(H29*0.5,0))</f>
        <v>0</v>
      </c>
      <c r="J29" s="38"/>
      <c r="K29" s="41"/>
      <c r="L29" s="4"/>
      <c r="M29" s="4"/>
      <c r="N29" s="4"/>
      <c r="O29" s="88"/>
      <c r="P29" s="35"/>
      <c r="Q29" s="35"/>
      <c r="R29" s="35"/>
      <c r="S29" s="35"/>
      <c r="T29" s="35"/>
      <c r="U29" s="35"/>
      <c r="V29" s="35"/>
      <c r="W29" s="3"/>
      <c r="X29" s="3"/>
      <c r="Y29" s="3"/>
      <c r="Z29" s="3"/>
      <c r="AA29" s="3"/>
      <c r="AB29" s="3"/>
      <c r="AC29" s="3"/>
      <c r="AD29" s="3"/>
      <c r="AE29" s="3"/>
      <c r="AF29" s="3"/>
      <c r="AG29" s="3"/>
      <c r="AH29" s="3"/>
    </row>
    <row r="30" spans="1:34" ht="27" customHeight="1" x14ac:dyDescent="0.25">
      <c r="A30" s="64" t="s">
        <v>10</v>
      </c>
      <c r="B30" s="65" t="s">
        <v>89</v>
      </c>
      <c r="C30" s="62"/>
      <c r="D30" s="62"/>
      <c r="E30" s="62"/>
      <c r="F30" s="60"/>
      <c r="G30" s="60"/>
      <c r="H30" s="66">
        <f>COUNTIF('Pupil Listing'!C9:C1800,"4K 437 Hours + 87.5 Hours Outreach")</f>
        <v>0</v>
      </c>
      <c r="I30" s="67">
        <f>IF(OR($A$17=$O$22,$A$17=$O$23),H30*0.6,ROUND(H30*0.6,0))</f>
        <v>0</v>
      </c>
      <c r="J30" s="41"/>
      <c r="K30" s="41"/>
      <c r="L30" s="4"/>
      <c r="M30" s="4"/>
      <c r="N30" s="4"/>
      <c r="O30" s="88"/>
      <c r="P30" s="35"/>
      <c r="Q30" s="35"/>
      <c r="R30" s="35"/>
      <c r="S30" s="35"/>
      <c r="T30" s="35"/>
      <c r="U30" s="35"/>
      <c r="V30" s="35"/>
      <c r="W30" s="3"/>
      <c r="X30" s="3"/>
      <c r="Y30" s="3"/>
      <c r="Z30" s="3"/>
      <c r="AA30" s="3"/>
      <c r="AB30" s="3"/>
      <c r="AC30" s="3"/>
      <c r="AD30" s="3"/>
      <c r="AE30" s="3"/>
      <c r="AF30" s="3"/>
      <c r="AG30" s="3"/>
      <c r="AH30" s="3"/>
    </row>
    <row r="31" spans="1:34" ht="37.5" customHeight="1" x14ac:dyDescent="0.25">
      <c r="A31" s="64" t="s">
        <v>11</v>
      </c>
      <c r="B31" s="65" t="s">
        <v>96</v>
      </c>
      <c r="C31" s="62"/>
      <c r="D31" s="62"/>
      <c r="E31" s="62"/>
      <c r="F31" s="60"/>
      <c r="G31" s="60"/>
      <c r="H31" s="66">
        <f>COUNTIF('Pupil Listing'!C9:C1800,"5K 437 Hours Half Day")</f>
        <v>0</v>
      </c>
      <c r="I31" s="67">
        <f>IF(OR($A$17=$O$22,$A$17=$O$23),H31*0.5,ROUND(H31*0.5,0))</f>
        <v>0</v>
      </c>
      <c r="J31" s="41"/>
      <c r="K31" s="41"/>
      <c r="L31" s="4"/>
      <c r="M31" s="4"/>
      <c r="N31" s="4"/>
      <c r="O31" s="88"/>
      <c r="P31" s="35"/>
      <c r="Q31" s="35"/>
      <c r="R31" s="35"/>
      <c r="S31" s="35"/>
      <c r="T31" s="35"/>
      <c r="U31" s="35"/>
      <c r="V31" s="35"/>
      <c r="W31" s="3"/>
      <c r="X31" s="3"/>
      <c r="Y31" s="3"/>
      <c r="Z31" s="3"/>
      <c r="AA31" s="3"/>
      <c r="AB31" s="3"/>
      <c r="AC31" s="3"/>
      <c r="AD31" s="3"/>
      <c r="AE31" s="3"/>
      <c r="AF31" s="3"/>
      <c r="AG31" s="3"/>
      <c r="AH31" s="3"/>
    </row>
    <row r="32" spans="1:34" ht="37.5" customHeight="1" x14ac:dyDescent="0.25">
      <c r="A32" s="64" t="s">
        <v>12</v>
      </c>
      <c r="B32" s="65" t="s">
        <v>94</v>
      </c>
      <c r="C32" s="62"/>
      <c r="D32" s="62"/>
      <c r="E32" s="62"/>
      <c r="F32" s="60"/>
      <c r="G32" s="60"/>
      <c r="H32" s="66">
        <f>COUNTIF('Pupil Listing'!C9:C1800,"5K 3 Full Days Per Week")</f>
        <v>0</v>
      </c>
      <c r="I32" s="67">
        <f>IF(OR($A$17=$O$22,$A$17=$O$23),H32*0.6,ROUND(H32*0.6,0))</f>
        <v>0</v>
      </c>
      <c r="J32" s="41"/>
      <c r="K32" s="41"/>
      <c r="L32" s="9"/>
      <c r="M32" s="9"/>
      <c r="N32" s="9"/>
      <c r="O32" s="88"/>
      <c r="T32" s="3"/>
      <c r="U32" s="3"/>
      <c r="V32" s="3"/>
      <c r="W32" s="3"/>
      <c r="X32" s="3"/>
      <c r="Y32" s="3"/>
      <c r="Z32" s="3"/>
      <c r="AA32" s="3"/>
      <c r="AB32" s="3"/>
      <c r="AC32" s="3"/>
      <c r="AD32" s="3"/>
      <c r="AE32" s="3"/>
      <c r="AF32" s="3"/>
      <c r="AG32" s="3"/>
      <c r="AH32" s="3"/>
    </row>
    <row r="33" spans="1:34" ht="37.5" customHeight="1" x14ac:dyDescent="0.25">
      <c r="A33" s="64" t="s">
        <v>13</v>
      </c>
      <c r="B33" s="65" t="s">
        <v>95</v>
      </c>
      <c r="C33" s="62"/>
      <c r="D33" s="62"/>
      <c r="E33" s="62"/>
      <c r="F33" s="60"/>
      <c r="G33" s="60"/>
      <c r="H33" s="66">
        <f>COUNTIF('Pupil Listing'!C9:C1800,"5K 4 Full Days Per Week")</f>
        <v>0</v>
      </c>
      <c r="I33" s="67">
        <f>IF(OR($A$17=$O$22,$A$17=$O$23),H33*0.8,ROUND(H33*0.8,0))</f>
        <v>0</v>
      </c>
      <c r="J33" s="41"/>
      <c r="K33" s="41"/>
      <c r="L33" s="9"/>
      <c r="M33" s="9"/>
      <c r="N33" s="9"/>
      <c r="O33" s="88"/>
      <c r="T33" s="3"/>
      <c r="U33" s="3"/>
      <c r="V33" s="3"/>
      <c r="W33" s="3"/>
      <c r="X33" s="3"/>
      <c r="Y33" s="3"/>
      <c r="Z33" s="3"/>
      <c r="AA33" s="3"/>
      <c r="AB33" s="3"/>
      <c r="AC33" s="3"/>
      <c r="AD33" s="3"/>
      <c r="AE33" s="3"/>
      <c r="AF33" s="3"/>
      <c r="AG33" s="3"/>
      <c r="AH33" s="3"/>
    </row>
    <row r="34" spans="1:34" ht="37.5" customHeight="1" x14ac:dyDescent="0.25">
      <c r="A34" s="64" t="s">
        <v>14</v>
      </c>
      <c r="B34" s="65" t="s">
        <v>91</v>
      </c>
      <c r="C34" s="62"/>
      <c r="D34" s="62"/>
      <c r="E34" s="62"/>
      <c r="F34" s="68"/>
      <c r="G34" s="60"/>
      <c r="H34" s="66">
        <f>COUNTIF('Pupil Listing'!C9:C1800,"5K 5 Full Days Per Week")</f>
        <v>0</v>
      </c>
      <c r="I34" s="67">
        <f>H34</f>
        <v>0</v>
      </c>
      <c r="J34" s="41"/>
      <c r="K34" s="41"/>
      <c r="L34" s="9"/>
      <c r="M34" s="9"/>
      <c r="N34" s="9"/>
      <c r="O34" s="88"/>
      <c r="T34" s="3"/>
      <c r="U34" s="3"/>
      <c r="V34" s="3"/>
      <c r="W34" s="3"/>
      <c r="X34" s="3"/>
      <c r="Y34" s="3"/>
      <c r="Z34" s="3"/>
      <c r="AA34" s="3"/>
      <c r="AB34" s="3"/>
      <c r="AC34" s="3"/>
      <c r="AD34" s="3"/>
      <c r="AE34" s="3"/>
      <c r="AF34" s="3"/>
      <c r="AG34" s="3"/>
      <c r="AH34" s="3"/>
    </row>
    <row r="35" spans="1:34" ht="37.5" customHeight="1" thickBot="1" x14ac:dyDescent="0.3">
      <c r="A35" s="69" t="s">
        <v>15</v>
      </c>
      <c r="B35" s="70" t="s">
        <v>16</v>
      </c>
      <c r="C35" s="71"/>
      <c r="D35" s="71"/>
      <c r="E35" s="71"/>
      <c r="F35" s="71"/>
      <c r="G35" s="71"/>
      <c r="H35" s="72">
        <f>COUNT('Pupil Listing'!C9:C1800)</f>
        <v>0</v>
      </c>
      <c r="I35" s="73">
        <f>H35</f>
        <v>0</v>
      </c>
      <c r="J35" s="41"/>
      <c r="K35" s="41"/>
      <c r="L35" s="9"/>
      <c r="M35" s="9"/>
      <c r="N35" s="9"/>
      <c r="O35" s="88"/>
      <c r="T35" s="3"/>
      <c r="U35" s="3"/>
      <c r="V35" s="3"/>
      <c r="W35" s="3"/>
      <c r="X35" s="3"/>
      <c r="Y35" s="3"/>
      <c r="Z35" s="3"/>
      <c r="AA35" s="3"/>
      <c r="AB35" s="3"/>
      <c r="AC35" s="3"/>
      <c r="AD35" s="3"/>
      <c r="AE35" s="3"/>
      <c r="AF35" s="3"/>
      <c r="AG35" s="3"/>
      <c r="AH35" s="3"/>
    </row>
    <row r="36" spans="1:34" ht="37.5" customHeight="1" thickBot="1" x14ac:dyDescent="0.3">
      <c r="A36" s="74" t="s">
        <v>87</v>
      </c>
      <c r="B36" s="75" t="s">
        <v>469</v>
      </c>
      <c r="C36" s="76"/>
      <c r="D36" s="76"/>
      <c r="E36" s="76"/>
      <c r="F36" s="76"/>
      <c r="G36" s="76"/>
      <c r="H36" s="77">
        <f>IF(OR('Pupil Count Subtotals'!B439&lt;&gt;SUM(H28:H35),SUM('Pupil Listing'!J1801:M1801)&gt;0),"ERROR",SUM(H28:H35))</f>
        <v>0</v>
      </c>
      <c r="I36" s="78" t="str">
        <f>IF(A17&lt;&gt;0,SUM(I28:I35), "ERROR")</f>
        <v>ERROR</v>
      </c>
      <c r="J36" s="41"/>
      <c r="K36" s="41"/>
      <c r="L36" s="9"/>
      <c r="M36" s="9"/>
      <c r="N36" s="9"/>
      <c r="O36" s="88"/>
      <c r="T36" s="3"/>
      <c r="U36" s="3"/>
      <c r="V36" s="3"/>
      <c r="W36" s="3"/>
      <c r="X36" s="3"/>
      <c r="Y36" s="3"/>
      <c r="Z36" s="3"/>
      <c r="AA36" s="3"/>
      <c r="AB36" s="3"/>
      <c r="AC36" s="3"/>
      <c r="AD36" s="3"/>
      <c r="AE36" s="3"/>
      <c r="AF36" s="3"/>
      <c r="AG36" s="3"/>
      <c r="AH36" s="3"/>
    </row>
    <row r="37" spans="1:34" ht="37.5" customHeight="1" thickTop="1" x14ac:dyDescent="0.25">
      <c r="A37" s="37"/>
      <c r="B37" s="37"/>
      <c r="C37" s="37"/>
      <c r="D37" s="37"/>
      <c r="E37" s="37"/>
      <c r="F37" s="37"/>
      <c r="G37" s="37"/>
      <c r="H37" s="38"/>
      <c r="I37" s="38"/>
      <c r="J37" s="41"/>
      <c r="K37" s="41"/>
      <c r="L37" s="9"/>
      <c r="M37" s="9"/>
      <c r="N37" s="9"/>
      <c r="O37" s="88"/>
      <c r="T37" s="3"/>
      <c r="U37" s="3"/>
      <c r="V37" s="3"/>
      <c r="W37" s="3"/>
      <c r="X37" s="3"/>
      <c r="Y37" s="3"/>
      <c r="Z37" s="3"/>
      <c r="AA37" s="3"/>
      <c r="AB37" s="3"/>
      <c r="AC37" s="3"/>
      <c r="AD37" s="3"/>
      <c r="AE37" s="3"/>
      <c r="AF37" s="3"/>
      <c r="AG37" s="3"/>
      <c r="AH37" s="3"/>
    </row>
    <row r="38" spans="1:34" ht="24" customHeight="1" x14ac:dyDescent="0.25">
      <c r="A38" s="37"/>
      <c r="B38" s="37"/>
      <c r="C38" s="37"/>
      <c r="D38" s="37"/>
      <c r="E38" s="37"/>
      <c r="F38" s="37"/>
      <c r="G38" s="37"/>
      <c r="H38" s="37"/>
      <c r="I38" s="37"/>
      <c r="J38" s="41"/>
      <c r="K38" s="41"/>
      <c r="L38" s="9"/>
      <c r="M38" s="9"/>
      <c r="N38" s="9"/>
      <c r="O38" s="88"/>
      <c r="T38" s="3"/>
      <c r="U38" s="3"/>
      <c r="V38" s="3"/>
      <c r="W38" s="3"/>
      <c r="X38" s="3"/>
      <c r="Y38" s="3"/>
      <c r="Z38" s="3"/>
      <c r="AA38" s="3"/>
      <c r="AB38" s="3"/>
      <c r="AC38" s="3"/>
      <c r="AD38" s="3"/>
      <c r="AE38" s="3"/>
      <c r="AF38" s="3"/>
      <c r="AG38" s="3"/>
      <c r="AH38" s="3"/>
    </row>
    <row r="39" spans="1:34" x14ac:dyDescent="0.25">
      <c r="A39" s="37"/>
      <c r="B39" s="37"/>
      <c r="C39" s="37"/>
      <c r="D39" s="37"/>
      <c r="E39" s="79">
        <v>1</v>
      </c>
      <c r="F39" s="37"/>
      <c r="G39" s="37"/>
      <c r="H39" s="37"/>
      <c r="I39" s="37"/>
      <c r="J39" s="37"/>
      <c r="K39" s="37"/>
    </row>
    <row r="40" spans="1:34" x14ac:dyDescent="0.25">
      <c r="A40" s="37"/>
      <c r="B40" s="37"/>
      <c r="C40" s="37"/>
      <c r="D40" s="37"/>
      <c r="E40" s="37"/>
      <c r="F40" s="37"/>
      <c r="G40" s="37"/>
      <c r="H40" s="37"/>
      <c r="I40" s="37"/>
      <c r="J40" s="37"/>
      <c r="K40" s="37"/>
    </row>
    <row r="41" spans="1:34" hidden="1" x14ac:dyDescent="0.25">
      <c r="A41" s="37"/>
      <c r="B41" s="37"/>
      <c r="C41" s="37"/>
      <c r="D41" s="37"/>
      <c r="E41" s="37"/>
      <c r="F41" s="37"/>
      <c r="G41" s="37"/>
      <c r="H41" s="37"/>
      <c r="I41" s="37"/>
      <c r="J41" s="37"/>
      <c r="K41" s="37"/>
    </row>
    <row r="42" spans="1:34" x14ac:dyDescent="0.25">
      <c r="A42" s="37"/>
      <c r="B42" s="37"/>
      <c r="C42" s="37"/>
      <c r="D42" s="37"/>
      <c r="E42" s="37"/>
      <c r="F42" s="37"/>
      <c r="G42" s="37"/>
      <c r="H42" s="37"/>
      <c r="I42" s="37"/>
      <c r="J42" s="37"/>
      <c r="K42" s="37"/>
    </row>
    <row r="43" spans="1:34" x14ac:dyDescent="0.25">
      <c r="A43" s="37"/>
      <c r="B43" s="37"/>
      <c r="C43" s="37"/>
      <c r="D43" s="37"/>
      <c r="E43" s="37"/>
      <c r="F43" s="37"/>
      <c r="G43" s="37"/>
      <c r="H43" s="37"/>
      <c r="I43" s="37"/>
      <c r="J43" s="37"/>
      <c r="K43" s="37"/>
    </row>
    <row r="44" spans="1:34" x14ac:dyDescent="0.25">
      <c r="A44" s="37"/>
      <c r="B44" s="37"/>
      <c r="C44" s="37"/>
      <c r="D44" s="37"/>
      <c r="E44" s="37"/>
      <c r="F44" s="37"/>
      <c r="G44" s="37"/>
      <c r="H44" s="37"/>
      <c r="I44" s="37"/>
      <c r="J44" s="37"/>
      <c r="K44" s="37"/>
    </row>
    <row r="45" spans="1:34" x14ac:dyDescent="0.25">
      <c r="J45" s="37"/>
      <c r="K45" s="37"/>
    </row>
    <row r="46" spans="1:34" x14ac:dyDescent="0.25">
      <c r="J46" s="37"/>
      <c r="K46" s="37"/>
    </row>
  </sheetData>
  <sheetProtection algorithmName="SHA-512" hashValue="ZHZwOAHR+1k7cn5Fiv7YaghnxtEh1rGLIS/G+Bdu2OxaQuJcjfvVEAISk2WzTzc/nFarg7KdWx6j8dUUlTLiCg==" saltValue="dN+Jvgvu5EgYXnvGVKUaPg==" spinCount="100000" sheet="1" objects="1" scenarios="1"/>
  <customSheetViews>
    <customSheetView guid="{46FA326A-B15E-451E-A3BC-5EE08E9722CD}" showGridLines="0" fitToPage="1" hiddenRows="1" hiddenColumns="1">
      <selection activeCell="H30" sqref="H30"/>
      <pageMargins left="0.5" right="0.5" top="0.65" bottom="0.68" header="0.5" footer="0.5"/>
      <pageSetup scale="86" orientation="portrait" r:id="rId1"/>
      <headerFooter alignWithMargins="0"/>
    </customSheetView>
  </customSheetViews>
  <mergeCells count="18">
    <mergeCell ref="A13:I13"/>
    <mergeCell ref="A10:I10"/>
    <mergeCell ref="A18:I18"/>
    <mergeCell ref="E15:F15"/>
    <mergeCell ref="G15:I15"/>
    <mergeCell ref="G14:I14"/>
    <mergeCell ref="E14:F14"/>
    <mergeCell ref="A14:D14"/>
    <mergeCell ref="A15:D15"/>
    <mergeCell ref="A12:I12"/>
    <mergeCell ref="H20:I20"/>
    <mergeCell ref="A20:G20"/>
    <mergeCell ref="A17:D17"/>
    <mergeCell ref="A24:I24"/>
    <mergeCell ref="A21:G21"/>
    <mergeCell ref="H21:I21"/>
    <mergeCell ref="A22:G23"/>
    <mergeCell ref="H22:I23"/>
  </mergeCells>
  <phoneticPr fontId="8" type="noConversion"/>
  <dataValidations count="2">
    <dataValidation type="list" allowBlank="1" showInputMessage="1" showErrorMessage="1" sqref="F17" xr:uid="{00000000-0002-0000-0100-000000000000}">
      <formula1>$O$19:$O$22</formula1>
    </dataValidation>
    <dataValidation type="list" allowBlank="1" showInputMessage="1" showErrorMessage="1" sqref="A17:D17" xr:uid="{00000000-0002-0000-0100-000001000000}">
      <formula1>$O$19:$O$23</formula1>
    </dataValidation>
  </dataValidations>
  <pageMargins left="0.5" right="0.5" top="0.65" bottom="0.68" header="0.5" footer="0.5"/>
  <pageSetup scale="8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985" r:id="rId5" name="Option Button 961">
              <controlPr locked="0" defaultSize="0" autoFill="0" autoLine="0" autoPict="0">
                <anchor moveWithCells="1" sizeWithCells="1">
                  <from>
                    <xdr:col>6</xdr:col>
                    <xdr:colOff>425450</xdr:colOff>
                    <xdr:row>4</xdr:row>
                    <xdr:rowOff>76200</xdr:rowOff>
                  </from>
                  <to>
                    <xdr:col>8</xdr:col>
                    <xdr:colOff>438150</xdr:colOff>
                    <xdr:row>6</xdr:row>
                    <xdr:rowOff>0</xdr:rowOff>
                  </to>
                </anchor>
              </controlPr>
            </control>
          </mc:Choice>
        </mc:AlternateContent>
        <mc:AlternateContent xmlns:mc="http://schemas.openxmlformats.org/markup-compatibility/2006">
          <mc:Choice Requires="x14">
            <control shapeId="1987" r:id="rId6" name="Option Button 963">
              <controlPr locked="0" defaultSize="0" autoFill="0" autoLine="0" autoPict="0">
                <anchor moveWithCells="1" sizeWithCells="1">
                  <from>
                    <xdr:col>6</xdr:col>
                    <xdr:colOff>425450</xdr:colOff>
                    <xdr:row>5</xdr:row>
                    <xdr:rowOff>133350</xdr:rowOff>
                  </from>
                  <to>
                    <xdr:col>8</xdr:col>
                    <xdr:colOff>425450</xdr:colOff>
                    <xdr:row>7</xdr:row>
                    <xdr:rowOff>69850</xdr:rowOff>
                  </to>
                </anchor>
              </controlPr>
            </control>
          </mc:Choice>
        </mc:AlternateContent>
        <mc:AlternateContent xmlns:mc="http://schemas.openxmlformats.org/markup-compatibility/2006">
          <mc:Choice Requires="x14">
            <control shapeId="1988" r:id="rId7" name="Option Button 964">
              <controlPr locked="0" defaultSize="0" autoFill="0" autoLine="0" autoPict="0">
                <anchor moveWithCells="1" sizeWithCells="1">
                  <from>
                    <xdr:col>6</xdr:col>
                    <xdr:colOff>425450</xdr:colOff>
                    <xdr:row>6</xdr:row>
                    <xdr:rowOff>146050</xdr:rowOff>
                  </from>
                  <to>
                    <xdr:col>8</xdr:col>
                    <xdr:colOff>203200</xdr:colOff>
                    <xdr:row>8</xdr:row>
                    <xdr:rowOff>120650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U1801"/>
  <sheetViews>
    <sheetView showGridLines="0" workbookViewId="0">
      <selection activeCell="F1" sqref="F1:Q1048576"/>
    </sheetView>
  </sheetViews>
  <sheetFormatPr defaultColWidth="9.1796875" defaultRowHeight="11.5" x14ac:dyDescent="0.25"/>
  <cols>
    <col min="1" max="1" width="25.7265625" style="1" customWidth="1"/>
    <col min="2" max="2" width="20" style="1" bestFit="1" customWidth="1"/>
    <col min="3" max="3" width="27.453125" style="1" bestFit="1" customWidth="1"/>
    <col min="4" max="4" width="26.54296875" style="1" customWidth="1"/>
    <col min="5" max="5" width="10.90625" style="1" customWidth="1"/>
    <col min="6" max="6" width="7.90625" style="1" hidden="1" customWidth="1"/>
    <col min="7" max="7" width="12.54296875" style="1" hidden="1" customWidth="1"/>
    <col min="8" max="8" width="8.453125" style="1" hidden="1" customWidth="1"/>
    <col min="9" max="9" width="10.90625" style="1" hidden="1" customWidth="1"/>
    <col min="10" max="11" width="8.7265625" style="1" hidden="1" customWidth="1"/>
    <col min="12" max="12" width="10.08984375" style="1" hidden="1" customWidth="1"/>
    <col min="13" max="13" width="11.90625" style="1" hidden="1" customWidth="1"/>
    <col min="14" max="14" width="7.08984375" style="1" hidden="1" customWidth="1"/>
    <col min="15" max="15" width="25.6328125" style="1" hidden="1" customWidth="1"/>
    <col min="16" max="16" width="31" style="1" hidden="1" customWidth="1"/>
    <col min="17" max="17" width="29.453125" style="1" hidden="1" customWidth="1"/>
    <col min="18" max="16384" width="9.1796875" style="1"/>
  </cols>
  <sheetData>
    <row r="1" spans="1:21" ht="15.75" customHeight="1" x14ac:dyDescent="0.25">
      <c r="A1" s="153" t="s">
        <v>532</v>
      </c>
      <c r="B1" s="153"/>
      <c r="C1" s="153"/>
      <c r="D1" s="115"/>
      <c r="E1" s="37"/>
    </row>
    <row r="2" spans="1:21" ht="16.5" customHeight="1" x14ac:dyDescent="0.25">
      <c r="A2" s="153" t="s">
        <v>473</v>
      </c>
      <c r="B2" s="153"/>
      <c r="C2" s="153"/>
      <c r="D2" s="115"/>
      <c r="E2" s="37"/>
    </row>
    <row r="3" spans="1:21" ht="15.75" customHeight="1" x14ac:dyDescent="0.25">
      <c r="A3" s="153" t="str">
        <f>IF(ISBLANK('Pupil Count Report'!A13),"PLEASE INSERT SCHOOL NAME ON THE PUPIL COUNT REPORT TAB", 'Pupil Count Report'!A13)</f>
        <v>PLEASE INSERT SCHOOL NAME ON THE PUPIL COUNT REPORT TAB</v>
      </c>
      <c r="B3" s="153"/>
      <c r="C3" s="153"/>
      <c r="D3" s="115"/>
      <c r="E3" s="37"/>
    </row>
    <row r="4" spans="1:21" ht="15.75" customHeight="1" x14ac:dyDescent="0.25">
      <c r="A4" s="154" t="s">
        <v>474</v>
      </c>
      <c r="B4" s="154"/>
      <c r="C4" s="154"/>
      <c r="D4" s="116"/>
      <c r="E4" s="37"/>
    </row>
    <row r="5" spans="1:21" ht="15.75" customHeight="1" x14ac:dyDescent="0.25">
      <c r="A5" s="155" t="s">
        <v>18</v>
      </c>
      <c r="B5" s="155"/>
      <c r="C5" s="155"/>
      <c r="D5" s="117"/>
      <c r="E5" s="37"/>
    </row>
    <row r="6" spans="1:21" ht="15.75" customHeight="1" thickBot="1" x14ac:dyDescent="0.35">
      <c r="A6" s="152" t="str">
        <f>IF(SUM(H1801:M1801)&gt;0,"ERROR WARNING!!","")</f>
        <v/>
      </c>
      <c r="B6" s="152"/>
      <c r="C6" s="152"/>
      <c r="D6" s="152"/>
      <c r="E6" s="152"/>
    </row>
    <row r="7" spans="1:21" s="11" customFormat="1" ht="15.75" customHeight="1" thickBot="1" x14ac:dyDescent="0.3">
      <c r="A7" s="89" t="s">
        <v>99</v>
      </c>
      <c r="B7" s="90"/>
      <c r="C7" s="90"/>
      <c r="D7" s="122"/>
      <c r="E7" s="39"/>
      <c r="O7" s="13" t="s">
        <v>86</v>
      </c>
      <c r="P7" s="13" t="s">
        <v>97</v>
      </c>
      <c r="Q7" s="124" t="s">
        <v>530</v>
      </c>
      <c r="R7" s="3"/>
      <c r="S7" s="3"/>
      <c r="T7" s="3"/>
      <c r="U7" s="3"/>
    </row>
    <row r="8" spans="1:21" s="11" customFormat="1" ht="60.5" x14ac:dyDescent="0.25">
      <c r="A8" s="91" t="s">
        <v>493</v>
      </c>
      <c r="B8" s="92" t="s">
        <v>98</v>
      </c>
      <c r="C8" s="92" t="str">
        <f>IF('Pupil Count Report'!E39=1,"Grade level for which pupil is enrolled on the First School Day in September",IF('Pupil Count Report'!E39=2,"Grade level for which pupil count requirements were met on the 3rd Friday in September",IF('Pupil Count Report'!E39=3,"Grade level for which pupil count requirements were met on the 2nd Friday in January","")))</f>
        <v>Grade level for which pupil is enrolled on the First School Day in September</v>
      </c>
      <c r="D8" s="92" t="s">
        <v>529</v>
      </c>
      <c r="E8" s="93" t="s">
        <v>110</v>
      </c>
      <c r="F8" s="19" t="s">
        <v>105</v>
      </c>
      <c r="G8" s="19" t="s">
        <v>106</v>
      </c>
      <c r="H8" s="19" t="s">
        <v>470</v>
      </c>
      <c r="I8" s="19" t="s">
        <v>471</v>
      </c>
      <c r="J8" s="19" t="s">
        <v>472</v>
      </c>
      <c r="K8" s="19" t="s">
        <v>108</v>
      </c>
      <c r="L8" s="19" t="s">
        <v>107</v>
      </c>
      <c r="M8" s="19"/>
      <c r="O8" t="s">
        <v>113</v>
      </c>
      <c r="P8" s="24" t="s">
        <v>88</v>
      </c>
      <c r="Q8" s="119" t="s">
        <v>534</v>
      </c>
      <c r="R8" s="3"/>
      <c r="S8" s="3"/>
      <c r="T8" s="3"/>
      <c r="U8" s="3"/>
    </row>
    <row r="9" spans="1:21" s="11" customFormat="1" ht="12" customHeight="1" x14ac:dyDescent="0.25">
      <c r="A9" s="94"/>
      <c r="B9" s="95"/>
      <c r="C9" s="96"/>
      <c r="D9" s="123"/>
      <c r="E9" s="97" t="str">
        <f>IF(K9=1," District,","")&amp;IF(L9=1," Grade,","")&amp;IF(OR(H9=1,I9=1,J9=1)," Line Incomplete","")</f>
        <v/>
      </c>
      <c r="F9" s="18">
        <f t="shared" ref="F9:F72" si="0">IF(C9&lt;&gt;"",1,0)</f>
        <v>0</v>
      </c>
      <c r="G9" s="18">
        <f t="shared" ref="G9:G72" si="1">IF(OR(C9="4K 437 Hours", C9="4K 437 Hours + 87.5 Hours Outreach", C9="Preschool Special Education", C9=""),0,1)</f>
        <v>0</v>
      </c>
      <c r="H9" s="18">
        <f>IF(A9="",0,IF(OR(B9="",D9=""),1,0))</f>
        <v>0</v>
      </c>
      <c r="I9" s="18">
        <f t="shared" ref="I9:I72" si="2">IF(B9="",0,IF(OR(A9="",C9=""),1,0))</f>
        <v>0</v>
      </c>
      <c r="J9" s="18">
        <f t="shared" ref="J9:J72" si="3">IF(C9="",0,IF(OR(A9="",B9=""),1,0))</f>
        <v>0</v>
      </c>
      <c r="K9" s="18">
        <f t="shared" ref="K9:K72" si="4">IF(B9="",0,IF(ISNA((MATCH(B9,O:O,0))),1,0))</f>
        <v>0</v>
      </c>
      <c r="L9" s="18">
        <f t="shared" ref="L9:L72" si="5">IF(C9="",0,IF(ISNA((MATCH(C9,P:P,0))),1,0))</f>
        <v>0</v>
      </c>
      <c r="M9" s="18"/>
      <c r="O9" t="s">
        <v>114</v>
      </c>
      <c r="P9" s="24" t="s">
        <v>90</v>
      </c>
      <c r="Q9" s="119" t="s">
        <v>514</v>
      </c>
      <c r="R9" s="3"/>
      <c r="S9" s="3"/>
      <c r="T9" s="3"/>
      <c r="U9" s="3"/>
    </row>
    <row r="10" spans="1:21" s="2" customFormat="1" ht="12" customHeight="1" x14ac:dyDescent="0.25">
      <c r="A10" s="94"/>
      <c r="B10" s="95"/>
      <c r="C10" s="96"/>
      <c r="D10" s="123"/>
      <c r="E10" s="97" t="str">
        <f t="shared" ref="E10:E73" si="6">IF(K10=1," District,","")&amp;IF(L10=1," Grade,","")&amp;IF(OR(H10=1,I10=1,J10=1)," Line Incomplete","")</f>
        <v/>
      </c>
      <c r="F10" s="18">
        <f t="shared" si="0"/>
        <v>0</v>
      </c>
      <c r="G10" s="18">
        <f t="shared" si="1"/>
        <v>0</v>
      </c>
      <c r="H10" s="18">
        <f t="shared" ref="H10:H73" si="7">IF(A10="",0,IF(OR(B10="",D10=""),1,0))</f>
        <v>0</v>
      </c>
      <c r="I10" s="18">
        <f t="shared" si="2"/>
        <v>0</v>
      </c>
      <c r="J10" s="18">
        <f t="shared" si="3"/>
        <v>0</v>
      </c>
      <c r="K10" s="18">
        <f t="shared" si="4"/>
        <v>0</v>
      </c>
      <c r="L10" s="18">
        <f t="shared" si="5"/>
        <v>0</v>
      </c>
      <c r="M10" s="18"/>
      <c r="O10" t="s">
        <v>115</v>
      </c>
      <c r="P10" s="24" t="s">
        <v>89</v>
      </c>
      <c r="Q10" s="120" t="s">
        <v>495</v>
      </c>
      <c r="R10" s="3"/>
      <c r="S10" s="3"/>
      <c r="T10" s="3"/>
      <c r="U10" s="3"/>
    </row>
    <row r="11" spans="1:21" s="2" customFormat="1" ht="12" customHeight="1" x14ac:dyDescent="0.25">
      <c r="A11" s="94"/>
      <c r="B11" s="95"/>
      <c r="C11" s="96"/>
      <c r="D11" s="123"/>
      <c r="E11" s="97" t="str">
        <f t="shared" si="6"/>
        <v/>
      </c>
      <c r="F11" s="18">
        <f t="shared" si="0"/>
        <v>0</v>
      </c>
      <c r="G11" s="18">
        <f t="shared" si="1"/>
        <v>0</v>
      </c>
      <c r="H11" s="18">
        <f t="shared" si="7"/>
        <v>0</v>
      </c>
      <c r="I11" s="18">
        <f t="shared" si="2"/>
        <v>0</v>
      </c>
      <c r="J11" s="18">
        <f t="shared" si="3"/>
        <v>0</v>
      </c>
      <c r="K11" s="18">
        <f t="shared" si="4"/>
        <v>0</v>
      </c>
      <c r="L11" s="18">
        <f t="shared" si="5"/>
        <v>0</v>
      </c>
      <c r="M11" s="18"/>
      <c r="O11" t="s">
        <v>116</v>
      </c>
      <c r="P11" s="24" t="s">
        <v>96</v>
      </c>
      <c r="Q11" s="119" t="s">
        <v>496</v>
      </c>
      <c r="R11" s="3"/>
      <c r="S11" s="3"/>
      <c r="T11" s="3"/>
      <c r="U11" s="3"/>
    </row>
    <row r="12" spans="1:21" s="2" customFormat="1" ht="12" customHeight="1" x14ac:dyDescent="0.25">
      <c r="A12" s="94"/>
      <c r="B12" s="95"/>
      <c r="C12" s="96"/>
      <c r="D12" s="123"/>
      <c r="E12" s="97" t="str">
        <f t="shared" si="6"/>
        <v/>
      </c>
      <c r="F12" s="18">
        <f t="shared" si="0"/>
        <v>0</v>
      </c>
      <c r="G12" s="18">
        <f t="shared" si="1"/>
        <v>0</v>
      </c>
      <c r="H12" s="18">
        <f t="shared" si="7"/>
        <v>0</v>
      </c>
      <c r="I12" s="18">
        <f t="shared" si="2"/>
        <v>0</v>
      </c>
      <c r="J12" s="18">
        <f t="shared" si="3"/>
        <v>0</v>
      </c>
      <c r="K12" s="18">
        <f t="shared" si="4"/>
        <v>0</v>
      </c>
      <c r="L12" s="18">
        <f t="shared" si="5"/>
        <v>0</v>
      </c>
      <c r="M12" s="18"/>
      <c r="O12" t="s">
        <v>117</v>
      </c>
      <c r="P12" s="24" t="s">
        <v>94</v>
      </c>
      <c r="Q12" s="119" t="s">
        <v>497</v>
      </c>
      <c r="R12" s="3"/>
      <c r="S12" s="3"/>
      <c r="T12" s="3"/>
      <c r="U12" s="3"/>
    </row>
    <row r="13" spans="1:21" s="2" customFormat="1" ht="12" customHeight="1" x14ac:dyDescent="0.25">
      <c r="A13" s="94"/>
      <c r="B13" s="95"/>
      <c r="C13" s="96"/>
      <c r="D13" s="123"/>
      <c r="E13" s="97" t="str">
        <f t="shared" si="6"/>
        <v/>
      </c>
      <c r="F13" s="18">
        <f t="shared" si="0"/>
        <v>0</v>
      </c>
      <c r="G13" s="18">
        <f t="shared" si="1"/>
        <v>0</v>
      </c>
      <c r="H13" s="18">
        <f t="shared" si="7"/>
        <v>0</v>
      </c>
      <c r="I13" s="18">
        <f t="shared" si="2"/>
        <v>0</v>
      </c>
      <c r="J13" s="18">
        <f t="shared" si="3"/>
        <v>0</v>
      </c>
      <c r="K13" s="18">
        <f t="shared" si="4"/>
        <v>0</v>
      </c>
      <c r="L13" s="18">
        <f t="shared" si="5"/>
        <v>0</v>
      </c>
      <c r="M13" s="18"/>
      <c r="O13" t="s">
        <v>118</v>
      </c>
      <c r="P13" s="24" t="s">
        <v>95</v>
      </c>
      <c r="Q13" s="121" t="s">
        <v>498</v>
      </c>
      <c r="R13" s="3"/>
      <c r="S13" s="3"/>
      <c r="T13" s="3"/>
      <c r="U13" s="3"/>
    </row>
    <row r="14" spans="1:21" s="2" customFormat="1" ht="12" customHeight="1" x14ac:dyDescent="0.25">
      <c r="A14" s="94"/>
      <c r="B14" s="95"/>
      <c r="C14" s="96"/>
      <c r="D14" s="123"/>
      <c r="E14" s="97" t="str">
        <f t="shared" si="6"/>
        <v/>
      </c>
      <c r="F14" s="18">
        <f t="shared" si="0"/>
        <v>0</v>
      </c>
      <c r="G14" s="18">
        <f t="shared" si="1"/>
        <v>0</v>
      </c>
      <c r="H14" s="18">
        <f t="shared" si="7"/>
        <v>0</v>
      </c>
      <c r="I14" s="18">
        <f t="shared" si="2"/>
        <v>0</v>
      </c>
      <c r="J14" s="18">
        <f t="shared" si="3"/>
        <v>0</v>
      </c>
      <c r="K14" s="18">
        <f t="shared" si="4"/>
        <v>0</v>
      </c>
      <c r="L14" s="18">
        <f t="shared" si="5"/>
        <v>0</v>
      </c>
      <c r="M14" s="18"/>
      <c r="O14" t="s">
        <v>119</v>
      </c>
      <c r="P14" s="24" t="s">
        <v>91</v>
      </c>
      <c r="Q14" s="121" t="s">
        <v>527</v>
      </c>
      <c r="R14" s="3"/>
      <c r="S14" s="3"/>
      <c r="T14" s="3"/>
      <c r="U14" s="3"/>
    </row>
    <row r="15" spans="1:21" s="2" customFormat="1" ht="12" customHeight="1" x14ac:dyDescent="0.25">
      <c r="A15" s="94"/>
      <c r="B15" s="95"/>
      <c r="C15" s="96"/>
      <c r="D15" s="123"/>
      <c r="E15" s="97" t="str">
        <f t="shared" si="6"/>
        <v/>
      </c>
      <c r="F15" s="18">
        <f t="shared" si="0"/>
        <v>0</v>
      </c>
      <c r="G15" s="18">
        <f t="shared" si="1"/>
        <v>0</v>
      </c>
      <c r="H15" s="18">
        <f t="shared" si="7"/>
        <v>0</v>
      </c>
      <c r="I15" s="18">
        <f t="shared" si="2"/>
        <v>0</v>
      </c>
      <c r="J15" s="18">
        <f t="shared" si="3"/>
        <v>0</v>
      </c>
      <c r="K15" s="18">
        <f t="shared" si="4"/>
        <v>0</v>
      </c>
      <c r="L15" s="18">
        <f t="shared" si="5"/>
        <v>0</v>
      </c>
      <c r="M15" s="18"/>
      <c r="O15" t="s">
        <v>120</v>
      </c>
      <c r="P15" s="25">
        <v>1</v>
      </c>
      <c r="Q15" s="121" t="s">
        <v>499</v>
      </c>
      <c r="R15" s="3"/>
      <c r="S15" s="3"/>
      <c r="T15" s="3"/>
      <c r="U15" s="3"/>
    </row>
    <row r="16" spans="1:21" s="2" customFormat="1" ht="12" customHeight="1" x14ac:dyDescent="0.25">
      <c r="A16" s="94"/>
      <c r="B16" s="95"/>
      <c r="C16" s="96"/>
      <c r="D16" s="123"/>
      <c r="E16" s="97" t="str">
        <f t="shared" si="6"/>
        <v/>
      </c>
      <c r="F16" s="18">
        <f t="shared" si="0"/>
        <v>0</v>
      </c>
      <c r="G16" s="18">
        <f t="shared" si="1"/>
        <v>0</v>
      </c>
      <c r="H16" s="18">
        <f t="shared" si="7"/>
        <v>0</v>
      </c>
      <c r="I16" s="18">
        <f t="shared" si="2"/>
        <v>0</v>
      </c>
      <c r="J16" s="18">
        <f t="shared" si="3"/>
        <v>0</v>
      </c>
      <c r="K16" s="18">
        <f t="shared" si="4"/>
        <v>0</v>
      </c>
      <c r="L16" s="18">
        <f t="shared" si="5"/>
        <v>0</v>
      </c>
      <c r="M16" s="18"/>
      <c r="O16" t="s">
        <v>121</v>
      </c>
      <c r="P16" s="25">
        <v>2</v>
      </c>
      <c r="Q16" s="119" t="s">
        <v>500</v>
      </c>
      <c r="R16" s="3"/>
      <c r="S16" s="3"/>
      <c r="T16" s="3"/>
      <c r="U16" s="3"/>
    </row>
    <row r="17" spans="1:21" s="2" customFormat="1" ht="12" customHeight="1" x14ac:dyDescent="0.25">
      <c r="A17" s="94"/>
      <c r="B17" s="95"/>
      <c r="C17" s="96"/>
      <c r="D17" s="123"/>
      <c r="E17" s="97" t="str">
        <f t="shared" si="6"/>
        <v/>
      </c>
      <c r="F17" s="18">
        <f t="shared" si="0"/>
        <v>0</v>
      </c>
      <c r="G17" s="18">
        <f t="shared" si="1"/>
        <v>0</v>
      </c>
      <c r="H17" s="18">
        <f t="shared" si="7"/>
        <v>0</v>
      </c>
      <c r="I17" s="18">
        <f t="shared" si="2"/>
        <v>0</v>
      </c>
      <c r="J17" s="18">
        <f t="shared" si="3"/>
        <v>0</v>
      </c>
      <c r="K17" s="18">
        <f t="shared" si="4"/>
        <v>0</v>
      </c>
      <c r="L17" s="18">
        <f t="shared" si="5"/>
        <v>0</v>
      </c>
      <c r="M17" s="18"/>
      <c r="O17" t="s">
        <v>122</v>
      </c>
      <c r="P17" s="25">
        <v>3</v>
      </c>
      <c r="Q17" s="121" t="s">
        <v>501</v>
      </c>
      <c r="R17" s="3"/>
      <c r="S17" s="3"/>
      <c r="T17" s="3"/>
      <c r="U17" s="3"/>
    </row>
    <row r="18" spans="1:21" s="2" customFormat="1" ht="12" customHeight="1" x14ac:dyDescent="0.25">
      <c r="A18" s="94"/>
      <c r="B18" s="95"/>
      <c r="C18" s="96"/>
      <c r="D18" s="123"/>
      <c r="E18" s="97" t="str">
        <f t="shared" si="6"/>
        <v/>
      </c>
      <c r="F18" s="18">
        <f t="shared" si="0"/>
        <v>0</v>
      </c>
      <c r="G18" s="18">
        <f t="shared" si="1"/>
        <v>0</v>
      </c>
      <c r="H18" s="18">
        <f t="shared" si="7"/>
        <v>0</v>
      </c>
      <c r="I18" s="18">
        <f t="shared" si="2"/>
        <v>0</v>
      </c>
      <c r="J18" s="18">
        <f t="shared" si="3"/>
        <v>0</v>
      </c>
      <c r="K18" s="18">
        <f t="shared" si="4"/>
        <v>0</v>
      </c>
      <c r="L18" s="18">
        <f t="shared" si="5"/>
        <v>0</v>
      </c>
      <c r="M18" s="18"/>
      <c r="O18" t="s">
        <v>123</v>
      </c>
      <c r="P18" s="25">
        <v>4</v>
      </c>
      <c r="Q18" s="119" t="s">
        <v>502</v>
      </c>
      <c r="R18" s="3"/>
      <c r="S18" s="3"/>
      <c r="T18" s="3"/>
      <c r="U18" s="3"/>
    </row>
    <row r="19" spans="1:21" s="2" customFormat="1" ht="12" customHeight="1" x14ac:dyDescent="0.25">
      <c r="A19" s="94"/>
      <c r="B19" s="95"/>
      <c r="C19" s="96"/>
      <c r="D19" s="123"/>
      <c r="E19" s="97" t="str">
        <f t="shared" si="6"/>
        <v/>
      </c>
      <c r="F19" s="18">
        <f t="shared" si="0"/>
        <v>0</v>
      </c>
      <c r="G19" s="18">
        <f t="shared" si="1"/>
        <v>0</v>
      </c>
      <c r="H19" s="18">
        <f t="shared" si="7"/>
        <v>0</v>
      </c>
      <c r="I19" s="18">
        <f t="shared" si="2"/>
        <v>0</v>
      </c>
      <c r="J19" s="18">
        <f t="shared" si="3"/>
        <v>0</v>
      </c>
      <c r="K19" s="18">
        <f t="shared" si="4"/>
        <v>0</v>
      </c>
      <c r="L19" s="18">
        <f t="shared" si="5"/>
        <v>0</v>
      </c>
      <c r="M19" s="18"/>
      <c r="O19" t="s">
        <v>124</v>
      </c>
      <c r="P19" s="25">
        <v>5</v>
      </c>
      <c r="Q19" s="119" t="s">
        <v>515</v>
      </c>
      <c r="R19" s="3"/>
      <c r="S19" s="3"/>
      <c r="T19" s="3"/>
      <c r="U19" s="3"/>
    </row>
    <row r="20" spans="1:21" s="2" customFormat="1" ht="12" customHeight="1" x14ac:dyDescent="0.25">
      <c r="A20" s="94"/>
      <c r="B20" s="95"/>
      <c r="C20" s="96"/>
      <c r="D20" s="123"/>
      <c r="E20" s="97" t="str">
        <f t="shared" si="6"/>
        <v/>
      </c>
      <c r="F20" s="18">
        <f t="shared" si="0"/>
        <v>0</v>
      </c>
      <c r="G20" s="18">
        <f t="shared" si="1"/>
        <v>0</v>
      </c>
      <c r="H20" s="18">
        <f t="shared" si="7"/>
        <v>0</v>
      </c>
      <c r="I20" s="18">
        <f t="shared" si="2"/>
        <v>0</v>
      </c>
      <c r="J20" s="18">
        <f t="shared" si="3"/>
        <v>0</v>
      </c>
      <c r="K20" s="18">
        <f t="shared" si="4"/>
        <v>0</v>
      </c>
      <c r="L20" s="18">
        <f t="shared" si="5"/>
        <v>0</v>
      </c>
      <c r="M20" s="18"/>
      <c r="O20" t="s">
        <v>125</v>
      </c>
      <c r="P20" s="25">
        <v>6</v>
      </c>
      <c r="Q20" s="108" t="s">
        <v>528</v>
      </c>
      <c r="R20" s="3"/>
      <c r="S20" s="3"/>
      <c r="T20" s="3"/>
      <c r="U20" s="3"/>
    </row>
    <row r="21" spans="1:21" s="2" customFormat="1" ht="12" customHeight="1" x14ac:dyDescent="0.25">
      <c r="A21" s="94"/>
      <c r="B21" s="95"/>
      <c r="C21" s="96"/>
      <c r="D21" s="123"/>
      <c r="E21" s="97" t="str">
        <f t="shared" si="6"/>
        <v/>
      </c>
      <c r="F21" s="18">
        <f t="shared" si="0"/>
        <v>0</v>
      </c>
      <c r="G21" s="18">
        <f t="shared" si="1"/>
        <v>0</v>
      </c>
      <c r="H21" s="18">
        <f t="shared" si="7"/>
        <v>0</v>
      </c>
      <c r="I21" s="18">
        <f t="shared" si="2"/>
        <v>0</v>
      </c>
      <c r="J21" s="18">
        <f t="shared" si="3"/>
        <v>0</v>
      </c>
      <c r="K21" s="18">
        <f t="shared" si="4"/>
        <v>0</v>
      </c>
      <c r="L21" s="18">
        <f t="shared" si="5"/>
        <v>0</v>
      </c>
      <c r="M21" s="18"/>
      <c r="O21" t="s">
        <v>63</v>
      </c>
      <c r="P21" s="25">
        <v>7</v>
      </c>
      <c r="Q21" s="119" t="s">
        <v>503</v>
      </c>
      <c r="R21" s="3"/>
      <c r="S21" s="3"/>
      <c r="T21" s="3"/>
      <c r="U21" s="3"/>
    </row>
    <row r="22" spans="1:21" s="2" customFormat="1" ht="12" customHeight="1" x14ac:dyDescent="0.25">
      <c r="A22" s="94"/>
      <c r="B22" s="95"/>
      <c r="C22" s="96"/>
      <c r="D22" s="123"/>
      <c r="E22" s="97" t="str">
        <f t="shared" si="6"/>
        <v/>
      </c>
      <c r="F22" s="18">
        <f t="shared" si="0"/>
        <v>0</v>
      </c>
      <c r="G22" s="18">
        <f t="shared" si="1"/>
        <v>0</v>
      </c>
      <c r="H22" s="18">
        <f t="shared" si="7"/>
        <v>0</v>
      </c>
      <c r="I22" s="18">
        <f t="shared" si="2"/>
        <v>0</v>
      </c>
      <c r="J22" s="18">
        <f t="shared" si="3"/>
        <v>0</v>
      </c>
      <c r="K22" s="18">
        <f t="shared" si="4"/>
        <v>0</v>
      </c>
      <c r="L22" s="18">
        <f t="shared" si="5"/>
        <v>0</v>
      </c>
      <c r="M22" s="18"/>
      <c r="O22" t="s">
        <v>126</v>
      </c>
      <c r="P22" s="25">
        <v>8</v>
      </c>
      <c r="Q22" s="121" t="s">
        <v>504</v>
      </c>
      <c r="R22" s="3"/>
      <c r="S22" s="3"/>
      <c r="T22" s="3"/>
      <c r="U22" s="3"/>
    </row>
    <row r="23" spans="1:21" s="2" customFormat="1" ht="12" customHeight="1" x14ac:dyDescent="0.25">
      <c r="A23" s="94"/>
      <c r="B23" s="95"/>
      <c r="C23" s="96"/>
      <c r="D23" s="123"/>
      <c r="E23" s="97" t="str">
        <f t="shared" si="6"/>
        <v/>
      </c>
      <c r="F23" s="18">
        <f t="shared" si="0"/>
        <v>0</v>
      </c>
      <c r="G23" s="18">
        <f t="shared" si="1"/>
        <v>0</v>
      </c>
      <c r="H23" s="18">
        <f t="shared" si="7"/>
        <v>0</v>
      </c>
      <c r="I23" s="18">
        <f t="shared" si="2"/>
        <v>0</v>
      </c>
      <c r="J23" s="18">
        <f t="shared" si="3"/>
        <v>0</v>
      </c>
      <c r="K23" s="18">
        <f t="shared" si="4"/>
        <v>0</v>
      </c>
      <c r="L23" s="18">
        <f t="shared" si="5"/>
        <v>0</v>
      </c>
      <c r="M23" s="18"/>
      <c r="N23" s="11"/>
      <c r="O23" t="s">
        <v>127</v>
      </c>
      <c r="P23" s="25">
        <v>9</v>
      </c>
      <c r="Q23" s="119" t="s">
        <v>517</v>
      </c>
      <c r="R23" s="3"/>
      <c r="S23" s="3"/>
      <c r="T23" s="3"/>
      <c r="U23" s="3"/>
    </row>
    <row r="24" spans="1:21" s="2" customFormat="1" ht="12" customHeight="1" x14ac:dyDescent="0.25">
      <c r="A24" s="94"/>
      <c r="B24" s="95"/>
      <c r="C24" s="96"/>
      <c r="D24" s="123"/>
      <c r="E24" s="97" t="str">
        <f t="shared" si="6"/>
        <v/>
      </c>
      <c r="F24" s="18">
        <f t="shared" si="0"/>
        <v>0</v>
      </c>
      <c r="G24" s="18">
        <f t="shared" si="1"/>
        <v>0</v>
      </c>
      <c r="H24" s="18">
        <f t="shared" si="7"/>
        <v>0</v>
      </c>
      <c r="I24" s="18">
        <f t="shared" si="2"/>
        <v>0</v>
      </c>
      <c r="J24" s="18">
        <f t="shared" si="3"/>
        <v>0</v>
      </c>
      <c r="K24" s="18">
        <f t="shared" si="4"/>
        <v>0</v>
      </c>
      <c r="L24" s="18">
        <f t="shared" si="5"/>
        <v>0</v>
      </c>
      <c r="M24" s="18"/>
      <c r="N24" s="11"/>
      <c r="O24" t="s">
        <v>128</v>
      </c>
      <c r="P24" s="25">
        <v>10</v>
      </c>
      <c r="Q24" s="121" t="s">
        <v>505</v>
      </c>
      <c r="R24" s="3"/>
      <c r="S24" s="3"/>
      <c r="T24" s="3"/>
      <c r="U24" s="3"/>
    </row>
    <row r="25" spans="1:21" s="2" customFormat="1" ht="12" customHeight="1" x14ac:dyDescent="0.25">
      <c r="A25" s="94"/>
      <c r="B25" s="95"/>
      <c r="C25" s="96"/>
      <c r="D25" s="123"/>
      <c r="E25" s="97" t="str">
        <f t="shared" si="6"/>
        <v/>
      </c>
      <c r="F25" s="18">
        <f t="shared" si="0"/>
        <v>0</v>
      </c>
      <c r="G25" s="18">
        <f t="shared" si="1"/>
        <v>0</v>
      </c>
      <c r="H25" s="18">
        <f t="shared" si="7"/>
        <v>0</v>
      </c>
      <c r="I25" s="18">
        <f t="shared" si="2"/>
        <v>0</v>
      </c>
      <c r="J25" s="18">
        <f t="shared" si="3"/>
        <v>0</v>
      </c>
      <c r="K25" s="18">
        <f t="shared" si="4"/>
        <v>0</v>
      </c>
      <c r="L25" s="18">
        <f t="shared" si="5"/>
        <v>0</v>
      </c>
      <c r="M25" s="18"/>
      <c r="N25" s="11"/>
      <c r="O25" t="s">
        <v>129</v>
      </c>
      <c r="P25" s="25">
        <v>11</v>
      </c>
      <c r="Q25" s="119" t="s">
        <v>506</v>
      </c>
      <c r="R25" s="3"/>
      <c r="S25" s="3"/>
      <c r="T25" s="3"/>
      <c r="U25" s="3"/>
    </row>
    <row r="26" spans="1:21" s="2" customFormat="1" ht="12" customHeight="1" x14ac:dyDescent="0.25">
      <c r="A26" s="94"/>
      <c r="B26" s="95"/>
      <c r="C26" s="96"/>
      <c r="D26" s="123"/>
      <c r="E26" s="97" t="str">
        <f t="shared" si="6"/>
        <v/>
      </c>
      <c r="F26" s="18">
        <f t="shared" si="0"/>
        <v>0</v>
      </c>
      <c r="G26" s="18">
        <f t="shared" si="1"/>
        <v>0</v>
      </c>
      <c r="H26" s="18">
        <f t="shared" si="7"/>
        <v>0</v>
      </c>
      <c r="I26" s="18">
        <f t="shared" si="2"/>
        <v>0</v>
      </c>
      <c r="J26" s="18">
        <f t="shared" si="3"/>
        <v>0</v>
      </c>
      <c r="K26" s="18">
        <f t="shared" si="4"/>
        <v>0</v>
      </c>
      <c r="L26" s="18">
        <f t="shared" si="5"/>
        <v>0</v>
      </c>
      <c r="M26" s="18"/>
      <c r="N26" s="11"/>
      <c r="O26" t="s">
        <v>130</v>
      </c>
      <c r="P26" s="25">
        <v>12</v>
      </c>
      <c r="Q26" s="119" t="s">
        <v>507</v>
      </c>
      <c r="R26" s="3"/>
      <c r="S26" s="3"/>
      <c r="T26" s="3"/>
      <c r="U26" s="3"/>
    </row>
    <row r="27" spans="1:21" s="2" customFormat="1" ht="12" customHeight="1" x14ac:dyDescent="0.25">
      <c r="A27" s="94"/>
      <c r="B27" s="95"/>
      <c r="C27" s="96"/>
      <c r="D27" s="123"/>
      <c r="E27" s="97" t="str">
        <f t="shared" si="6"/>
        <v/>
      </c>
      <c r="F27" s="18">
        <f t="shared" si="0"/>
        <v>0</v>
      </c>
      <c r="G27" s="18">
        <f t="shared" si="1"/>
        <v>0</v>
      </c>
      <c r="H27" s="18">
        <f t="shared" si="7"/>
        <v>0</v>
      </c>
      <c r="I27" s="18">
        <f t="shared" si="2"/>
        <v>0</v>
      </c>
      <c r="J27" s="18">
        <f t="shared" si="3"/>
        <v>0</v>
      </c>
      <c r="K27" s="18">
        <f t="shared" si="4"/>
        <v>0</v>
      </c>
      <c r="L27" s="18">
        <f t="shared" si="5"/>
        <v>0</v>
      </c>
      <c r="M27" s="18"/>
      <c r="N27" s="11"/>
      <c r="O27" t="s">
        <v>131</v>
      </c>
      <c r="P27" s="3"/>
      <c r="Q27" s="119" t="s">
        <v>518</v>
      </c>
      <c r="R27" s="3"/>
      <c r="S27" s="3"/>
      <c r="T27" s="3"/>
      <c r="U27" s="3"/>
    </row>
    <row r="28" spans="1:21" s="2" customFormat="1" ht="12" customHeight="1" x14ac:dyDescent="0.25">
      <c r="A28" s="94"/>
      <c r="B28" s="95"/>
      <c r="C28" s="96"/>
      <c r="D28" s="123"/>
      <c r="E28" s="97" t="str">
        <f t="shared" si="6"/>
        <v/>
      </c>
      <c r="F28" s="18">
        <f t="shared" si="0"/>
        <v>0</v>
      </c>
      <c r="G28" s="18">
        <f t="shared" si="1"/>
        <v>0</v>
      </c>
      <c r="H28" s="18">
        <f t="shared" si="7"/>
        <v>0</v>
      </c>
      <c r="I28" s="18">
        <f t="shared" si="2"/>
        <v>0</v>
      </c>
      <c r="J28" s="18">
        <f t="shared" si="3"/>
        <v>0</v>
      </c>
      <c r="K28" s="18">
        <f t="shared" si="4"/>
        <v>0</v>
      </c>
      <c r="L28" s="18">
        <f t="shared" si="5"/>
        <v>0</v>
      </c>
      <c r="M28" s="18"/>
      <c r="N28" s="11"/>
      <c r="O28" t="s">
        <v>132</v>
      </c>
      <c r="P28" s="3"/>
      <c r="Q28" s="121" t="s">
        <v>525</v>
      </c>
      <c r="R28" s="3"/>
      <c r="S28" s="3"/>
      <c r="T28" s="3"/>
      <c r="U28" s="3"/>
    </row>
    <row r="29" spans="1:21" s="2" customFormat="1" ht="12" customHeight="1" x14ac:dyDescent="0.25">
      <c r="A29" s="94"/>
      <c r="B29" s="95"/>
      <c r="C29" s="96"/>
      <c r="D29" s="123"/>
      <c r="E29" s="97" t="str">
        <f t="shared" si="6"/>
        <v/>
      </c>
      <c r="F29" s="18">
        <f t="shared" si="0"/>
        <v>0</v>
      </c>
      <c r="G29" s="18">
        <f t="shared" si="1"/>
        <v>0</v>
      </c>
      <c r="H29" s="18">
        <f t="shared" si="7"/>
        <v>0</v>
      </c>
      <c r="I29" s="18">
        <f t="shared" si="2"/>
        <v>0</v>
      </c>
      <c r="J29" s="18">
        <f t="shared" si="3"/>
        <v>0</v>
      </c>
      <c r="K29" s="18">
        <f t="shared" si="4"/>
        <v>0</v>
      </c>
      <c r="L29" s="18">
        <f t="shared" si="5"/>
        <v>0</v>
      </c>
      <c r="M29" s="18"/>
      <c r="N29" s="11"/>
      <c r="O29" t="s">
        <v>133</v>
      </c>
      <c r="P29" s="3"/>
      <c r="Q29" s="121" t="s">
        <v>526</v>
      </c>
      <c r="R29" s="3"/>
      <c r="S29" s="3"/>
      <c r="T29" s="3"/>
      <c r="U29" s="3"/>
    </row>
    <row r="30" spans="1:21" s="2" customFormat="1" ht="12" customHeight="1" x14ac:dyDescent="0.25">
      <c r="A30" s="94"/>
      <c r="B30" s="95"/>
      <c r="C30" s="96"/>
      <c r="D30" s="123"/>
      <c r="E30" s="97" t="str">
        <f t="shared" si="6"/>
        <v/>
      </c>
      <c r="F30" s="18">
        <f t="shared" si="0"/>
        <v>0</v>
      </c>
      <c r="G30" s="18">
        <f t="shared" si="1"/>
        <v>0</v>
      </c>
      <c r="H30" s="18">
        <f t="shared" si="7"/>
        <v>0</v>
      </c>
      <c r="I30" s="18">
        <f t="shared" si="2"/>
        <v>0</v>
      </c>
      <c r="J30" s="18">
        <f t="shared" si="3"/>
        <v>0</v>
      </c>
      <c r="K30" s="18">
        <f t="shared" si="4"/>
        <v>0</v>
      </c>
      <c r="L30" s="18">
        <f t="shared" si="5"/>
        <v>0</v>
      </c>
      <c r="M30" s="18"/>
      <c r="O30" t="s">
        <v>134</v>
      </c>
      <c r="P30" s="3"/>
      <c r="Q30" s="119" t="s">
        <v>508</v>
      </c>
      <c r="R30" s="3"/>
      <c r="S30" s="3"/>
      <c r="T30" s="3"/>
      <c r="U30" s="3"/>
    </row>
    <row r="31" spans="1:21" s="2" customFormat="1" ht="12" customHeight="1" x14ac:dyDescent="0.25">
      <c r="A31" s="94"/>
      <c r="B31" s="95"/>
      <c r="C31" s="96"/>
      <c r="D31" s="123"/>
      <c r="E31" s="97" t="str">
        <f t="shared" si="6"/>
        <v/>
      </c>
      <c r="F31" s="18">
        <f t="shared" si="0"/>
        <v>0</v>
      </c>
      <c r="G31" s="18">
        <f t="shared" si="1"/>
        <v>0</v>
      </c>
      <c r="H31" s="18">
        <f t="shared" si="7"/>
        <v>0</v>
      </c>
      <c r="I31" s="18">
        <f t="shared" si="2"/>
        <v>0</v>
      </c>
      <c r="J31" s="18">
        <f t="shared" si="3"/>
        <v>0</v>
      </c>
      <c r="K31" s="18">
        <f t="shared" si="4"/>
        <v>0</v>
      </c>
      <c r="L31" s="18">
        <f t="shared" si="5"/>
        <v>0</v>
      </c>
      <c r="M31" s="18"/>
      <c r="O31" t="s">
        <v>135</v>
      </c>
      <c r="P31" s="3"/>
      <c r="Q31" s="119" t="s">
        <v>509</v>
      </c>
      <c r="R31" s="3"/>
      <c r="S31" s="3"/>
      <c r="T31" s="3"/>
      <c r="U31" s="3"/>
    </row>
    <row r="32" spans="1:21" s="2" customFormat="1" ht="12" customHeight="1" x14ac:dyDescent="0.25">
      <c r="A32" s="94"/>
      <c r="B32" s="95"/>
      <c r="C32" s="96"/>
      <c r="D32" s="123"/>
      <c r="E32" s="97" t="str">
        <f t="shared" si="6"/>
        <v/>
      </c>
      <c r="F32" s="18">
        <f t="shared" si="0"/>
        <v>0</v>
      </c>
      <c r="G32" s="18">
        <f t="shared" si="1"/>
        <v>0</v>
      </c>
      <c r="H32" s="18">
        <f t="shared" si="7"/>
        <v>0</v>
      </c>
      <c r="I32" s="18">
        <f t="shared" si="2"/>
        <v>0</v>
      </c>
      <c r="J32" s="18">
        <f t="shared" si="3"/>
        <v>0</v>
      </c>
      <c r="K32" s="18">
        <f t="shared" si="4"/>
        <v>0</v>
      </c>
      <c r="L32" s="18">
        <f t="shared" si="5"/>
        <v>0</v>
      </c>
      <c r="M32" s="18"/>
      <c r="O32" t="s">
        <v>136</v>
      </c>
      <c r="P32" s="3"/>
      <c r="Q32" s="121" t="s">
        <v>523</v>
      </c>
      <c r="R32" s="3"/>
      <c r="S32" s="3"/>
      <c r="T32" s="3"/>
      <c r="U32" s="3"/>
    </row>
    <row r="33" spans="1:21" s="2" customFormat="1" ht="12" customHeight="1" x14ac:dyDescent="0.25">
      <c r="A33" s="94"/>
      <c r="B33" s="95"/>
      <c r="C33" s="96"/>
      <c r="D33" s="123"/>
      <c r="E33" s="97" t="str">
        <f t="shared" si="6"/>
        <v/>
      </c>
      <c r="F33" s="18">
        <f t="shared" si="0"/>
        <v>0</v>
      </c>
      <c r="G33" s="18">
        <f t="shared" si="1"/>
        <v>0</v>
      </c>
      <c r="H33" s="18">
        <f t="shared" si="7"/>
        <v>0</v>
      </c>
      <c r="I33" s="18">
        <f t="shared" si="2"/>
        <v>0</v>
      </c>
      <c r="J33" s="18">
        <f t="shared" si="3"/>
        <v>0</v>
      </c>
      <c r="K33" s="18">
        <f t="shared" si="4"/>
        <v>0</v>
      </c>
      <c r="L33" s="18">
        <f t="shared" si="5"/>
        <v>0</v>
      </c>
      <c r="M33" s="18"/>
      <c r="O33" t="s">
        <v>137</v>
      </c>
      <c r="P33" s="3"/>
      <c r="Q33" s="121" t="s">
        <v>524</v>
      </c>
      <c r="R33" s="3"/>
      <c r="S33" s="3"/>
      <c r="T33" s="3"/>
      <c r="U33" s="3"/>
    </row>
    <row r="34" spans="1:21" s="2" customFormat="1" ht="12" customHeight="1" x14ac:dyDescent="0.25">
      <c r="A34" s="94"/>
      <c r="B34" s="95"/>
      <c r="C34" s="96"/>
      <c r="D34" s="123"/>
      <c r="E34" s="97" t="str">
        <f t="shared" si="6"/>
        <v/>
      </c>
      <c r="F34" s="18">
        <f t="shared" si="0"/>
        <v>0</v>
      </c>
      <c r="G34" s="18">
        <f t="shared" si="1"/>
        <v>0</v>
      </c>
      <c r="H34" s="18">
        <f t="shared" si="7"/>
        <v>0</v>
      </c>
      <c r="I34" s="18">
        <f t="shared" si="2"/>
        <v>0</v>
      </c>
      <c r="J34" s="18">
        <f t="shared" si="3"/>
        <v>0</v>
      </c>
      <c r="K34" s="18">
        <f t="shared" si="4"/>
        <v>0</v>
      </c>
      <c r="L34" s="18">
        <f t="shared" si="5"/>
        <v>0</v>
      </c>
      <c r="M34" s="18"/>
      <c r="O34" t="s">
        <v>138</v>
      </c>
      <c r="P34" s="3"/>
      <c r="Q34" s="121" t="s">
        <v>522</v>
      </c>
      <c r="R34" s="3"/>
      <c r="S34" s="3"/>
      <c r="T34" s="3"/>
      <c r="U34" s="3"/>
    </row>
    <row r="35" spans="1:21" s="2" customFormat="1" ht="12" customHeight="1" x14ac:dyDescent="0.25">
      <c r="A35" s="94"/>
      <c r="B35" s="95"/>
      <c r="C35" s="96"/>
      <c r="D35" s="123"/>
      <c r="E35" s="97" t="str">
        <f t="shared" si="6"/>
        <v/>
      </c>
      <c r="F35" s="18">
        <f t="shared" si="0"/>
        <v>0</v>
      </c>
      <c r="G35" s="18">
        <f t="shared" si="1"/>
        <v>0</v>
      </c>
      <c r="H35" s="18">
        <f t="shared" si="7"/>
        <v>0</v>
      </c>
      <c r="I35" s="18">
        <f t="shared" si="2"/>
        <v>0</v>
      </c>
      <c r="J35" s="18">
        <f t="shared" si="3"/>
        <v>0</v>
      </c>
      <c r="K35" s="18">
        <f t="shared" si="4"/>
        <v>0</v>
      </c>
      <c r="L35" s="18">
        <f t="shared" si="5"/>
        <v>0</v>
      </c>
      <c r="M35" s="18"/>
      <c r="O35" t="s">
        <v>139</v>
      </c>
      <c r="P35" s="3"/>
      <c r="Q35" s="121" t="s">
        <v>510</v>
      </c>
      <c r="R35" s="3"/>
      <c r="S35" s="3"/>
      <c r="T35" s="3"/>
      <c r="U35" s="3"/>
    </row>
    <row r="36" spans="1:21" s="2" customFormat="1" ht="12" customHeight="1" x14ac:dyDescent="0.25">
      <c r="A36" s="94"/>
      <c r="B36" s="95"/>
      <c r="C36" s="96"/>
      <c r="D36" s="123"/>
      <c r="E36" s="97" t="str">
        <f t="shared" si="6"/>
        <v/>
      </c>
      <c r="F36" s="18">
        <f t="shared" si="0"/>
        <v>0</v>
      </c>
      <c r="G36" s="18">
        <f t="shared" si="1"/>
        <v>0</v>
      </c>
      <c r="H36" s="18">
        <f t="shared" si="7"/>
        <v>0</v>
      </c>
      <c r="I36" s="18">
        <f t="shared" si="2"/>
        <v>0</v>
      </c>
      <c r="J36" s="18">
        <f t="shared" si="3"/>
        <v>0</v>
      </c>
      <c r="K36" s="18">
        <f t="shared" si="4"/>
        <v>0</v>
      </c>
      <c r="L36" s="18">
        <f t="shared" si="5"/>
        <v>0</v>
      </c>
      <c r="M36" s="18"/>
      <c r="O36" t="s">
        <v>140</v>
      </c>
      <c r="P36" s="3"/>
      <c r="Q36" s="121" t="s">
        <v>520</v>
      </c>
      <c r="R36" s="3"/>
      <c r="S36" s="3"/>
      <c r="T36" s="3"/>
      <c r="U36" s="3"/>
    </row>
    <row r="37" spans="1:21" s="2" customFormat="1" ht="12" customHeight="1" x14ac:dyDescent="0.25">
      <c r="A37" s="94"/>
      <c r="B37" s="95"/>
      <c r="C37" s="96"/>
      <c r="D37" s="123"/>
      <c r="E37" s="97" t="str">
        <f t="shared" si="6"/>
        <v/>
      </c>
      <c r="F37" s="18">
        <f t="shared" si="0"/>
        <v>0</v>
      </c>
      <c r="G37" s="18">
        <f t="shared" si="1"/>
        <v>0</v>
      </c>
      <c r="H37" s="18">
        <f t="shared" si="7"/>
        <v>0</v>
      </c>
      <c r="I37" s="18">
        <f t="shared" si="2"/>
        <v>0</v>
      </c>
      <c r="J37" s="18">
        <f t="shared" si="3"/>
        <v>0</v>
      </c>
      <c r="K37" s="18">
        <f t="shared" si="4"/>
        <v>0</v>
      </c>
      <c r="L37" s="18">
        <f t="shared" si="5"/>
        <v>0</v>
      </c>
      <c r="M37" s="18"/>
      <c r="O37" t="s">
        <v>141</v>
      </c>
      <c r="P37" s="3"/>
      <c r="Q37" s="121" t="s">
        <v>516</v>
      </c>
      <c r="R37" s="3"/>
      <c r="S37" s="3"/>
      <c r="T37" s="3"/>
      <c r="U37" s="3"/>
    </row>
    <row r="38" spans="1:21" s="2" customFormat="1" ht="12" customHeight="1" x14ac:dyDescent="0.25">
      <c r="A38" s="94"/>
      <c r="B38" s="95"/>
      <c r="C38" s="96"/>
      <c r="D38" s="123"/>
      <c r="E38" s="97" t="str">
        <f t="shared" si="6"/>
        <v/>
      </c>
      <c r="F38" s="18">
        <f t="shared" si="0"/>
        <v>0</v>
      </c>
      <c r="G38" s="18">
        <f t="shared" si="1"/>
        <v>0</v>
      </c>
      <c r="H38" s="18">
        <f t="shared" si="7"/>
        <v>0</v>
      </c>
      <c r="I38" s="18">
        <f t="shared" si="2"/>
        <v>0</v>
      </c>
      <c r="J38" s="18">
        <f t="shared" si="3"/>
        <v>0</v>
      </c>
      <c r="K38" s="18">
        <f t="shared" si="4"/>
        <v>0</v>
      </c>
      <c r="L38" s="18">
        <f t="shared" si="5"/>
        <v>0</v>
      </c>
      <c r="M38" s="18"/>
      <c r="O38" t="s">
        <v>142</v>
      </c>
      <c r="P38" s="3"/>
      <c r="Q38" s="119" t="s">
        <v>511</v>
      </c>
      <c r="R38" s="3"/>
      <c r="S38" s="3"/>
      <c r="T38" s="3"/>
      <c r="U38" s="3"/>
    </row>
    <row r="39" spans="1:21" s="2" customFormat="1" ht="12" customHeight="1" x14ac:dyDescent="0.25">
      <c r="A39" s="94"/>
      <c r="B39" s="95"/>
      <c r="C39" s="96"/>
      <c r="D39" s="123"/>
      <c r="E39" s="97" t="str">
        <f t="shared" si="6"/>
        <v/>
      </c>
      <c r="F39" s="18">
        <f t="shared" si="0"/>
        <v>0</v>
      </c>
      <c r="G39" s="18">
        <f t="shared" si="1"/>
        <v>0</v>
      </c>
      <c r="H39" s="18">
        <f t="shared" si="7"/>
        <v>0</v>
      </c>
      <c r="I39" s="18">
        <f t="shared" si="2"/>
        <v>0</v>
      </c>
      <c r="J39" s="18">
        <f t="shared" si="3"/>
        <v>0</v>
      </c>
      <c r="K39" s="18">
        <f t="shared" si="4"/>
        <v>0</v>
      </c>
      <c r="L39" s="18">
        <f t="shared" si="5"/>
        <v>0</v>
      </c>
      <c r="M39" s="18"/>
      <c r="O39" t="s">
        <v>143</v>
      </c>
      <c r="P39" s="3"/>
      <c r="Q39" s="121" t="s">
        <v>519</v>
      </c>
      <c r="R39" s="3"/>
      <c r="S39" s="3"/>
      <c r="T39" s="3"/>
      <c r="U39" s="3"/>
    </row>
    <row r="40" spans="1:21" s="2" customFormat="1" ht="12" customHeight="1" x14ac:dyDescent="0.25">
      <c r="A40" s="94"/>
      <c r="B40" s="95"/>
      <c r="C40" s="96"/>
      <c r="D40" s="123"/>
      <c r="E40" s="97" t="str">
        <f t="shared" si="6"/>
        <v/>
      </c>
      <c r="F40" s="18">
        <f t="shared" si="0"/>
        <v>0</v>
      </c>
      <c r="G40" s="18">
        <f t="shared" si="1"/>
        <v>0</v>
      </c>
      <c r="H40" s="18">
        <f t="shared" si="7"/>
        <v>0</v>
      </c>
      <c r="I40" s="18">
        <f t="shared" si="2"/>
        <v>0</v>
      </c>
      <c r="J40" s="18">
        <f t="shared" si="3"/>
        <v>0</v>
      </c>
      <c r="K40" s="18">
        <f t="shared" si="4"/>
        <v>0</v>
      </c>
      <c r="L40" s="18">
        <f t="shared" si="5"/>
        <v>0</v>
      </c>
      <c r="M40" s="18"/>
      <c r="O40" t="s">
        <v>144</v>
      </c>
      <c r="P40" s="3"/>
      <c r="Q40" s="121" t="s">
        <v>521</v>
      </c>
      <c r="R40" s="3"/>
      <c r="S40" s="3"/>
      <c r="T40" s="3"/>
      <c r="U40" s="3"/>
    </row>
    <row r="41" spans="1:21" s="2" customFormat="1" ht="12" customHeight="1" x14ac:dyDescent="0.25">
      <c r="A41" s="94"/>
      <c r="B41" s="95"/>
      <c r="C41" s="96"/>
      <c r="D41" s="123"/>
      <c r="E41" s="97" t="str">
        <f t="shared" si="6"/>
        <v/>
      </c>
      <c r="F41" s="18">
        <f t="shared" si="0"/>
        <v>0</v>
      </c>
      <c r="G41" s="18">
        <f t="shared" si="1"/>
        <v>0</v>
      </c>
      <c r="H41" s="18">
        <f t="shared" si="7"/>
        <v>0</v>
      </c>
      <c r="I41" s="18">
        <f t="shared" si="2"/>
        <v>0</v>
      </c>
      <c r="J41" s="18">
        <f t="shared" si="3"/>
        <v>0</v>
      </c>
      <c r="K41" s="18">
        <f t="shared" si="4"/>
        <v>0</v>
      </c>
      <c r="L41" s="18">
        <f t="shared" si="5"/>
        <v>0</v>
      </c>
      <c r="M41" s="18"/>
      <c r="O41" t="s">
        <v>145</v>
      </c>
      <c r="P41" s="3"/>
      <c r="Q41" s="119" t="s">
        <v>512</v>
      </c>
      <c r="R41" s="3"/>
      <c r="S41" s="3"/>
      <c r="T41" s="3"/>
      <c r="U41" s="3"/>
    </row>
    <row r="42" spans="1:21" s="2" customFormat="1" ht="12" customHeight="1" x14ac:dyDescent="0.25">
      <c r="A42" s="94"/>
      <c r="B42" s="95"/>
      <c r="C42" s="96"/>
      <c r="D42" s="123"/>
      <c r="E42" s="97" t="str">
        <f t="shared" si="6"/>
        <v/>
      </c>
      <c r="F42" s="18">
        <f t="shared" si="0"/>
        <v>0</v>
      </c>
      <c r="G42" s="18">
        <f t="shared" si="1"/>
        <v>0</v>
      </c>
      <c r="H42" s="18">
        <f t="shared" si="7"/>
        <v>0</v>
      </c>
      <c r="I42" s="18">
        <f t="shared" si="2"/>
        <v>0</v>
      </c>
      <c r="J42" s="18">
        <f t="shared" si="3"/>
        <v>0</v>
      </c>
      <c r="K42" s="18">
        <f t="shared" si="4"/>
        <v>0</v>
      </c>
      <c r="L42" s="18">
        <f t="shared" si="5"/>
        <v>0</v>
      </c>
      <c r="M42" s="18"/>
      <c r="O42" t="s">
        <v>146</v>
      </c>
      <c r="P42" s="3"/>
      <c r="Q42" s="119" t="s">
        <v>513</v>
      </c>
      <c r="R42" s="3"/>
      <c r="S42" s="3"/>
      <c r="T42" s="3"/>
      <c r="U42" s="3"/>
    </row>
    <row r="43" spans="1:21" s="2" customFormat="1" ht="12" customHeight="1" x14ac:dyDescent="0.25">
      <c r="A43" s="94"/>
      <c r="B43" s="95"/>
      <c r="C43" s="96"/>
      <c r="D43" s="123"/>
      <c r="E43" s="97" t="str">
        <f t="shared" si="6"/>
        <v/>
      </c>
      <c r="F43" s="18">
        <f t="shared" si="0"/>
        <v>0</v>
      </c>
      <c r="G43" s="18">
        <f t="shared" si="1"/>
        <v>0</v>
      </c>
      <c r="H43" s="18">
        <f t="shared" si="7"/>
        <v>0</v>
      </c>
      <c r="I43" s="18">
        <f t="shared" si="2"/>
        <v>0</v>
      </c>
      <c r="J43" s="18">
        <f t="shared" si="3"/>
        <v>0</v>
      </c>
      <c r="K43" s="18">
        <f t="shared" si="4"/>
        <v>0</v>
      </c>
      <c r="L43" s="18">
        <f t="shared" si="5"/>
        <v>0</v>
      </c>
      <c r="M43" s="18"/>
      <c r="O43" t="s">
        <v>147</v>
      </c>
      <c r="P43" s="3"/>
      <c r="Q43" s="3"/>
      <c r="R43" s="3"/>
      <c r="S43" s="3"/>
      <c r="T43" s="3"/>
      <c r="U43" s="3"/>
    </row>
    <row r="44" spans="1:21" s="2" customFormat="1" ht="12" customHeight="1" x14ac:dyDescent="0.25">
      <c r="A44" s="94"/>
      <c r="B44" s="95"/>
      <c r="C44" s="96"/>
      <c r="D44" s="123"/>
      <c r="E44" s="97" t="str">
        <f t="shared" si="6"/>
        <v/>
      </c>
      <c r="F44" s="18">
        <f t="shared" si="0"/>
        <v>0</v>
      </c>
      <c r="G44" s="18">
        <f t="shared" si="1"/>
        <v>0</v>
      </c>
      <c r="H44" s="18">
        <f t="shared" si="7"/>
        <v>0</v>
      </c>
      <c r="I44" s="18">
        <f t="shared" si="2"/>
        <v>0</v>
      </c>
      <c r="J44" s="18">
        <f t="shared" si="3"/>
        <v>0</v>
      </c>
      <c r="K44" s="18">
        <f t="shared" si="4"/>
        <v>0</v>
      </c>
      <c r="L44" s="18">
        <f t="shared" si="5"/>
        <v>0</v>
      </c>
      <c r="M44" s="18"/>
      <c r="O44" t="s">
        <v>148</v>
      </c>
      <c r="P44" s="3"/>
      <c r="Q44" s="3"/>
      <c r="R44" s="3"/>
      <c r="S44" s="3"/>
      <c r="T44" s="3"/>
      <c r="U44" s="3"/>
    </row>
    <row r="45" spans="1:21" s="2" customFormat="1" ht="12" customHeight="1" x14ac:dyDescent="0.25">
      <c r="A45" s="94"/>
      <c r="B45" s="95"/>
      <c r="C45" s="96"/>
      <c r="D45" s="123"/>
      <c r="E45" s="97" t="str">
        <f t="shared" si="6"/>
        <v/>
      </c>
      <c r="F45" s="18">
        <f t="shared" si="0"/>
        <v>0</v>
      </c>
      <c r="G45" s="18">
        <f t="shared" si="1"/>
        <v>0</v>
      </c>
      <c r="H45" s="18">
        <f t="shared" si="7"/>
        <v>0</v>
      </c>
      <c r="I45" s="18">
        <f t="shared" si="2"/>
        <v>0</v>
      </c>
      <c r="J45" s="18">
        <f t="shared" si="3"/>
        <v>0</v>
      </c>
      <c r="K45" s="18">
        <f t="shared" si="4"/>
        <v>0</v>
      </c>
      <c r="L45" s="18">
        <f t="shared" si="5"/>
        <v>0</v>
      </c>
      <c r="M45" s="18"/>
      <c r="O45" t="s">
        <v>149</v>
      </c>
      <c r="P45" s="3"/>
      <c r="Q45" s="3"/>
      <c r="R45" s="3"/>
      <c r="S45" s="3"/>
      <c r="T45" s="3"/>
      <c r="U45" s="3"/>
    </row>
    <row r="46" spans="1:21" s="2" customFormat="1" ht="12" customHeight="1" x14ac:dyDescent="0.25">
      <c r="A46" s="94"/>
      <c r="B46" s="95"/>
      <c r="C46" s="96"/>
      <c r="D46" s="123"/>
      <c r="E46" s="97" t="str">
        <f t="shared" si="6"/>
        <v/>
      </c>
      <c r="F46" s="18">
        <f t="shared" si="0"/>
        <v>0</v>
      </c>
      <c r="G46" s="18">
        <f t="shared" si="1"/>
        <v>0</v>
      </c>
      <c r="H46" s="18">
        <f t="shared" si="7"/>
        <v>0</v>
      </c>
      <c r="I46" s="18">
        <f t="shared" si="2"/>
        <v>0</v>
      </c>
      <c r="J46" s="18">
        <f t="shared" si="3"/>
        <v>0</v>
      </c>
      <c r="K46" s="18">
        <f t="shared" si="4"/>
        <v>0</v>
      </c>
      <c r="L46" s="18">
        <f t="shared" si="5"/>
        <v>0</v>
      </c>
      <c r="M46" s="18"/>
      <c r="O46" t="s">
        <v>150</v>
      </c>
      <c r="P46" s="3"/>
      <c r="Q46" s="3"/>
      <c r="R46" s="3"/>
      <c r="S46" s="3"/>
      <c r="T46" s="3"/>
      <c r="U46" s="3"/>
    </row>
    <row r="47" spans="1:21" s="2" customFormat="1" ht="12" customHeight="1" x14ac:dyDescent="0.25">
      <c r="A47" s="94"/>
      <c r="B47" s="95"/>
      <c r="C47" s="96"/>
      <c r="D47" s="123"/>
      <c r="E47" s="97" t="str">
        <f t="shared" si="6"/>
        <v/>
      </c>
      <c r="F47" s="18">
        <f t="shared" si="0"/>
        <v>0</v>
      </c>
      <c r="G47" s="18">
        <f t="shared" si="1"/>
        <v>0</v>
      </c>
      <c r="H47" s="18">
        <f t="shared" si="7"/>
        <v>0</v>
      </c>
      <c r="I47" s="18">
        <f t="shared" si="2"/>
        <v>0</v>
      </c>
      <c r="J47" s="18">
        <f t="shared" si="3"/>
        <v>0</v>
      </c>
      <c r="K47" s="18">
        <f t="shared" si="4"/>
        <v>0</v>
      </c>
      <c r="L47" s="18">
        <f t="shared" si="5"/>
        <v>0</v>
      </c>
      <c r="M47" s="18"/>
      <c r="O47" t="s">
        <v>151</v>
      </c>
      <c r="P47" s="3"/>
      <c r="Q47" s="3"/>
      <c r="R47" s="3"/>
      <c r="S47" s="3"/>
      <c r="T47" s="3"/>
      <c r="U47" s="3"/>
    </row>
    <row r="48" spans="1:21" s="2" customFormat="1" ht="12" customHeight="1" x14ac:dyDescent="0.25">
      <c r="A48" s="94"/>
      <c r="B48" s="95"/>
      <c r="C48" s="96"/>
      <c r="D48" s="123"/>
      <c r="E48" s="97" t="str">
        <f t="shared" si="6"/>
        <v/>
      </c>
      <c r="F48" s="18">
        <f t="shared" si="0"/>
        <v>0</v>
      </c>
      <c r="G48" s="18">
        <f t="shared" si="1"/>
        <v>0</v>
      </c>
      <c r="H48" s="18">
        <f t="shared" si="7"/>
        <v>0</v>
      </c>
      <c r="I48" s="18">
        <f t="shared" si="2"/>
        <v>0</v>
      </c>
      <c r="J48" s="18">
        <f t="shared" si="3"/>
        <v>0</v>
      </c>
      <c r="K48" s="18">
        <f t="shared" si="4"/>
        <v>0</v>
      </c>
      <c r="L48" s="18">
        <f t="shared" si="5"/>
        <v>0</v>
      </c>
      <c r="M48" s="18"/>
      <c r="O48" t="s">
        <v>152</v>
      </c>
      <c r="P48" s="3"/>
      <c r="Q48" s="3"/>
      <c r="R48" s="3"/>
      <c r="S48" s="3"/>
      <c r="T48" s="3"/>
      <c r="U48" s="3"/>
    </row>
    <row r="49" spans="1:21" s="2" customFormat="1" ht="12" customHeight="1" x14ac:dyDescent="0.25">
      <c r="A49" s="94"/>
      <c r="B49" s="95"/>
      <c r="C49" s="96"/>
      <c r="D49" s="123"/>
      <c r="E49" s="97" t="str">
        <f t="shared" si="6"/>
        <v/>
      </c>
      <c r="F49" s="18">
        <f t="shared" si="0"/>
        <v>0</v>
      </c>
      <c r="G49" s="18">
        <f t="shared" si="1"/>
        <v>0</v>
      </c>
      <c r="H49" s="18">
        <f t="shared" si="7"/>
        <v>0</v>
      </c>
      <c r="I49" s="18">
        <f t="shared" si="2"/>
        <v>0</v>
      </c>
      <c r="J49" s="18">
        <f t="shared" si="3"/>
        <v>0</v>
      </c>
      <c r="K49" s="18">
        <f t="shared" si="4"/>
        <v>0</v>
      </c>
      <c r="L49" s="18">
        <f t="shared" si="5"/>
        <v>0</v>
      </c>
      <c r="M49" s="18"/>
      <c r="O49" t="s">
        <v>153</v>
      </c>
      <c r="P49" s="3"/>
      <c r="Q49" s="3"/>
      <c r="R49" s="3"/>
      <c r="S49" s="3"/>
      <c r="T49" s="3"/>
      <c r="U49" s="3"/>
    </row>
    <row r="50" spans="1:21" s="2" customFormat="1" ht="12" customHeight="1" x14ac:dyDescent="0.25">
      <c r="A50" s="94"/>
      <c r="B50" s="95"/>
      <c r="C50" s="96"/>
      <c r="D50" s="123"/>
      <c r="E50" s="97" t="str">
        <f t="shared" si="6"/>
        <v/>
      </c>
      <c r="F50" s="18">
        <f t="shared" si="0"/>
        <v>0</v>
      </c>
      <c r="G50" s="18">
        <f t="shared" si="1"/>
        <v>0</v>
      </c>
      <c r="H50" s="18">
        <f t="shared" si="7"/>
        <v>0</v>
      </c>
      <c r="I50" s="18">
        <f t="shared" si="2"/>
        <v>0</v>
      </c>
      <c r="J50" s="18">
        <f t="shared" si="3"/>
        <v>0</v>
      </c>
      <c r="K50" s="18">
        <f t="shared" si="4"/>
        <v>0</v>
      </c>
      <c r="L50" s="18">
        <f t="shared" si="5"/>
        <v>0</v>
      </c>
      <c r="M50" s="18"/>
      <c r="O50" t="s">
        <v>154</v>
      </c>
      <c r="P50" s="3"/>
      <c r="Q50" s="3"/>
      <c r="R50" s="3"/>
      <c r="S50" s="3"/>
      <c r="T50" s="3"/>
      <c r="U50" s="3"/>
    </row>
    <row r="51" spans="1:21" s="2" customFormat="1" ht="12" customHeight="1" x14ac:dyDescent="0.25">
      <c r="A51" s="94"/>
      <c r="B51" s="95"/>
      <c r="C51" s="96"/>
      <c r="D51" s="123"/>
      <c r="E51" s="97" t="str">
        <f t="shared" si="6"/>
        <v/>
      </c>
      <c r="F51" s="18">
        <f t="shared" si="0"/>
        <v>0</v>
      </c>
      <c r="G51" s="18">
        <f t="shared" si="1"/>
        <v>0</v>
      </c>
      <c r="H51" s="18">
        <f t="shared" si="7"/>
        <v>0</v>
      </c>
      <c r="I51" s="18">
        <f t="shared" si="2"/>
        <v>0</v>
      </c>
      <c r="J51" s="18">
        <f t="shared" si="3"/>
        <v>0</v>
      </c>
      <c r="K51" s="18">
        <f t="shared" si="4"/>
        <v>0</v>
      </c>
      <c r="L51" s="18">
        <f t="shared" si="5"/>
        <v>0</v>
      </c>
      <c r="M51" s="18"/>
      <c r="O51" t="s">
        <v>155</v>
      </c>
      <c r="P51" s="3"/>
      <c r="Q51" s="3"/>
      <c r="R51" s="3"/>
      <c r="S51" s="3"/>
      <c r="T51" s="3"/>
      <c r="U51" s="3"/>
    </row>
    <row r="52" spans="1:21" s="2" customFormat="1" ht="12" customHeight="1" x14ac:dyDescent="0.25">
      <c r="A52" s="94"/>
      <c r="B52" s="95"/>
      <c r="C52" s="96"/>
      <c r="D52" s="123"/>
      <c r="E52" s="97" t="str">
        <f t="shared" si="6"/>
        <v/>
      </c>
      <c r="F52" s="18">
        <f t="shared" si="0"/>
        <v>0</v>
      </c>
      <c r="G52" s="18">
        <f t="shared" si="1"/>
        <v>0</v>
      </c>
      <c r="H52" s="18">
        <f t="shared" si="7"/>
        <v>0</v>
      </c>
      <c r="I52" s="18">
        <f t="shared" si="2"/>
        <v>0</v>
      </c>
      <c r="J52" s="18">
        <f t="shared" si="3"/>
        <v>0</v>
      </c>
      <c r="K52" s="18">
        <f t="shared" si="4"/>
        <v>0</v>
      </c>
      <c r="L52" s="18">
        <f t="shared" si="5"/>
        <v>0</v>
      </c>
      <c r="M52" s="18"/>
      <c r="O52" t="s">
        <v>156</v>
      </c>
      <c r="P52" s="3"/>
      <c r="Q52" s="3"/>
      <c r="R52" s="3"/>
      <c r="S52" s="3"/>
      <c r="T52" s="3"/>
      <c r="U52" s="3"/>
    </row>
    <row r="53" spans="1:21" s="2" customFormat="1" ht="12" customHeight="1" x14ac:dyDescent="0.25">
      <c r="A53" s="94"/>
      <c r="B53" s="95"/>
      <c r="C53" s="96"/>
      <c r="D53" s="123"/>
      <c r="E53" s="97" t="str">
        <f t="shared" si="6"/>
        <v/>
      </c>
      <c r="F53" s="18">
        <f t="shared" si="0"/>
        <v>0</v>
      </c>
      <c r="G53" s="18">
        <f t="shared" si="1"/>
        <v>0</v>
      </c>
      <c r="H53" s="18">
        <f t="shared" si="7"/>
        <v>0</v>
      </c>
      <c r="I53" s="18">
        <f t="shared" si="2"/>
        <v>0</v>
      </c>
      <c r="J53" s="18">
        <f t="shared" si="3"/>
        <v>0</v>
      </c>
      <c r="K53" s="18">
        <f t="shared" si="4"/>
        <v>0</v>
      </c>
      <c r="L53" s="18">
        <f t="shared" si="5"/>
        <v>0</v>
      </c>
      <c r="M53" s="18"/>
      <c r="O53" t="s">
        <v>157</v>
      </c>
      <c r="P53" s="3"/>
      <c r="Q53" s="3"/>
      <c r="R53" s="3"/>
      <c r="S53" s="3"/>
      <c r="T53" s="3"/>
      <c r="U53" s="3"/>
    </row>
    <row r="54" spans="1:21" s="2" customFormat="1" ht="12" customHeight="1" x14ac:dyDescent="0.25">
      <c r="A54" s="94"/>
      <c r="B54" s="95"/>
      <c r="C54" s="96"/>
      <c r="D54" s="123"/>
      <c r="E54" s="97" t="str">
        <f t="shared" si="6"/>
        <v/>
      </c>
      <c r="F54" s="18">
        <f t="shared" si="0"/>
        <v>0</v>
      </c>
      <c r="G54" s="18">
        <f t="shared" si="1"/>
        <v>0</v>
      </c>
      <c r="H54" s="18">
        <f t="shared" si="7"/>
        <v>0</v>
      </c>
      <c r="I54" s="18">
        <f t="shared" si="2"/>
        <v>0</v>
      </c>
      <c r="J54" s="18">
        <f t="shared" si="3"/>
        <v>0</v>
      </c>
      <c r="K54" s="18">
        <f t="shared" si="4"/>
        <v>0</v>
      </c>
      <c r="L54" s="18">
        <f t="shared" si="5"/>
        <v>0</v>
      </c>
      <c r="M54" s="18"/>
      <c r="O54" t="s">
        <v>158</v>
      </c>
      <c r="P54" s="3"/>
      <c r="Q54" s="3"/>
      <c r="R54" s="3"/>
      <c r="S54" s="3"/>
      <c r="T54" s="3"/>
      <c r="U54" s="3"/>
    </row>
    <row r="55" spans="1:21" s="2" customFormat="1" ht="12" customHeight="1" x14ac:dyDescent="0.25">
      <c r="A55" s="94"/>
      <c r="B55" s="95"/>
      <c r="C55" s="96"/>
      <c r="D55" s="123"/>
      <c r="E55" s="97" t="str">
        <f t="shared" si="6"/>
        <v/>
      </c>
      <c r="F55" s="18">
        <f t="shared" si="0"/>
        <v>0</v>
      </c>
      <c r="G55" s="18">
        <f t="shared" si="1"/>
        <v>0</v>
      </c>
      <c r="H55" s="18">
        <f t="shared" si="7"/>
        <v>0</v>
      </c>
      <c r="I55" s="18">
        <f t="shared" si="2"/>
        <v>0</v>
      </c>
      <c r="J55" s="18">
        <f t="shared" si="3"/>
        <v>0</v>
      </c>
      <c r="K55" s="18">
        <f t="shared" si="4"/>
        <v>0</v>
      </c>
      <c r="L55" s="18">
        <f t="shared" si="5"/>
        <v>0</v>
      </c>
      <c r="M55" s="18"/>
      <c r="O55" t="s">
        <v>22</v>
      </c>
      <c r="P55" s="3"/>
      <c r="Q55" s="3"/>
      <c r="R55" s="3"/>
      <c r="S55" s="3"/>
      <c r="T55" s="3"/>
      <c r="U55" s="3"/>
    </row>
    <row r="56" spans="1:21" s="2" customFormat="1" ht="12" customHeight="1" x14ac:dyDescent="0.25">
      <c r="A56" s="94"/>
      <c r="B56" s="95"/>
      <c r="C56" s="96"/>
      <c r="D56" s="123"/>
      <c r="E56" s="97" t="str">
        <f t="shared" si="6"/>
        <v/>
      </c>
      <c r="F56" s="18">
        <f t="shared" si="0"/>
        <v>0</v>
      </c>
      <c r="G56" s="18">
        <f t="shared" si="1"/>
        <v>0</v>
      </c>
      <c r="H56" s="18">
        <f t="shared" si="7"/>
        <v>0</v>
      </c>
      <c r="I56" s="18">
        <f t="shared" si="2"/>
        <v>0</v>
      </c>
      <c r="J56" s="18">
        <f t="shared" si="3"/>
        <v>0</v>
      </c>
      <c r="K56" s="18">
        <f t="shared" si="4"/>
        <v>0</v>
      </c>
      <c r="L56" s="18">
        <f t="shared" si="5"/>
        <v>0</v>
      </c>
      <c r="M56" s="18"/>
      <c r="O56" t="s">
        <v>159</v>
      </c>
      <c r="P56" s="3"/>
      <c r="Q56" s="3"/>
      <c r="R56" s="3"/>
      <c r="S56" s="3"/>
      <c r="T56" s="3"/>
      <c r="U56" s="3"/>
    </row>
    <row r="57" spans="1:21" s="2" customFormat="1" ht="12" customHeight="1" x14ac:dyDescent="0.25">
      <c r="A57" s="94"/>
      <c r="B57" s="95"/>
      <c r="C57" s="96"/>
      <c r="D57" s="123"/>
      <c r="E57" s="97" t="str">
        <f t="shared" si="6"/>
        <v/>
      </c>
      <c r="F57" s="18">
        <f t="shared" si="0"/>
        <v>0</v>
      </c>
      <c r="G57" s="18">
        <f t="shared" si="1"/>
        <v>0</v>
      </c>
      <c r="H57" s="18">
        <f t="shared" si="7"/>
        <v>0</v>
      </c>
      <c r="I57" s="18">
        <f t="shared" si="2"/>
        <v>0</v>
      </c>
      <c r="J57" s="18">
        <f t="shared" si="3"/>
        <v>0</v>
      </c>
      <c r="K57" s="18">
        <f t="shared" si="4"/>
        <v>0</v>
      </c>
      <c r="L57" s="18">
        <f t="shared" si="5"/>
        <v>0</v>
      </c>
      <c r="M57" s="18"/>
      <c r="O57" t="s">
        <v>44</v>
      </c>
      <c r="P57" s="3"/>
      <c r="Q57" s="3"/>
      <c r="R57" s="3"/>
      <c r="S57" s="3"/>
      <c r="T57" s="3"/>
      <c r="U57" s="3"/>
    </row>
    <row r="58" spans="1:21" s="2" customFormat="1" ht="12" customHeight="1" x14ac:dyDescent="0.25">
      <c r="A58" s="94"/>
      <c r="B58" s="95"/>
      <c r="C58" s="96"/>
      <c r="D58" s="123"/>
      <c r="E58" s="97" t="str">
        <f t="shared" si="6"/>
        <v/>
      </c>
      <c r="F58" s="18">
        <f t="shared" si="0"/>
        <v>0</v>
      </c>
      <c r="G58" s="18">
        <f t="shared" si="1"/>
        <v>0</v>
      </c>
      <c r="H58" s="18">
        <f t="shared" si="7"/>
        <v>0</v>
      </c>
      <c r="I58" s="18">
        <f t="shared" si="2"/>
        <v>0</v>
      </c>
      <c r="J58" s="18">
        <f t="shared" si="3"/>
        <v>0</v>
      </c>
      <c r="K58" s="18">
        <f t="shared" si="4"/>
        <v>0</v>
      </c>
      <c r="L58" s="18">
        <f t="shared" si="5"/>
        <v>0</v>
      </c>
      <c r="M58" s="18"/>
      <c r="O58" t="s">
        <v>160</v>
      </c>
      <c r="P58" s="3"/>
      <c r="Q58" s="3"/>
      <c r="R58" s="3"/>
      <c r="S58" s="3"/>
      <c r="T58" s="3"/>
      <c r="U58" s="3"/>
    </row>
    <row r="59" spans="1:21" s="2" customFormat="1" ht="12" customHeight="1" x14ac:dyDescent="0.25">
      <c r="A59" s="94"/>
      <c r="B59" s="95"/>
      <c r="C59" s="96"/>
      <c r="D59" s="123"/>
      <c r="E59" s="97" t="str">
        <f t="shared" si="6"/>
        <v/>
      </c>
      <c r="F59" s="18">
        <f t="shared" si="0"/>
        <v>0</v>
      </c>
      <c r="G59" s="18">
        <f t="shared" si="1"/>
        <v>0</v>
      </c>
      <c r="H59" s="18">
        <f t="shared" si="7"/>
        <v>0</v>
      </c>
      <c r="I59" s="18">
        <f t="shared" si="2"/>
        <v>0</v>
      </c>
      <c r="J59" s="18">
        <f t="shared" si="3"/>
        <v>0</v>
      </c>
      <c r="K59" s="18">
        <f t="shared" si="4"/>
        <v>0</v>
      </c>
      <c r="L59" s="18">
        <f t="shared" si="5"/>
        <v>0</v>
      </c>
      <c r="M59" s="18"/>
      <c r="O59" t="s">
        <v>161</v>
      </c>
      <c r="P59" s="3"/>
      <c r="Q59" s="3"/>
      <c r="R59" s="3"/>
      <c r="S59" s="3"/>
      <c r="T59" s="3"/>
      <c r="U59" s="3"/>
    </row>
    <row r="60" spans="1:21" s="2" customFormat="1" ht="12" customHeight="1" x14ac:dyDescent="0.25">
      <c r="A60" s="94"/>
      <c r="B60" s="95"/>
      <c r="C60" s="96"/>
      <c r="D60" s="123"/>
      <c r="E60" s="97" t="str">
        <f t="shared" si="6"/>
        <v/>
      </c>
      <c r="F60" s="18">
        <f t="shared" si="0"/>
        <v>0</v>
      </c>
      <c r="G60" s="18">
        <f t="shared" si="1"/>
        <v>0</v>
      </c>
      <c r="H60" s="18">
        <f t="shared" si="7"/>
        <v>0</v>
      </c>
      <c r="I60" s="18">
        <f t="shared" si="2"/>
        <v>0</v>
      </c>
      <c r="J60" s="18">
        <f t="shared" si="3"/>
        <v>0</v>
      </c>
      <c r="K60" s="18">
        <f t="shared" si="4"/>
        <v>0</v>
      </c>
      <c r="L60" s="18">
        <f t="shared" si="5"/>
        <v>0</v>
      </c>
      <c r="M60" s="18"/>
      <c r="O60" t="s">
        <v>162</v>
      </c>
      <c r="P60" s="3"/>
      <c r="Q60" s="3"/>
      <c r="R60" s="3"/>
      <c r="S60" s="3"/>
      <c r="T60" s="3"/>
      <c r="U60" s="3"/>
    </row>
    <row r="61" spans="1:21" s="2" customFormat="1" ht="12" customHeight="1" x14ac:dyDescent="0.25">
      <c r="A61" s="94"/>
      <c r="B61" s="95"/>
      <c r="C61" s="96"/>
      <c r="D61" s="123"/>
      <c r="E61" s="97" t="str">
        <f t="shared" si="6"/>
        <v/>
      </c>
      <c r="F61" s="18">
        <f t="shared" si="0"/>
        <v>0</v>
      </c>
      <c r="G61" s="18">
        <f t="shared" si="1"/>
        <v>0</v>
      </c>
      <c r="H61" s="18">
        <f t="shared" si="7"/>
        <v>0</v>
      </c>
      <c r="I61" s="18">
        <f t="shared" si="2"/>
        <v>0</v>
      </c>
      <c r="J61" s="18">
        <f t="shared" si="3"/>
        <v>0</v>
      </c>
      <c r="K61" s="18">
        <f t="shared" si="4"/>
        <v>0</v>
      </c>
      <c r="L61" s="18">
        <f t="shared" si="5"/>
        <v>0</v>
      </c>
      <c r="M61" s="18"/>
      <c r="O61" t="s">
        <v>163</v>
      </c>
      <c r="P61" s="3"/>
      <c r="Q61" s="3"/>
      <c r="R61" s="3"/>
      <c r="S61" s="3"/>
      <c r="T61" s="3"/>
      <c r="U61" s="3"/>
    </row>
    <row r="62" spans="1:21" s="2" customFormat="1" ht="12" customHeight="1" x14ac:dyDescent="0.25">
      <c r="A62" s="94"/>
      <c r="B62" s="95"/>
      <c r="C62" s="96"/>
      <c r="D62" s="123"/>
      <c r="E62" s="97" t="str">
        <f t="shared" si="6"/>
        <v/>
      </c>
      <c r="F62" s="18">
        <f t="shared" si="0"/>
        <v>0</v>
      </c>
      <c r="G62" s="18">
        <f t="shared" si="1"/>
        <v>0</v>
      </c>
      <c r="H62" s="18">
        <f t="shared" si="7"/>
        <v>0</v>
      </c>
      <c r="I62" s="18">
        <f t="shared" si="2"/>
        <v>0</v>
      </c>
      <c r="J62" s="18">
        <f t="shared" si="3"/>
        <v>0</v>
      </c>
      <c r="K62" s="18">
        <f t="shared" si="4"/>
        <v>0</v>
      </c>
      <c r="L62" s="18">
        <f t="shared" si="5"/>
        <v>0</v>
      </c>
      <c r="M62" s="18"/>
      <c r="O62" t="s">
        <v>164</v>
      </c>
      <c r="P62" s="3"/>
      <c r="Q62" s="3"/>
      <c r="R62" s="3"/>
      <c r="S62" s="3"/>
      <c r="T62" s="3"/>
      <c r="U62" s="3"/>
    </row>
    <row r="63" spans="1:21" s="2" customFormat="1" ht="12" customHeight="1" x14ac:dyDescent="0.25">
      <c r="A63" s="94"/>
      <c r="B63" s="95"/>
      <c r="C63" s="96"/>
      <c r="D63" s="123"/>
      <c r="E63" s="97" t="str">
        <f t="shared" si="6"/>
        <v/>
      </c>
      <c r="F63" s="18">
        <f t="shared" si="0"/>
        <v>0</v>
      </c>
      <c r="G63" s="18">
        <f t="shared" si="1"/>
        <v>0</v>
      </c>
      <c r="H63" s="18">
        <f t="shared" si="7"/>
        <v>0</v>
      </c>
      <c r="I63" s="18">
        <f t="shared" si="2"/>
        <v>0</v>
      </c>
      <c r="J63" s="18">
        <f t="shared" si="3"/>
        <v>0</v>
      </c>
      <c r="K63" s="18">
        <f t="shared" si="4"/>
        <v>0</v>
      </c>
      <c r="L63" s="18">
        <f t="shared" si="5"/>
        <v>0</v>
      </c>
      <c r="M63" s="18"/>
      <c r="O63" t="s">
        <v>165</v>
      </c>
      <c r="P63" s="3"/>
      <c r="Q63" s="3"/>
      <c r="R63" s="3"/>
      <c r="S63" s="3"/>
      <c r="T63" s="3"/>
      <c r="U63" s="3"/>
    </row>
    <row r="64" spans="1:21" s="2" customFormat="1" ht="12" customHeight="1" x14ac:dyDescent="0.25">
      <c r="A64" s="94"/>
      <c r="B64" s="95"/>
      <c r="C64" s="96"/>
      <c r="D64" s="123"/>
      <c r="E64" s="97" t="str">
        <f t="shared" si="6"/>
        <v/>
      </c>
      <c r="F64" s="18">
        <f t="shared" si="0"/>
        <v>0</v>
      </c>
      <c r="G64" s="18">
        <f t="shared" si="1"/>
        <v>0</v>
      </c>
      <c r="H64" s="18">
        <f t="shared" si="7"/>
        <v>0</v>
      </c>
      <c r="I64" s="18">
        <f t="shared" si="2"/>
        <v>0</v>
      </c>
      <c r="J64" s="18">
        <f t="shared" si="3"/>
        <v>0</v>
      </c>
      <c r="K64" s="18">
        <f t="shared" si="4"/>
        <v>0</v>
      </c>
      <c r="L64" s="18">
        <f t="shared" si="5"/>
        <v>0</v>
      </c>
      <c r="M64" s="18"/>
      <c r="O64" t="s">
        <v>166</v>
      </c>
      <c r="P64" s="3"/>
      <c r="Q64" s="3"/>
      <c r="R64" s="3"/>
      <c r="S64" s="3"/>
      <c r="T64" s="3"/>
      <c r="U64" s="3"/>
    </row>
    <row r="65" spans="1:21" s="2" customFormat="1" ht="12" customHeight="1" x14ac:dyDescent="0.25">
      <c r="A65" s="94"/>
      <c r="B65" s="95"/>
      <c r="C65" s="96"/>
      <c r="D65" s="123"/>
      <c r="E65" s="97" t="str">
        <f t="shared" si="6"/>
        <v/>
      </c>
      <c r="F65" s="18">
        <f t="shared" si="0"/>
        <v>0</v>
      </c>
      <c r="G65" s="18">
        <f t="shared" si="1"/>
        <v>0</v>
      </c>
      <c r="H65" s="18">
        <f t="shared" si="7"/>
        <v>0</v>
      </c>
      <c r="I65" s="18">
        <f t="shared" si="2"/>
        <v>0</v>
      </c>
      <c r="J65" s="18">
        <f t="shared" si="3"/>
        <v>0</v>
      </c>
      <c r="K65" s="18">
        <f t="shared" si="4"/>
        <v>0</v>
      </c>
      <c r="L65" s="18">
        <f t="shared" si="5"/>
        <v>0</v>
      </c>
      <c r="M65" s="18"/>
      <c r="O65" t="s">
        <v>167</v>
      </c>
      <c r="P65" s="3"/>
      <c r="Q65" s="3"/>
      <c r="R65" s="3"/>
      <c r="S65" s="3"/>
      <c r="T65" s="3"/>
      <c r="U65" s="3"/>
    </row>
    <row r="66" spans="1:21" s="2" customFormat="1" ht="12" customHeight="1" x14ac:dyDescent="0.25">
      <c r="A66" s="94"/>
      <c r="B66" s="95"/>
      <c r="C66" s="96"/>
      <c r="D66" s="123"/>
      <c r="E66" s="97" t="str">
        <f t="shared" si="6"/>
        <v/>
      </c>
      <c r="F66" s="18">
        <f t="shared" si="0"/>
        <v>0</v>
      </c>
      <c r="G66" s="18">
        <f t="shared" si="1"/>
        <v>0</v>
      </c>
      <c r="H66" s="18">
        <f t="shared" si="7"/>
        <v>0</v>
      </c>
      <c r="I66" s="18">
        <f t="shared" si="2"/>
        <v>0</v>
      </c>
      <c r="J66" s="18">
        <f t="shared" si="3"/>
        <v>0</v>
      </c>
      <c r="K66" s="18">
        <f t="shared" si="4"/>
        <v>0</v>
      </c>
      <c r="L66" s="18">
        <f t="shared" si="5"/>
        <v>0</v>
      </c>
      <c r="M66" s="18"/>
      <c r="O66" t="s">
        <v>83</v>
      </c>
      <c r="P66" s="3"/>
      <c r="Q66" s="3"/>
      <c r="R66" s="3"/>
      <c r="S66" s="3"/>
      <c r="T66" s="3"/>
      <c r="U66" s="3"/>
    </row>
    <row r="67" spans="1:21" s="2" customFormat="1" ht="12" customHeight="1" x14ac:dyDescent="0.25">
      <c r="A67" s="94"/>
      <c r="B67" s="95"/>
      <c r="C67" s="96"/>
      <c r="D67" s="123"/>
      <c r="E67" s="97" t="str">
        <f t="shared" si="6"/>
        <v/>
      </c>
      <c r="F67" s="18">
        <f t="shared" si="0"/>
        <v>0</v>
      </c>
      <c r="G67" s="18">
        <f t="shared" si="1"/>
        <v>0</v>
      </c>
      <c r="H67" s="18">
        <f t="shared" si="7"/>
        <v>0</v>
      </c>
      <c r="I67" s="18">
        <f t="shared" si="2"/>
        <v>0</v>
      </c>
      <c r="J67" s="18">
        <f t="shared" si="3"/>
        <v>0</v>
      </c>
      <c r="K67" s="18">
        <f t="shared" si="4"/>
        <v>0</v>
      </c>
      <c r="L67" s="18">
        <f t="shared" si="5"/>
        <v>0</v>
      </c>
      <c r="M67" s="18"/>
      <c r="O67" t="s">
        <v>39</v>
      </c>
      <c r="P67" s="3"/>
      <c r="Q67" s="3"/>
      <c r="R67" s="3"/>
      <c r="S67" s="3"/>
      <c r="T67" s="3"/>
      <c r="U67" s="3"/>
    </row>
    <row r="68" spans="1:21" s="2" customFormat="1" ht="12" customHeight="1" x14ac:dyDescent="0.25">
      <c r="A68" s="94"/>
      <c r="B68" s="95"/>
      <c r="C68" s="96"/>
      <c r="D68" s="123"/>
      <c r="E68" s="97" t="str">
        <f t="shared" si="6"/>
        <v/>
      </c>
      <c r="F68" s="18">
        <f t="shared" si="0"/>
        <v>0</v>
      </c>
      <c r="G68" s="18">
        <f t="shared" si="1"/>
        <v>0</v>
      </c>
      <c r="H68" s="18">
        <f t="shared" si="7"/>
        <v>0</v>
      </c>
      <c r="I68" s="18">
        <f t="shared" si="2"/>
        <v>0</v>
      </c>
      <c r="J68" s="18">
        <f t="shared" si="3"/>
        <v>0</v>
      </c>
      <c r="K68" s="18">
        <f t="shared" si="4"/>
        <v>0</v>
      </c>
      <c r="L68" s="18">
        <f t="shared" si="5"/>
        <v>0</v>
      </c>
      <c r="M68" s="18"/>
      <c r="O68" t="s">
        <v>168</v>
      </c>
      <c r="P68" s="3"/>
      <c r="Q68" s="3"/>
      <c r="R68" s="3"/>
      <c r="S68" s="3"/>
      <c r="T68" s="3"/>
      <c r="U68" s="3"/>
    </row>
    <row r="69" spans="1:21" s="2" customFormat="1" ht="12" customHeight="1" x14ac:dyDescent="0.25">
      <c r="A69" s="94"/>
      <c r="B69" s="95"/>
      <c r="C69" s="96"/>
      <c r="D69" s="123"/>
      <c r="E69" s="97" t="str">
        <f t="shared" si="6"/>
        <v/>
      </c>
      <c r="F69" s="18">
        <f t="shared" si="0"/>
        <v>0</v>
      </c>
      <c r="G69" s="18">
        <f t="shared" si="1"/>
        <v>0</v>
      </c>
      <c r="H69" s="18">
        <f t="shared" si="7"/>
        <v>0</v>
      </c>
      <c r="I69" s="18">
        <f t="shared" si="2"/>
        <v>0</v>
      </c>
      <c r="J69" s="18">
        <f t="shared" si="3"/>
        <v>0</v>
      </c>
      <c r="K69" s="18">
        <f t="shared" si="4"/>
        <v>0</v>
      </c>
      <c r="L69" s="18">
        <f t="shared" si="5"/>
        <v>0</v>
      </c>
      <c r="M69" s="18"/>
      <c r="O69" t="s">
        <v>169</v>
      </c>
      <c r="P69" s="3"/>
      <c r="Q69" s="3"/>
      <c r="R69" s="3"/>
      <c r="S69" s="3"/>
      <c r="T69" s="3"/>
      <c r="U69" s="3"/>
    </row>
    <row r="70" spans="1:21" s="2" customFormat="1" ht="12" customHeight="1" x14ac:dyDescent="0.25">
      <c r="A70" s="94"/>
      <c r="B70" s="95"/>
      <c r="C70" s="96"/>
      <c r="D70" s="123"/>
      <c r="E70" s="97" t="str">
        <f t="shared" si="6"/>
        <v/>
      </c>
      <c r="F70" s="18">
        <f t="shared" si="0"/>
        <v>0</v>
      </c>
      <c r="G70" s="18">
        <f t="shared" si="1"/>
        <v>0</v>
      </c>
      <c r="H70" s="18">
        <f t="shared" si="7"/>
        <v>0</v>
      </c>
      <c r="I70" s="18">
        <f t="shared" si="2"/>
        <v>0</v>
      </c>
      <c r="J70" s="18">
        <f t="shared" si="3"/>
        <v>0</v>
      </c>
      <c r="K70" s="18">
        <f t="shared" si="4"/>
        <v>0</v>
      </c>
      <c r="L70" s="18">
        <f t="shared" si="5"/>
        <v>0</v>
      </c>
      <c r="M70" s="18"/>
      <c r="O70" t="s">
        <v>170</v>
      </c>
      <c r="P70" s="3"/>
      <c r="Q70" s="3"/>
      <c r="R70" s="3"/>
      <c r="S70" s="3"/>
      <c r="T70" s="3"/>
      <c r="U70" s="3"/>
    </row>
    <row r="71" spans="1:21" s="2" customFormat="1" ht="12" customHeight="1" x14ac:dyDescent="0.25">
      <c r="A71" s="94"/>
      <c r="B71" s="95"/>
      <c r="C71" s="96"/>
      <c r="D71" s="123"/>
      <c r="E71" s="97" t="str">
        <f t="shared" si="6"/>
        <v/>
      </c>
      <c r="F71" s="18">
        <f t="shared" si="0"/>
        <v>0</v>
      </c>
      <c r="G71" s="18">
        <f t="shared" si="1"/>
        <v>0</v>
      </c>
      <c r="H71" s="18">
        <f t="shared" si="7"/>
        <v>0</v>
      </c>
      <c r="I71" s="18">
        <f t="shared" si="2"/>
        <v>0</v>
      </c>
      <c r="J71" s="18">
        <f t="shared" si="3"/>
        <v>0</v>
      </c>
      <c r="K71" s="18">
        <f t="shared" si="4"/>
        <v>0</v>
      </c>
      <c r="L71" s="18">
        <f t="shared" si="5"/>
        <v>0</v>
      </c>
      <c r="M71" s="18"/>
      <c r="O71" t="s">
        <v>171</v>
      </c>
      <c r="P71" s="3"/>
      <c r="Q71" s="3"/>
      <c r="R71" s="3"/>
      <c r="S71" s="3"/>
      <c r="T71" s="3"/>
      <c r="U71" s="3"/>
    </row>
    <row r="72" spans="1:21" s="2" customFormat="1" ht="12" customHeight="1" x14ac:dyDescent="0.25">
      <c r="A72" s="94"/>
      <c r="B72" s="95"/>
      <c r="C72" s="96"/>
      <c r="D72" s="123"/>
      <c r="E72" s="97" t="str">
        <f t="shared" si="6"/>
        <v/>
      </c>
      <c r="F72" s="18">
        <f t="shared" si="0"/>
        <v>0</v>
      </c>
      <c r="G72" s="18">
        <f t="shared" si="1"/>
        <v>0</v>
      </c>
      <c r="H72" s="18">
        <f t="shared" si="7"/>
        <v>0</v>
      </c>
      <c r="I72" s="18">
        <f t="shared" si="2"/>
        <v>0</v>
      </c>
      <c r="J72" s="18">
        <f t="shared" si="3"/>
        <v>0</v>
      </c>
      <c r="K72" s="18">
        <f t="shared" si="4"/>
        <v>0</v>
      </c>
      <c r="L72" s="18">
        <f t="shared" si="5"/>
        <v>0</v>
      </c>
      <c r="M72" s="18"/>
      <c r="O72" t="s">
        <v>172</v>
      </c>
      <c r="P72" s="3"/>
      <c r="Q72" s="3"/>
      <c r="R72" s="3"/>
      <c r="S72" s="3"/>
      <c r="T72" s="3"/>
      <c r="U72" s="3"/>
    </row>
    <row r="73" spans="1:21" s="2" customFormat="1" ht="12" customHeight="1" x14ac:dyDescent="0.25">
      <c r="A73" s="94"/>
      <c r="B73" s="95"/>
      <c r="C73" s="96"/>
      <c r="D73" s="123"/>
      <c r="E73" s="97" t="str">
        <f t="shared" si="6"/>
        <v/>
      </c>
      <c r="F73" s="18">
        <f t="shared" ref="F73:F136" si="8">IF(C73&lt;&gt;"",1,0)</f>
        <v>0</v>
      </c>
      <c r="G73" s="18">
        <f t="shared" ref="G73:G136" si="9">IF(OR(C73="4K 437 Hours", C73="4K 437 Hours + 87.5 Hours Outreach", C73="Preschool Special Education", C73=""),0,1)</f>
        <v>0</v>
      </c>
      <c r="H73" s="18">
        <f t="shared" si="7"/>
        <v>0</v>
      </c>
      <c r="I73" s="18">
        <f t="shared" ref="I73:I136" si="10">IF(B73="",0,IF(OR(A73="",C73=""),1,0))</f>
        <v>0</v>
      </c>
      <c r="J73" s="18">
        <f t="shared" ref="J73:J136" si="11">IF(C73="",0,IF(OR(A73="",B73=""),1,0))</f>
        <v>0</v>
      </c>
      <c r="K73" s="18">
        <f t="shared" ref="K73:K136" si="12">IF(B73="",0,IF(ISNA((MATCH(B73,O:O,0))),1,0))</f>
        <v>0</v>
      </c>
      <c r="L73" s="18">
        <f t="shared" ref="L73:L136" si="13">IF(C73="",0,IF(ISNA((MATCH(C73,P:P,0))),1,0))</f>
        <v>0</v>
      </c>
      <c r="M73" s="18"/>
      <c r="O73" t="s">
        <v>173</v>
      </c>
      <c r="P73" s="3"/>
      <c r="Q73" s="3"/>
      <c r="R73" s="3"/>
      <c r="S73" s="3"/>
      <c r="T73" s="3"/>
      <c r="U73" s="3"/>
    </row>
    <row r="74" spans="1:21" s="2" customFormat="1" ht="12" customHeight="1" x14ac:dyDescent="0.25">
      <c r="A74" s="94"/>
      <c r="B74" s="95"/>
      <c r="C74" s="96"/>
      <c r="D74" s="123"/>
      <c r="E74" s="97" t="str">
        <f t="shared" ref="E74:E137" si="14">IF(K74=1," District,","")&amp;IF(L74=1," Grade,","")&amp;IF(OR(H74=1,I74=1,J74=1)," Line Incomplete","")</f>
        <v/>
      </c>
      <c r="F74" s="18">
        <f t="shared" si="8"/>
        <v>0</v>
      </c>
      <c r="G74" s="18">
        <f t="shared" si="9"/>
        <v>0</v>
      </c>
      <c r="H74" s="18">
        <f t="shared" ref="H74:H137" si="15">IF(A74="",0,IF(OR(B74="",D74=""),1,0))</f>
        <v>0</v>
      </c>
      <c r="I74" s="18">
        <f t="shared" si="10"/>
        <v>0</v>
      </c>
      <c r="J74" s="18">
        <f t="shared" si="11"/>
        <v>0</v>
      </c>
      <c r="K74" s="18">
        <f t="shared" si="12"/>
        <v>0</v>
      </c>
      <c r="L74" s="18">
        <f t="shared" si="13"/>
        <v>0</v>
      </c>
      <c r="M74" s="18"/>
      <c r="O74" t="s">
        <v>174</v>
      </c>
      <c r="P74" s="3"/>
      <c r="Q74" s="3"/>
      <c r="R74" s="3"/>
      <c r="S74" s="3"/>
      <c r="T74" s="3"/>
      <c r="U74" s="3"/>
    </row>
    <row r="75" spans="1:21" s="2" customFormat="1" ht="12" customHeight="1" x14ac:dyDescent="0.25">
      <c r="A75" s="94"/>
      <c r="B75" s="95"/>
      <c r="C75" s="96"/>
      <c r="D75" s="123"/>
      <c r="E75" s="97" t="str">
        <f t="shared" si="14"/>
        <v/>
      </c>
      <c r="F75" s="18">
        <f t="shared" si="8"/>
        <v>0</v>
      </c>
      <c r="G75" s="18">
        <f t="shared" si="9"/>
        <v>0</v>
      </c>
      <c r="H75" s="18">
        <f t="shared" si="15"/>
        <v>0</v>
      </c>
      <c r="I75" s="18">
        <f t="shared" si="10"/>
        <v>0</v>
      </c>
      <c r="J75" s="18">
        <f t="shared" si="11"/>
        <v>0</v>
      </c>
      <c r="K75" s="18">
        <f t="shared" si="12"/>
        <v>0</v>
      </c>
      <c r="L75" s="18">
        <f t="shared" si="13"/>
        <v>0</v>
      </c>
      <c r="M75" s="18"/>
      <c r="O75" t="s">
        <v>175</v>
      </c>
    </row>
    <row r="76" spans="1:21" s="2" customFormat="1" ht="12" customHeight="1" x14ac:dyDescent="0.25">
      <c r="A76" s="94"/>
      <c r="B76" s="95"/>
      <c r="C76" s="96"/>
      <c r="D76" s="123"/>
      <c r="E76" s="97" t="str">
        <f t="shared" si="14"/>
        <v/>
      </c>
      <c r="F76" s="18">
        <f t="shared" si="8"/>
        <v>0</v>
      </c>
      <c r="G76" s="18">
        <f t="shared" si="9"/>
        <v>0</v>
      </c>
      <c r="H76" s="18">
        <f t="shared" si="15"/>
        <v>0</v>
      </c>
      <c r="I76" s="18">
        <f t="shared" si="10"/>
        <v>0</v>
      </c>
      <c r="J76" s="18">
        <f t="shared" si="11"/>
        <v>0</v>
      </c>
      <c r="K76" s="18">
        <f t="shared" si="12"/>
        <v>0</v>
      </c>
      <c r="L76" s="18">
        <f t="shared" si="13"/>
        <v>0</v>
      </c>
      <c r="M76" s="18"/>
      <c r="O76" t="s">
        <v>176</v>
      </c>
    </row>
    <row r="77" spans="1:21" s="2" customFormat="1" ht="12" customHeight="1" x14ac:dyDescent="0.25">
      <c r="A77" s="94"/>
      <c r="B77" s="95"/>
      <c r="C77" s="96"/>
      <c r="D77" s="123"/>
      <c r="E77" s="97" t="str">
        <f t="shared" si="14"/>
        <v/>
      </c>
      <c r="F77" s="18">
        <f t="shared" si="8"/>
        <v>0</v>
      </c>
      <c r="G77" s="18">
        <f t="shared" si="9"/>
        <v>0</v>
      </c>
      <c r="H77" s="18">
        <f t="shared" si="15"/>
        <v>0</v>
      </c>
      <c r="I77" s="18">
        <f t="shared" si="10"/>
        <v>0</v>
      </c>
      <c r="J77" s="18">
        <f t="shared" si="11"/>
        <v>0</v>
      </c>
      <c r="K77" s="18">
        <f t="shared" si="12"/>
        <v>0</v>
      </c>
      <c r="L77" s="18">
        <f t="shared" si="13"/>
        <v>0</v>
      </c>
      <c r="M77" s="18"/>
      <c r="O77" t="s">
        <v>177</v>
      </c>
    </row>
    <row r="78" spans="1:21" s="2" customFormat="1" ht="12" customHeight="1" x14ac:dyDescent="0.25">
      <c r="A78" s="94"/>
      <c r="B78" s="95"/>
      <c r="C78" s="96"/>
      <c r="D78" s="123"/>
      <c r="E78" s="97" t="str">
        <f t="shared" si="14"/>
        <v/>
      </c>
      <c r="F78" s="18">
        <f t="shared" si="8"/>
        <v>0</v>
      </c>
      <c r="G78" s="18">
        <f t="shared" si="9"/>
        <v>0</v>
      </c>
      <c r="H78" s="18">
        <f t="shared" si="15"/>
        <v>0</v>
      </c>
      <c r="I78" s="18">
        <f t="shared" si="10"/>
        <v>0</v>
      </c>
      <c r="J78" s="18">
        <f t="shared" si="11"/>
        <v>0</v>
      </c>
      <c r="K78" s="18">
        <f t="shared" si="12"/>
        <v>0</v>
      </c>
      <c r="L78" s="18">
        <f t="shared" si="13"/>
        <v>0</v>
      </c>
      <c r="M78" s="18"/>
      <c r="O78" t="s">
        <v>178</v>
      </c>
    </row>
    <row r="79" spans="1:21" s="2" customFormat="1" ht="12" customHeight="1" x14ac:dyDescent="0.25">
      <c r="A79" s="94"/>
      <c r="B79" s="95"/>
      <c r="C79" s="96"/>
      <c r="D79" s="123"/>
      <c r="E79" s="97" t="str">
        <f t="shared" si="14"/>
        <v/>
      </c>
      <c r="F79" s="18">
        <f t="shared" si="8"/>
        <v>0</v>
      </c>
      <c r="G79" s="18">
        <f t="shared" si="9"/>
        <v>0</v>
      </c>
      <c r="H79" s="18">
        <f t="shared" si="15"/>
        <v>0</v>
      </c>
      <c r="I79" s="18">
        <f t="shared" si="10"/>
        <v>0</v>
      </c>
      <c r="J79" s="18">
        <f t="shared" si="11"/>
        <v>0</v>
      </c>
      <c r="K79" s="18">
        <f t="shared" si="12"/>
        <v>0</v>
      </c>
      <c r="L79" s="18">
        <f t="shared" si="13"/>
        <v>0</v>
      </c>
      <c r="M79" s="18"/>
      <c r="O79" t="s">
        <v>179</v>
      </c>
    </row>
    <row r="80" spans="1:21" s="2" customFormat="1" ht="12" customHeight="1" x14ac:dyDescent="0.25">
      <c r="A80" s="94"/>
      <c r="B80" s="95"/>
      <c r="C80" s="96"/>
      <c r="D80" s="123"/>
      <c r="E80" s="97" t="str">
        <f t="shared" si="14"/>
        <v/>
      </c>
      <c r="F80" s="18">
        <f t="shared" si="8"/>
        <v>0</v>
      </c>
      <c r="G80" s="18">
        <f t="shared" si="9"/>
        <v>0</v>
      </c>
      <c r="H80" s="18">
        <f t="shared" si="15"/>
        <v>0</v>
      </c>
      <c r="I80" s="18">
        <f t="shared" si="10"/>
        <v>0</v>
      </c>
      <c r="J80" s="18">
        <f t="shared" si="11"/>
        <v>0</v>
      </c>
      <c r="K80" s="18">
        <f t="shared" si="12"/>
        <v>0</v>
      </c>
      <c r="L80" s="18">
        <f t="shared" si="13"/>
        <v>0</v>
      </c>
      <c r="M80" s="18"/>
      <c r="O80" t="s">
        <v>180</v>
      </c>
    </row>
    <row r="81" spans="1:15" s="2" customFormat="1" ht="12" customHeight="1" x14ac:dyDescent="0.25">
      <c r="A81" s="94"/>
      <c r="B81" s="95"/>
      <c r="C81" s="96"/>
      <c r="D81" s="123"/>
      <c r="E81" s="97" t="str">
        <f t="shared" si="14"/>
        <v/>
      </c>
      <c r="F81" s="18">
        <f t="shared" si="8"/>
        <v>0</v>
      </c>
      <c r="G81" s="18">
        <f t="shared" si="9"/>
        <v>0</v>
      </c>
      <c r="H81" s="18">
        <f t="shared" si="15"/>
        <v>0</v>
      </c>
      <c r="I81" s="18">
        <f t="shared" si="10"/>
        <v>0</v>
      </c>
      <c r="J81" s="18">
        <f t="shared" si="11"/>
        <v>0</v>
      </c>
      <c r="K81" s="18">
        <f t="shared" si="12"/>
        <v>0</v>
      </c>
      <c r="L81" s="18">
        <f t="shared" si="13"/>
        <v>0</v>
      </c>
      <c r="M81" s="18"/>
      <c r="O81" t="s">
        <v>181</v>
      </c>
    </row>
    <row r="82" spans="1:15" s="2" customFormat="1" ht="12" customHeight="1" x14ac:dyDescent="0.25">
      <c r="A82" s="94"/>
      <c r="B82" s="95"/>
      <c r="C82" s="96"/>
      <c r="D82" s="123"/>
      <c r="E82" s="97" t="str">
        <f t="shared" si="14"/>
        <v/>
      </c>
      <c r="F82" s="18">
        <f t="shared" si="8"/>
        <v>0</v>
      </c>
      <c r="G82" s="18">
        <f t="shared" si="9"/>
        <v>0</v>
      </c>
      <c r="H82" s="18">
        <f t="shared" si="15"/>
        <v>0</v>
      </c>
      <c r="I82" s="18">
        <f t="shared" si="10"/>
        <v>0</v>
      </c>
      <c r="J82" s="18">
        <f t="shared" si="11"/>
        <v>0</v>
      </c>
      <c r="K82" s="18">
        <f t="shared" si="12"/>
        <v>0</v>
      </c>
      <c r="L82" s="18">
        <f t="shared" si="13"/>
        <v>0</v>
      </c>
      <c r="M82" s="18"/>
      <c r="O82" t="s">
        <v>182</v>
      </c>
    </row>
    <row r="83" spans="1:15" s="2" customFormat="1" ht="12" customHeight="1" x14ac:dyDescent="0.25">
      <c r="A83" s="94"/>
      <c r="B83" s="95"/>
      <c r="C83" s="96"/>
      <c r="D83" s="123"/>
      <c r="E83" s="97" t="str">
        <f t="shared" si="14"/>
        <v/>
      </c>
      <c r="F83" s="18">
        <f t="shared" si="8"/>
        <v>0</v>
      </c>
      <c r="G83" s="18">
        <f t="shared" si="9"/>
        <v>0</v>
      </c>
      <c r="H83" s="18">
        <f t="shared" si="15"/>
        <v>0</v>
      </c>
      <c r="I83" s="18">
        <f t="shared" si="10"/>
        <v>0</v>
      </c>
      <c r="J83" s="18">
        <f t="shared" si="11"/>
        <v>0</v>
      </c>
      <c r="K83" s="18">
        <f t="shared" si="12"/>
        <v>0</v>
      </c>
      <c r="L83" s="18">
        <f t="shared" si="13"/>
        <v>0</v>
      </c>
      <c r="M83" s="18"/>
      <c r="O83" t="s">
        <v>183</v>
      </c>
    </row>
    <row r="84" spans="1:15" s="2" customFormat="1" ht="12" customHeight="1" x14ac:dyDescent="0.25">
      <c r="A84" s="94"/>
      <c r="B84" s="95"/>
      <c r="C84" s="96"/>
      <c r="D84" s="123"/>
      <c r="E84" s="97" t="str">
        <f t="shared" si="14"/>
        <v/>
      </c>
      <c r="F84" s="18">
        <f t="shared" si="8"/>
        <v>0</v>
      </c>
      <c r="G84" s="18">
        <f t="shared" si="9"/>
        <v>0</v>
      </c>
      <c r="H84" s="18">
        <f t="shared" si="15"/>
        <v>0</v>
      </c>
      <c r="I84" s="18">
        <f t="shared" si="10"/>
        <v>0</v>
      </c>
      <c r="J84" s="18">
        <f t="shared" si="11"/>
        <v>0</v>
      </c>
      <c r="K84" s="18">
        <f t="shared" si="12"/>
        <v>0</v>
      </c>
      <c r="L84" s="18">
        <f t="shared" si="13"/>
        <v>0</v>
      </c>
      <c r="M84" s="18"/>
      <c r="O84" t="s">
        <v>184</v>
      </c>
    </row>
    <row r="85" spans="1:15" s="2" customFormat="1" ht="12" customHeight="1" x14ac:dyDescent="0.25">
      <c r="A85" s="94"/>
      <c r="B85" s="95"/>
      <c r="C85" s="96"/>
      <c r="D85" s="123"/>
      <c r="E85" s="97" t="str">
        <f t="shared" si="14"/>
        <v/>
      </c>
      <c r="F85" s="18">
        <f t="shared" si="8"/>
        <v>0</v>
      </c>
      <c r="G85" s="18">
        <f t="shared" si="9"/>
        <v>0</v>
      </c>
      <c r="H85" s="18">
        <f t="shared" si="15"/>
        <v>0</v>
      </c>
      <c r="I85" s="18">
        <f t="shared" si="10"/>
        <v>0</v>
      </c>
      <c r="J85" s="18">
        <f t="shared" si="11"/>
        <v>0</v>
      </c>
      <c r="K85" s="18">
        <f t="shared" si="12"/>
        <v>0</v>
      </c>
      <c r="L85" s="18">
        <f t="shared" si="13"/>
        <v>0</v>
      </c>
      <c r="M85" s="18"/>
      <c r="O85" t="s">
        <v>185</v>
      </c>
    </row>
    <row r="86" spans="1:15" s="2" customFormat="1" ht="12" customHeight="1" x14ac:dyDescent="0.25">
      <c r="A86" s="94"/>
      <c r="B86" s="95"/>
      <c r="C86" s="96"/>
      <c r="D86" s="123"/>
      <c r="E86" s="97" t="str">
        <f t="shared" si="14"/>
        <v/>
      </c>
      <c r="F86" s="18">
        <f t="shared" si="8"/>
        <v>0</v>
      </c>
      <c r="G86" s="18">
        <f t="shared" si="9"/>
        <v>0</v>
      </c>
      <c r="H86" s="18">
        <f t="shared" si="15"/>
        <v>0</v>
      </c>
      <c r="I86" s="18">
        <f t="shared" si="10"/>
        <v>0</v>
      </c>
      <c r="J86" s="18">
        <f t="shared" si="11"/>
        <v>0</v>
      </c>
      <c r="K86" s="18">
        <f t="shared" si="12"/>
        <v>0</v>
      </c>
      <c r="L86" s="18">
        <f t="shared" si="13"/>
        <v>0</v>
      </c>
      <c r="M86" s="18"/>
      <c r="O86" t="s">
        <v>23</v>
      </c>
    </row>
    <row r="87" spans="1:15" s="2" customFormat="1" ht="12" customHeight="1" x14ac:dyDescent="0.25">
      <c r="A87" s="94"/>
      <c r="B87" s="95"/>
      <c r="C87" s="96"/>
      <c r="D87" s="123"/>
      <c r="E87" s="97" t="str">
        <f t="shared" si="14"/>
        <v/>
      </c>
      <c r="F87" s="18">
        <f t="shared" si="8"/>
        <v>0</v>
      </c>
      <c r="G87" s="18">
        <f t="shared" si="9"/>
        <v>0</v>
      </c>
      <c r="H87" s="18">
        <f t="shared" si="15"/>
        <v>0</v>
      </c>
      <c r="I87" s="18">
        <f t="shared" si="10"/>
        <v>0</v>
      </c>
      <c r="J87" s="18">
        <f t="shared" si="11"/>
        <v>0</v>
      </c>
      <c r="K87" s="18">
        <f t="shared" si="12"/>
        <v>0</v>
      </c>
      <c r="L87" s="18">
        <f t="shared" si="13"/>
        <v>0</v>
      </c>
      <c r="M87" s="18"/>
      <c r="O87" t="s">
        <v>186</v>
      </c>
    </row>
    <row r="88" spans="1:15" s="2" customFormat="1" ht="12" customHeight="1" x14ac:dyDescent="0.25">
      <c r="A88" s="94"/>
      <c r="B88" s="95"/>
      <c r="C88" s="96"/>
      <c r="D88" s="123"/>
      <c r="E88" s="97" t="str">
        <f t="shared" si="14"/>
        <v/>
      </c>
      <c r="F88" s="18">
        <f t="shared" si="8"/>
        <v>0</v>
      </c>
      <c r="G88" s="18">
        <f t="shared" si="9"/>
        <v>0</v>
      </c>
      <c r="H88" s="18">
        <f t="shared" si="15"/>
        <v>0</v>
      </c>
      <c r="I88" s="18">
        <f t="shared" si="10"/>
        <v>0</v>
      </c>
      <c r="J88" s="18">
        <f t="shared" si="11"/>
        <v>0</v>
      </c>
      <c r="K88" s="18">
        <f t="shared" si="12"/>
        <v>0</v>
      </c>
      <c r="L88" s="18">
        <f t="shared" si="13"/>
        <v>0</v>
      </c>
      <c r="M88" s="18"/>
      <c r="O88" t="s">
        <v>187</v>
      </c>
    </row>
    <row r="89" spans="1:15" s="2" customFormat="1" ht="12" customHeight="1" x14ac:dyDescent="0.25">
      <c r="A89" s="94"/>
      <c r="B89" s="95"/>
      <c r="C89" s="96"/>
      <c r="D89" s="123"/>
      <c r="E89" s="97" t="str">
        <f t="shared" si="14"/>
        <v/>
      </c>
      <c r="F89" s="18">
        <f t="shared" si="8"/>
        <v>0</v>
      </c>
      <c r="G89" s="18">
        <f t="shared" si="9"/>
        <v>0</v>
      </c>
      <c r="H89" s="18">
        <f t="shared" si="15"/>
        <v>0</v>
      </c>
      <c r="I89" s="18">
        <f t="shared" si="10"/>
        <v>0</v>
      </c>
      <c r="J89" s="18">
        <f t="shared" si="11"/>
        <v>0</v>
      </c>
      <c r="K89" s="18">
        <f t="shared" si="12"/>
        <v>0</v>
      </c>
      <c r="L89" s="18">
        <f t="shared" si="13"/>
        <v>0</v>
      </c>
      <c r="M89" s="18"/>
      <c r="O89" t="s">
        <v>188</v>
      </c>
    </row>
    <row r="90" spans="1:15" s="2" customFormat="1" ht="12" customHeight="1" x14ac:dyDescent="0.25">
      <c r="A90" s="94"/>
      <c r="B90" s="95"/>
      <c r="C90" s="96"/>
      <c r="D90" s="123"/>
      <c r="E90" s="97" t="str">
        <f t="shared" si="14"/>
        <v/>
      </c>
      <c r="F90" s="18">
        <f t="shared" si="8"/>
        <v>0</v>
      </c>
      <c r="G90" s="18">
        <f t="shared" si="9"/>
        <v>0</v>
      </c>
      <c r="H90" s="18">
        <f t="shared" si="15"/>
        <v>0</v>
      </c>
      <c r="I90" s="18">
        <f t="shared" si="10"/>
        <v>0</v>
      </c>
      <c r="J90" s="18">
        <f t="shared" si="11"/>
        <v>0</v>
      </c>
      <c r="K90" s="18">
        <f t="shared" si="12"/>
        <v>0</v>
      </c>
      <c r="L90" s="18">
        <f t="shared" si="13"/>
        <v>0</v>
      </c>
      <c r="M90" s="18"/>
      <c r="O90" t="s">
        <v>189</v>
      </c>
    </row>
    <row r="91" spans="1:15" s="2" customFormat="1" ht="12" customHeight="1" x14ac:dyDescent="0.25">
      <c r="A91" s="94"/>
      <c r="B91" s="95"/>
      <c r="C91" s="96"/>
      <c r="D91" s="123"/>
      <c r="E91" s="97" t="str">
        <f t="shared" si="14"/>
        <v/>
      </c>
      <c r="F91" s="18">
        <f t="shared" si="8"/>
        <v>0</v>
      </c>
      <c r="G91" s="18">
        <f t="shared" si="9"/>
        <v>0</v>
      </c>
      <c r="H91" s="18">
        <f t="shared" si="15"/>
        <v>0</v>
      </c>
      <c r="I91" s="18">
        <f t="shared" si="10"/>
        <v>0</v>
      </c>
      <c r="J91" s="18">
        <f t="shared" si="11"/>
        <v>0</v>
      </c>
      <c r="K91" s="18">
        <f t="shared" si="12"/>
        <v>0</v>
      </c>
      <c r="L91" s="18">
        <f t="shared" si="13"/>
        <v>0</v>
      </c>
      <c r="M91" s="18"/>
      <c r="O91" t="s">
        <v>190</v>
      </c>
    </row>
    <row r="92" spans="1:15" s="2" customFormat="1" ht="12" customHeight="1" x14ac:dyDescent="0.25">
      <c r="A92" s="94"/>
      <c r="B92" s="95"/>
      <c r="C92" s="96"/>
      <c r="D92" s="123"/>
      <c r="E92" s="97" t="str">
        <f t="shared" si="14"/>
        <v/>
      </c>
      <c r="F92" s="18">
        <f t="shared" si="8"/>
        <v>0</v>
      </c>
      <c r="G92" s="18">
        <f t="shared" si="9"/>
        <v>0</v>
      </c>
      <c r="H92" s="18">
        <f t="shared" si="15"/>
        <v>0</v>
      </c>
      <c r="I92" s="18">
        <f t="shared" si="10"/>
        <v>0</v>
      </c>
      <c r="J92" s="18">
        <f t="shared" si="11"/>
        <v>0</v>
      </c>
      <c r="K92" s="18">
        <f t="shared" si="12"/>
        <v>0</v>
      </c>
      <c r="L92" s="18">
        <f t="shared" si="13"/>
        <v>0</v>
      </c>
      <c r="M92" s="18"/>
      <c r="O92" t="s">
        <v>191</v>
      </c>
    </row>
    <row r="93" spans="1:15" s="2" customFormat="1" ht="12" customHeight="1" x14ac:dyDescent="0.25">
      <c r="A93" s="94"/>
      <c r="B93" s="95"/>
      <c r="C93" s="96"/>
      <c r="D93" s="123"/>
      <c r="E93" s="97" t="str">
        <f t="shared" si="14"/>
        <v/>
      </c>
      <c r="F93" s="18">
        <f t="shared" si="8"/>
        <v>0</v>
      </c>
      <c r="G93" s="18">
        <f t="shared" si="9"/>
        <v>0</v>
      </c>
      <c r="H93" s="18">
        <f t="shared" si="15"/>
        <v>0</v>
      </c>
      <c r="I93" s="18">
        <f t="shared" si="10"/>
        <v>0</v>
      </c>
      <c r="J93" s="18">
        <f t="shared" si="11"/>
        <v>0</v>
      </c>
      <c r="K93" s="18">
        <f t="shared" si="12"/>
        <v>0</v>
      </c>
      <c r="L93" s="18">
        <f t="shared" si="13"/>
        <v>0</v>
      </c>
      <c r="M93" s="18"/>
      <c r="O93" t="s">
        <v>192</v>
      </c>
    </row>
    <row r="94" spans="1:15" s="2" customFormat="1" ht="12" customHeight="1" x14ac:dyDescent="0.25">
      <c r="A94" s="94"/>
      <c r="B94" s="95"/>
      <c r="C94" s="96"/>
      <c r="D94" s="123"/>
      <c r="E94" s="97" t="str">
        <f t="shared" si="14"/>
        <v/>
      </c>
      <c r="F94" s="18">
        <f t="shared" si="8"/>
        <v>0</v>
      </c>
      <c r="G94" s="18">
        <f t="shared" si="9"/>
        <v>0</v>
      </c>
      <c r="H94" s="18">
        <f t="shared" si="15"/>
        <v>0</v>
      </c>
      <c r="I94" s="18">
        <f t="shared" si="10"/>
        <v>0</v>
      </c>
      <c r="J94" s="18">
        <f t="shared" si="11"/>
        <v>0</v>
      </c>
      <c r="K94" s="18">
        <f t="shared" si="12"/>
        <v>0</v>
      </c>
      <c r="L94" s="18">
        <f t="shared" si="13"/>
        <v>0</v>
      </c>
      <c r="M94" s="18"/>
      <c r="O94" t="s">
        <v>193</v>
      </c>
    </row>
    <row r="95" spans="1:15" s="2" customFormat="1" ht="12" customHeight="1" x14ac:dyDescent="0.25">
      <c r="A95" s="94"/>
      <c r="B95" s="95"/>
      <c r="C95" s="96"/>
      <c r="D95" s="123"/>
      <c r="E95" s="97" t="str">
        <f t="shared" si="14"/>
        <v/>
      </c>
      <c r="F95" s="18">
        <f t="shared" si="8"/>
        <v>0</v>
      </c>
      <c r="G95" s="18">
        <f t="shared" si="9"/>
        <v>0</v>
      </c>
      <c r="H95" s="18">
        <f t="shared" si="15"/>
        <v>0</v>
      </c>
      <c r="I95" s="18">
        <f t="shared" si="10"/>
        <v>0</v>
      </c>
      <c r="J95" s="18">
        <f t="shared" si="11"/>
        <v>0</v>
      </c>
      <c r="K95" s="18">
        <f t="shared" si="12"/>
        <v>0</v>
      </c>
      <c r="L95" s="18">
        <f t="shared" si="13"/>
        <v>0</v>
      </c>
      <c r="M95" s="18"/>
      <c r="O95" t="s">
        <v>194</v>
      </c>
    </row>
    <row r="96" spans="1:15" s="2" customFormat="1" ht="12" customHeight="1" x14ac:dyDescent="0.25">
      <c r="A96" s="94"/>
      <c r="B96" s="95"/>
      <c r="C96" s="96"/>
      <c r="D96" s="123"/>
      <c r="E96" s="97" t="str">
        <f t="shared" si="14"/>
        <v/>
      </c>
      <c r="F96" s="18">
        <f t="shared" si="8"/>
        <v>0</v>
      </c>
      <c r="G96" s="18">
        <f t="shared" si="9"/>
        <v>0</v>
      </c>
      <c r="H96" s="18">
        <f t="shared" si="15"/>
        <v>0</v>
      </c>
      <c r="I96" s="18">
        <f t="shared" si="10"/>
        <v>0</v>
      </c>
      <c r="J96" s="18">
        <f t="shared" si="11"/>
        <v>0</v>
      </c>
      <c r="K96" s="18">
        <f t="shared" si="12"/>
        <v>0</v>
      </c>
      <c r="L96" s="18">
        <f t="shared" si="13"/>
        <v>0</v>
      </c>
      <c r="M96" s="18"/>
      <c r="O96" t="s">
        <v>195</v>
      </c>
    </row>
    <row r="97" spans="1:15" s="2" customFormat="1" ht="12" customHeight="1" x14ac:dyDescent="0.25">
      <c r="A97" s="94"/>
      <c r="B97" s="95"/>
      <c r="C97" s="96"/>
      <c r="D97" s="123"/>
      <c r="E97" s="97" t="str">
        <f t="shared" si="14"/>
        <v/>
      </c>
      <c r="F97" s="18">
        <f t="shared" si="8"/>
        <v>0</v>
      </c>
      <c r="G97" s="18">
        <f t="shared" si="9"/>
        <v>0</v>
      </c>
      <c r="H97" s="18">
        <f t="shared" si="15"/>
        <v>0</v>
      </c>
      <c r="I97" s="18">
        <f t="shared" si="10"/>
        <v>0</v>
      </c>
      <c r="J97" s="18">
        <f t="shared" si="11"/>
        <v>0</v>
      </c>
      <c r="K97" s="18">
        <f t="shared" si="12"/>
        <v>0</v>
      </c>
      <c r="L97" s="18">
        <f t="shared" si="13"/>
        <v>0</v>
      </c>
      <c r="M97" s="18"/>
      <c r="O97" t="s">
        <v>196</v>
      </c>
    </row>
    <row r="98" spans="1:15" s="2" customFormat="1" ht="12" customHeight="1" x14ac:dyDescent="0.25">
      <c r="A98" s="94"/>
      <c r="B98" s="95"/>
      <c r="C98" s="96"/>
      <c r="D98" s="123"/>
      <c r="E98" s="97" t="str">
        <f t="shared" si="14"/>
        <v/>
      </c>
      <c r="F98" s="18">
        <f t="shared" si="8"/>
        <v>0</v>
      </c>
      <c r="G98" s="18">
        <f t="shared" si="9"/>
        <v>0</v>
      </c>
      <c r="H98" s="18">
        <f t="shared" si="15"/>
        <v>0</v>
      </c>
      <c r="I98" s="18">
        <f t="shared" si="10"/>
        <v>0</v>
      </c>
      <c r="J98" s="18">
        <f t="shared" si="11"/>
        <v>0</v>
      </c>
      <c r="K98" s="18">
        <f t="shared" si="12"/>
        <v>0</v>
      </c>
      <c r="L98" s="18">
        <f t="shared" si="13"/>
        <v>0</v>
      </c>
      <c r="M98" s="18"/>
      <c r="O98" t="s">
        <v>45</v>
      </c>
    </row>
    <row r="99" spans="1:15" s="2" customFormat="1" ht="12" customHeight="1" x14ac:dyDescent="0.25">
      <c r="A99" s="94"/>
      <c r="B99" s="95"/>
      <c r="C99" s="96"/>
      <c r="D99" s="123"/>
      <c r="E99" s="97" t="str">
        <f t="shared" si="14"/>
        <v/>
      </c>
      <c r="F99" s="18">
        <f t="shared" si="8"/>
        <v>0</v>
      </c>
      <c r="G99" s="18">
        <f t="shared" si="9"/>
        <v>0</v>
      </c>
      <c r="H99" s="18">
        <f t="shared" si="15"/>
        <v>0</v>
      </c>
      <c r="I99" s="18">
        <f t="shared" si="10"/>
        <v>0</v>
      </c>
      <c r="J99" s="18">
        <f t="shared" si="11"/>
        <v>0</v>
      </c>
      <c r="K99" s="18">
        <f t="shared" si="12"/>
        <v>0</v>
      </c>
      <c r="L99" s="18">
        <f t="shared" si="13"/>
        <v>0</v>
      </c>
      <c r="M99" s="18"/>
      <c r="O99" t="s">
        <v>197</v>
      </c>
    </row>
    <row r="100" spans="1:15" s="2" customFormat="1" ht="12" customHeight="1" x14ac:dyDescent="0.25">
      <c r="A100" s="94"/>
      <c r="B100" s="95"/>
      <c r="C100" s="96"/>
      <c r="D100" s="123"/>
      <c r="E100" s="97" t="str">
        <f t="shared" si="14"/>
        <v/>
      </c>
      <c r="F100" s="18">
        <f t="shared" si="8"/>
        <v>0</v>
      </c>
      <c r="G100" s="18">
        <f t="shared" si="9"/>
        <v>0</v>
      </c>
      <c r="H100" s="18">
        <f t="shared" si="15"/>
        <v>0</v>
      </c>
      <c r="I100" s="18">
        <f t="shared" si="10"/>
        <v>0</v>
      </c>
      <c r="J100" s="18">
        <f t="shared" si="11"/>
        <v>0</v>
      </c>
      <c r="K100" s="18">
        <f t="shared" si="12"/>
        <v>0</v>
      </c>
      <c r="L100" s="18">
        <f t="shared" si="13"/>
        <v>0</v>
      </c>
      <c r="M100" s="18"/>
      <c r="O100" t="s">
        <v>477</v>
      </c>
    </row>
    <row r="101" spans="1:15" s="2" customFormat="1" ht="12" customHeight="1" x14ac:dyDescent="0.25">
      <c r="A101" s="94"/>
      <c r="B101" s="95"/>
      <c r="C101" s="96"/>
      <c r="D101" s="123"/>
      <c r="E101" s="97" t="str">
        <f t="shared" si="14"/>
        <v/>
      </c>
      <c r="F101" s="18">
        <f t="shared" si="8"/>
        <v>0</v>
      </c>
      <c r="G101" s="18">
        <f t="shared" si="9"/>
        <v>0</v>
      </c>
      <c r="H101" s="18">
        <f t="shared" si="15"/>
        <v>0</v>
      </c>
      <c r="I101" s="18">
        <f t="shared" si="10"/>
        <v>0</v>
      </c>
      <c r="J101" s="18">
        <f t="shared" si="11"/>
        <v>0</v>
      </c>
      <c r="K101" s="18">
        <f t="shared" si="12"/>
        <v>0</v>
      </c>
      <c r="L101" s="18">
        <f t="shared" si="13"/>
        <v>0</v>
      </c>
      <c r="M101" s="18"/>
      <c r="O101" t="s">
        <v>198</v>
      </c>
    </row>
    <row r="102" spans="1:15" s="2" customFormat="1" ht="12" customHeight="1" x14ac:dyDescent="0.25">
      <c r="A102" s="94"/>
      <c r="B102" s="95"/>
      <c r="C102" s="96"/>
      <c r="D102" s="123"/>
      <c r="E102" s="97" t="str">
        <f t="shared" si="14"/>
        <v/>
      </c>
      <c r="F102" s="18">
        <f t="shared" si="8"/>
        <v>0</v>
      </c>
      <c r="G102" s="18">
        <f t="shared" si="9"/>
        <v>0</v>
      </c>
      <c r="H102" s="18">
        <f t="shared" si="15"/>
        <v>0</v>
      </c>
      <c r="I102" s="18">
        <f t="shared" si="10"/>
        <v>0</v>
      </c>
      <c r="J102" s="18">
        <f t="shared" si="11"/>
        <v>0</v>
      </c>
      <c r="K102" s="18">
        <f t="shared" si="12"/>
        <v>0</v>
      </c>
      <c r="L102" s="18">
        <f t="shared" si="13"/>
        <v>0</v>
      </c>
      <c r="M102" s="18"/>
      <c r="O102" t="s">
        <v>199</v>
      </c>
    </row>
    <row r="103" spans="1:15" s="2" customFormat="1" ht="12" customHeight="1" x14ac:dyDescent="0.25">
      <c r="A103" s="94"/>
      <c r="B103" s="95"/>
      <c r="C103" s="96"/>
      <c r="D103" s="123"/>
      <c r="E103" s="97" t="str">
        <f t="shared" si="14"/>
        <v/>
      </c>
      <c r="F103" s="18">
        <f t="shared" si="8"/>
        <v>0</v>
      </c>
      <c r="G103" s="18">
        <f t="shared" si="9"/>
        <v>0</v>
      </c>
      <c r="H103" s="18">
        <f t="shared" si="15"/>
        <v>0</v>
      </c>
      <c r="I103" s="18">
        <f t="shared" si="10"/>
        <v>0</v>
      </c>
      <c r="J103" s="18">
        <f t="shared" si="11"/>
        <v>0</v>
      </c>
      <c r="K103" s="18">
        <f t="shared" si="12"/>
        <v>0</v>
      </c>
      <c r="L103" s="18">
        <f t="shared" si="13"/>
        <v>0</v>
      </c>
      <c r="M103" s="18"/>
      <c r="O103" t="s">
        <v>200</v>
      </c>
    </row>
    <row r="104" spans="1:15" s="2" customFormat="1" ht="12" customHeight="1" x14ac:dyDescent="0.25">
      <c r="A104" s="94"/>
      <c r="B104" s="95"/>
      <c r="C104" s="96"/>
      <c r="D104" s="123"/>
      <c r="E104" s="97" t="str">
        <f t="shared" si="14"/>
        <v/>
      </c>
      <c r="F104" s="18">
        <f t="shared" si="8"/>
        <v>0</v>
      </c>
      <c r="G104" s="18">
        <f t="shared" si="9"/>
        <v>0</v>
      </c>
      <c r="H104" s="18">
        <f t="shared" si="15"/>
        <v>0</v>
      </c>
      <c r="I104" s="18">
        <f t="shared" si="10"/>
        <v>0</v>
      </c>
      <c r="J104" s="18">
        <f t="shared" si="11"/>
        <v>0</v>
      </c>
      <c r="K104" s="18">
        <f t="shared" si="12"/>
        <v>0</v>
      </c>
      <c r="L104" s="18">
        <f t="shared" si="13"/>
        <v>0</v>
      </c>
      <c r="M104" s="18"/>
      <c r="O104" t="s">
        <v>201</v>
      </c>
    </row>
    <row r="105" spans="1:15" s="2" customFormat="1" ht="12" customHeight="1" x14ac:dyDescent="0.25">
      <c r="A105" s="94"/>
      <c r="B105" s="95"/>
      <c r="C105" s="96"/>
      <c r="D105" s="123"/>
      <c r="E105" s="97" t="str">
        <f t="shared" si="14"/>
        <v/>
      </c>
      <c r="F105" s="18">
        <f t="shared" si="8"/>
        <v>0</v>
      </c>
      <c r="G105" s="18">
        <f t="shared" si="9"/>
        <v>0</v>
      </c>
      <c r="H105" s="18">
        <f t="shared" si="15"/>
        <v>0</v>
      </c>
      <c r="I105" s="18">
        <f t="shared" si="10"/>
        <v>0</v>
      </c>
      <c r="J105" s="18">
        <f t="shared" si="11"/>
        <v>0</v>
      </c>
      <c r="K105" s="18">
        <f t="shared" si="12"/>
        <v>0</v>
      </c>
      <c r="L105" s="18">
        <f t="shared" si="13"/>
        <v>0</v>
      </c>
      <c r="M105" s="18"/>
      <c r="O105" t="s">
        <v>202</v>
      </c>
    </row>
    <row r="106" spans="1:15" s="2" customFormat="1" ht="12" customHeight="1" x14ac:dyDescent="0.25">
      <c r="A106" s="94"/>
      <c r="B106" s="95"/>
      <c r="C106" s="96"/>
      <c r="D106" s="123"/>
      <c r="E106" s="97" t="str">
        <f t="shared" si="14"/>
        <v/>
      </c>
      <c r="F106" s="18">
        <f t="shared" si="8"/>
        <v>0</v>
      </c>
      <c r="G106" s="18">
        <f t="shared" si="9"/>
        <v>0</v>
      </c>
      <c r="H106" s="18">
        <f t="shared" si="15"/>
        <v>0</v>
      </c>
      <c r="I106" s="18">
        <f t="shared" si="10"/>
        <v>0</v>
      </c>
      <c r="J106" s="18">
        <f t="shared" si="11"/>
        <v>0</v>
      </c>
      <c r="K106" s="18">
        <f t="shared" si="12"/>
        <v>0</v>
      </c>
      <c r="L106" s="18">
        <f t="shared" si="13"/>
        <v>0</v>
      </c>
      <c r="M106" s="18"/>
      <c r="O106" t="s">
        <v>203</v>
      </c>
    </row>
    <row r="107" spans="1:15" s="2" customFormat="1" ht="12" customHeight="1" x14ac:dyDescent="0.25">
      <c r="A107" s="94"/>
      <c r="B107" s="95"/>
      <c r="C107" s="96"/>
      <c r="D107" s="123"/>
      <c r="E107" s="97" t="str">
        <f t="shared" si="14"/>
        <v/>
      </c>
      <c r="F107" s="18">
        <f t="shared" si="8"/>
        <v>0</v>
      </c>
      <c r="G107" s="18">
        <f t="shared" si="9"/>
        <v>0</v>
      </c>
      <c r="H107" s="18">
        <f t="shared" si="15"/>
        <v>0</v>
      </c>
      <c r="I107" s="18">
        <f t="shared" si="10"/>
        <v>0</v>
      </c>
      <c r="J107" s="18">
        <f t="shared" si="11"/>
        <v>0</v>
      </c>
      <c r="K107" s="18">
        <f t="shared" si="12"/>
        <v>0</v>
      </c>
      <c r="L107" s="18">
        <f t="shared" si="13"/>
        <v>0</v>
      </c>
      <c r="M107" s="18"/>
      <c r="O107" t="s">
        <v>204</v>
      </c>
    </row>
    <row r="108" spans="1:15" s="2" customFormat="1" ht="12" customHeight="1" x14ac:dyDescent="0.25">
      <c r="A108" s="94"/>
      <c r="B108" s="95"/>
      <c r="C108" s="96"/>
      <c r="D108" s="123"/>
      <c r="E108" s="97" t="str">
        <f t="shared" si="14"/>
        <v/>
      </c>
      <c r="F108" s="18">
        <f t="shared" si="8"/>
        <v>0</v>
      </c>
      <c r="G108" s="18">
        <f t="shared" si="9"/>
        <v>0</v>
      </c>
      <c r="H108" s="18">
        <f t="shared" si="15"/>
        <v>0</v>
      </c>
      <c r="I108" s="18">
        <f t="shared" si="10"/>
        <v>0</v>
      </c>
      <c r="J108" s="18">
        <f t="shared" si="11"/>
        <v>0</v>
      </c>
      <c r="K108" s="18">
        <f t="shared" si="12"/>
        <v>0</v>
      </c>
      <c r="L108" s="18">
        <f t="shared" si="13"/>
        <v>0</v>
      </c>
      <c r="M108" s="18"/>
      <c r="O108" t="s">
        <v>205</v>
      </c>
    </row>
    <row r="109" spans="1:15" s="2" customFormat="1" ht="12" customHeight="1" x14ac:dyDescent="0.25">
      <c r="A109" s="94"/>
      <c r="B109" s="95"/>
      <c r="C109" s="96"/>
      <c r="D109" s="123"/>
      <c r="E109" s="97" t="str">
        <f t="shared" si="14"/>
        <v/>
      </c>
      <c r="F109" s="18">
        <f t="shared" si="8"/>
        <v>0</v>
      </c>
      <c r="G109" s="18">
        <f t="shared" si="9"/>
        <v>0</v>
      </c>
      <c r="H109" s="18">
        <f t="shared" si="15"/>
        <v>0</v>
      </c>
      <c r="I109" s="18">
        <f t="shared" si="10"/>
        <v>0</v>
      </c>
      <c r="J109" s="18">
        <f t="shared" si="11"/>
        <v>0</v>
      </c>
      <c r="K109" s="18">
        <f t="shared" si="12"/>
        <v>0</v>
      </c>
      <c r="L109" s="18">
        <f t="shared" si="13"/>
        <v>0</v>
      </c>
      <c r="M109" s="18"/>
      <c r="O109" t="s">
        <v>206</v>
      </c>
    </row>
    <row r="110" spans="1:15" s="2" customFormat="1" ht="12" customHeight="1" x14ac:dyDescent="0.25">
      <c r="A110" s="94"/>
      <c r="B110" s="95"/>
      <c r="C110" s="96"/>
      <c r="D110" s="123"/>
      <c r="E110" s="97" t="str">
        <f t="shared" si="14"/>
        <v/>
      </c>
      <c r="F110" s="18">
        <f t="shared" si="8"/>
        <v>0</v>
      </c>
      <c r="G110" s="18">
        <f t="shared" si="9"/>
        <v>0</v>
      </c>
      <c r="H110" s="18">
        <f t="shared" si="15"/>
        <v>0</v>
      </c>
      <c r="I110" s="18">
        <f t="shared" si="10"/>
        <v>0</v>
      </c>
      <c r="J110" s="18">
        <f t="shared" si="11"/>
        <v>0</v>
      </c>
      <c r="K110" s="18">
        <f t="shared" si="12"/>
        <v>0</v>
      </c>
      <c r="L110" s="18">
        <f t="shared" si="13"/>
        <v>0</v>
      </c>
      <c r="M110" s="18"/>
      <c r="O110" t="s">
        <v>207</v>
      </c>
    </row>
    <row r="111" spans="1:15" s="2" customFormat="1" ht="12" customHeight="1" x14ac:dyDescent="0.25">
      <c r="A111" s="94"/>
      <c r="B111" s="95"/>
      <c r="C111" s="96"/>
      <c r="D111" s="123"/>
      <c r="E111" s="97" t="str">
        <f t="shared" si="14"/>
        <v/>
      </c>
      <c r="F111" s="18">
        <f t="shared" si="8"/>
        <v>0</v>
      </c>
      <c r="G111" s="18">
        <f t="shared" si="9"/>
        <v>0</v>
      </c>
      <c r="H111" s="18">
        <f t="shared" si="15"/>
        <v>0</v>
      </c>
      <c r="I111" s="18">
        <f t="shared" si="10"/>
        <v>0</v>
      </c>
      <c r="J111" s="18">
        <f t="shared" si="11"/>
        <v>0</v>
      </c>
      <c r="K111" s="18">
        <f t="shared" si="12"/>
        <v>0</v>
      </c>
      <c r="L111" s="18">
        <f t="shared" si="13"/>
        <v>0</v>
      </c>
      <c r="M111" s="18"/>
      <c r="O111" t="s">
        <v>64</v>
      </c>
    </row>
    <row r="112" spans="1:15" s="2" customFormat="1" ht="12" customHeight="1" x14ac:dyDescent="0.25">
      <c r="A112" s="94"/>
      <c r="B112" s="95"/>
      <c r="C112" s="96"/>
      <c r="D112" s="123"/>
      <c r="E112" s="97" t="str">
        <f t="shared" si="14"/>
        <v/>
      </c>
      <c r="F112" s="18">
        <f t="shared" si="8"/>
        <v>0</v>
      </c>
      <c r="G112" s="18">
        <f t="shared" si="9"/>
        <v>0</v>
      </c>
      <c r="H112" s="18">
        <f t="shared" si="15"/>
        <v>0</v>
      </c>
      <c r="I112" s="18">
        <f t="shared" si="10"/>
        <v>0</v>
      </c>
      <c r="J112" s="18">
        <f t="shared" si="11"/>
        <v>0</v>
      </c>
      <c r="K112" s="18">
        <f t="shared" si="12"/>
        <v>0</v>
      </c>
      <c r="L112" s="18">
        <f t="shared" si="13"/>
        <v>0</v>
      </c>
      <c r="M112" s="18"/>
      <c r="O112" t="s">
        <v>208</v>
      </c>
    </row>
    <row r="113" spans="1:15" s="2" customFormat="1" ht="12" customHeight="1" x14ac:dyDescent="0.25">
      <c r="A113" s="94"/>
      <c r="B113" s="95"/>
      <c r="C113" s="96"/>
      <c r="D113" s="123"/>
      <c r="E113" s="97" t="str">
        <f t="shared" si="14"/>
        <v/>
      </c>
      <c r="F113" s="18">
        <f t="shared" si="8"/>
        <v>0</v>
      </c>
      <c r="G113" s="18">
        <f t="shared" si="9"/>
        <v>0</v>
      </c>
      <c r="H113" s="18">
        <f t="shared" si="15"/>
        <v>0</v>
      </c>
      <c r="I113" s="18">
        <f t="shared" si="10"/>
        <v>0</v>
      </c>
      <c r="J113" s="18">
        <f t="shared" si="11"/>
        <v>0</v>
      </c>
      <c r="K113" s="18">
        <f t="shared" si="12"/>
        <v>0</v>
      </c>
      <c r="L113" s="18">
        <f t="shared" si="13"/>
        <v>0</v>
      </c>
      <c r="M113" s="18"/>
      <c r="O113" t="s">
        <v>56</v>
      </c>
    </row>
    <row r="114" spans="1:15" s="2" customFormat="1" ht="12" customHeight="1" x14ac:dyDescent="0.25">
      <c r="A114" s="94"/>
      <c r="B114" s="95"/>
      <c r="C114" s="96"/>
      <c r="D114" s="123"/>
      <c r="E114" s="97" t="str">
        <f t="shared" si="14"/>
        <v/>
      </c>
      <c r="F114" s="18">
        <f t="shared" si="8"/>
        <v>0</v>
      </c>
      <c r="G114" s="18">
        <f t="shared" si="9"/>
        <v>0</v>
      </c>
      <c r="H114" s="18">
        <f t="shared" si="15"/>
        <v>0</v>
      </c>
      <c r="I114" s="18">
        <f t="shared" si="10"/>
        <v>0</v>
      </c>
      <c r="J114" s="18">
        <f t="shared" si="11"/>
        <v>0</v>
      </c>
      <c r="K114" s="18">
        <f t="shared" si="12"/>
        <v>0</v>
      </c>
      <c r="L114" s="18">
        <f t="shared" si="13"/>
        <v>0</v>
      </c>
      <c r="M114" s="18"/>
      <c r="O114" t="s">
        <v>209</v>
      </c>
    </row>
    <row r="115" spans="1:15" s="2" customFormat="1" ht="12" customHeight="1" x14ac:dyDescent="0.25">
      <c r="A115" s="94"/>
      <c r="B115" s="95"/>
      <c r="C115" s="96"/>
      <c r="D115" s="123"/>
      <c r="E115" s="97" t="str">
        <f t="shared" si="14"/>
        <v/>
      </c>
      <c r="F115" s="18">
        <f t="shared" si="8"/>
        <v>0</v>
      </c>
      <c r="G115" s="18">
        <f t="shared" si="9"/>
        <v>0</v>
      </c>
      <c r="H115" s="18">
        <f t="shared" si="15"/>
        <v>0</v>
      </c>
      <c r="I115" s="18">
        <f t="shared" si="10"/>
        <v>0</v>
      </c>
      <c r="J115" s="18">
        <f t="shared" si="11"/>
        <v>0</v>
      </c>
      <c r="K115" s="18">
        <f t="shared" si="12"/>
        <v>0</v>
      </c>
      <c r="L115" s="18">
        <f t="shared" si="13"/>
        <v>0</v>
      </c>
      <c r="M115" s="18"/>
      <c r="O115" t="s">
        <v>210</v>
      </c>
    </row>
    <row r="116" spans="1:15" s="2" customFormat="1" ht="12" customHeight="1" x14ac:dyDescent="0.25">
      <c r="A116" s="94"/>
      <c r="B116" s="95"/>
      <c r="C116" s="96"/>
      <c r="D116" s="123"/>
      <c r="E116" s="97" t="str">
        <f t="shared" si="14"/>
        <v/>
      </c>
      <c r="F116" s="18">
        <f t="shared" si="8"/>
        <v>0</v>
      </c>
      <c r="G116" s="18">
        <f t="shared" si="9"/>
        <v>0</v>
      </c>
      <c r="H116" s="18">
        <f t="shared" si="15"/>
        <v>0</v>
      </c>
      <c r="I116" s="18">
        <f t="shared" si="10"/>
        <v>0</v>
      </c>
      <c r="J116" s="18">
        <f t="shared" si="11"/>
        <v>0</v>
      </c>
      <c r="K116" s="18">
        <f t="shared" si="12"/>
        <v>0</v>
      </c>
      <c r="L116" s="18">
        <f t="shared" si="13"/>
        <v>0</v>
      </c>
      <c r="M116" s="18"/>
      <c r="O116" t="s">
        <v>211</v>
      </c>
    </row>
    <row r="117" spans="1:15" s="2" customFormat="1" ht="12" customHeight="1" x14ac:dyDescent="0.25">
      <c r="A117" s="94"/>
      <c r="B117" s="95"/>
      <c r="C117" s="96"/>
      <c r="D117" s="123"/>
      <c r="E117" s="97" t="str">
        <f t="shared" si="14"/>
        <v/>
      </c>
      <c r="F117" s="18">
        <f t="shared" si="8"/>
        <v>0</v>
      </c>
      <c r="G117" s="18">
        <f t="shared" si="9"/>
        <v>0</v>
      </c>
      <c r="H117" s="18">
        <f t="shared" si="15"/>
        <v>0</v>
      </c>
      <c r="I117" s="18">
        <f t="shared" si="10"/>
        <v>0</v>
      </c>
      <c r="J117" s="18">
        <f t="shared" si="11"/>
        <v>0</v>
      </c>
      <c r="K117" s="18">
        <f t="shared" si="12"/>
        <v>0</v>
      </c>
      <c r="L117" s="18">
        <f t="shared" si="13"/>
        <v>0</v>
      </c>
      <c r="M117" s="18"/>
      <c r="O117" t="s">
        <v>212</v>
      </c>
    </row>
    <row r="118" spans="1:15" s="2" customFormat="1" ht="12" customHeight="1" x14ac:dyDescent="0.25">
      <c r="A118" s="94"/>
      <c r="B118" s="95"/>
      <c r="C118" s="96"/>
      <c r="D118" s="123"/>
      <c r="E118" s="97" t="str">
        <f t="shared" si="14"/>
        <v/>
      </c>
      <c r="F118" s="18">
        <f t="shared" si="8"/>
        <v>0</v>
      </c>
      <c r="G118" s="18">
        <f t="shared" si="9"/>
        <v>0</v>
      </c>
      <c r="H118" s="18">
        <f t="shared" si="15"/>
        <v>0</v>
      </c>
      <c r="I118" s="18">
        <f t="shared" si="10"/>
        <v>0</v>
      </c>
      <c r="J118" s="18">
        <f t="shared" si="11"/>
        <v>0</v>
      </c>
      <c r="K118" s="18">
        <f t="shared" si="12"/>
        <v>0</v>
      </c>
      <c r="L118" s="18">
        <f t="shared" si="13"/>
        <v>0</v>
      </c>
      <c r="M118" s="18"/>
      <c r="O118" t="s">
        <v>213</v>
      </c>
    </row>
    <row r="119" spans="1:15" s="2" customFormat="1" ht="12" customHeight="1" x14ac:dyDescent="0.25">
      <c r="A119" s="94"/>
      <c r="B119" s="95"/>
      <c r="C119" s="96"/>
      <c r="D119" s="123"/>
      <c r="E119" s="97" t="str">
        <f t="shared" si="14"/>
        <v/>
      </c>
      <c r="F119" s="18">
        <f t="shared" si="8"/>
        <v>0</v>
      </c>
      <c r="G119" s="18">
        <f t="shared" si="9"/>
        <v>0</v>
      </c>
      <c r="H119" s="18">
        <f t="shared" si="15"/>
        <v>0</v>
      </c>
      <c r="I119" s="18">
        <f t="shared" si="10"/>
        <v>0</v>
      </c>
      <c r="J119" s="18">
        <f t="shared" si="11"/>
        <v>0</v>
      </c>
      <c r="K119" s="18">
        <f t="shared" si="12"/>
        <v>0</v>
      </c>
      <c r="L119" s="18">
        <f t="shared" si="13"/>
        <v>0</v>
      </c>
      <c r="M119" s="18"/>
      <c r="O119" t="s">
        <v>214</v>
      </c>
    </row>
    <row r="120" spans="1:15" s="2" customFormat="1" ht="12" customHeight="1" x14ac:dyDescent="0.25">
      <c r="A120" s="94"/>
      <c r="B120" s="95"/>
      <c r="C120" s="96"/>
      <c r="D120" s="123"/>
      <c r="E120" s="97" t="str">
        <f t="shared" si="14"/>
        <v/>
      </c>
      <c r="F120" s="18">
        <f t="shared" si="8"/>
        <v>0</v>
      </c>
      <c r="G120" s="18">
        <f t="shared" si="9"/>
        <v>0</v>
      </c>
      <c r="H120" s="18">
        <f t="shared" si="15"/>
        <v>0</v>
      </c>
      <c r="I120" s="18">
        <f t="shared" si="10"/>
        <v>0</v>
      </c>
      <c r="J120" s="18">
        <f t="shared" si="11"/>
        <v>0</v>
      </c>
      <c r="K120" s="18">
        <f t="shared" si="12"/>
        <v>0</v>
      </c>
      <c r="L120" s="18">
        <f t="shared" si="13"/>
        <v>0</v>
      </c>
      <c r="M120" s="18"/>
      <c r="O120" t="s">
        <v>215</v>
      </c>
    </row>
    <row r="121" spans="1:15" s="2" customFormat="1" ht="12" customHeight="1" x14ac:dyDescent="0.25">
      <c r="A121" s="94"/>
      <c r="B121" s="95"/>
      <c r="C121" s="96"/>
      <c r="D121" s="123"/>
      <c r="E121" s="97" t="str">
        <f t="shared" si="14"/>
        <v/>
      </c>
      <c r="F121" s="18">
        <f t="shared" si="8"/>
        <v>0</v>
      </c>
      <c r="G121" s="18">
        <f t="shared" si="9"/>
        <v>0</v>
      </c>
      <c r="H121" s="18">
        <f t="shared" si="15"/>
        <v>0</v>
      </c>
      <c r="I121" s="18">
        <f t="shared" si="10"/>
        <v>0</v>
      </c>
      <c r="J121" s="18">
        <f t="shared" si="11"/>
        <v>0</v>
      </c>
      <c r="K121" s="18">
        <f t="shared" si="12"/>
        <v>0</v>
      </c>
      <c r="L121" s="18">
        <f t="shared" si="13"/>
        <v>0</v>
      </c>
      <c r="M121" s="18"/>
      <c r="O121" t="s">
        <v>216</v>
      </c>
    </row>
    <row r="122" spans="1:15" s="2" customFormat="1" ht="12" customHeight="1" x14ac:dyDescent="0.25">
      <c r="A122" s="94"/>
      <c r="B122" s="95"/>
      <c r="C122" s="96"/>
      <c r="D122" s="123"/>
      <c r="E122" s="97" t="str">
        <f t="shared" si="14"/>
        <v/>
      </c>
      <c r="F122" s="18">
        <f t="shared" si="8"/>
        <v>0</v>
      </c>
      <c r="G122" s="18">
        <f t="shared" si="9"/>
        <v>0</v>
      </c>
      <c r="H122" s="18">
        <f t="shared" si="15"/>
        <v>0</v>
      </c>
      <c r="I122" s="18">
        <f t="shared" si="10"/>
        <v>0</v>
      </c>
      <c r="J122" s="18">
        <f t="shared" si="11"/>
        <v>0</v>
      </c>
      <c r="K122" s="18">
        <f t="shared" si="12"/>
        <v>0</v>
      </c>
      <c r="L122" s="18">
        <f t="shared" si="13"/>
        <v>0</v>
      </c>
      <c r="M122" s="18"/>
      <c r="O122" t="s">
        <v>217</v>
      </c>
    </row>
    <row r="123" spans="1:15" s="2" customFormat="1" ht="12" customHeight="1" x14ac:dyDescent="0.25">
      <c r="A123" s="94"/>
      <c r="B123" s="95"/>
      <c r="C123" s="96"/>
      <c r="D123" s="123"/>
      <c r="E123" s="97" t="str">
        <f t="shared" si="14"/>
        <v/>
      </c>
      <c r="F123" s="18">
        <f t="shared" si="8"/>
        <v>0</v>
      </c>
      <c r="G123" s="18">
        <f t="shared" si="9"/>
        <v>0</v>
      </c>
      <c r="H123" s="18">
        <f t="shared" si="15"/>
        <v>0</v>
      </c>
      <c r="I123" s="18">
        <f t="shared" si="10"/>
        <v>0</v>
      </c>
      <c r="J123" s="18">
        <f t="shared" si="11"/>
        <v>0</v>
      </c>
      <c r="K123" s="18">
        <f t="shared" si="12"/>
        <v>0</v>
      </c>
      <c r="L123" s="18">
        <f t="shared" si="13"/>
        <v>0</v>
      </c>
      <c r="M123" s="18"/>
      <c r="O123" t="s">
        <v>24</v>
      </c>
    </row>
    <row r="124" spans="1:15" s="2" customFormat="1" ht="12" customHeight="1" x14ac:dyDescent="0.25">
      <c r="A124" s="94"/>
      <c r="B124" s="95"/>
      <c r="C124" s="96"/>
      <c r="D124" s="123"/>
      <c r="E124" s="97" t="str">
        <f t="shared" si="14"/>
        <v/>
      </c>
      <c r="F124" s="18">
        <f t="shared" si="8"/>
        <v>0</v>
      </c>
      <c r="G124" s="18">
        <f t="shared" si="9"/>
        <v>0</v>
      </c>
      <c r="H124" s="18">
        <f t="shared" si="15"/>
        <v>0</v>
      </c>
      <c r="I124" s="18">
        <f t="shared" si="10"/>
        <v>0</v>
      </c>
      <c r="J124" s="18">
        <f t="shared" si="11"/>
        <v>0</v>
      </c>
      <c r="K124" s="18">
        <f t="shared" si="12"/>
        <v>0</v>
      </c>
      <c r="L124" s="18">
        <f t="shared" si="13"/>
        <v>0</v>
      </c>
      <c r="M124" s="18"/>
      <c r="O124" t="s">
        <v>25</v>
      </c>
    </row>
    <row r="125" spans="1:15" s="2" customFormat="1" ht="12" customHeight="1" x14ac:dyDescent="0.25">
      <c r="A125" s="94"/>
      <c r="B125" s="95"/>
      <c r="C125" s="96"/>
      <c r="D125" s="123"/>
      <c r="E125" s="97" t="str">
        <f t="shared" si="14"/>
        <v/>
      </c>
      <c r="F125" s="18">
        <f t="shared" si="8"/>
        <v>0</v>
      </c>
      <c r="G125" s="18">
        <f t="shared" si="9"/>
        <v>0</v>
      </c>
      <c r="H125" s="18">
        <f t="shared" si="15"/>
        <v>0</v>
      </c>
      <c r="I125" s="18">
        <f t="shared" si="10"/>
        <v>0</v>
      </c>
      <c r="J125" s="18">
        <f t="shared" si="11"/>
        <v>0</v>
      </c>
      <c r="K125" s="18">
        <f t="shared" si="12"/>
        <v>0</v>
      </c>
      <c r="L125" s="18">
        <f t="shared" si="13"/>
        <v>0</v>
      </c>
      <c r="M125" s="18"/>
      <c r="O125" t="s">
        <v>218</v>
      </c>
    </row>
    <row r="126" spans="1:15" s="2" customFormat="1" ht="12" customHeight="1" x14ac:dyDescent="0.25">
      <c r="A126" s="94"/>
      <c r="B126" s="95"/>
      <c r="C126" s="96"/>
      <c r="D126" s="123"/>
      <c r="E126" s="97" t="str">
        <f t="shared" si="14"/>
        <v/>
      </c>
      <c r="F126" s="18">
        <f t="shared" si="8"/>
        <v>0</v>
      </c>
      <c r="G126" s="18">
        <f t="shared" si="9"/>
        <v>0</v>
      </c>
      <c r="H126" s="18">
        <f t="shared" si="15"/>
        <v>0</v>
      </c>
      <c r="I126" s="18">
        <f t="shared" si="10"/>
        <v>0</v>
      </c>
      <c r="J126" s="18">
        <f t="shared" si="11"/>
        <v>0</v>
      </c>
      <c r="K126" s="18">
        <f t="shared" si="12"/>
        <v>0</v>
      </c>
      <c r="L126" s="18">
        <f t="shared" si="13"/>
        <v>0</v>
      </c>
      <c r="M126" s="18"/>
      <c r="O126" t="s">
        <v>219</v>
      </c>
    </row>
    <row r="127" spans="1:15" s="2" customFormat="1" ht="12" customHeight="1" x14ac:dyDescent="0.25">
      <c r="A127" s="94"/>
      <c r="B127" s="95"/>
      <c r="C127" s="96"/>
      <c r="D127" s="123"/>
      <c r="E127" s="97" t="str">
        <f t="shared" si="14"/>
        <v/>
      </c>
      <c r="F127" s="18">
        <f t="shared" si="8"/>
        <v>0</v>
      </c>
      <c r="G127" s="18">
        <f t="shared" si="9"/>
        <v>0</v>
      </c>
      <c r="H127" s="18">
        <f t="shared" si="15"/>
        <v>0</v>
      </c>
      <c r="I127" s="18">
        <f t="shared" si="10"/>
        <v>0</v>
      </c>
      <c r="J127" s="18">
        <f t="shared" si="11"/>
        <v>0</v>
      </c>
      <c r="K127" s="18">
        <f t="shared" si="12"/>
        <v>0</v>
      </c>
      <c r="L127" s="18">
        <f t="shared" si="13"/>
        <v>0</v>
      </c>
      <c r="M127" s="18"/>
      <c r="O127" t="s">
        <v>220</v>
      </c>
    </row>
    <row r="128" spans="1:15" s="2" customFormat="1" ht="12" customHeight="1" x14ac:dyDescent="0.25">
      <c r="A128" s="94"/>
      <c r="B128" s="95"/>
      <c r="C128" s="96"/>
      <c r="D128" s="123"/>
      <c r="E128" s="97" t="str">
        <f t="shared" si="14"/>
        <v/>
      </c>
      <c r="F128" s="18">
        <f t="shared" si="8"/>
        <v>0</v>
      </c>
      <c r="G128" s="18">
        <f t="shared" si="9"/>
        <v>0</v>
      </c>
      <c r="H128" s="18">
        <f t="shared" si="15"/>
        <v>0</v>
      </c>
      <c r="I128" s="18">
        <f t="shared" si="10"/>
        <v>0</v>
      </c>
      <c r="J128" s="18">
        <f t="shared" si="11"/>
        <v>0</v>
      </c>
      <c r="K128" s="18">
        <f t="shared" si="12"/>
        <v>0</v>
      </c>
      <c r="L128" s="18">
        <f t="shared" si="13"/>
        <v>0</v>
      </c>
      <c r="M128" s="18"/>
      <c r="O128" t="s">
        <v>221</v>
      </c>
    </row>
    <row r="129" spans="1:15" s="2" customFormat="1" ht="12" customHeight="1" x14ac:dyDescent="0.25">
      <c r="A129" s="94"/>
      <c r="B129" s="95"/>
      <c r="C129" s="96"/>
      <c r="D129" s="123"/>
      <c r="E129" s="97" t="str">
        <f t="shared" si="14"/>
        <v/>
      </c>
      <c r="F129" s="18">
        <f t="shared" si="8"/>
        <v>0</v>
      </c>
      <c r="G129" s="18">
        <f t="shared" si="9"/>
        <v>0</v>
      </c>
      <c r="H129" s="18">
        <f t="shared" si="15"/>
        <v>0</v>
      </c>
      <c r="I129" s="18">
        <f t="shared" si="10"/>
        <v>0</v>
      </c>
      <c r="J129" s="18">
        <f t="shared" si="11"/>
        <v>0</v>
      </c>
      <c r="K129" s="18">
        <f t="shared" si="12"/>
        <v>0</v>
      </c>
      <c r="L129" s="18">
        <f t="shared" si="13"/>
        <v>0</v>
      </c>
      <c r="M129" s="18"/>
      <c r="O129" t="s">
        <v>222</v>
      </c>
    </row>
    <row r="130" spans="1:15" s="2" customFormat="1" ht="12" customHeight="1" x14ac:dyDescent="0.25">
      <c r="A130" s="94"/>
      <c r="B130" s="95"/>
      <c r="C130" s="96"/>
      <c r="D130" s="123"/>
      <c r="E130" s="97" t="str">
        <f t="shared" si="14"/>
        <v/>
      </c>
      <c r="F130" s="18">
        <f t="shared" si="8"/>
        <v>0</v>
      </c>
      <c r="G130" s="18">
        <f t="shared" si="9"/>
        <v>0</v>
      </c>
      <c r="H130" s="18">
        <f t="shared" si="15"/>
        <v>0</v>
      </c>
      <c r="I130" s="18">
        <f t="shared" si="10"/>
        <v>0</v>
      </c>
      <c r="J130" s="18">
        <f t="shared" si="11"/>
        <v>0</v>
      </c>
      <c r="K130" s="18">
        <f t="shared" si="12"/>
        <v>0</v>
      </c>
      <c r="L130" s="18">
        <f t="shared" si="13"/>
        <v>0</v>
      </c>
      <c r="M130" s="18"/>
      <c r="O130" t="s">
        <v>57</v>
      </c>
    </row>
    <row r="131" spans="1:15" s="2" customFormat="1" ht="12" customHeight="1" x14ac:dyDescent="0.25">
      <c r="A131" s="94"/>
      <c r="B131" s="95"/>
      <c r="C131" s="96"/>
      <c r="D131" s="123"/>
      <c r="E131" s="97" t="str">
        <f t="shared" si="14"/>
        <v/>
      </c>
      <c r="F131" s="18">
        <f t="shared" si="8"/>
        <v>0</v>
      </c>
      <c r="G131" s="18">
        <f t="shared" si="9"/>
        <v>0</v>
      </c>
      <c r="H131" s="18">
        <f t="shared" si="15"/>
        <v>0</v>
      </c>
      <c r="I131" s="18">
        <f t="shared" si="10"/>
        <v>0</v>
      </c>
      <c r="J131" s="18">
        <f t="shared" si="11"/>
        <v>0</v>
      </c>
      <c r="K131" s="18">
        <f t="shared" si="12"/>
        <v>0</v>
      </c>
      <c r="L131" s="18">
        <f t="shared" si="13"/>
        <v>0</v>
      </c>
      <c r="M131" s="18"/>
      <c r="O131" t="s">
        <v>223</v>
      </c>
    </row>
    <row r="132" spans="1:15" s="2" customFormat="1" ht="12" customHeight="1" x14ac:dyDescent="0.25">
      <c r="A132" s="94"/>
      <c r="B132" s="95"/>
      <c r="C132" s="96"/>
      <c r="D132" s="123"/>
      <c r="E132" s="97" t="str">
        <f t="shared" si="14"/>
        <v/>
      </c>
      <c r="F132" s="18">
        <f t="shared" si="8"/>
        <v>0</v>
      </c>
      <c r="G132" s="18">
        <f t="shared" si="9"/>
        <v>0</v>
      </c>
      <c r="H132" s="18">
        <f t="shared" si="15"/>
        <v>0</v>
      </c>
      <c r="I132" s="18">
        <f t="shared" si="10"/>
        <v>0</v>
      </c>
      <c r="J132" s="18">
        <f t="shared" si="11"/>
        <v>0</v>
      </c>
      <c r="K132" s="18">
        <f t="shared" si="12"/>
        <v>0</v>
      </c>
      <c r="L132" s="18">
        <f t="shared" si="13"/>
        <v>0</v>
      </c>
      <c r="M132" s="18"/>
      <c r="O132" t="s">
        <v>224</v>
      </c>
    </row>
    <row r="133" spans="1:15" s="2" customFormat="1" ht="12" customHeight="1" x14ac:dyDescent="0.25">
      <c r="A133" s="94"/>
      <c r="B133" s="95"/>
      <c r="C133" s="96"/>
      <c r="D133" s="123"/>
      <c r="E133" s="97" t="str">
        <f t="shared" si="14"/>
        <v/>
      </c>
      <c r="F133" s="18">
        <f t="shared" si="8"/>
        <v>0</v>
      </c>
      <c r="G133" s="18">
        <f t="shared" si="9"/>
        <v>0</v>
      </c>
      <c r="H133" s="18">
        <f t="shared" si="15"/>
        <v>0</v>
      </c>
      <c r="I133" s="18">
        <f t="shared" si="10"/>
        <v>0</v>
      </c>
      <c r="J133" s="18">
        <f t="shared" si="11"/>
        <v>0</v>
      </c>
      <c r="K133" s="18">
        <f t="shared" si="12"/>
        <v>0</v>
      </c>
      <c r="L133" s="18">
        <f t="shared" si="13"/>
        <v>0</v>
      </c>
      <c r="M133" s="18"/>
      <c r="O133" t="s">
        <v>225</v>
      </c>
    </row>
    <row r="134" spans="1:15" s="2" customFormat="1" ht="12" customHeight="1" x14ac:dyDescent="0.25">
      <c r="A134" s="94"/>
      <c r="B134" s="95"/>
      <c r="C134" s="96"/>
      <c r="D134" s="123"/>
      <c r="E134" s="97" t="str">
        <f t="shared" si="14"/>
        <v/>
      </c>
      <c r="F134" s="18">
        <f t="shared" si="8"/>
        <v>0</v>
      </c>
      <c r="G134" s="18">
        <f t="shared" si="9"/>
        <v>0</v>
      </c>
      <c r="H134" s="18">
        <f t="shared" si="15"/>
        <v>0</v>
      </c>
      <c r="I134" s="18">
        <f t="shared" si="10"/>
        <v>0</v>
      </c>
      <c r="J134" s="18">
        <f t="shared" si="11"/>
        <v>0</v>
      </c>
      <c r="K134" s="18">
        <f t="shared" si="12"/>
        <v>0</v>
      </c>
      <c r="L134" s="18">
        <f t="shared" si="13"/>
        <v>0</v>
      </c>
      <c r="M134" s="18"/>
      <c r="O134" t="s">
        <v>226</v>
      </c>
    </row>
    <row r="135" spans="1:15" s="2" customFormat="1" ht="12" customHeight="1" x14ac:dyDescent="0.25">
      <c r="A135" s="94"/>
      <c r="B135" s="95"/>
      <c r="C135" s="96"/>
      <c r="D135" s="123"/>
      <c r="E135" s="97" t="str">
        <f t="shared" si="14"/>
        <v/>
      </c>
      <c r="F135" s="18">
        <f t="shared" si="8"/>
        <v>0</v>
      </c>
      <c r="G135" s="18">
        <f t="shared" si="9"/>
        <v>0</v>
      </c>
      <c r="H135" s="18">
        <f t="shared" si="15"/>
        <v>0</v>
      </c>
      <c r="I135" s="18">
        <f t="shared" si="10"/>
        <v>0</v>
      </c>
      <c r="J135" s="18">
        <f t="shared" si="11"/>
        <v>0</v>
      </c>
      <c r="K135" s="18">
        <f t="shared" si="12"/>
        <v>0</v>
      </c>
      <c r="L135" s="18">
        <f t="shared" si="13"/>
        <v>0</v>
      </c>
      <c r="M135" s="18"/>
      <c r="O135" t="s">
        <v>26</v>
      </c>
    </row>
    <row r="136" spans="1:15" s="2" customFormat="1" ht="12" customHeight="1" x14ac:dyDescent="0.25">
      <c r="A136" s="94"/>
      <c r="B136" s="95"/>
      <c r="C136" s="96"/>
      <c r="D136" s="123"/>
      <c r="E136" s="97" t="str">
        <f t="shared" si="14"/>
        <v/>
      </c>
      <c r="F136" s="18">
        <f t="shared" si="8"/>
        <v>0</v>
      </c>
      <c r="G136" s="18">
        <f t="shared" si="9"/>
        <v>0</v>
      </c>
      <c r="H136" s="18">
        <f t="shared" si="15"/>
        <v>0</v>
      </c>
      <c r="I136" s="18">
        <f t="shared" si="10"/>
        <v>0</v>
      </c>
      <c r="J136" s="18">
        <f t="shared" si="11"/>
        <v>0</v>
      </c>
      <c r="K136" s="18">
        <f t="shared" si="12"/>
        <v>0</v>
      </c>
      <c r="L136" s="18">
        <f t="shared" si="13"/>
        <v>0</v>
      </c>
      <c r="M136" s="18"/>
      <c r="O136" t="s">
        <v>227</v>
      </c>
    </row>
    <row r="137" spans="1:15" s="2" customFormat="1" ht="12" customHeight="1" x14ac:dyDescent="0.25">
      <c r="A137" s="94"/>
      <c r="B137" s="95"/>
      <c r="C137" s="96"/>
      <c r="D137" s="123"/>
      <c r="E137" s="97" t="str">
        <f t="shared" si="14"/>
        <v/>
      </c>
      <c r="F137" s="18">
        <f t="shared" ref="F137:F200" si="16">IF(C137&lt;&gt;"",1,0)</f>
        <v>0</v>
      </c>
      <c r="G137" s="18">
        <f t="shared" ref="G137:G200" si="17">IF(OR(C137="4K 437 Hours", C137="4K 437 Hours + 87.5 Hours Outreach", C137="Preschool Special Education", C137=""),0,1)</f>
        <v>0</v>
      </c>
      <c r="H137" s="18">
        <f t="shared" si="15"/>
        <v>0</v>
      </c>
      <c r="I137" s="18">
        <f t="shared" ref="I137:I200" si="18">IF(B137="",0,IF(OR(A137="",C137=""),1,0))</f>
        <v>0</v>
      </c>
      <c r="J137" s="18">
        <f t="shared" ref="J137:J200" si="19">IF(C137="",0,IF(OR(A137="",B137=""),1,0))</f>
        <v>0</v>
      </c>
      <c r="K137" s="18">
        <f t="shared" ref="K137:K200" si="20">IF(B137="",0,IF(ISNA((MATCH(B137,O:O,0))),1,0))</f>
        <v>0</v>
      </c>
      <c r="L137" s="18">
        <f t="shared" ref="L137:L200" si="21">IF(C137="",0,IF(ISNA((MATCH(C137,P:P,0))),1,0))</f>
        <v>0</v>
      </c>
      <c r="M137" s="18"/>
      <c r="O137" t="s">
        <v>228</v>
      </c>
    </row>
    <row r="138" spans="1:15" s="2" customFormat="1" ht="12" customHeight="1" x14ac:dyDescent="0.25">
      <c r="A138" s="94"/>
      <c r="B138" s="95"/>
      <c r="C138" s="96"/>
      <c r="D138" s="123"/>
      <c r="E138" s="97" t="str">
        <f t="shared" ref="E138:E201" si="22">IF(K138=1," District,","")&amp;IF(L138=1," Grade,","")&amp;IF(OR(H138=1,I138=1,J138=1)," Line Incomplete","")</f>
        <v/>
      </c>
      <c r="F138" s="18">
        <f t="shared" si="16"/>
        <v>0</v>
      </c>
      <c r="G138" s="18">
        <f t="shared" si="17"/>
        <v>0</v>
      </c>
      <c r="H138" s="18">
        <f t="shared" ref="H138:H201" si="23">IF(A138="",0,IF(OR(B138="",D138=""),1,0))</f>
        <v>0</v>
      </c>
      <c r="I138" s="18">
        <f t="shared" si="18"/>
        <v>0</v>
      </c>
      <c r="J138" s="18">
        <f t="shared" si="19"/>
        <v>0</v>
      </c>
      <c r="K138" s="18">
        <f t="shared" si="20"/>
        <v>0</v>
      </c>
      <c r="L138" s="18">
        <f t="shared" si="21"/>
        <v>0</v>
      </c>
      <c r="M138" s="18"/>
      <c r="O138" t="s">
        <v>40</v>
      </c>
    </row>
    <row r="139" spans="1:15" s="2" customFormat="1" ht="12" customHeight="1" x14ac:dyDescent="0.25">
      <c r="A139" s="94"/>
      <c r="B139" s="95"/>
      <c r="C139" s="96"/>
      <c r="D139" s="123"/>
      <c r="E139" s="97" t="str">
        <f t="shared" si="22"/>
        <v/>
      </c>
      <c r="F139" s="18">
        <f t="shared" si="16"/>
        <v>0</v>
      </c>
      <c r="G139" s="18">
        <f t="shared" si="17"/>
        <v>0</v>
      </c>
      <c r="H139" s="18">
        <f t="shared" si="23"/>
        <v>0</v>
      </c>
      <c r="I139" s="18">
        <f t="shared" si="18"/>
        <v>0</v>
      </c>
      <c r="J139" s="18">
        <f t="shared" si="19"/>
        <v>0</v>
      </c>
      <c r="K139" s="18">
        <f t="shared" si="20"/>
        <v>0</v>
      </c>
      <c r="L139" s="18">
        <f t="shared" si="21"/>
        <v>0</v>
      </c>
      <c r="M139" s="18"/>
      <c r="O139" t="s">
        <v>229</v>
      </c>
    </row>
    <row r="140" spans="1:15" s="2" customFormat="1" ht="12" customHeight="1" x14ac:dyDescent="0.25">
      <c r="A140" s="94"/>
      <c r="B140" s="95"/>
      <c r="C140" s="96"/>
      <c r="D140" s="123"/>
      <c r="E140" s="97" t="str">
        <f t="shared" si="22"/>
        <v/>
      </c>
      <c r="F140" s="18">
        <f t="shared" si="16"/>
        <v>0</v>
      </c>
      <c r="G140" s="18">
        <f t="shared" si="17"/>
        <v>0</v>
      </c>
      <c r="H140" s="18">
        <f t="shared" si="23"/>
        <v>0</v>
      </c>
      <c r="I140" s="18">
        <f t="shared" si="18"/>
        <v>0</v>
      </c>
      <c r="J140" s="18">
        <f t="shared" si="19"/>
        <v>0</v>
      </c>
      <c r="K140" s="18">
        <f t="shared" si="20"/>
        <v>0</v>
      </c>
      <c r="L140" s="18">
        <f t="shared" si="21"/>
        <v>0</v>
      </c>
      <c r="M140" s="18"/>
      <c r="O140" t="s">
        <v>230</v>
      </c>
    </row>
    <row r="141" spans="1:15" s="2" customFormat="1" ht="12" customHeight="1" x14ac:dyDescent="0.25">
      <c r="A141" s="94"/>
      <c r="B141" s="95"/>
      <c r="C141" s="96"/>
      <c r="D141" s="123"/>
      <c r="E141" s="97" t="str">
        <f t="shared" si="22"/>
        <v/>
      </c>
      <c r="F141" s="18">
        <f t="shared" si="16"/>
        <v>0</v>
      </c>
      <c r="G141" s="18">
        <f t="shared" si="17"/>
        <v>0</v>
      </c>
      <c r="H141" s="18">
        <f t="shared" si="23"/>
        <v>0</v>
      </c>
      <c r="I141" s="18">
        <f t="shared" si="18"/>
        <v>0</v>
      </c>
      <c r="J141" s="18">
        <f t="shared" si="19"/>
        <v>0</v>
      </c>
      <c r="K141" s="18">
        <f t="shared" si="20"/>
        <v>0</v>
      </c>
      <c r="L141" s="18">
        <f t="shared" si="21"/>
        <v>0</v>
      </c>
      <c r="M141" s="18"/>
      <c r="O141" t="s">
        <v>231</v>
      </c>
    </row>
    <row r="142" spans="1:15" s="2" customFormat="1" ht="12" customHeight="1" x14ac:dyDescent="0.25">
      <c r="A142" s="94"/>
      <c r="B142" s="95"/>
      <c r="C142" s="96"/>
      <c r="D142" s="123"/>
      <c r="E142" s="97" t="str">
        <f t="shared" si="22"/>
        <v/>
      </c>
      <c r="F142" s="18">
        <f t="shared" si="16"/>
        <v>0</v>
      </c>
      <c r="G142" s="18">
        <f t="shared" si="17"/>
        <v>0</v>
      </c>
      <c r="H142" s="18">
        <f t="shared" si="23"/>
        <v>0</v>
      </c>
      <c r="I142" s="18">
        <f t="shared" si="18"/>
        <v>0</v>
      </c>
      <c r="J142" s="18">
        <f t="shared" si="19"/>
        <v>0</v>
      </c>
      <c r="K142" s="18">
        <f t="shared" si="20"/>
        <v>0</v>
      </c>
      <c r="L142" s="18">
        <f t="shared" si="21"/>
        <v>0</v>
      </c>
      <c r="M142" s="18"/>
      <c r="O142" t="s">
        <v>232</v>
      </c>
    </row>
    <row r="143" spans="1:15" s="2" customFormat="1" ht="12" customHeight="1" x14ac:dyDescent="0.25">
      <c r="A143" s="94"/>
      <c r="B143" s="95"/>
      <c r="C143" s="96"/>
      <c r="D143" s="123"/>
      <c r="E143" s="97" t="str">
        <f t="shared" si="22"/>
        <v/>
      </c>
      <c r="F143" s="18">
        <f t="shared" si="16"/>
        <v>0</v>
      </c>
      <c r="G143" s="18">
        <f t="shared" si="17"/>
        <v>0</v>
      </c>
      <c r="H143" s="18">
        <f t="shared" si="23"/>
        <v>0</v>
      </c>
      <c r="I143" s="18">
        <f t="shared" si="18"/>
        <v>0</v>
      </c>
      <c r="J143" s="18">
        <f t="shared" si="19"/>
        <v>0</v>
      </c>
      <c r="K143" s="18">
        <f t="shared" si="20"/>
        <v>0</v>
      </c>
      <c r="L143" s="18">
        <f t="shared" si="21"/>
        <v>0</v>
      </c>
      <c r="M143" s="18"/>
      <c r="O143" t="s">
        <v>27</v>
      </c>
    </row>
    <row r="144" spans="1:15" s="2" customFormat="1" ht="12" customHeight="1" x14ac:dyDescent="0.25">
      <c r="A144" s="94"/>
      <c r="B144" s="95"/>
      <c r="C144" s="96"/>
      <c r="D144" s="123"/>
      <c r="E144" s="97" t="str">
        <f t="shared" si="22"/>
        <v/>
      </c>
      <c r="F144" s="18">
        <f t="shared" si="16"/>
        <v>0</v>
      </c>
      <c r="G144" s="18">
        <f t="shared" si="17"/>
        <v>0</v>
      </c>
      <c r="H144" s="18">
        <f t="shared" si="23"/>
        <v>0</v>
      </c>
      <c r="I144" s="18">
        <f t="shared" si="18"/>
        <v>0</v>
      </c>
      <c r="J144" s="18">
        <f t="shared" si="19"/>
        <v>0</v>
      </c>
      <c r="K144" s="18">
        <f t="shared" si="20"/>
        <v>0</v>
      </c>
      <c r="L144" s="18">
        <f t="shared" si="21"/>
        <v>0</v>
      </c>
      <c r="M144" s="18"/>
      <c r="O144" t="s">
        <v>28</v>
      </c>
    </row>
    <row r="145" spans="1:15" s="2" customFormat="1" ht="12" customHeight="1" x14ac:dyDescent="0.25">
      <c r="A145" s="94"/>
      <c r="B145" s="95"/>
      <c r="C145" s="96"/>
      <c r="D145" s="123"/>
      <c r="E145" s="97" t="str">
        <f t="shared" si="22"/>
        <v/>
      </c>
      <c r="F145" s="18">
        <f t="shared" si="16"/>
        <v>0</v>
      </c>
      <c r="G145" s="18">
        <f t="shared" si="17"/>
        <v>0</v>
      </c>
      <c r="H145" s="18">
        <f t="shared" si="23"/>
        <v>0</v>
      </c>
      <c r="I145" s="18">
        <f t="shared" si="18"/>
        <v>0</v>
      </c>
      <c r="J145" s="18">
        <f t="shared" si="19"/>
        <v>0</v>
      </c>
      <c r="K145" s="18">
        <f t="shared" si="20"/>
        <v>0</v>
      </c>
      <c r="L145" s="18">
        <f t="shared" si="21"/>
        <v>0</v>
      </c>
      <c r="M145" s="18"/>
      <c r="O145" t="s">
        <v>233</v>
      </c>
    </row>
    <row r="146" spans="1:15" s="2" customFormat="1" ht="12" customHeight="1" x14ac:dyDescent="0.25">
      <c r="A146" s="94"/>
      <c r="B146" s="95"/>
      <c r="C146" s="96"/>
      <c r="D146" s="123"/>
      <c r="E146" s="97" t="str">
        <f t="shared" si="22"/>
        <v/>
      </c>
      <c r="F146" s="18">
        <f t="shared" si="16"/>
        <v>0</v>
      </c>
      <c r="G146" s="18">
        <f t="shared" si="17"/>
        <v>0</v>
      </c>
      <c r="H146" s="18">
        <f t="shared" si="23"/>
        <v>0</v>
      </c>
      <c r="I146" s="18">
        <f t="shared" si="18"/>
        <v>0</v>
      </c>
      <c r="J146" s="18">
        <f t="shared" si="19"/>
        <v>0</v>
      </c>
      <c r="K146" s="18">
        <f t="shared" si="20"/>
        <v>0</v>
      </c>
      <c r="L146" s="18">
        <f t="shared" si="21"/>
        <v>0</v>
      </c>
      <c r="M146" s="18"/>
      <c r="O146" t="s">
        <v>234</v>
      </c>
    </row>
    <row r="147" spans="1:15" s="2" customFormat="1" ht="12" customHeight="1" x14ac:dyDescent="0.25">
      <c r="A147" s="94"/>
      <c r="B147" s="95"/>
      <c r="C147" s="96"/>
      <c r="D147" s="123"/>
      <c r="E147" s="97" t="str">
        <f t="shared" si="22"/>
        <v/>
      </c>
      <c r="F147" s="18">
        <f t="shared" si="16"/>
        <v>0</v>
      </c>
      <c r="G147" s="18">
        <f t="shared" si="17"/>
        <v>0</v>
      </c>
      <c r="H147" s="18">
        <f t="shared" si="23"/>
        <v>0</v>
      </c>
      <c r="I147" s="18">
        <f t="shared" si="18"/>
        <v>0</v>
      </c>
      <c r="J147" s="18">
        <f t="shared" si="19"/>
        <v>0</v>
      </c>
      <c r="K147" s="18">
        <f t="shared" si="20"/>
        <v>0</v>
      </c>
      <c r="L147" s="18">
        <f t="shared" si="21"/>
        <v>0</v>
      </c>
      <c r="M147" s="18"/>
      <c r="O147" t="s">
        <v>65</v>
      </c>
    </row>
    <row r="148" spans="1:15" s="2" customFormat="1" ht="12" customHeight="1" x14ac:dyDescent="0.25">
      <c r="A148" s="94"/>
      <c r="B148" s="95"/>
      <c r="C148" s="96"/>
      <c r="D148" s="123"/>
      <c r="E148" s="97" t="str">
        <f t="shared" si="22"/>
        <v/>
      </c>
      <c r="F148" s="18">
        <f t="shared" si="16"/>
        <v>0</v>
      </c>
      <c r="G148" s="18">
        <f t="shared" si="17"/>
        <v>0</v>
      </c>
      <c r="H148" s="18">
        <f t="shared" si="23"/>
        <v>0</v>
      </c>
      <c r="I148" s="18">
        <f t="shared" si="18"/>
        <v>0</v>
      </c>
      <c r="J148" s="18">
        <f t="shared" si="19"/>
        <v>0</v>
      </c>
      <c r="K148" s="18">
        <f t="shared" si="20"/>
        <v>0</v>
      </c>
      <c r="L148" s="18">
        <f t="shared" si="21"/>
        <v>0</v>
      </c>
      <c r="M148" s="18"/>
      <c r="O148" t="s">
        <v>58</v>
      </c>
    </row>
    <row r="149" spans="1:15" s="2" customFormat="1" ht="12" customHeight="1" x14ac:dyDescent="0.25">
      <c r="A149" s="94"/>
      <c r="B149" s="95"/>
      <c r="C149" s="96"/>
      <c r="D149" s="123"/>
      <c r="E149" s="97" t="str">
        <f t="shared" si="22"/>
        <v/>
      </c>
      <c r="F149" s="18">
        <f t="shared" si="16"/>
        <v>0</v>
      </c>
      <c r="G149" s="18">
        <f t="shared" si="17"/>
        <v>0</v>
      </c>
      <c r="H149" s="18">
        <f t="shared" si="23"/>
        <v>0</v>
      </c>
      <c r="I149" s="18">
        <f t="shared" si="18"/>
        <v>0</v>
      </c>
      <c r="J149" s="18">
        <f t="shared" si="19"/>
        <v>0</v>
      </c>
      <c r="K149" s="18">
        <f t="shared" si="20"/>
        <v>0</v>
      </c>
      <c r="L149" s="18">
        <f t="shared" si="21"/>
        <v>0</v>
      </c>
      <c r="M149" s="18"/>
      <c r="O149" t="s">
        <v>59</v>
      </c>
    </row>
    <row r="150" spans="1:15" s="2" customFormat="1" ht="12" customHeight="1" x14ac:dyDescent="0.25">
      <c r="A150" s="94"/>
      <c r="B150" s="95"/>
      <c r="C150" s="96"/>
      <c r="D150" s="123"/>
      <c r="E150" s="97" t="str">
        <f t="shared" si="22"/>
        <v/>
      </c>
      <c r="F150" s="18">
        <f t="shared" si="16"/>
        <v>0</v>
      </c>
      <c r="G150" s="18">
        <f t="shared" si="17"/>
        <v>0</v>
      </c>
      <c r="H150" s="18">
        <f t="shared" si="23"/>
        <v>0</v>
      </c>
      <c r="I150" s="18">
        <f t="shared" si="18"/>
        <v>0</v>
      </c>
      <c r="J150" s="18">
        <f t="shared" si="19"/>
        <v>0</v>
      </c>
      <c r="K150" s="18">
        <f t="shared" si="20"/>
        <v>0</v>
      </c>
      <c r="L150" s="18">
        <f t="shared" si="21"/>
        <v>0</v>
      </c>
      <c r="M150" s="18"/>
      <c r="O150" t="s">
        <v>66</v>
      </c>
    </row>
    <row r="151" spans="1:15" s="2" customFormat="1" ht="12" customHeight="1" x14ac:dyDescent="0.25">
      <c r="A151" s="94"/>
      <c r="B151" s="95"/>
      <c r="C151" s="96"/>
      <c r="D151" s="123"/>
      <c r="E151" s="97" t="str">
        <f t="shared" si="22"/>
        <v/>
      </c>
      <c r="F151" s="18">
        <f t="shared" si="16"/>
        <v>0</v>
      </c>
      <c r="G151" s="18">
        <f t="shared" si="17"/>
        <v>0</v>
      </c>
      <c r="H151" s="18">
        <f t="shared" si="23"/>
        <v>0</v>
      </c>
      <c r="I151" s="18">
        <f t="shared" si="18"/>
        <v>0</v>
      </c>
      <c r="J151" s="18">
        <f t="shared" si="19"/>
        <v>0</v>
      </c>
      <c r="K151" s="18">
        <f t="shared" si="20"/>
        <v>0</v>
      </c>
      <c r="L151" s="18">
        <f t="shared" si="21"/>
        <v>0</v>
      </c>
      <c r="M151" s="18"/>
      <c r="O151" t="s">
        <v>235</v>
      </c>
    </row>
    <row r="152" spans="1:15" s="2" customFormat="1" ht="12" customHeight="1" x14ac:dyDescent="0.25">
      <c r="A152" s="94"/>
      <c r="B152" s="95"/>
      <c r="C152" s="96"/>
      <c r="D152" s="123"/>
      <c r="E152" s="97" t="str">
        <f t="shared" si="22"/>
        <v/>
      </c>
      <c r="F152" s="18">
        <f t="shared" si="16"/>
        <v>0</v>
      </c>
      <c r="G152" s="18">
        <f t="shared" si="17"/>
        <v>0</v>
      </c>
      <c r="H152" s="18">
        <f t="shared" si="23"/>
        <v>0</v>
      </c>
      <c r="I152" s="18">
        <f t="shared" si="18"/>
        <v>0</v>
      </c>
      <c r="J152" s="18">
        <f t="shared" si="19"/>
        <v>0</v>
      </c>
      <c r="K152" s="18">
        <f t="shared" si="20"/>
        <v>0</v>
      </c>
      <c r="L152" s="18">
        <f t="shared" si="21"/>
        <v>0</v>
      </c>
      <c r="M152" s="18"/>
      <c r="O152" t="s">
        <v>236</v>
      </c>
    </row>
    <row r="153" spans="1:15" s="2" customFormat="1" ht="12" customHeight="1" x14ac:dyDescent="0.25">
      <c r="A153" s="94"/>
      <c r="B153" s="95"/>
      <c r="C153" s="96"/>
      <c r="D153" s="123"/>
      <c r="E153" s="97" t="str">
        <f t="shared" si="22"/>
        <v/>
      </c>
      <c r="F153" s="18">
        <f t="shared" si="16"/>
        <v>0</v>
      </c>
      <c r="G153" s="18">
        <f t="shared" si="17"/>
        <v>0</v>
      </c>
      <c r="H153" s="18">
        <f t="shared" si="23"/>
        <v>0</v>
      </c>
      <c r="I153" s="18">
        <f t="shared" si="18"/>
        <v>0</v>
      </c>
      <c r="J153" s="18">
        <f t="shared" si="19"/>
        <v>0</v>
      </c>
      <c r="K153" s="18">
        <f t="shared" si="20"/>
        <v>0</v>
      </c>
      <c r="L153" s="18">
        <f t="shared" si="21"/>
        <v>0</v>
      </c>
      <c r="M153" s="18"/>
      <c r="O153" t="s">
        <v>237</v>
      </c>
    </row>
    <row r="154" spans="1:15" s="2" customFormat="1" ht="12" customHeight="1" x14ac:dyDescent="0.25">
      <c r="A154" s="94"/>
      <c r="B154" s="95"/>
      <c r="C154" s="96"/>
      <c r="D154" s="123"/>
      <c r="E154" s="97" t="str">
        <f t="shared" si="22"/>
        <v/>
      </c>
      <c r="F154" s="18">
        <f t="shared" si="16"/>
        <v>0</v>
      </c>
      <c r="G154" s="18">
        <f t="shared" si="17"/>
        <v>0</v>
      </c>
      <c r="H154" s="18">
        <f t="shared" si="23"/>
        <v>0</v>
      </c>
      <c r="I154" s="18">
        <f t="shared" si="18"/>
        <v>0</v>
      </c>
      <c r="J154" s="18">
        <f t="shared" si="19"/>
        <v>0</v>
      </c>
      <c r="K154" s="18">
        <f t="shared" si="20"/>
        <v>0</v>
      </c>
      <c r="L154" s="18">
        <f t="shared" si="21"/>
        <v>0</v>
      </c>
      <c r="M154" s="18"/>
      <c r="O154" t="s">
        <v>238</v>
      </c>
    </row>
    <row r="155" spans="1:15" s="2" customFormat="1" ht="12" customHeight="1" x14ac:dyDescent="0.25">
      <c r="A155" s="94"/>
      <c r="B155" s="95"/>
      <c r="C155" s="96"/>
      <c r="D155" s="123"/>
      <c r="E155" s="97" t="str">
        <f t="shared" si="22"/>
        <v/>
      </c>
      <c r="F155" s="18">
        <f t="shared" si="16"/>
        <v>0</v>
      </c>
      <c r="G155" s="18">
        <f t="shared" si="17"/>
        <v>0</v>
      </c>
      <c r="H155" s="18">
        <f t="shared" si="23"/>
        <v>0</v>
      </c>
      <c r="I155" s="18">
        <f t="shared" si="18"/>
        <v>0</v>
      </c>
      <c r="J155" s="18">
        <f t="shared" si="19"/>
        <v>0</v>
      </c>
      <c r="K155" s="18">
        <f t="shared" si="20"/>
        <v>0</v>
      </c>
      <c r="L155" s="18">
        <f t="shared" si="21"/>
        <v>0</v>
      </c>
      <c r="M155" s="18"/>
      <c r="O155" t="s">
        <v>239</v>
      </c>
    </row>
    <row r="156" spans="1:15" s="2" customFormat="1" ht="12" customHeight="1" x14ac:dyDescent="0.25">
      <c r="A156" s="94"/>
      <c r="B156" s="95"/>
      <c r="C156" s="96"/>
      <c r="D156" s="123"/>
      <c r="E156" s="97" t="str">
        <f t="shared" si="22"/>
        <v/>
      </c>
      <c r="F156" s="18">
        <f t="shared" si="16"/>
        <v>0</v>
      </c>
      <c r="G156" s="18">
        <f t="shared" si="17"/>
        <v>0</v>
      </c>
      <c r="H156" s="18">
        <f t="shared" si="23"/>
        <v>0</v>
      </c>
      <c r="I156" s="18">
        <f t="shared" si="18"/>
        <v>0</v>
      </c>
      <c r="J156" s="18">
        <f t="shared" si="19"/>
        <v>0</v>
      </c>
      <c r="K156" s="18">
        <f t="shared" si="20"/>
        <v>0</v>
      </c>
      <c r="L156" s="18">
        <f t="shared" si="21"/>
        <v>0</v>
      </c>
      <c r="M156" s="18"/>
      <c r="O156" t="s">
        <v>240</v>
      </c>
    </row>
    <row r="157" spans="1:15" s="2" customFormat="1" ht="12" customHeight="1" x14ac:dyDescent="0.25">
      <c r="A157" s="94"/>
      <c r="B157" s="95"/>
      <c r="C157" s="96"/>
      <c r="D157" s="123"/>
      <c r="E157" s="97" t="str">
        <f t="shared" si="22"/>
        <v/>
      </c>
      <c r="F157" s="18">
        <f t="shared" si="16"/>
        <v>0</v>
      </c>
      <c r="G157" s="18">
        <f t="shared" si="17"/>
        <v>0</v>
      </c>
      <c r="H157" s="18">
        <f t="shared" si="23"/>
        <v>0</v>
      </c>
      <c r="I157" s="18">
        <f t="shared" si="18"/>
        <v>0</v>
      </c>
      <c r="J157" s="18">
        <f t="shared" si="19"/>
        <v>0</v>
      </c>
      <c r="K157" s="18">
        <f t="shared" si="20"/>
        <v>0</v>
      </c>
      <c r="L157" s="18">
        <f t="shared" si="21"/>
        <v>0</v>
      </c>
      <c r="M157" s="18"/>
      <c r="O157" t="s">
        <v>478</v>
      </c>
    </row>
    <row r="158" spans="1:15" s="2" customFormat="1" ht="12" customHeight="1" x14ac:dyDescent="0.25">
      <c r="A158" s="94"/>
      <c r="B158" s="95"/>
      <c r="C158" s="96"/>
      <c r="D158" s="123"/>
      <c r="E158" s="97" t="str">
        <f t="shared" si="22"/>
        <v/>
      </c>
      <c r="F158" s="18">
        <f t="shared" si="16"/>
        <v>0</v>
      </c>
      <c r="G158" s="18">
        <f t="shared" si="17"/>
        <v>0</v>
      </c>
      <c r="H158" s="18">
        <f t="shared" si="23"/>
        <v>0</v>
      </c>
      <c r="I158" s="18">
        <f t="shared" si="18"/>
        <v>0</v>
      </c>
      <c r="J158" s="18">
        <f t="shared" si="19"/>
        <v>0</v>
      </c>
      <c r="K158" s="18">
        <f t="shared" si="20"/>
        <v>0</v>
      </c>
      <c r="L158" s="18">
        <f t="shared" si="21"/>
        <v>0</v>
      </c>
      <c r="M158" s="18"/>
      <c r="O158" t="s">
        <v>241</v>
      </c>
    </row>
    <row r="159" spans="1:15" s="2" customFormat="1" ht="12" customHeight="1" x14ac:dyDescent="0.25">
      <c r="A159" s="94"/>
      <c r="B159" s="95"/>
      <c r="C159" s="96"/>
      <c r="D159" s="123"/>
      <c r="E159" s="97" t="str">
        <f t="shared" si="22"/>
        <v/>
      </c>
      <c r="F159" s="18">
        <f t="shared" si="16"/>
        <v>0</v>
      </c>
      <c r="G159" s="18">
        <f t="shared" si="17"/>
        <v>0</v>
      </c>
      <c r="H159" s="18">
        <f t="shared" si="23"/>
        <v>0</v>
      </c>
      <c r="I159" s="18">
        <f t="shared" si="18"/>
        <v>0</v>
      </c>
      <c r="J159" s="18">
        <f t="shared" si="19"/>
        <v>0</v>
      </c>
      <c r="K159" s="18">
        <f t="shared" si="20"/>
        <v>0</v>
      </c>
      <c r="L159" s="18">
        <f t="shared" si="21"/>
        <v>0</v>
      </c>
      <c r="M159" s="18"/>
      <c r="O159" t="s">
        <v>242</v>
      </c>
    </row>
    <row r="160" spans="1:15" s="2" customFormat="1" ht="12" customHeight="1" x14ac:dyDescent="0.25">
      <c r="A160" s="94"/>
      <c r="B160" s="95"/>
      <c r="C160" s="96"/>
      <c r="D160" s="123"/>
      <c r="E160" s="97" t="str">
        <f t="shared" si="22"/>
        <v/>
      </c>
      <c r="F160" s="18">
        <f t="shared" si="16"/>
        <v>0</v>
      </c>
      <c r="G160" s="18">
        <f t="shared" si="17"/>
        <v>0</v>
      </c>
      <c r="H160" s="18">
        <f t="shared" si="23"/>
        <v>0</v>
      </c>
      <c r="I160" s="18">
        <f t="shared" si="18"/>
        <v>0</v>
      </c>
      <c r="J160" s="18">
        <f t="shared" si="19"/>
        <v>0</v>
      </c>
      <c r="K160" s="18">
        <f t="shared" si="20"/>
        <v>0</v>
      </c>
      <c r="L160" s="18">
        <f t="shared" si="21"/>
        <v>0</v>
      </c>
      <c r="M160" s="18"/>
      <c r="O160" t="s">
        <v>243</v>
      </c>
    </row>
    <row r="161" spans="1:15" s="2" customFormat="1" ht="12" customHeight="1" x14ac:dyDescent="0.25">
      <c r="A161" s="94"/>
      <c r="B161" s="95"/>
      <c r="C161" s="96"/>
      <c r="D161" s="123"/>
      <c r="E161" s="97" t="str">
        <f t="shared" si="22"/>
        <v/>
      </c>
      <c r="F161" s="18">
        <f t="shared" si="16"/>
        <v>0</v>
      </c>
      <c r="G161" s="18">
        <f t="shared" si="17"/>
        <v>0</v>
      </c>
      <c r="H161" s="18">
        <f t="shared" si="23"/>
        <v>0</v>
      </c>
      <c r="I161" s="18">
        <f t="shared" si="18"/>
        <v>0</v>
      </c>
      <c r="J161" s="18">
        <f t="shared" si="19"/>
        <v>0</v>
      </c>
      <c r="K161" s="18">
        <f t="shared" si="20"/>
        <v>0</v>
      </c>
      <c r="L161" s="18">
        <f t="shared" si="21"/>
        <v>0</v>
      </c>
      <c r="M161" s="18"/>
      <c r="O161" t="s">
        <v>244</v>
      </c>
    </row>
    <row r="162" spans="1:15" s="2" customFormat="1" ht="12" customHeight="1" x14ac:dyDescent="0.25">
      <c r="A162" s="94"/>
      <c r="B162" s="95"/>
      <c r="C162" s="96"/>
      <c r="D162" s="123"/>
      <c r="E162" s="97" t="str">
        <f t="shared" si="22"/>
        <v/>
      </c>
      <c r="F162" s="18">
        <f t="shared" si="16"/>
        <v>0</v>
      </c>
      <c r="G162" s="18">
        <f t="shared" si="17"/>
        <v>0</v>
      </c>
      <c r="H162" s="18">
        <f t="shared" si="23"/>
        <v>0</v>
      </c>
      <c r="I162" s="18">
        <f t="shared" si="18"/>
        <v>0</v>
      </c>
      <c r="J162" s="18">
        <f t="shared" si="19"/>
        <v>0</v>
      </c>
      <c r="K162" s="18">
        <f t="shared" si="20"/>
        <v>0</v>
      </c>
      <c r="L162" s="18">
        <f t="shared" si="21"/>
        <v>0</v>
      </c>
      <c r="M162" s="18"/>
      <c r="O162" t="s">
        <v>245</v>
      </c>
    </row>
    <row r="163" spans="1:15" s="2" customFormat="1" ht="12" customHeight="1" x14ac:dyDescent="0.25">
      <c r="A163" s="94"/>
      <c r="B163" s="95"/>
      <c r="C163" s="96"/>
      <c r="D163" s="123"/>
      <c r="E163" s="97" t="str">
        <f t="shared" si="22"/>
        <v/>
      </c>
      <c r="F163" s="18">
        <f t="shared" si="16"/>
        <v>0</v>
      </c>
      <c r="G163" s="18">
        <f t="shared" si="17"/>
        <v>0</v>
      </c>
      <c r="H163" s="18">
        <f t="shared" si="23"/>
        <v>0</v>
      </c>
      <c r="I163" s="18">
        <f t="shared" si="18"/>
        <v>0</v>
      </c>
      <c r="J163" s="18">
        <f t="shared" si="19"/>
        <v>0</v>
      </c>
      <c r="K163" s="18">
        <f t="shared" si="20"/>
        <v>0</v>
      </c>
      <c r="L163" s="18">
        <f t="shared" si="21"/>
        <v>0</v>
      </c>
      <c r="M163" s="18"/>
      <c r="O163" t="s">
        <v>246</v>
      </c>
    </row>
    <row r="164" spans="1:15" s="2" customFormat="1" ht="12" customHeight="1" x14ac:dyDescent="0.25">
      <c r="A164" s="94"/>
      <c r="B164" s="95"/>
      <c r="C164" s="96"/>
      <c r="D164" s="123"/>
      <c r="E164" s="97" t="str">
        <f t="shared" si="22"/>
        <v/>
      </c>
      <c r="F164" s="18">
        <f t="shared" si="16"/>
        <v>0</v>
      </c>
      <c r="G164" s="18">
        <f t="shared" si="17"/>
        <v>0</v>
      </c>
      <c r="H164" s="18">
        <f t="shared" si="23"/>
        <v>0</v>
      </c>
      <c r="I164" s="18">
        <f t="shared" si="18"/>
        <v>0</v>
      </c>
      <c r="J164" s="18">
        <f t="shared" si="19"/>
        <v>0</v>
      </c>
      <c r="K164" s="18">
        <f t="shared" si="20"/>
        <v>0</v>
      </c>
      <c r="L164" s="18">
        <f t="shared" si="21"/>
        <v>0</v>
      </c>
      <c r="M164" s="18"/>
      <c r="O164" t="s">
        <v>247</v>
      </c>
    </row>
    <row r="165" spans="1:15" s="2" customFormat="1" ht="12" customHeight="1" x14ac:dyDescent="0.25">
      <c r="A165" s="94"/>
      <c r="B165" s="95"/>
      <c r="C165" s="96"/>
      <c r="D165" s="123"/>
      <c r="E165" s="97" t="str">
        <f t="shared" si="22"/>
        <v/>
      </c>
      <c r="F165" s="18">
        <f t="shared" si="16"/>
        <v>0</v>
      </c>
      <c r="G165" s="18">
        <f t="shared" si="17"/>
        <v>0</v>
      </c>
      <c r="H165" s="18">
        <f t="shared" si="23"/>
        <v>0</v>
      </c>
      <c r="I165" s="18">
        <f t="shared" si="18"/>
        <v>0</v>
      </c>
      <c r="J165" s="18">
        <f t="shared" si="19"/>
        <v>0</v>
      </c>
      <c r="K165" s="18">
        <f t="shared" si="20"/>
        <v>0</v>
      </c>
      <c r="L165" s="18">
        <f t="shared" si="21"/>
        <v>0</v>
      </c>
      <c r="M165" s="18"/>
      <c r="O165" t="s">
        <v>248</v>
      </c>
    </row>
    <row r="166" spans="1:15" s="2" customFormat="1" ht="12" customHeight="1" x14ac:dyDescent="0.25">
      <c r="A166" s="94"/>
      <c r="B166" s="95"/>
      <c r="C166" s="96"/>
      <c r="D166" s="123"/>
      <c r="E166" s="97" t="str">
        <f t="shared" si="22"/>
        <v/>
      </c>
      <c r="F166" s="18">
        <f t="shared" si="16"/>
        <v>0</v>
      </c>
      <c r="G166" s="18">
        <f t="shared" si="17"/>
        <v>0</v>
      </c>
      <c r="H166" s="18">
        <f t="shared" si="23"/>
        <v>0</v>
      </c>
      <c r="I166" s="18">
        <f t="shared" si="18"/>
        <v>0</v>
      </c>
      <c r="J166" s="18">
        <f t="shared" si="19"/>
        <v>0</v>
      </c>
      <c r="K166" s="18">
        <f t="shared" si="20"/>
        <v>0</v>
      </c>
      <c r="L166" s="18">
        <f t="shared" si="21"/>
        <v>0</v>
      </c>
      <c r="M166" s="18"/>
      <c r="O166" t="s">
        <v>249</v>
      </c>
    </row>
    <row r="167" spans="1:15" s="2" customFormat="1" ht="12" customHeight="1" x14ac:dyDescent="0.25">
      <c r="A167" s="94"/>
      <c r="B167" s="95"/>
      <c r="C167" s="96"/>
      <c r="D167" s="123"/>
      <c r="E167" s="97" t="str">
        <f t="shared" si="22"/>
        <v/>
      </c>
      <c r="F167" s="18">
        <f t="shared" si="16"/>
        <v>0</v>
      </c>
      <c r="G167" s="18">
        <f t="shared" si="17"/>
        <v>0</v>
      </c>
      <c r="H167" s="18">
        <f t="shared" si="23"/>
        <v>0</v>
      </c>
      <c r="I167" s="18">
        <f t="shared" si="18"/>
        <v>0</v>
      </c>
      <c r="J167" s="18">
        <f t="shared" si="19"/>
        <v>0</v>
      </c>
      <c r="K167" s="18">
        <f t="shared" si="20"/>
        <v>0</v>
      </c>
      <c r="L167" s="18">
        <f t="shared" si="21"/>
        <v>0</v>
      </c>
      <c r="M167" s="18"/>
      <c r="O167" t="s">
        <v>250</v>
      </c>
    </row>
    <row r="168" spans="1:15" s="2" customFormat="1" ht="12" customHeight="1" x14ac:dyDescent="0.25">
      <c r="A168" s="94"/>
      <c r="B168" s="95"/>
      <c r="C168" s="96"/>
      <c r="D168" s="123"/>
      <c r="E168" s="97" t="str">
        <f t="shared" si="22"/>
        <v/>
      </c>
      <c r="F168" s="18">
        <f t="shared" si="16"/>
        <v>0</v>
      </c>
      <c r="G168" s="18">
        <f t="shared" si="17"/>
        <v>0</v>
      </c>
      <c r="H168" s="18">
        <f t="shared" si="23"/>
        <v>0</v>
      </c>
      <c r="I168" s="18">
        <f t="shared" si="18"/>
        <v>0</v>
      </c>
      <c r="J168" s="18">
        <f t="shared" si="19"/>
        <v>0</v>
      </c>
      <c r="K168" s="18">
        <f t="shared" si="20"/>
        <v>0</v>
      </c>
      <c r="L168" s="18">
        <f t="shared" si="21"/>
        <v>0</v>
      </c>
      <c r="M168" s="18"/>
      <c r="O168" t="s">
        <v>251</v>
      </c>
    </row>
    <row r="169" spans="1:15" s="2" customFormat="1" ht="12" customHeight="1" x14ac:dyDescent="0.25">
      <c r="A169" s="94"/>
      <c r="B169" s="95"/>
      <c r="C169" s="96"/>
      <c r="D169" s="123"/>
      <c r="E169" s="97" t="str">
        <f t="shared" si="22"/>
        <v/>
      </c>
      <c r="F169" s="18">
        <f t="shared" si="16"/>
        <v>0</v>
      </c>
      <c r="G169" s="18">
        <f t="shared" si="17"/>
        <v>0</v>
      </c>
      <c r="H169" s="18">
        <f t="shared" si="23"/>
        <v>0</v>
      </c>
      <c r="I169" s="18">
        <f t="shared" si="18"/>
        <v>0</v>
      </c>
      <c r="J169" s="18">
        <f t="shared" si="19"/>
        <v>0</v>
      </c>
      <c r="K169" s="18">
        <f t="shared" si="20"/>
        <v>0</v>
      </c>
      <c r="L169" s="18">
        <f t="shared" si="21"/>
        <v>0</v>
      </c>
      <c r="M169" s="18"/>
      <c r="O169" t="s">
        <v>252</v>
      </c>
    </row>
    <row r="170" spans="1:15" s="2" customFormat="1" ht="12" customHeight="1" x14ac:dyDescent="0.25">
      <c r="A170" s="94"/>
      <c r="B170" s="95"/>
      <c r="C170" s="96"/>
      <c r="D170" s="123"/>
      <c r="E170" s="97" t="str">
        <f t="shared" si="22"/>
        <v/>
      </c>
      <c r="F170" s="18">
        <f t="shared" si="16"/>
        <v>0</v>
      </c>
      <c r="G170" s="18">
        <f t="shared" si="17"/>
        <v>0</v>
      </c>
      <c r="H170" s="18">
        <f t="shared" si="23"/>
        <v>0</v>
      </c>
      <c r="I170" s="18">
        <f t="shared" si="18"/>
        <v>0</v>
      </c>
      <c r="J170" s="18">
        <f t="shared" si="19"/>
        <v>0</v>
      </c>
      <c r="K170" s="18">
        <f t="shared" si="20"/>
        <v>0</v>
      </c>
      <c r="L170" s="18">
        <f t="shared" si="21"/>
        <v>0</v>
      </c>
      <c r="M170" s="18"/>
      <c r="O170" t="s">
        <v>253</v>
      </c>
    </row>
    <row r="171" spans="1:15" s="2" customFormat="1" ht="12" customHeight="1" x14ac:dyDescent="0.25">
      <c r="A171" s="94"/>
      <c r="B171" s="95"/>
      <c r="C171" s="96"/>
      <c r="D171" s="123"/>
      <c r="E171" s="97" t="str">
        <f t="shared" si="22"/>
        <v/>
      </c>
      <c r="F171" s="18">
        <f t="shared" si="16"/>
        <v>0</v>
      </c>
      <c r="G171" s="18">
        <f t="shared" si="17"/>
        <v>0</v>
      </c>
      <c r="H171" s="18">
        <f t="shared" si="23"/>
        <v>0</v>
      </c>
      <c r="I171" s="18">
        <f t="shared" si="18"/>
        <v>0</v>
      </c>
      <c r="J171" s="18">
        <f t="shared" si="19"/>
        <v>0</v>
      </c>
      <c r="K171" s="18">
        <f t="shared" si="20"/>
        <v>0</v>
      </c>
      <c r="L171" s="18">
        <f t="shared" si="21"/>
        <v>0</v>
      </c>
      <c r="M171" s="18"/>
      <c r="O171" t="s">
        <v>254</v>
      </c>
    </row>
    <row r="172" spans="1:15" s="2" customFormat="1" ht="12" customHeight="1" x14ac:dyDescent="0.25">
      <c r="A172" s="94"/>
      <c r="B172" s="95"/>
      <c r="C172" s="96"/>
      <c r="D172" s="123"/>
      <c r="E172" s="97" t="str">
        <f t="shared" si="22"/>
        <v/>
      </c>
      <c r="F172" s="18">
        <f t="shared" si="16"/>
        <v>0</v>
      </c>
      <c r="G172" s="18">
        <f t="shared" si="17"/>
        <v>0</v>
      </c>
      <c r="H172" s="18">
        <f t="shared" si="23"/>
        <v>0</v>
      </c>
      <c r="I172" s="18">
        <f t="shared" si="18"/>
        <v>0</v>
      </c>
      <c r="J172" s="18">
        <f t="shared" si="19"/>
        <v>0</v>
      </c>
      <c r="K172" s="18">
        <f t="shared" si="20"/>
        <v>0</v>
      </c>
      <c r="L172" s="18">
        <f t="shared" si="21"/>
        <v>0</v>
      </c>
      <c r="M172" s="18"/>
      <c r="O172" t="s">
        <v>255</v>
      </c>
    </row>
    <row r="173" spans="1:15" s="2" customFormat="1" ht="12" customHeight="1" x14ac:dyDescent="0.25">
      <c r="A173" s="94"/>
      <c r="B173" s="95"/>
      <c r="C173" s="96"/>
      <c r="D173" s="123"/>
      <c r="E173" s="97" t="str">
        <f t="shared" si="22"/>
        <v/>
      </c>
      <c r="F173" s="18">
        <f t="shared" si="16"/>
        <v>0</v>
      </c>
      <c r="G173" s="18">
        <f t="shared" si="17"/>
        <v>0</v>
      </c>
      <c r="H173" s="18">
        <f t="shared" si="23"/>
        <v>0</v>
      </c>
      <c r="I173" s="18">
        <f t="shared" si="18"/>
        <v>0</v>
      </c>
      <c r="J173" s="18">
        <f t="shared" si="19"/>
        <v>0</v>
      </c>
      <c r="K173" s="18">
        <f t="shared" si="20"/>
        <v>0</v>
      </c>
      <c r="L173" s="18">
        <f t="shared" si="21"/>
        <v>0</v>
      </c>
      <c r="M173" s="18"/>
      <c r="O173" t="s">
        <v>256</v>
      </c>
    </row>
    <row r="174" spans="1:15" s="2" customFormat="1" ht="12" customHeight="1" x14ac:dyDescent="0.25">
      <c r="A174" s="94"/>
      <c r="B174" s="95"/>
      <c r="C174" s="96"/>
      <c r="D174" s="123"/>
      <c r="E174" s="97" t="str">
        <f t="shared" si="22"/>
        <v/>
      </c>
      <c r="F174" s="18">
        <f t="shared" si="16"/>
        <v>0</v>
      </c>
      <c r="G174" s="18">
        <f t="shared" si="17"/>
        <v>0</v>
      </c>
      <c r="H174" s="18">
        <f t="shared" si="23"/>
        <v>0</v>
      </c>
      <c r="I174" s="18">
        <f t="shared" si="18"/>
        <v>0</v>
      </c>
      <c r="J174" s="18">
        <f t="shared" si="19"/>
        <v>0</v>
      </c>
      <c r="K174" s="18">
        <f t="shared" si="20"/>
        <v>0</v>
      </c>
      <c r="L174" s="18">
        <f t="shared" si="21"/>
        <v>0</v>
      </c>
      <c r="M174" s="18"/>
      <c r="O174" t="s">
        <v>257</v>
      </c>
    </row>
    <row r="175" spans="1:15" s="2" customFormat="1" ht="12" customHeight="1" x14ac:dyDescent="0.25">
      <c r="A175" s="94"/>
      <c r="B175" s="95"/>
      <c r="C175" s="96"/>
      <c r="D175" s="123"/>
      <c r="E175" s="97" t="str">
        <f t="shared" si="22"/>
        <v/>
      </c>
      <c r="F175" s="18">
        <f t="shared" si="16"/>
        <v>0</v>
      </c>
      <c r="G175" s="18">
        <f t="shared" si="17"/>
        <v>0</v>
      </c>
      <c r="H175" s="18">
        <f t="shared" si="23"/>
        <v>0</v>
      </c>
      <c r="I175" s="18">
        <f t="shared" si="18"/>
        <v>0</v>
      </c>
      <c r="J175" s="18">
        <f t="shared" si="19"/>
        <v>0</v>
      </c>
      <c r="K175" s="18">
        <f t="shared" si="20"/>
        <v>0</v>
      </c>
      <c r="L175" s="18">
        <f t="shared" si="21"/>
        <v>0</v>
      </c>
      <c r="M175" s="18"/>
      <c r="O175" t="s">
        <v>67</v>
      </c>
    </row>
    <row r="176" spans="1:15" s="2" customFormat="1" ht="12" customHeight="1" x14ac:dyDescent="0.25">
      <c r="A176" s="94"/>
      <c r="B176" s="95"/>
      <c r="C176" s="96"/>
      <c r="D176" s="123"/>
      <c r="E176" s="97" t="str">
        <f t="shared" si="22"/>
        <v/>
      </c>
      <c r="F176" s="18">
        <f t="shared" si="16"/>
        <v>0</v>
      </c>
      <c r="G176" s="18">
        <f t="shared" si="17"/>
        <v>0</v>
      </c>
      <c r="H176" s="18">
        <f t="shared" si="23"/>
        <v>0</v>
      </c>
      <c r="I176" s="18">
        <f t="shared" si="18"/>
        <v>0</v>
      </c>
      <c r="J176" s="18">
        <f t="shared" si="19"/>
        <v>0</v>
      </c>
      <c r="K176" s="18">
        <f t="shared" si="20"/>
        <v>0</v>
      </c>
      <c r="L176" s="18">
        <f t="shared" si="21"/>
        <v>0</v>
      </c>
      <c r="M176" s="18"/>
      <c r="O176" t="s">
        <v>60</v>
      </c>
    </row>
    <row r="177" spans="1:15" s="2" customFormat="1" ht="12" customHeight="1" x14ac:dyDescent="0.25">
      <c r="A177" s="94"/>
      <c r="B177" s="95"/>
      <c r="C177" s="96"/>
      <c r="D177" s="123"/>
      <c r="E177" s="97" t="str">
        <f t="shared" si="22"/>
        <v/>
      </c>
      <c r="F177" s="18">
        <f t="shared" si="16"/>
        <v>0</v>
      </c>
      <c r="G177" s="18">
        <f t="shared" si="17"/>
        <v>0</v>
      </c>
      <c r="H177" s="18">
        <f t="shared" si="23"/>
        <v>0</v>
      </c>
      <c r="I177" s="18">
        <f t="shared" si="18"/>
        <v>0</v>
      </c>
      <c r="J177" s="18">
        <f t="shared" si="19"/>
        <v>0</v>
      </c>
      <c r="K177" s="18">
        <f t="shared" si="20"/>
        <v>0</v>
      </c>
      <c r="L177" s="18">
        <f t="shared" si="21"/>
        <v>0</v>
      </c>
      <c r="M177" s="18"/>
      <c r="O177" t="s">
        <v>258</v>
      </c>
    </row>
    <row r="178" spans="1:15" s="2" customFormat="1" ht="12" customHeight="1" x14ac:dyDescent="0.25">
      <c r="A178" s="94"/>
      <c r="B178" s="95"/>
      <c r="C178" s="96"/>
      <c r="D178" s="123"/>
      <c r="E178" s="97" t="str">
        <f t="shared" si="22"/>
        <v/>
      </c>
      <c r="F178" s="18">
        <f t="shared" si="16"/>
        <v>0</v>
      </c>
      <c r="G178" s="18">
        <f t="shared" si="17"/>
        <v>0</v>
      </c>
      <c r="H178" s="18">
        <f t="shared" si="23"/>
        <v>0</v>
      </c>
      <c r="I178" s="18">
        <f t="shared" si="18"/>
        <v>0</v>
      </c>
      <c r="J178" s="18">
        <f t="shared" si="19"/>
        <v>0</v>
      </c>
      <c r="K178" s="18">
        <f t="shared" si="20"/>
        <v>0</v>
      </c>
      <c r="L178" s="18">
        <f t="shared" si="21"/>
        <v>0</v>
      </c>
      <c r="M178" s="18"/>
      <c r="O178" t="s">
        <v>259</v>
      </c>
    </row>
    <row r="179" spans="1:15" s="2" customFormat="1" ht="12" customHeight="1" x14ac:dyDescent="0.25">
      <c r="A179" s="94"/>
      <c r="B179" s="95"/>
      <c r="C179" s="96"/>
      <c r="D179" s="123"/>
      <c r="E179" s="97" t="str">
        <f t="shared" si="22"/>
        <v/>
      </c>
      <c r="F179" s="18">
        <f t="shared" si="16"/>
        <v>0</v>
      </c>
      <c r="G179" s="18">
        <f t="shared" si="17"/>
        <v>0</v>
      </c>
      <c r="H179" s="18">
        <f t="shared" si="23"/>
        <v>0</v>
      </c>
      <c r="I179" s="18">
        <f t="shared" si="18"/>
        <v>0</v>
      </c>
      <c r="J179" s="18">
        <f t="shared" si="19"/>
        <v>0</v>
      </c>
      <c r="K179" s="18">
        <f t="shared" si="20"/>
        <v>0</v>
      </c>
      <c r="L179" s="18">
        <f t="shared" si="21"/>
        <v>0</v>
      </c>
      <c r="M179" s="18"/>
      <c r="O179" t="s">
        <v>260</v>
      </c>
    </row>
    <row r="180" spans="1:15" s="2" customFormat="1" ht="12" customHeight="1" x14ac:dyDescent="0.25">
      <c r="A180" s="94"/>
      <c r="B180" s="95"/>
      <c r="C180" s="96"/>
      <c r="D180" s="123"/>
      <c r="E180" s="97" t="str">
        <f t="shared" si="22"/>
        <v/>
      </c>
      <c r="F180" s="18">
        <f t="shared" si="16"/>
        <v>0</v>
      </c>
      <c r="G180" s="18">
        <f t="shared" si="17"/>
        <v>0</v>
      </c>
      <c r="H180" s="18">
        <f t="shared" si="23"/>
        <v>0</v>
      </c>
      <c r="I180" s="18">
        <f t="shared" si="18"/>
        <v>0</v>
      </c>
      <c r="J180" s="18">
        <f t="shared" si="19"/>
        <v>0</v>
      </c>
      <c r="K180" s="18">
        <f t="shared" si="20"/>
        <v>0</v>
      </c>
      <c r="L180" s="18">
        <f t="shared" si="21"/>
        <v>0</v>
      </c>
      <c r="M180" s="18"/>
      <c r="O180" t="s">
        <v>261</v>
      </c>
    </row>
    <row r="181" spans="1:15" s="2" customFormat="1" ht="12" customHeight="1" x14ac:dyDescent="0.25">
      <c r="A181" s="94"/>
      <c r="B181" s="95"/>
      <c r="C181" s="96"/>
      <c r="D181" s="123"/>
      <c r="E181" s="97" t="str">
        <f t="shared" si="22"/>
        <v/>
      </c>
      <c r="F181" s="18">
        <f t="shared" si="16"/>
        <v>0</v>
      </c>
      <c r="G181" s="18">
        <f t="shared" si="17"/>
        <v>0</v>
      </c>
      <c r="H181" s="18">
        <f t="shared" si="23"/>
        <v>0</v>
      </c>
      <c r="I181" s="18">
        <f t="shared" si="18"/>
        <v>0</v>
      </c>
      <c r="J181" s="18">
        <f t="shared" si="19"/>
        <v>0</v>
      </c>
      <c r="K181" s="18">
        <f t="shared" si="20"/>
        <v>0</v>
      </c>
      <c r="L181" s="18">
        <f t="shared" si="21"/>
        <v>0</v>
      </c>
      <c r="M181" s="18"/>
      <c r="O181" t="s">
        <v>262</v>
      </c>
    </row>
    <row r="182" spans="1:15" s="2" customFormat="1" ht="12" customHeight="1" x14ac:dyDescent="0.25">
      <c r="A182" s="94"/>
      <c r="B182" s="95"/>
      <c r="C182" s="96"/>
      <c r="D182" s="123"/>
      <c r="E182" s="97" t="str">
        <f t="shared" si="22"/>
        <v/>
      </c>
      <c r="F182" s="18">
        <f t="shared" si="16"/>
        <v>0</v>
      </c>
      <c r="G182" s="18">
        <f t="shared" si="17"/>
        <v>0</v>
      </c>
      <c r="H182" s="18">
        <f t="shared" si="23"/>
        <v>0</v>
      </c>
      <c r="I182" s="18">
        <f t="shared" si="18"/>
        <v>0</v>
      </c>
      <c r="J182" s="18">
        <f t="shared" si="19"/>
        <v>0</v>
      </c>
      <c r="K182" s="18">
        <f t="shared" si="20"/>
        <v>0</v>
      </c>
      <c r="L182" s="18">
        <f t="shared" si="21"/>
        <v>0</v>
      </c>
      <c r="M182" s="18"/>
      <c r="O182" t="s">
        <v>263</v>
      </c>
    </row>
    <row r="183" spans="1:15" s="2" customFormat="1" ht="12" customHeight="1" x14ac:dyDescent="0.25">
      <c r="A183" s="94"/>
      <c r="B183" s="95"/>
      <c r="C183" s="96"/>
      <c r="D183" s="123"/>
      <c r="E183" s="97" t="str">
        <f t="shared" si="22"/>
        <v/>
      </c>
      <c r="F183" s="18">
        <f t="shared" si="16"/>
        <v>0</v>
      </c>
      <c r="G183" s="18">
        <f t="shared" si="17"/>
        <v>0</v>
      </c>
      <c r="H183" s="18">
        <f t="shared" si="23"/>
        <v>0</v>
      </c>
      <c r="I183" s="18">
        <f t="shared" si="18"/>
        <v>0</v>
      </c>
      <c r="J183" s="18">
        <f t="shared" si="19"/>
        <v>0</v>
      </c>
      <c r="K183" s="18">
        <f t="shared" si="20"/>
        <v>0</v>
      </c>
      <c r="L183" s="18">
        <f t="shared" si="21"/>
        <v>0</v>
      </c>
      <c r="M183" s="18"/>
      <c r="O183" t="s">
        <v>264</v>
      </c>
    </row>
    <row r="184" spans="1:15" s="2" customFormat="1" ht="12" customHeight="1" x14ac:dyDescent="0.25">
      <c r="A184" s="94"/>
      <c r="B184" s="95"/>
      <c r="C184" s="96"/>
      <c r="D184" s="123"/>
      <c r="E184" s="97" t="str">
        <f t="shared" si="22"/>
        <v/>
      </c>
      <c r="F184" s="18">
        <f t="shared" si="16"/>
        <v>0</v>
      </c>
      <c r="G184" s="18">
        <f t="shared" si="17"/>
        <v>0</v>
      </c>
      <c r="H184" s="18">
        <f t="shared" si="23"/>
        <v>0</v>
      </c>
      <c r="I184" s="18">
        <f t="shared" si="18"/>
        <v>0</v>
      </c>
      <c r="J184" s="18">
        <f t="shared" si="19"/>
        <v>0</v>
      </c>
      <c r="K184" s="18">
        <f t="shared" si="20"/>
        <v>0</v>
      </c>
      <c r="L184" s="18">
        <f t="shared" si="21"/>
        <v>0</v>
      </c>
      <c r="M184" s="18"/>
      <c r="O184" t="s">
        <v>265</v>
      </c>
    </row>
    <row r="185" spans="1:15" s="2" customFormat="1" ht="12" customHeight="1" x14ac:dyDescent="0.25">
      <c r="A185" s="94"/>
      <c r="B185" s="95"/>
      <c r="C185" s="96"/>
      <c r="D185" s="123"/>
      <c r="E185" s="97" t="str">
        <f t="shared" si="22"/>
        <v/>
      </c>
      <c r="F185" s="18">
        <f t="shared" si="16"/>
        <v>0</v>
      </c>
      <c r="G185" s="18">
        <f t="shared" si="17"/>
        <v>0</v>
      </c>
      <c r="H185" s="18">
        <f t="shared" si="23"/>
        <v>0</v>
      </c>
      <c r="I185" s="18">
        <f t="shared" si="18"/>
        <v>0</v>
      </c>
      <c r="J185" s="18">
        <f t="shared" si="19"/>
        <v>0</v>
      </c>
      <c r="K185" s="18">
        <f t="shared" si="20"/>
        <v>0</v>
      </c>
      <c r="L185" s="18">
        <f t="shared" si="21"/>
        <v>0</v>
      </c>
      <c r="M185" s="18"/>
      <c r="O185" t="s">
        <v>266</v>
      </c>
    </row>
    <row r="186" spans="1:15" s="2" customFormat="1" ht="12" customHeight="1" x14ac:dyDescent="0.25">
      <c r="A186" s="94"/>
      <c r="B186" s="95"/>
      <c r="C186" s="96"/>
      <c r="D186" s="123"/>
      <c r="E186" s="97" t="str">
        <f t="shared" si="22"/>
        <v/>
      </c>
      <c r="F186" s="18">
        <f t="shared" si="16"/>
        <v>0</v>
      </c>
      <c r="G186" s="18">
        <f t="shared" si="17"/>
        <v>0</v>
      </c>
      <c r="H186" s="18">
        <f t="shared" si="23"/>
        <v>0</v>
      </c>
      <c r="I186" s="18">
        <f t="shared" si="18"/>
        <v>0</v>
      </c>
      <c r="J186" s="18">
        <f t="shared" si="19"/>
        <v>0</v>
      </c>
      <c r="K186" s="18">
        <f t="shared" si="20"/>
        <v>0</v>
      </c>
      <c r="L186" s="18">
        <f t="shared" si="21"/>
        <v>0</v>
      </c>
      <c r="M186" s="18"/>
      <c r="O186" t="s">
        <v>68</v>
      </c>
    </row>
    <row r="187" spans="1:15" s="2" customFormat="1" ht="12" customHeight="1" x14ac:dyDescent="0.25">
      <c r="A187" s="94"/>
      <c r="B187" s="95"/>
      <c r="C187" s="96"/>
      <c r="D187" s="123"/>
      <c r="E187" s="97" t="str">
        <f t="shared" si="22"/>
        <v/>
      </c>
      <c r="F187" s="18">
        <f t="shared" si="16"/>
        <v>0</v>
      </c>
      <c r="G187" s="18">
        <f t="shared" si="17"/>
        <v>0</v>
      </c>
      <c r="H187" s="18">
        <f t="shared" si="23"/>
        <v>0</v>
      </c>
      <c r="I187" s="18">
        <f t="shared" si="18"/>
        <v>0</v>
      </c>
      <c r="J187" s="18">
        <f t="shared" si="19"/>
        <v>0</v>
      </c>
      <c r="K187" s="18">
        <f t="shared" si="20"/>
        <v>0</v>
      </c>
      <c r="L187" s="18">
        <f t="shared" si="21"/>
        <v>0</v>
      </c>
      <c r="M187" s="18"/>
      <c r="O187" t="s">
        <v>267</v>
      </c>
    </row>
    <row r="188" spans="1:15" s="2" customFormat="1" ht="12" customHeight="1" x14ac:dyDescent="0.25">
      <c r="A188" s="94"/>
      <c r="B188" s="95"/>
      <c r="C188" s="96"/>
      <c r="D188" s="123"/>
      <c r="E188" s="97" t="str">
        <f t="shared" si="22"/>
        <v/>
      </c>
      <c r="F188" s="18">
        <f t="shared" si="16"/>
        <v>0</v>
      </c>
      <c r="G188" s="18">
        <f t="shared" si="17"/>
        <v>0</v>
      </c>
      <c r="H188" s="18">
        <f t="shared" si="23"/>
        <v>0</v>
      </c>
      <c r="I188" s="18">
        <f t="shared" si="18"/>
        <v>0</v>
      </c>
      <c r="J188" s="18">
        <f t="shared" si="19"/>
        <v>0</v>
      </c>
      <c r="K188" s="18">
        <f t="shared" si="20"/>
        <v>0</v>
      </c>
      <c r="L188" s="18">
        <f t="shared" si="21"/>
        <v>0</v>
      </c>
      <c r="M188" s="18"/>
      <c r="O188" t="s">
        <v>268</v>
      </c>
    </row>
    <row r="189" spans="1:15" s="2" customFormat="1" ht="12" customHeight="1" x14ac:dyDescent="0.25">
      <c r="A189" s="94"/>
      <c r="B189" s="95"/>
      <c r="C189" s="96"/>
      <c r="D189" s="123"/>
      <c r="E189" s="97" t="str">
        <f t="shared" si="22"/>
        <v/>
      </c>
      <c r="F189" s="18">
        <f t="shared" si="16"/>
        <v>0</v>
      </c>
      <c r="G189" s="18">
        <f t="shared" si="17"/>
        <v>0</v>
      </c>
      <c r="H189" s="18">
        <f t="shared" si="23"/>
        <v>0</v>
      </c>
      <c r="I189" s="18">
        <f t="shared" si="18"/>
        <v>0</v>
      </c>
      <c r="J189" s="18">
        <f t="shared" si="19"/>
        <v>0</v>
      </c>
      <c r="K189" s="18">
        <f t="shared" si="20"/>
        <v>0</v>
      </c>
      <c r="L189" s="18">
        <f t="shared" si="21"/>
        <v>0</v>
      </c>
      <c r="M189" s="18"/>
      <c r="O189" t="s">
        <v>269</v>
      </c>
    </row>
    <row r="190" spans="1:15" s="2" customFormat="1" ht="12" customHeight="1" x14ac:dyDescent="0.25">
      <c r="A190" s="94"/>
      <c r="B190" s="95"/>
      <c r="C190" s="96"/>
      <c r="D190" s="123"/>
      <c r="E190" s="97" t="str">
        <f t="shared" si="22"/>
        <v/>
      </c>
      <c r="F190" s="18">
        <f t="shared" si="16"/>
        <v>0</v>
      </c>
      <c r="G190" s="18">
        <f t="shared" si="17"/>
        <v>0</v>
      </c>
      <c r="H190" s="18">
        <f t="shared" si="23"/>
        <v>0</v>
      </c>
      <c r="I190" s="18">
        <f t="shared" si="18"/>
        <v>0</v>
      </c>
      <c r="J190" s="18">
        <f t="shared" si="19"/>
        <v>0</v>
      </c>
      <c r="K190" s="18">
        <f t="shared" si="20"/>
        <v>0</v>
      </c>
      <c r="L190" s="18">
        <f t="shared" si="21"/>
        <v>0</v>
      </c>
      <c r="M190" s="18"/>
      <c r="O190" t="s">
        <v>270</v>
      </c>
    </row>
    <row r="191" spans="1:15" s="2" customFormat="1" ht="12" customHeight="1" x14ac:dyDescent="0.25">
      <c r="A191" s="94"/>
      <c r="B191" s="95"/>
      <c r="C191" s="96"/>
      <c r="D191" s="123"/>
      <c r="E191" s="97" t="str">
        <f t="shared" si="22"/>
        <v/>
      </c>
      <c r="F191" s="18">
        <f t="shared" si="16"/>
        <v>0</v>
      </c>
      <c r="G191" s="18">
        <f t="shared" si="17"/>
        <v>0</v>
      </c>
      <c r="H191" s="18">
        <f t="shared" si="23"/>
        <v>0</v>
      </c>
      <c r="I191" s="18">
        <f t="shared" si="18"/>
        <v>0</v>
      </c>
      <c r="J191" s="18">
        <f t="shared" si="19"/>
        <v>0</v>
      </c>
      <c r="K191" s="18">
        <f t="shared" si="20"/>
        <v>0</v>
      </c>
      <c r="L191" s="18">
        <f t="shared" si="21"/>
        <v>0</v>
      </c>
      <c r="M191" s="18"/>
      <c r="O191" t="s">
        <v>271</v>
      </c>
    </row>
    <row r="192" spans="1:15" s="2" customFormat="1" ht="12" customHeight="1" x14ac:dyDescent="0.25">
      <c r="A192" s="94"/>
      <c r="B192" s="95"/>
      <c r="C192" s="96"/>
      <c r="D192" s="123"/>
      <c r="E192" s="97" t="str">
        <f t="shared" si="22"/>
        <v/>
      </c>
      <c r="F192" s="18">
        <f t="shared" si="16"/>
        <v>0</v>
      </c>
      <c r="G192" s="18">
        <f t="shared" si="17"/>
        <v>0</v>
      </c>
      <c r="H192" s="18">
        <f t="shared" si="23"/>
        <v>0</v>
      </c>
      <c r="I192" s="18">
        <f t="shared" si="18"/>
        <v>0</v>
      </c>
      <c r="J192" s="18">
        <f t="shared" si="19"/>
        <v>0</v>
      </c>
      <c r="K192" s="18">
        <f t="shared" si="20"/>
        <v>0</v>
      </c>
      <c r="L192" s="18">
        <f t="shared" si="21"/>
        <v>0</v>
      </c>
      <c r="M192" s="18"/>
      <c r="O192" t="s">
        <v>272</v>
      </c>
    </row>
    <row r="193" spans="1:15" s="2" customFormat="1" ht="12" customHeight="1" x14ac:dyDescent="0.25">
      <c r="A193" s="94"/>
      <c r="B193" s="95"/>
      <c r="C193" s="96"/>
      <c r="D193" s="123"/>
      <c r="E193" s="97" t="str">
        <f t="shared" si="22"/>
        <v/>
      </c>
      <c r="F193" s="18">
        <f t="shared" si="16"/>
        <v>0</v>
      </c>
      <c r="G193" s="18">
        <f t="shared" si="17"/>
        <v>0</v>
      </c>
      <c r="H193" s="18">
        <f t="shared" si="23"/>
        <v>0</v>
      </c>
      <c r="I193" s="18">
        <f t="shared" si="18"/>
        <v>0</v>
      </c>
      <c r="J193" s="18">
        <f t="shared" si="19"/>
        <v>0</v>
      </c>
      <c r="K193" s="18">
        <f t="shared" si="20"/>
        <v>0</v>
      </c>
      <c r="L193" s="18">
        <f t="shared" si="21"/>
        <v>0</v>
      </c>
      <c r="M193" s="18"/>
      <c r="O193" t="s">
        <v>273</v>
      </c>
    </row>
    <row r="194" spans="1:15" s="2" customFormat="1" ht="12" customHeight="1" x14ac:dyDescent="0.25">
      <c r="A194" s="94"/>
      <c r="B194" s="95"/>
      <c r="C194" s="96"/>
      <c r="D194" s="123"/>
      <c r="E194" s="97" t="str">
        <f t="shared" si="22"/>
        <v/>
      </c>
      <c r="F194" s="18">
        <f t="shared" si="16"/>
        <v>0</v>
      </c>
      <c r="G194" s="18">
        <f t="shared" si="17"/>
        <v>0</v>
      </c>
      <c r="H194" s="18">
        <f t="shared" si="23"/>
        <v>0</v>
      </c>
      <c r="I194" s="18">
        <f t="shared" si="18"/>
        <v>0</v>
      </c>
      <c r="J194" s="18">
        <f t="shared" si="19"/>
        <v>0</v>
      </c>
      <c r="K194" s="18">
        <f t="shared" si="20"/>
        <v>0</v>
      </c>
      <c r="L194" s="18">
        <f t="shared" si="21"/>
        <v>0</v>
      </c>
      <c r="M194" s="18"/>
      <c r="O194" t="s">
        <v>274</v>
      </c>
    </row>
    <row r="195" spans="1:15" s="2" customFormat="1" ht="12" customHeight="1" x14ac:dyDescent="0.25">
      <c r="A195" s="94"/>
      <c r="B195" s="95"/>
      <c r="C195" s="96"/>
      <c r="D195" s="123"/>
      <c r="E195" s="97" t="str">
        <f t="shared" si="22"/>
        <v/>
      </c>
      <c r="F195" s="18">
        <f t="shared" si="16"/>
        <v>0</v>
      </c>
      <c r="G195" s="18">
        <f t="shared" si="17"/>
        <v>0</v>
      </c>
      <c r="H195" s="18">
        <f t="shared" si="23"/>
        <v>0</v>
      </c>
      <c r="I195" s="18">
        <f t="shared" si="18"/>
        <v>0</v>
      </c>
      <c r="J195" s="18">
        <f t="shared" si="19"/>
        <v>0</v>
      </c>
      <c r="K195" s="18">
        <f t="shared" si="20"/>
        <v>0</v>
      </c>
      <c r="L195" s="18">
        <f t="shared" si="21"/>
        <v>0</v>
      </c>
      <c r="M195" s="18"/>
      <c r="O195" t="s">
        <v>275</v>
      </c>
    </row>
    <row r="196" spans="1:15" s="2" customFormat="1" ht="12" customHeight="1" x14ac:dyDescent="0.25">
      <c r="A196" s="94"/>
      <c r="B196" s="95"/>
      <c r="C196" s="96"/>
      <c r="D196" s="123"/>
      <c r="E196" s="97" t="str">
        <f t="shared" si="22"/>
        <v/>
      </c>
      <c r="F196" s="18">
        <f t="shared" si="16"/>
        <v>0</v>
      </c>
      <c r="G196" s="18">
        <f t="shared" si="17"/>
        <v>0</v>
      </c>
      <c r="H196" s="18">
        <f t="shared" si="23"/>
        <v>0</v>
      </c>
      <c r="I196" s="18">
        <f t="shared" si="18"/>
        <v>0</v>
      </c>
      <c r="J196" s="18">
        <f t="shared" si="19"/>
        <v>0</v>
      </c>
      <c r="K196" s="18">
        <f t="shared" si="20"/>
        <v>0</v>
      </c>
      <c r="L196" s="18">
        <f t="shared" si="21"/>
        <v>0</v>
      </c>
      <c r="M196" s="18"/>
      <c r="O196" t="s">
        <v>276</v>
      </c>
    </row>
    <row r="197" spans="1:15" s="2" customFormat="1" ht="12" customHeight="1" x14ac:dyDescent="0.25">
      <c r="A197" s="94"/>
      <c r="B197" s="95"/>
      <c r="C197" s="96"/>
      <c r="D197" s="123"/>
      <c r="E197" s="97" t="str">
        <f t="shared" si="22"/>
        <v/>
      </c>
      <c r="F197" s="18">
        <f t="shared" si="16"/>
        <v>0</v>
      </c>
      <c r="G197" s="18">
        <f t="shared" si="17"/>
        <v>0</v>
      </c>
      <c r="H197" s="18">
        <f t="shared" si="23"/>
        <v>0</v>
      </c>
      <c r="I197" s="18">
        <f t="shared" si="18"/>
        <v>0</v>
      </c>
      <c r="J197" s="18">
        <f t="shared" si="19"/>
        <v>0</v>
      </c>
      <c r="K197" s="18">
        <f t="shared" si="20"/>
        <v>0</v>
      </c>
      <c r="L197" s="18">
        <f t="shared" si="21"/>
        <v>0</v>
      </c>
      <c r="M197" s="18"/>
      <c r="O197" t="s">
        <v>277</v>
      </c>
    </row>
    <row r="198" spans="1:15" s="2" customFormat="1" ht="12" customHeight="1" x14ac:dyDescent="0.25">
      <c r="A198" s="94"/>
      <c r="B198" s="95"/>
      <c r="C198" s="96"/>
      <c r="D198" s="123"/>
      <c r="E198" s="97" t="str">
        <f t="shared" si="22"/>
        <v/>
      </c>
      <c r="F198" s="18">
        <f t="shared" si="16"/>
        <v>0</v>
      </c>
      <c r="G198" s="18">
        <f t="shared" si="17"/>
        <v>0</v>
      </c>
      <c r="H198" s="18">
        <f t="shared" si="23"/>
        <v>0</v>
      </c>
      <c r="I198" s="18">
        <f t="shared" si="18"/>
        <v>0</v>
      </c>
      <c r="J198" s="18">
        <f t="shared" si="19"/>
        <v>0</v>
      </c>
      <c r="K198" s="18">
        <f t="shared" si="20"/>
        <v>0</v>
      </c>
      <c r="L198" s="18">
        <f t="shared" si="21"/>
        <v>0</v>
      </c>
      <c r="M198" s="18"/>
      <c r="O198" t="s">
        <v>278</v>
      </c>
    </row>
    <row r="199" spans="1:15" s="2" customFormat="1" ht="12" customHeight="1" x14ac:dyDescent="0.25">
      <c r="A199" s="94"/>
      <c r="B199" s="95"/>
      <c r="C199" s="96"/>
      <c r="D199" s="123"/>
      <c r="E199" s="97" t="str">
        <f t="shared" si="22"/>
        <v/>
      </c>
      <c r="F199" s="18">
        <f t="shared" si="16"/>
        <v>0</v>
      </c>
      <c r="G199" s="18">
        <f t="shared" si="17"/>
        <v>0</v>
      </c>
      <c r="H199" s="18">
        <f t="shared" si="23"/>
        <v>0</v>
      </c>
      <c r="I199" s="18">
        <f t="shared" si="18"/>
        <v>0</v>
      </c>
      <c r="J199" s="18">
        <f t="shared" si="19"/>
        <v>0</v>
      </c>
      <c r="K199" s="18">
        <f t="shared" si="20"/>
        <v>0</v>
      </c>
      <c r="L199" s="18">
        <f t="shared" si="21"/>
        <v>0</v>
      </c>
      <c r="M199" s="18"/>
      <c r="O199" t="s">
        <v>279</v>
      </c>
    </row>
    <row r="200" spans="1:15" s="2" customFormat="1" ht="12" customHeight="1" x14ac:dyDescent="0.25">
      <c r="A200" s="94"/>
      <c r="B200" s="95"/>
      <c r="C200" s="96"/>
      <c r="D200" s="123"/>
      <c r="E200" s="97" t="str">
        <f t="shared" si="22"/>
        <v/>
      </c>
      <c r="F200" s="18">
        <f t="shared" si="16"/>
        <v>0</v>
      </c>
      <c r="G200" s="18">
        <f t="shared" si="17"/>
        <v>0</v>
      </c>
      <c r="H200" s="18">
        <f t="shared" si="23"/>
        <v>0</v>
      </c>
      <c r="I200" s="18">
        <f t="shared" si="18"/>
        <v>0</v>
      </c>
      <c r="J200" s="18">
        <f t="shared" si="19"/>
        <v>0</v>
      </c>
      <c r="K200" s="18">
        <f t="shared" si="20"/>
        <v>0</v>
      </c>
      <c r="L200" s="18">
        <f t="shared" si="21"/>
        <v>0</v>
      </c>
      <c r="M200" s="18"/>
      <c r="O200" t="s">
        <v>280</v>
      </c>
    </row>
    <row r="201" spans="1:15" s="2" customFormat="1" ht="12" customHeight="1" x14ac:dyDescent="0.25">
      <c r="A201" s="94"/>
      <c r="B201" s="95"/>
      <c r="C201" s="96"/>
      <c r="D201" s="123"/>
      <c r="E201" s="97" t="str">
        <f t="shared" si="22"/>
        <v/>
      </c>
      <c r="F201" s="18">
        <f t="shared" ref="F201:F264" si="24">IF(C201&lt;&gt;"",1,0)</f>
        <v>0</v>
      </c>
      <c r="G201" s="18">
        <f t="shared" ref="G201:G264" si="25">IF(OR(C201="4K 437 Hours", C201="4K 437 Hours + 87.5 Hours Outreach", C201="Preschool Special Education", C201=""),0,1)</f>
        <v>0</v>
      </c>
      <c r="H201" s="18">
        <f t="shared" si="23"/>
        <v>0</v>
      </c>
      <c r="I201" s="18">
        <f t="shared" ref="I201:I264" si="26">IF(B201="",0,IF(OR(A201="",C201=""),1,0))</f>
        <v>0</v>
      </c>
      <c r="J201" s="18">
        <f t="shared" ref="J201:J264" si="27">IF(C201="",0,IF(OR(A201="",B201=""),1,0))</f>
        <v>0</v>
      </c>
      <c r="K201" s="18">
        <f t="shared" ref="K201:K264" si="28">IF(B201="",0,IF(ISNA((MATCH(B201,O:O,0))),1,0))</f>
        <v>0</v>
      </c>
      <c r="L201" s="18">
        <f t="shared" ref="L201:L264" si="29">IF(C201="",0,IF(ISNA((MATCH(C201,P:P,0))),1,0))</f>
        <v>0</v>
      </c>
      <c r="M201" s="18"/>
      <c r="O201" t="s">
        <v>281</v>
      </c>
    </row>
    <row r="202" spans="1:15" s="2" customFormat="1" ht="12" customHeight="1" x14ac:dyDescent="0.25">
      <c r="A202" s="94"/>
      <c r="B202" s="95"/>
      <c r="C202" s="96"/>
      <c r="D202" s="123"/>
      <c r="E202" s="97" t="str">
        <f t="shared" ref="E202:E265" si="30">IF(K202=1," District,","")&amp;IF(L202=1," Grade,","")&amp;IF(OR(H202=1,I202=1,J202=1)," Line Incomplete","")</f>
        <v/>
      </c>
      <c r="F202" s="18">
        <f t="shared" si="24"/>
        <v>0</v>
      </c>
      <c r="G202" s="18">
        <f t="shared" si="25"/>
        <v>0</v>
      </c>
      <c r="H202" s="18">
        <f t="shared" ref="H202:H265" si="31">IF(A202="",0,IF(OR(B202="",D202=""),1,0))</f>
        <v>0</v>
      </c>
      <c r="I202" s="18">
        <f t="shared" si="26"/>
        <v>0</v>
      </c>
      <c r="J202" s="18">
        <f t="shared" si="27"/>
        <v>0</v>
      </c>
      <c r="K202" s="18">
        <f t="shared" si="28"/>
        <v>0</v>
      </c>
      <c r="L202" s="18">
        <f t="shared" si="29"/>
        <v>0</v>
      </c>
      <c r="M202" s="18"/>
      <c r="O202" t="s">
        <v>282</v>
      </c>
    </row>
    <row r="203" spans="1:15" s="2" customFormat="1" ht="12" customHeight="1" x14ac:dyDescent="0.25">
      <c r="A203" s="94"/>
      <c r="B203" s="95"/>
      <c r="C203" s="96"/>
      <c r="D203" s="123"/>
      <c r="E203" s="97" t="str">
        <f t="shared" si="30"/>
        <v/>
      </c>
      <c r="F203" s="18">
        <f t="shared" si="24"/>
        <v>0</v>
      </c>
      <c r="G203" s="18">
        <f t="shared" si="25"/>
        <v>0</v>
      </c>
      <c r="H203" s="18">
        <f t="shared" si="31"/>
        <v>0</v>
      </c>
      <c r="I203" s="18">
        <f t="shared" si="26"/>
        <v>0</v>
      </c>
      <c r="J203" s="18">
        <f t="shared" si="27"/>
        <v>0</v>
      </c>
      <c r="K203" s="18">
        <f t="shared" si="28"/>
        <v>0</v>
      </c>
      <c r="L203" s="18">
        <f t="shared" si="29"/>
        <v>0</v>
      </c>
      <c r="M203" s="18"/>
      <c r="O203" t="s">
        <v>283</v>
      </c>
    </row>
    <row r="204" spans="1:15" s="2" customFormat="1" ht="12" customHeight="1" x14ac:dyDescent="0.25">
      <c r="A204" s="94"/>
      <c r="B204" s="95"/>
      <c r="C204" s="96"/>
      <c r="D204" s="123"/>
      <c r="E204" s="97" t="str">
        <f t="shared" si="30"/>
        <v/>
      </c>
      <c r="F204" s="18">
        <f t="shared" si="24"/>
        <v>0</v>
      </c>
      <c r="G204" s="18">
        <f t="shared" si="25"/>
        <v>0</v>
      </c>
      <c r="H204" s="18">
        <f t="shared" si="31"/>
        <v>0</v>
      </c>
      <c r="I204" s="18">
        <f t="shared" si="26"/>
        <v>0</v>
      </c>
      <c r="J204" s="18">
        <f t="shared" si="27"/>
        <v>0</v>
      </c>
      <c r="K204" s="18">
        <f t="shared" si="28"/>
        <v>0</v>
      </c>
      <c r="L204" s="18">
        <f t="shared" si="29"/>
        <v>0</v>
      </c>
      <c r="M204" s="18"/>
      <c r="O204" t="s">
        <v>284</v>
      </c>
    </row>
    <row r="205" spans="1:15" s="2" customFormat="1" ht="12" customHeight="1" x14ac:dyDescent="0.25">
      <c r="A205" s="94"/>
      <c r="B205" s="95"/>
      <c r="C205" s="96"/>
      <c r="D205" s="123"/>
      <c r="E205" s="97" t="str">
        <f t="shared" si="30"/>
        <v/>
      </c>
      <c r="F205" s="18">
        <f t="shared" si="24"/>
        <v>0</v>
      </c>
      <c r="G205" s="18">
        <f t="shared" si="25"/>
        <v>0</v>
      </c>
      <c r="H205" s="18">
        <f t="shared" si="31"/>
        <v>0</v>
      </c>
      <c r="I205" s="18">
        <f t="shared" si="26"/>
        <v>0</v>
      </c>
      <c r="J205" s="18">
        <f t="shared" si="27"/>
        <v>0</v>
      </c>
      <c r="K205" s="18">
        <f t="shared" si="28"/>
        <v>0</v>
      </c>
      <c r="L205" s="18">
        <f t="shared" si="29"/>
        <v>0</v>
      </c>
      <c r="M205" s="18"/>
      <c r="O205" t="s">
        <v>285</v>
      </c>
    </row>
    <row r="206" spans="1:15" s="2" customFormat="1" ht="12" customHeight="1" x14ac:dyDescent="0.25">
      <c r="A206" s="94"/>
      <c r="B206" s="95"/>
      <c r="C206" s="96"/>
      <c r="D206" s="123"/>
      <c r="E206" s="97" t="str">
        <f t="shared" si="30"/>
        <v/>
      </c>
      <c r="F206" s="18">
        <f t="shared" si="24"/>
        <v>0</v>
      </c>
      <c r="G206" s="18">
        <f t="shared" si="25"/>
        <v>0</v>
      </c>
      <c r="H206" s="18">
        <f t="shared" si="31"/>
        <v>0</v>
      </c>
      <c r="I206" s="18">
        <f t="shared" si="26"/>
        <v>0</v>
      </c>
      <c r="J206" s="18">
        <f t="shared" si="27"/>
        <v>0</v>
      </c>
      <c r="K206" s="18">
        <f t="shared" si="28"/>
        <v>0</v>
      </c>
      <c r="L206" s="18">
        <f t="shared" si="29"/>
        <v>0</v>
      </c>
      <c r="M206" s="18"/>
      <c r="O206" t="s">
        <v>286</v>
      </c>
    </row>
    <row r="207" spans="1:15" s="2" customFormat="1" ht="12" customHeight="1" x14ac:dyDescent="0.25">
      <c r="A207" s="94"/>
      <c r="B207" s="95"/>
      <c r="C207" s="96"/>
      <c r="D207" s="123"/>
      <c r="E207" s="97" t="str">
        <f t="shared" si="30"/>
        <v/>
      </c>
      <c r="F207" s="18">
        <f t="shared" si="24"/>
        <v>0</v>
      </c>
      <c r="G207" s="18">
        <f t="shared" si="25"/>
        <v>0</v>
      </c>
      <c r="H207" s="18">
        <f t="shared" si="31"/>
        <v>0</v>
      </c>
      <c r="I207" s="18">
        <f t="shared" si="26"/>
        <v>0</v>
      </c>
      <c r="J207" s="18">
        <f t="shared" si="27"/>
        <v>0</v>
      </c>
      <c r="K207" s="18">
        <f t="shared" si="28"/>
        <v>0</v>
      </c>
      <c r="L207" s="18">
        <f t="shared" si="29"/>
        <v>0</v>
      </c>
      <c r="M207" s="18"/>
      <c r="O207" t="s">
        <v>29</v>
      </c>
    </row>
    <row r="208" spans="1:15" s="2" customFormat="1" ht="12" customHeight="1" x14ac:dyDescent="0.25">
      <c r="A208" s="94"/>
      <c r="B208" s="95"/>
      <c r="C208" s="96"/>
      <c r="D208" s="123"/>
      <c r="E208" s="97" t="str">
        <f t="shared" si="30"/>
        <v/>
      </c>
      <c r="F208" s="18">
        <f t="shared" si="24"/>
        <v>0</v>
      </c>
      <c r="G208" s="18">
        <f t="shared" si="25"/>
        <v>0</v>
      </c>
      <c r="H208" s="18">
        <f t="shared" si="31"/>
        <v>0</v>
      </c>
      <c r="I208" s="18">
        <f t="shared" si="26"/>
        <v>0</v>
      </c>
      <c r="J208" s="18">
        <f t="shared" si="27"/>
        <v>0</v>
      </c>
      <c r="K208" s="18">
        <f t="shared" si="28"/>
        <v>0</v>
      </c>
      <c r="L208" s="18">
        <f t="shared" si="29"/>
        <v>0</v>
      </c>
      <c r="M208" s="18"/>
      <c r="O208" t="s">
        <v>287</v>
      </c>
    </row>
    <row r="209" spans="1:15" s="2" customFormat="1" ht="12" customHeight="1" x14ac:dyDescent="0.25">
      <c r="A209" s="94"/>
      <c r="B209" s="95"/>
      <c r="C209" s="96"/>
      <c r="D209" s="123"/>
      <c r="E209" s="97" t="str">
        <f t="shared" si="30"/>
        <v/>
      </c>
      <c r="F209" s="18">
        <f t="shared" si="24"/>
        <v>0</v>
      </c>
      <c r="G209" s="18">
        <f t="shared" si="25"/>
        <v>0</v>
      </c>
      <c r="H209" s="18">
        <f t="shared" si="31"/>
        <v>0</v>
      </c>
      <c r="I209" s="18">
        <f t="shared" si="26"/>
        <v>0</v>
      </c>
      <c r="J209" s="18">
        <f t="shared" si="27"/>
        <v>0</v>
      </c>
      <c r="K209" s="18">
        <f t="shared" si="28"/>
        <v>0</v>
      </c>
      <c r="L209" s="18">
        <f t="shared" si="29"/>
        <v>0</v>
      </c>
      <c r="M209" s="18"/>
      <c r="O209" t="s">
        <v>288</v>
      </c>
    </row>
    <row r="210" spans="1:15" s="2" customFormat="1" ht="12" customHeight="1" x14ac:dyDescent="0.25">
      <c r="A210" s="94"/>
      <c r="B210" s="95"/>
      <c r="C210" s="96"/>
      <c r="D210" s="123"/>
      <c r="E210" s="97" t="str">
        <f t="shared" si="30"/>
        <v/>
      </c>
      <c r="F210" s="18">
        <f t="shared" si="24"/>
        <v>0</v>
      </c>
      <c r="G210" s="18">
        <f t="shared" si="25"/>
        <v>0</v>
      </c>
      <c r="H210" s="18">
        <f t="shared" si="31"/>
        <v>0</v>
      </c>
      <c r="I210" s="18">
        <f t="shared" si="26"/>
        <v>0</v>
      </c>
      <c r="J210" s="18">
        <f t="shared" si="27"/>
        <v>0</v>
      </c>
      <c r="K210" s="18">
        <f t="shared" si="28"/>
        <v>0</v>
      </c>
      <c r="L210" s="18">
        <f t="shared" si="29"/>
        <v>0</v>
      </c>
      <c r="M210" s="18"/>
      <c r="O210" t="s">
        <v>289</v>
      </c>
    </row>
    <row r="211" spans="1:15" s="2" customFormat="1" ht="12" customHeight="1" x14ac:dyDescent="0.25">
      <c r="A211" s="94"/>
      <c r="B211" s="95"/>
      <c r="C211" s="96"/>
      <c r="D211" s="123"/>
      <c r="E211" s="97" t="str">
        <f t="shared" si="30"/>
        <v/>
      </c>
      <c r="F211" s="18">
        <f t="shared" si="24"/>
        <v>0</v>
      </c>
      <c r="G211" s="18">
        <f t="shared" si="25"/>
        <v>0</v>
      </c>
      <c r="H211" s="18">
        <f t="shared" si="31"/>
        <v>0</v>
      </c>
      <c r="I211" s="18">
        <f t="shared" si="26"/>
        <v>0</v>
      </c>
      <c r="J211" s="18">
        <f t="shared" si="27"/>
        <v>0</v>
      </c>
      <c r="K211" s="18">
        <f t="shared" si="28"/>
        <v>0</v>
      </c>
      <c r="L211" s="18">
        <f t="shared" si="29"/>
        <v>0</v>
      </c>
      <c r="M211" s="18"/>
      <c r="O211" t="s">
        <v>290</v>
      </c>
    </row>
    <row r="212" spans="1:15" s="2" customFormat="1" ht="12" customHeight="1" x14ac:dyDescent="0.25">
      <c r="A212" s="94"/>
      <c r="B212" s="95"/>
      <c r="C212" s="96"/>
      <c r="D212" s="123"/>
      <c r="E212" s="97" t="str">
        <f t="shared" si="30"/>
        <v/>
      </c>
      <c r="F212" s="18">
        <f t="shared" si="24"/>
        <v>0</v>
      </c>
      <c r="G212" s="18">
        <f t="shared" si="25"/>
        <v>0</v>
      </c>
      <c r="H212" s="18">
        <f t="shared" si="31"/>
        <v>0</v>
      </c>
      <c r="I212" s="18">
        <f t="shared" si="26"/>
        <v>0</v>
      </c>
      <c r="J212" s="18">
        <f t="shared" si="27"/>
        <v>0</v>
      </c>
      <c r="K212" s="18">
        <f t="shared" si="28"/>
        <v>0</v>
      </c>
      <c r="L212" s="18">
        <f t="shared" si="29"/>
        <v>0</v>
      </c>
      <c r="M212" s="18"/>
      <c r="O212" t="s">
        <v>291</v>
      </c>
    </row>
    <row r="213" spans="1:15" s="2" customFormat="1" ht="12" customHeight="1" x14ac:dyDescent="0.25">
      <c r="A213" s="94"/>
      <c r="B213" s="95"/>
      <c r="C213" s="96"/>
      <c r="D213" s="123"/>
      <c r="E213" s="97" t="str">
        <f t="shared" si="30"/>
        <v/>
      </c>
      <c r="F213" s="18">
        <f t="shared" si="24"/>
        <v>0</v>
      </c>
      <c r="G213" s="18">
        <f t="shared" si="25"/>
        <v>0</v>
      </c>
      <c r="H213" s="18">
        <f t="shared" si="31"/>
        <v>0</v>
      </c>
      <c r="I213" s="18">
        <f t="shared" si="26"/>
        <v>0</v>
      </c>
      <c r="J213" s="18">
        <f t="shared" si="27"/>
        <v>0</v>
      </c>
      <c r="K213" s="18">
        <f t="shared" si="28"/>
        <v>0</v>
      </c>
      <c r="L213" s="18">
        <f t="shared" si="29"/>
        <v>0</v>
      </c>
      <c r="M213" s="18"/>
      <c r="O213" t="s">
        <v>292</v>
      </c>
    </row>
    <row r="214" spans="1:15" s="2" customFormat="1" ht="12" customHeight="1" x14ac:dyDescent="0.25">
      <c r="A214" s="94"/>
      <c r="B214" s="95"/>
      <c r="C214" s="96"/>
      <c r="D214" s="123"/>
      <c r="E214" s="97" t="str">
        <f t="shared" si="30"/>
        <v/>
      </c>
      <c r="F214" s="18">
        <f t="shared" si="24"/>
        <v>0</v>
      </c>
      <c r="G214" s="18">
        <f t="shared" si="25"/>
        <v>0</v>
      </c>
      <c r="H214" s="18">
        <f t="shared" si="31"/>
        <v>0</v>
      </c>
      <c r="I214" s="18">
        <f t="shared" si="26"/>
        <v>0</v>
      </c>
      <c r="J214" s="18">
        <f t="shared" si="27"/>
        <v>0</v>
      </c>
      <c r="K214" s="18">
        <f t="shared" si="28"/>
        <v>0</v>
      </c>
      <c r="L214" s="18">
        <f t="shared" si="29"/>
        <v>0</v>
      </c>
      <c r="M214" s="18"/>
      <c r="O214" t="s">
        <v>293</v>
      </c>
    </row>
    <row r="215" spans="1:15" s="2" customFormat="1" ht="12" customHeight="1" x14ac:dyDescent="0.25">
      <c r="A215" s="94"/>
      <c r="B215" s="95"/>
      <c r="C215" s="96"/>
      <c r="D215" s="123"/>
      <c r="E215" s="97" t="str">
        <f t="shared" si="30"/>
        <v/>
      </c>
      <c r="F215" s="18">
        <f t="shared" si="24"/>
        <v>0</v>
      </c>
      <c r="G215" s="18">
        <f t="shared" si="25"/>
        <v>0</v>
      </c>
      <c r="H215" s="18">
        <f t="shared" si="31"/>
        <v>0</v>
      </c>
      <c r="I215" s="18">
        <f t="shared" si="26"/>
        <v>0</v>
      </c>
      <c r="J215" s="18">
        <f t="shared" si="27"/>
        <v>0</v>
      </c>
      <c r="K215" s="18">
        <f t="shared" si="28"/>
        <v>0</v>
      </c>
      <c r="L215" s="18">
        <f t="shared" si="29"/>
        <v>0</v>
      </c>
      <c r="M215" s="18"/>
      <c r="O215" t="s">
        <v>294</v>
      </c>
    </row>
    <row r="216" spans="1:15" s="2" customFormat="1" ht="12" customHeight="1" x14ac:dyDescent="0.25">
      <c r="A216" s="94"/>
      <c r="B216" s="95"/>
      <c r="C216" s="96"/>
      <c r="D216" s="123"/>
      <c r="E216" s="97" t="str">
        <f t="shared" si="30"/>
        <v/>
      </c>
      <c r="F216" s="18">
        <f t="shared" si="24"/>
        <v>0</v>
      </c>
      <c r="G216" s="18">
        <f t="shared" si="25"/>
        <v>0</v>
      </c>
      <c r="H216" s="18">
        <f t="shared" si="31"/>
        <v>0</v>
      </c>
      <c r="I216" s="18">
        <f t="shared" si="26"/>
        <v>0</v>
      </c>
      <c r="J216" s="18">
        <f t="shared" si="27"/>
        <v>0</v>
      </c>
      <c r="K216" s="18">
        <f t="shared" si="28"/>
        <v>0</v>
      </c>
      <c r="L216" s="18">
        <f t="shared" si="29"/>
        <v>0</v>
      </c>
      <c r="M216" s="18"/>
      <c r="O216" t="s">
        <v>295</v>
      </c>
    </row>
    <row r="217" spans="1:15" s="2" customFormat="1" ht="12" customHeight="1" x14ac:dyDescent="0.25">
      <c r="A217" s="94"/>
      <c r="B217" s="95"/>
      <c r="C217" s="96"/>
      <c r="D217" s="123"/>
      <c r="E217" s="97" t="str">
        <f t="shared" si="30"/>
        <v/>
      </c>
      <c r="F217" s="18">
        <f t="shared" si="24"/>
        <v>0</v>
      </c>
      <c r="G217" s="18">
        <f t="shared" si="25"/>
        <v>0</v>
      </c>
      <c r="H217" s="18">
        <f t="shared" si="31"/>
        <v>0</v>
      </c>
      <c r="I217" s="18">
        <f t="shared" si="26"/>
        <v>0</v>
      </c>
      <c r="J217" s="18">
        <f t="shared" si="27"/>
        <v>0</v>
      </c>
      <c r="K217" s="18">
        <f t="shared" si="28"/>
        <v>0</v>
      </c>
      <c r="L217" s="18">
        <f t="shared" si="29"/>
        <v>0</v>
      </c>
      <c r="M217" s="18"/>
      <c r="O217" t="s">
        <v>296</v>
      </c>
    </row>
    <row r="218" spans="1:15" s="2" customFormat="1" ht="12" customHeight="1" x14ac:dyDescent="0.25">
      <c r="A218" s="94"/>
      <c r="B218" s="95"/>
      <c r="C218" s="96"/>
      <c r="D218" s="123"/>
      <c r="E218" s="97" t="str">
        <f t="shared" si="30"/>
        <v/>
      </c>
      <c r="F218" s="18">
        <f t="shared" si="24"/>
        <v>0</v>
      </c>
      <c r="G218" s="18">
        <f t="shared" si="25"/>
        <v>0</v>
      </c>
      <c r="H218" s="18">
        <f t="shared" si="31"/>
        <v>0</v>
      </c>
      <c r="I218" s="18">
        <f t="shared" si="26"/>
        <v>0</v>
      </c>
      <c r="J218" s="18">
        <f t="shared" si="27"/>
        <v>0</v>
      </c>
      <c r="K218" s="18">
        <f t="shared" si="28"/>
        <v>0</v>
      </c>
      <c r="L218" s="18">
        <f t="shared" si="29"/>
        <v>0</v>
      </c>
      <c r="M218" s="18"/>
      <c r="O218" t="s">
        <v>297</v>
      </c>
    </row>
    <row r="219" spans="1:15" s="2" customFormat="1" ht="12" customHeight="1" x14ac:dyDescent="0.25">
      <c r="A219" s="94"/>
      <c r="B219" s="95"/>
      <c r="C219" s="96"/>
      <c r="D219" s="123"/>
      <c r="E219" s="97" t="str">
        <f t="shared" si="30"/>
        <v/>
      </c>
      <c r="F219" s="18">
        <f t="shared" si="24"/>
        <v>0</v>
      </c>
      <c r="G219" s="18">
        <f t="shared" si="25"/>
        <v>0</v>
      </c>
      <c r="H219" s="18">
        <f t="shared" si="31"/>
        <v>0</v>
      </c>
      <c r="I219" s="18">
        <f t="shared" si="26"/>
        <v>0</v>
      </c>
      <c r="J219" s="18">
        <f t="shared" si="27"/>
        <v>0</v>
      </c>
      <c r="K219" s="18">
        <f t="shared" si="28"/>
        <v>0</v>
      </c>
      <c r="L219" s="18">
        <f t="shared" si="29"/>
        <v>0</v>
      </c>
      <c r="M219" s="18"/>
      <c r="O219" t="s">
        <v>298</v>
      </c>
    </row>
    <row r="220" spans="1:15" s="2" customFormat="1" ht="12" customHeight="1" x14ac:dyDescent="0.25">
      <c r="A220" s="94"/>
      <c r="B220" s="95"/>
      <c r="C220" s="96"/>
      <c r="D220" s="123"/>
      <c r="E220" s="97" t="str">
        <f t="shared" si="30"/>
        <v/>
      </c>
      <c r="F220" s="18">
        <f t="shared" si="24"/>
        <v>0</v>
      </c>
      <c r="G220" s="18">
        <f t="shared" si="25"/>
        <v>0</v>
      </c>
      <c r="H220" s="18">
        <f t="shared" si="31"/>
        <v>0</v>
      </c>
      <c r="I220" s="18">
        <f t="shared" si="26"/>
        <v>0</v>
      </c>
      <c r="J220" s="18">
        <f t="shared" si="27"/>
        <v>0</v>
      </c>
      <c r="K220" s="18">
        <f t="shared" si="28"/>
        <v>0</v>
      </c>
      <c r="L220" s="18">
        <f t="shared" si="29"/>
        <v>0</v>
      </c>
      <c r="M220" s="18"/>
      <c r="O220" t="s">
        <v>299</v>
      </c>
    </row>
    <row r="221" spans="1:15" s="2" customFormat="1" ht="12" customHeight="1" x14ac:dyDescent="0.25">
      <c r="A221" s="94"/>
      <c r="B221" s="95"/>
      <c r="C221" s="96"/>
      <c r="D221" s="123"/>
      <c r="E221" s="97" t="str">
        <f t="shared" si="30"/>
        <v/>
      </c>
      <c r="F221" s="18">
        <f t="shared" si="24"/>
        <v>0</v>
      </c>
      <c r="G221" s="18">
        <f t="shared" si="25"/>
        <v>0</v>
      </c>
      <c r="H221" s="18">
        <f t="shared" si="31"/>
        <v>0</v>
      </c>
      <c r="I221" s="18">
        <f t="shared" si="26"/>
        <v>0</v>
      </c>
      <c r="J221" s="18">
        <f t="shared" si="27"/>
        <v>0</v>
      </c>
      <c r="K221" s="18">
        <f t="shared" si="28"/>
        <v>0</v>
      </c>
      <c r="L221" s="18">
        <f t="shared" si="29"/>
        <v>0</v>
      </c>
      <c r="M221" s="18"/>
      <c r="O221" t="s">
        <v>300</v>
      </c>
    </row>
    <row r="222" spans="1:15" s="2" customFormat="1" ht="12" customHeight="1" x14ac:dyDescent="0.25">
      <c r="A222" s="94"/>
      <c r="B222" s="95"/>
      <c r="C222" s="96"/>
      <c r="D222" s="123"/>
      <c r="E222" s="97" t="str">
        <f t="shared" si="30"/>
        <v/>
      </c>
      <c r="F222" s="18">
        <f t="shared" si="24"/>
        <v>0</v>
      </c>
      <c r="G222" s="18">
        <f t="shared" si="25"/>
        <v>0</v>
      </c>
      <c r="H222" s="18">
        <f t="shared" si="31"/>
        <v>0</v>
      </c>
      <c r="I222" s="18">
        <f t="shared" si="26"/>
        <v>0</v>
      </c>
      <c r="J222" s="18">
        <f t="shared" si="27"/>
        <v>0</v>
      </c>
      <c r="K222" s="18">
        <f t="shared" si="28"/>
        <v>0</v>
      </c>
      <c r="L222" s="18">
        <f t="shared" si="29"/>
        <v>0</v>
      </c>
      <c r="M222" s="18"/>
      <c r="O222" t="s">
        <v>69</v>
      </c>
    </row>
    <row r="223" spans="1:15" s="2" customFormat="1" ht="12" customHeight="1" x14ac:dyDescent="0.25">
      <c r="A223" s="94"/>
      <c r="B223" s="95"/>
      <c r="C223" s="96"/>
      <c r="D223" s="123"/>
      <c r="E223" s="97" t="str">
        <f t="shared" si="30"/>
        <v/>
      </c>
      <c r="F223" s="18">
        <f t="shared" si="24"/>
        <v>0</v>
      </c>
      <c r="G223" s="18">
        <f t="shared" si="25"/>
        <v>0</v>
      </c>
      <c r="H223" s="18">
        <f t="shared" si="31"/>
        <v>0</v>
      </c>
      <c r="I223" s="18">
        <f t="shared" si="26"/>
        <v>0</v>
      </c>
      <c r="J223" s="18">
        <f t="shared" si="27"/>
        <v>0</v>
      </c>
      <c r="K223" s="18">
        <f t="shared" si="28"/>
        <v>0</v>
      </c>
      <c r="L223" s="18">
        <f t="shared" si="29"/>
        <v>0</v>
      </c>
      <c r="M223" s="18"/>
      <c r="O223" t="s">
        <v>301</v>
      </c>
    </row>
    <row r="224" spans="1:15" s="2" customFormat="1" ht="12" customHeight="1" x14ac:dyDescent="0.25">
      <c r="A224" s="94"/>
      <c r="B224" s="95"/>
      <c r="C224" s="96"/>
      <c r="D224" s="123"/>
      <c r="E224" s="97" t="str">
        <f t="shared" si="30"/>
        <v/>
      </c>
      <c r="F224" s="18">
        <f t="shared" si="24"/>
        <v>0</v>
      </c>
      <c r="G224" s="18">
        <f t="shared" si="25"/>
        <v>0</v>
      </c>
      <c r="H224" s="18">
        <f t="shared" si="31"/>
        <v>0</v>
      </c>
      <c r="I224" s="18">
        <f t="shared" si="26"/>
        <v>0</v>
      </c>
      <c r="J224" s="18">
        <f t="shared" si="27"/>
        <v>0</v>
      </c>
      <c r="K224" s="18">
        <f t="shared" si="28"/>
        <v>0</v>
      </c>
      <c r="L224" s="18">
        <f t="shared" si="29"/>
        <v>0</v>
      </c>
      <c r="M224" s="18"/>
      <c r="O224" t="s">
        <v>41</v>
      </c>
    </row>
    <row r="225" spans="1:15" s="2" customFormat="1" ht="12" customHeight="1" x14ac:dyDescent="0.25">
      <c r="A225" s="94"/>
      <c r="B225" s="95"/>
      <c r="C225" s="96"/>
      <c r="D225" s="123"/>
      <c r="E225" s="97" t="str">
        <f t="shared" si="30"/>
        <v/>
      </c>
      <c r="F225" s="18">
        <f t="shared" si="24"/>
        <v>0</v>
      </c>
      <c r="G225" s="18">
        <f t="shared" si="25"/>
        <v>0</v>
      </c>
      <c r="H225" s="18">
        <f t="shared" si="31"/>
        <v>0</v>
      </c>
      <c r="I225" s="18">
        <f t="shared" si="26"/>
        <v>0</v>
      </c>
      <c r="J225" s="18">
        <f t="shared" si="27"/>
        <v>0</v>
      </c>
      <c r="K225" s="18">
        <f t="shared" si="28"/>
        <v>0</v>
      </c>
      <c r="L225" s="18">
        <f t="shared" si="29"/>
        <v>0</v>
      </c>
      <c r="M225" s="18"/>
      <c r="O225" t="s">
        <v>302</v>
      </c>
    </row>
    <row r="226" spans="1:15" s="2" customFormat="1" ht="12" customHeight="1" x14ac:dyDescent="0.25">
      <c r="A226" s="94"/>
      <c r="B226" s="95"/>
      <c r="C226" s="96"/>
      <c r="D226" s="123"/>
      <c r="E226" s="97" t="str">
        <f t="shared" si="30"/>
        <v/>
      </c>
      <c r="F226" s="18">
        <f t="shared" si="24"/>
        <v>0</v>
      </c>
      <c r="G226" s="18">
        <f t="shared" si="25"/>
        <v>0</v>
      </c>
      <c r="H226" s="18">
        <f t="shared" si="31"/>
        <v>0</v>
      </c>
      <c r="I226" s="18">
        <f t="shared" si="26"/>
        <v>0</v>
      </c>
      <c r="J226" s="18">
        <f t="shared" si="27"/>
        <v>0</v>
      </c>
      <c r="K226" s="18">
        <f t="shared" si="28"/>
        <v>0</v>
      </c>
      <c r="L226" s="18">
        <f t="shared" si="29"/>
        <v>0</v>
      </c>
      <c r="M226" s="18"/>
      <c r="O226" t="s">
        <v>303</v>
      </c>
    </row>
    <row r="227" spans="1:15" s="2" customFormat="1" ht="12" customHeight="1" x14ac:dyDescent="0.25">
      <c r="A227" s="94"/>
      <c r="B227" s="95"/>
      <c r="C227" s="96"/>
      <c r="D227" s="123"/>
      <c r="E227" s="97" t="str">
        <f t="shared" si="30"/>
        <v/>
      </c>
      <c r="F227" s="18">
        <f t="shared" si="24"/>
        <v>0</v>
      </c>
      <c r="G227" s="18">
        <f t="shared" si="25"/>
        <v>0</v>
      </c>
      <c r="H227" s="18">
        <f t="shared" si="31"/>
        <v>0</v>
      </c>
      <c r="I227" s="18">
        <f t="shared" si="26"/>
        <v>0</v>
      </c>
      <c r="J227" s="18">
        <f t="shared" si="27"/>
        <v>0</v>
      </c>
      <c r="K227" s="18">
        <f t="shared" si="28"/>
        <v>0</v>
      </c>
      <c r="L227" s="18">
        <f t="shared" si="29"/>
        <v>0</v>
      </c>
      <c r="M227" s="18"/>
      <c r="O227" t="s">
        <v>70</v>
      </c>
    </row>
    <row r="228" spans="1:15" s="2" customFormat="1" ht="12" customHeight="1" x14ac:dyDescent="0.25">
      <c r="A228" s="94"/>
      <c r="B228" s="95"/>
      <c r="C228" s="96"/>
      <c r="D228" s="123"/>
      <c r="E228" s="97" t="str">
        <f t="shared" si="30"/>
        <v/>
      </c>
      <c r="F228" s="18">
        <f t="shared" si="24"/>
        <v>0</v>
      </c>
      <c r="G228" s="18">
        <f t="shared" si="25"/>
        <v>0</v>
      </c>
      <c r="H228" s="18">
        <f t="shared" si="31"/>
        <v>0</v>
      </c>
      <c r="I228" s="18">
        <f t="shared" si="26"/>
        <v>0</v>
      </c>
      <c r="J228" s="18">
        <f t="shared" si="27"/>
        <v>0</v>
      </c>
      <c r="K228" s="18">
        <f t="shared" si="28"/>
        <v>0</v>
      </c>
      <c r="L228" s="18">
        <f t="shared" si="29"/>
        <v>0</v>
      </c>
      <c r="M228" s="18"/>
      <c r="O228" t="s">
        <v>304</v>
      </c>
    </row>
    <row r="229" spans="1:15" s="2" customFormat="1" ht="12" customHeight="1" x14ac:dyDescent="0.25">
      <c r="A229" s="94"/>
      <c r="B229" s="95"/>
      <c r="C229" s="96"/>
      <c r="D229" s="123"/>
      <c r="E229" s="97" t="str">
        <f t="shared" si="30"/>
        <v/>
      </c>
      <c r="F229" s="18">
        <f t="shared" si="24"/>
        <v>0</v>
      </c>
      <c r="G229" s="18">
        <f t="shared" si="25"/>
        <v>0</v>
      </c>
      <c r="H229" s="18">
        <f t="shared" si="31"/>
        <v>0</v>
      </c>
      <c r="I229" s="18">
        <f t="shared" si="26"/>
        <v>0</v>
      </c>
      <c r="J229" s="18">
        <f t="shared" si="27"/>
        <v>0</v>
      </c>
      <c r="K229" s="18">
        <f t="shared" si="28"/>
        <v>0</v>
      </c>
      <c r="L229" s="18">
        <f t="shared" si="29"/>
        <v>0</v>
      </c>
      <c r="M229" s="18"/>
      <c r="O229" t="s">
        <v>305</v>
      </c>
    </row>
    <row r="230" spans="1:15" s="2" customFormat="1" ht="12" customHeight="1" x14ac:dyDescent="0.25">
      <c r="A230" s="94"/>
      <c r="B230" s="95"/>
      <c r="C230" s="96"/>
      <c r="D230" s="123"/>
      <c r="E230" s="97" t="str">
        <f t="shared" si="30"/>
        <v/>
      </c>
      <c r="F230" s="18">
        <f t="shared" si="24"/>
        <v>0</v>
      </c>
      <c r="G230" s="18">
        <f t="shared" si="25"/>
        <v>0</v>
      </c>
      <c r="H230" s="18">
        <f t="shared" si="31"/>
        <v>0</v>
      </c>
      <c r="I230" s="18">
        <f t="shared" si="26"/>
        <v>0</v>
      </c>
      <c r="J230" s="18">
        <f t="shared" si="27"/>
        <v>0</v>
      </c>
      <c r="K230" s="18">
        <f t="shared" si="28"/>
        <v>0</v>
      </c>
      <c r="L230" s="18">
        <f t="shared" si="29"/>
        <v>0</v>
      </c>
      <c r="M230" s="18"/>
      <c r="O230" t="s">
        <v>19</v>
      </c>
    </row>
    <row r="231" spans="1:15" s="2" customFormat="1" ht="12" customHeight="1" x14ac:dyDescent="0.25">
      <c r="A231" s="94"/>
      <c r="B231" s="95"/>
      <c r="C231" s="96"/>
      <c r="D231" s="123"/>
      <c r="E231" s="97" t="str">
        <f t="shared" si="30"/>
        <v/>
      </c>
      <c r="F231" s="18">
        <f t="shared" si="24"/>
        <v>0</v>
      </c>
      <c r="G231" s="18">
        <f t="shared" si="25"/>
        <v>0</v>
      </c>
      <c r="H231" s="18">
        <f t="shared" si="31"/>
        <v>0</v>
      </c>
      <c r="I231" s="18">
        <f t="shared" si="26"/>
        <v>0</v>
      </c>
      <c r="J231" s="18">
        <f t="shared" si="27"/>
        <v>0</v>
      </c>
      <c r="K231" s="18">
        <f t="shared" si="28"/>
        <v>0</v>
      </c>
      <c r="L231" s="18">
        <f t="shared" si="29"/>
        <v>0</v>
      </c>
      <c r="M231" s="18"/>
      <c r="O231" t="s">
        <v>306</v>
      </c>
    </row>
    <row r="232" spans="1:15" s="2" customFormat="1" ht="12" customHeight="1" x14ac:dyDescent="0.25">
      <c r="A232" s="94"/>
      <c r="B232" s="95"/>
      <c r="C232" s="96"/>
      <c r="D232" s="123"/>
      <c r="E232" s="97" t="str">
        <f t="shared" si="30"/>
        <v/>
      </c>
      <c r="F232" s="18">
        <f t="shared" si="24"/>
        <v>0</v>
      </c>
      <c r="G232" s="18">
        <f t="shared" si="25"/>
        <v>0</v>
      </c>
      <c r="H232" s="18">
        <f t="shared" si="31"/>
        <v>0</v>
      </c>
      <c r="I232" s="18">
        <f t="shared" si="26"/>
        <v>0</v>
      </c>
      <c r="J232" s="18">
        <f t="shared" si="27"/>
        <v>0</v>
      </c>
      <c r="K232" s="18">
        <f t="shared" si="28"/>
        <v>0</v>
      </c>
      <c r="L232" s="18">
        <f t="shared" si="29"/>
        <v>0</v>
      </c>
      <c r="M232" s="18"/>
      <c r="O232" t="s">
        <v>307</v>
      </c>
    </row>
    <row r="233" spans="1:15" s="2" customFormat="1" ht="12" customHeight="1" x14ac:dyDescent="0.25">
      <c r="A233" s="94"/>
      <c r="B233" s="95"/>
      <c r="C233" s="96"/>
      <c r="D233" s="123"/>
      <c r="E233" s="97" t="str">
        <f t="shared" si="30"/>
        <v/>
      </c>
      <c r="F233" s="18">
        <f t="shared" si="24"/>
        <v>0</v>
      </c>
      <c r="G233" s="18">
        <f t="shared" si="25"/>
        <v>0</v>
      </c>
      <c r="H233" s="18">
        <f t="shared" si="31"/>
        <v>0</v>
      </c>
      <c r="I233" s="18">
        <f t="shared" si="26"/>
        <v>0</v>
      </c>
      <c r="J233" s="18">
        <f t="shared" si="27"/>
        <v>0</v>
      </c>
      <c r="K233" s="18">
        <f t="shared" si="28"/>
        <v>0</v>
      </c>
      <c r="L233" s="18">
        <f t="shared" si="29"/>
        <v>0</v>
      </c>
      <c r="M233" s="18"/>
      <c r="O233" t="s">
        <v>308</v>
      </c>
    </row>
    <row r="234" spans="1:15" s="2" customFormat="1" ht="12" customHeight="1" x14ac:dyDescent="0.25">
      <c r="A234" s="94"/>
      <c r="B234" s="95"/>
      <c r="C234" s="96"/>
      <c r="D234" s="123"/>
      <c r="E234" s="97" t="str">
        <f t="shared" si="30"/>
        <v/>
      </c>
      <c r="F234" s="18">
        <f t="shared" si="24"/>
        <v>0</v>
      </c>
      <c r="G234" s="18">
        <f t="shared" si="25"/>
        <v>0</v>
      </c>
      <c r="H234" s="18">
        <f t="shared" si="31"/>
        <v>0</v>
      </c>
      <c r="I234" s="18">
        <f t="shared" si="26"/>
        <v>0</v>
      </c>
      <c r="J234" s="18">
        <f t="shared" si="27"/>
        <v>0</v>
      </c>
      <c r="K234" s="18">
        <f t="shared" si="28"/>
        <v>0</v>
      </c>
      <c r="L234" s="18">
        <f t="shared" si="29"/>
        <v>0</v>
      </c>
      <c r="M234" s="18"/>
      <c r="O234" t="s">
        <v>309</v>
      </c>
    </row>
    <row r="235" spans="1:15" s="2" customFormat="1" ht="12" customHeight="1" x14ac:dyDescent="0.25">
      <c r="A235" s="94"/>
      <c r="B235" s="95"/>
      <c r="C235" s="96"/>
      <c r="D235" s="123"/>
      <c r="E235" s="97" t="str">
        <f t="shared" si="30"/>
        <v/>
      </c>
      <c r="F235" s="18">
        <f t="shared" si="24"/>
        <v>0</v>
      </c>
      <c r="G235" s="18">
        <f t="shared" si="25"/>
        <v>0</v>
      </c>
      <c r="H235" s="18">
        <f t="shared" si="31"/>
        <v>0</v>
      </c>
      <c r="I235" s="18">
        <f t="shared" si="26"/>
        <v>0</v>
      </c>
      <c r="J235" s="18">
        <f t="shared" si="27"/>
        <v>0</v>
      </c>
      <c r="K235" s="18">
        <f t="shared" si="28"/>
        <v>0</v>
      </c>
      <c r="L235" s="18">
        <f t="shared" si="29"/>
        <v>0</v>
      </c>
      <c r="M235" s="18"/>
      <c r="O235" t="s">
        <v>310</v>
      </c>
    </row>
    <row r="236" spans="1:15" s="2" customFormat="1" ht="12" customHeight="1" x14ac:dyDescent="0.25">
      <c r="A236" s="94"/>
      <c r="B236" s="95"/>
      <c r="C236" s="96"/>
      <c r="D236" s="123"/>
      <c r="E236" s="97" t="str">
        <f t="shared" si="30"/>
        <v/>
      </c>
      <c r="F236" s="18">
        <f t="shared" si="24"/>
        <v>0</v>
      </c>
      <c r="G236" s="18">
        <f t="shared" si="25"/>
        <v>0</v>
      </c>
      <c r="H236" s="18">
        <f t="shared" si="31"/>
        <v>0</v>
      </c>
      <c r="I236" s="18">
        <f t="shared" si="26"/>
        <v>0</v>
      </c>
      <c r="J236" s="18">
        <f t="shared" si="27"/>
        <v>0</v>
      </c>
      <c r="K236" s="18">
        <f t="shared" si="28"/>
        <v>0</v>
      </c>
      <c r="L236" s="18">
        <f t="shared" si="29"/>
        <v>0</v>
      </c>
      <c r="M236" s="18"/>
      <c r="O236" t="s">
        <v>311</v>
      </c>
    </row>
    <row r="237" spans="1:15" s="2" customFormat="1" ht="12" customHeight="1" x14ac:dyDescent="0.25">
      <c r="A237" s="94"/>
      <c r="B237" s="95"/>
      <c r="C237" s="96"/>
      <c r="D237" s="123"/>
      <c r="E237" s="97" t="str">
        <f t="shared" si="30"/>
        <v/>
      </c>
      <c r="F237" s="18">
        <f t="shared" si="24"/>
        <v>0</v>
      </c>
      <c r="G237" s="18">
        <f t="shared" si="25"/>
        <v>0</v>
      </c>
      <c r="H237" s="18">
        <f t="shared" si="31"/>
        <v>0</v>
      </c>
      <c r="I237" s="18">
        <f t="shared" si="26"/>
        <v>0</v>
      </c>
      <c r="J237" s="18">
        <f t="shared" si="27"/>
        <v>0</v>
      </c>
      <c r="K237" s="18">
        <f t="shared" si="28"/>
        <v>0</v>
      </c>
      <c r="L237" s="18">
        <f t="shared" si="29"/>
        <v>0</v>
      </c>
      <c r="M237" s="18"/>
      <c r="O237" t="s">
        <v>312</v>
      </c>
    </row>
    <row r="238" spans="1:15" s="2" customFormat="1" ht="12" customHeight="1" x14ac:dyDescent="0.25">
      <c r="A238" s="94"/>
      <c r="B238" s="95"/>
      <c r="C238" s="96"/>
      <c r="D238" s="123"/>
      <c r="E238" s="97" t="str">
        <f t="shared" si="30"/>
        <v/>
      </c>
      <c r="F238" s="18">
        <f t="shared" si="24"/>
        <v>0</v>
      </c>
      <c r="G238" s="18">
        <f t="shared" si="25"/>
        <v>0</v>
      </c>
      <c r="H238" s="18">
        <f t="shared" si="31"/>
        <v>0</v>
      </c>
      <c r="I238" s="18">
        <f t="shared" si="26"/>
        <v>0</v>
      </c>
      <c r="J238" s="18">
        <f t="shared" si="27"/>
        <v>0</v>
      </c>
      <c r="K238" s="18">
        <f t="shared" si="28"/>
        <v>0</v>
      </c>
      <c r="L238" s="18">
        <f t="shared" si="29"/>
        <v>0</v>
      </c>
      <c r="M238" s="18"/>
      <c r="O238" t="s">
        <v>313</v>
      </c>
    </row>
    <row r="239" spans="1:15" s="2" customFormat="1" ht="12" customHeight="1" x14ac:dyDescent="0.25">
      <c r="A239" s="94"/>
      <c r="B239" s="95"/>
      <c r="C239" s="96"/>
      <c r="D239" s="123"/>
      <c r="E239" s="97" t="str">
        <f t="shared" si="30"/>
        <v/>
      </c>
      <c r="F239" s="18">
        <f t="shared" si="24"/>
        <v>0</v>
      </c>
      <c r="G239" s="18">
        <f t="shared" si="25"/>
        <v>0</v>
      </c>
      <c r="H239" s="18">
        <f t="shared" si="31"/>
        <v>0</v>
      </c>
      <c r="I239" s="18">
        <f t="shared" si="26"/>
        <v>0</v>
      </c>
      <c r="J239" s="18">
        <f t="shared" si="27"/>
        <v>0</v>
      </c>
      <c r="K239" s="18">
        <f t="shared" si="28"/>
        <v>0</v>
      </c>
      <c r="L239" s="18">
        <f t="shared" si="29"/>
        <v>0</v>
      </c>
      <c r="M239" s="18"/>
      <c r="O239" t="s">
        <v>314</v>
      </c>
    </row>
    <row r="240" spans="1:15" s="2" customFormat="1" ht="12" customHeight="1" x14ac:dyDescent="0.25">
      <c r="A240" s="94"/>
      <c r="B240" s="95"/>
      <c r="C240" s="96"/>
      <c r="D240" s="123"/>
      <c r="E240" s="97" t="str">
        <f t="shared" si="30"/>
        <v/>
      </c>
      <c r="F240" s="18">
        <f t="shared" si="24"/>
        <v>0</v>
      </c>
      <c r="G240" s="18">
        <f t="shared" si="25"/>
        <v>0</v>
      </c>
      <c r="H240" s="18">
        <f t="shared" si="31"/>
        <v>0</v>
      </c>
      <c r="I240" s="18">
        <f t="shared" si="26"/>
        <v>0</v>
      </c>
      <c r="J240" s="18">
        <f t="shared" si="27"/>
        <v>0</v>
      </c>
      <c r="K240" s="18">
        <f t="shared" si="28"/>
        <v>0</v>
      </c>
      <c r="L240" s="18">
        <f t="shared" si="29"/>
        <v>0</v>
      </c>
      <c r="M240" s="18"/>
      <c r="O240" t="s">
        <v>315</v>
      </c>
    </row>
    <row r="241" spans="1:15" s="2" customFormat="1" ht="12" customHeight="1" x14ac:dyDescent="0.25">
      <c r="A241" s="94"/>
      <c r="B241" s="95"/>
      <c r="C241" s="96"/>
      <c r="D241" s="123"/>
      <c r="E241" s="97" t="str">
        <f t="shared" si="30"/>
        <v/>
      </c>
      <c r="F241" s="18">
        <f t="shared" si="24"/>
        <v>0</v>
      </c>
      <c r="G241" s="18">
        <f t="shared" si="25"/>
        <v>0</v>
      </c>
      <c r="H241" s="18">
        <f t="shared" si="31"/>
        <v>0</v>
      </c>
      <c r="I241" s="18">
        <f t="shared" si="26"/>
        <v>0</v>
      </c>
      <c r="J241" s="18">
        <f t="shared" si="27"/>
        <v>0</v>
      </c>
      <c r="K241" s="18">
        <f t="shared" si="28"/>
        <v>0</v>
      </c>
      <c r="L241" s="18">
        <f t="shared" si="29"/>
        <v>0</v>
      </c>
      <c r="M241" s="18"/>
      <c r="O241" t="s">
        <v>71</v>
      </c>
    </row>
    <row r="242" spans="1:15" s="2" customFormat="1" ht="12.5" x14ac:dyDescent="0.25">
      <c r="A242" s="94"/>
      <c r="B242" s="95"/>
      <c r="C242" s="96"/>
      <c r="D242" s="123"/>
      <c r="E242" s="97" t="str">
        <f t="shared" si="30"/>
        <v/>
      </c>
      <c r="F242" s="18">
        <f t="shared" si="24"/>
        <v>0</v>
      </c>
      <c r="G242" s="18">
        <f t="shared" si="25"/>
        <v>0</v>
      </c>
      <c r="H242" s="18">
        <f t="shared" si="31"/>
        <v>0</v>
      </c>
      <c r="I242" s="18">
        <f t="shared" si="26"/>
        <v>0</v>
      </c>
      <c r="J242" s="18">
        <f t="shared" si="27"/>
        <v>0</v>
      </c>
      <c r="K242" s="18">
        <f t="shared" si="28"/>
        <v>0</v>
      </c>
      <c r="L242" s="18">
        <f t="shared" si="29"/>
        <v>0</v>
      </c>
      <c r="M242" s="18"/>
      <c r="O242" t="s">
        <v>72</v>
      </c>
    </row>
    <row r="243" spans="1:15" s="2" customFormat="1" ht="12.5" x14ac:dyDescent="0.25">
      <c r="A243" s="94"/>
      <c r="B243" s="95"/>
      <c r="C243" s="96"/>
      <c r="D243" s="123"/>
      <c r="E243" s="97" t="str">
        <f t="shared" si="30"/>
        <v/>
      </c>
      <c r="F243" s="18">
        <f t="shared" si="24"/>
        <v>0</v>
      </c>
      <c r="G243" s="18">
        <f t="shared" si="25"/>
        <v>0</v>
      </c>
      <c r="H243" s="18">
        <f t="shared" si="31"/>
        <v>0</v>
      </c>
      <c r="I243" s="18">
        <f t="shared" si="26"/>
        <v>0</v>
      </c>
      <c r="J243" s="18">
        <f t="shared" si="27"/>
        <v>0</v>
      </c>
      <c r="K243" s="18">
        <f t="shared" si="28"/>
        <v>0</v>
      </c>
      <c r="L243" s="18">
        <f t="shared" si="29"/>
        <v>0</v>
      </c>
      <c r="M243" s="18"/>
      <c r="O243" t="s">
        <v>316</v>
      </c>
    </row>
    <row r="244" spans="1:15" s="2" customFormat="1" ht="12.5" x14ac:dyDescent="0.25">
      <c r="A244" s="94"/>
      <c r="B244" s="95"/>
      <c r="C244" s="96"/>
      <c r="D244" s="123"/>
      <c r="E244" s="97" t="str">
        <f t="shared" si="30"/>
        <v/>
      </c>
      <c r="F244" s="18">
        <f t="shared" si="24"/>
        <v>0</v>
      </c>
      <c r="G244" s="18">
        <f t="shared" si="25"/>
        <v>0</v>
      </c>
      <c r="H244" s="18">
        <f t="shared" si="31"/>
        <v>0</v>
      </c>
      <c r="I244" s="18">
        <f t="shared" si="26"/>
        <v>0</v>
      </c>
      <c r="J244" s="18">
        <f t="shared" si="27"/>
        <v>0</v>
      </c>
      <c r="K244" s="18">
        <f t="shared" si="28"/>
        <v>0</v>
      </c>
      <c r="L244" s="18">
        <f t="shared" si="29"/>
        <v>0</v>
      </c>
      <c r="M244" s="18"/>
      <c r="O244" t="s">
        <v>317</v>
      </c>
    </row>
    <row r="245" spans="1:15" s="2" customFormat="1" ht="12.5" x14ac:dyDescent="0.25">
      <c r="A245" s="94"/>
      <c r="B245" s="95"/>
      <c r="C245" s="96"/>
      <c r="D245" s="123"/>
      <c r="E245" s="97" t="str">
        <f t="shared" si="30"/>
        <v/>
      </c>
      <c r="F245" s="18">
        <f t="shared" si="24"/>
        <v>0</v>
      </c>
      <c r="G245" s="18">
        <f t="shared" si="25"/>
        <v>0</v>
      </c>
      <c r="H245" s="18">
        <f t="shared" si="31"/>
        <v>0</v>
      </c>
      <c r="I245" s="18">
        <f t="shared" si="26"/>
        <v>0</v>
      </c>
      <c r="J245" s="18">
        <f t="shared" si="27"/>
        <v>0</v>
      </c>
      <c r="K245" s="18">
        <f t="shared" si="28"/>
        <v>0</v>
      </c>
      <c r="L245" s="18">
        <f t="shared" si="29"/>
        <v>0</v>
      </c>
      <c r="M245" s="18"/>
      <c r="O245" t="s">
        <v>318</v>
      </c>
    </row>
    <row r="246" spans="1:15" s="2" customFormat="1" ht="12.5" x14ac:dyDescent="0.25">
      <c r="A246" s="94"/>
      <c r="B246" s="95"/>
      <c r="C246" s="96"/>
      <c r="D246" s="123"/>
      <c r="E246" s="97" t="str">
        <f t="shared" si="30"/>
        <v/>
      </c>
      <c r="F246" s="18">
        <f t="shared" si="24"/>
        <v>0</v>
      </c>
      <c r="G246" s="18">
        <f t="shared" si="25"/>
        <v>0</v>
      </c>
      <c r="H246" s="18">
        <f t="shared" si="31"/>
        <v>0</v>
      </c>
      <c r="I246" s="18">
        <f t="shared" si="26"/>
        <v>0</v>
      </c>
      <c r="J246" s="18">
        <f t="shared" si="27"/>
        <v>0</v>
      </c>
      <c r="K246" s="18">
        <f t="shared" si="28"/>
        <v>0</v>
      </c>
      <c r="L246" s="18">
        <f t="shared" si="29"/>
        <v>0</v>
      </c>
      <c r="M246" s="18"/>
      <c r="O246" t="s">
        <v>319</v>
      </c>
    </row>
    <row r="247" spans="1:15" s="2" customFormat="1" ht="12.5" x14ac:dyDescent="0.25">
      <c r="A247" s="94"/>
      <c r="B247" s="95"/>
      <c r="C247" s="96"/>
      <c r="D247" s="123"/>
      <c r="E247" s="97" t="str">
        <f t="shared" si="30"/>
        <v/>
      </c>
      <c r="F247" s="18">
        <f t="shared" si="24"/>
        <v>0</v>
      </c>
      <c r="G247" s="18">
        <f t="shared" si="25"/>
        <v>0</v>
      </c>
      <c r="H247" s="18">
        <f t="shared" si="31"/>
        <v>0</v>
      </c>
      <c r="I247" s="18">
        <f t="shared" si="26"/>
        <v>0</v>
      </c>
      <c r="J247" s="18">
        <f t="shared" si="27"/>
        <v>0</v>
      </c>
      <c r="K247" s="18">
        <f t="shared" si="28"/>
        <v>0</v>
      </c>
      <c r="L247" s="18">
        <f t="shared" si="29"/>
        <v>0</v>
      </c>
      <c r="M247" s="18"/>
      <c r="O247" t="s">
        <v>320</v>
      </c>
    </row>
    <row r="248" spans="1:15" s="2" customFormat="1" ht="12.5" x14ac:dyDescent="0.25">
      <c r="A248" s="94"/>
      <c r="B248" s="95"/>
      <c r="C248" s="96"/>
      <c r="D248" s="123"/>
      <c r="E248" s="97" t="str">
        <f t="shared" si="30"/>
        <v/>
      </c>
      <c r="F248" s="18">
        <f t="shared" si="24"/>
        <v>0</v>
      </c>
      <c r="G248" s="18">
        <f t="shared" si="25"/>
        <v>0</v>
      </c>
      <c r="H248" s="18">
        <f t="shared" si="31"/>
        <v>0</v>
      </c>
      <c r="I248" s="18">
        <f t="shared" si="26"/>
        <v>0</v>
      </c>
      <c r="J248" s="18">
        <f t="shared" si="27"/>
        <v>0</v>
      </c>
      <c r="K248" s="18">
        <f t="shared" si="28"/>
        <v>0</v>
      </c>
      <c r="L248" s="18">
        <f t="shared" si="29"/>
        <v>0</v>
      </c>
      <c r="M248" s="18"/>
      <c r="O248" t="s">
        <v>73</v>
      </c>
    </row>
    <row r="249" spans="1:15" s="2" customFormat="1" ht="12.5" x14ac:dyDescent="0.25">
      <c r="A249" s="94"/>
      <c r="B249" s="95"/>
      <c r="C249" s="96"/>
      <c r="D249" s="123"/>
      <c r="E249" s="97" t="str">
        <f t="shared" si="30"/>
        <v/>
      </c>
      <c r="F249" s="18">
        <f t="shared" si="24"/>
        <v>0</v>
      </c>
      <c r="G249" s="18">
        <f t="shared" si="25"/>
        <v>0</v>
      </c>
      <c r="H249" s="18">
        <f t="shared" si="31"/>
        <v>0</v>
      </c>
      <c r="I249" s="18">
        <f t="shared" si="26"/>
        <v>0</v>
      </c>
      <c r="J249" s="18">
        <f t="shared" si="27"/>
        <v>0</v>
      </c>
      <c r="K249" s="18">
        <f t="shared" si="28"/>
        <v>0</v>
      </c>
      <c r="L249" s="18">
        <f t="shared" si="29"/>
        <v>0</v>
      </c>
      <c r="M249" s="18"/>
      <c r="O249" t="s">
        <v>321</v>
      </c>
    </row>
    <row r="250" spans="1:15" s="2" customFormat="1" ht="12.5" x14ac:dyDescent="0.25">
      <c r="A250" s="94"/>
      <c r="B250" s="95"/>
      <c r="C250" s="96"/>
      <c r="D250" s="123"/>
      <c r="E250" s="97" t="str">
        <f t="shared" si="30"/>
        <v/>
      </c>
      <c r="F250" s="18">
        <f t="shared" si="24"/>
        <v>0</v>
      </c>
      <c r="G250" s="18">
        <f t="shared" si="25"/>
        <v>0</v>
      </c>
      <c r="H250" s="18">
        <f t="shared" si="31"/>
        <v>0</v>
      </c>
      <c r="I250" s="18">
        <f t="shared" si="26"/>
        <v>0</v>
      </c>
      <c r="J250" s="18">
        <f t="shared" si="27"/>
        <v>0</v>
      </c>
      <c r="K250" s="18">
        <f t="shared" si="28"/>
        <v>0</v>
      </c>
      <c r="L250" s="18">
        <f t="shared" si="29"/>
        <v>0</v>
      </c>
      <c r="M250" s="18"/>
      <c r="O250" t="s">
        <v>322</v>
      </c>
    </row>
    <row r="251" spans="1:15" s="2" customFormat="1" ht="12.5" x14ac:dyDescent="0.25">
      <c r="A251" s="94"/>
      <c r="B251" s="95"/>
      <c r="C251" s="96"/>
      <c r="D251" s="123"/>
      <c r="E251" s="97" t="str">
        <f t="shared" si="30"/>
        <v/>
      </c>
      <c r="F251" s="18">
        <f t="shared" si="24"/>
        <v>0</v>
      </c>
      <c r="G251" s="18">
        <f t="shared" si="25"/>
        <v>0</v>
      </c>
      <c r="H251" s="18">
        <f t="shared" si="31"/>
        <v>0</v>
      </c>
      <c r="I251" s="18">
        <f t="shared" si="26"/>
        <v>0</v>
      </c>
      <c r="J251" s="18">
        <f t="shared" si="27"/>
        <v>0</v>
      </c>
      <c r="K251" s="18">
        <f t="shared" si="28"/>
        <v>0</v>
      </c>
      <c r="L251" s="18">
        <f t="shared" si="29"/>
        <v>0</v>
      </c>
      <c r="M251" s="18"/>
      <c r="O251" t="s">
        <v>323</v>
      </c>
    </row>
    <row r="252" spans="1:15" s="2" customFormat="1" ht="12.5" x14ac:dyDescent="0.25">
      <c r="A252" s="94"/>
      <c r="B252" s="95"/>
      <c r="C252" s="96"/>
      <c r="D252" s="123"/>
      <c r="E252" s="97" t="str">
        <f t="shared" si="30"/>
        <v/>
      </c>
      <c r="F252" s="18">
        <f t="shared" si="24"/>
        <v>0</v>
      </c>
      <c r="G252" s="18">
        <f t="shared" si="25"/>
        <v>0</v>
      </c>
      <c r="H252" s="18">
        <f t="shared" si="31"/>
        <v>0</v>
      </c>
      <c r="I252" s="18">
        <f t="shared" si="26"/>
        <v>0</v>
      </c>
      <c r="J252" s="18">
        <f t="shared" si="27"/>
        <v>0</v>
      </c>
      <c r="K252" s="18">
        <f t="shared" si="28"/>
        <v>0</v>
      </c>
      <c r="L252" s="18">
        <f t="shared" si="29"/>
        <v>0</v>
      </c>
      <c r="M252" s="18"/>
      <c r="O252" t="s">
        <v>324</v>
      </c>
    </row>
    <row r="253" spans="1:15" s="2" customFormat="1" ht="12.5" x14ac:dyDescent="0.25">
      <c r="A253" s="94"/>
      <c r="B253" s="95"/>
      <c r="C253" s="96"/>
      <c r="D253" s="123"/>
      <c r="E253" s="97" t="str">
        <f t="shared" si="30"/>
        <v/>
      </c>
      <c r="F253" s="18">
        <f t="shared" si="24"/>
        <v>0</v>
      </c>
      <c r="G253" s="18">
        <f t="shared" si="25"/>
        <v>0</v>
      </c>
      <c r="H253" s="18">
        <f t="shared" si="31"/>
        <v>0</v>
      </c>
      <c r="I253" s="18">
        <f t="shared" si="26"/>
        <v>0</v>
      </c>
      <c r="J253" s="18">
        <f t="shared" si="27"/>
        <v>0</v>
      </c>
      <c r="K253" s="18">
        <f t="shared" si="28"/>
        <v>0</v>
      </c>
      <c r="L253" s="18">
        <f t="shared" si="29"/>
        <v>0</v>
      </c>
      <c r="M253" s="18"/>
      <c r="O253" t="s">
        <v>325</v>
      </c>
    </row>
    <row r="254" spans="1:15" s="2" customFormat="1" ht="12.5" x14ac:dyDescent="0.25">
      <c r="A254" s="94"/>
      <c r="B254" s="95"/>
      <c r="C254" s="96"/>
      <c r="D254" s="123"/>
      <c r="E254" s="97" t="str">
        <f t="shared" si="30"/>
        <v/>
      </c>
      <c r="F254" s="18">
        <f t="shared" si="24"/>
        <v>0</v>
      </c>
      <c r="G254" s="18">
        <f t="shared" si="25"/>
        <v>0</v>
      </c>
      <c r="H254" s="18">
        <f t="shared" si="31"/>
        <v>0</v>
      </c>
      <c r="I254" s="18">
        <f t="shared" si="26"/>
        <v>0</v>
      </c>
      <c r="J254" s="18">
        <f t="shared" si="27"/>
        <v>0</v>
      </c>
      <c r="K254" s="18">
        <f t="shared" si="28"/>
        <v>0</v>
      </c>
      <c r="L254" s="18">
        <f t="shared" si="29"/>
        <v>0</v>
      </c>
      <c r="M254" s="18"/>
      <c r="O254" t="s">
        <v>326</v>
      </c>
    </row>
    <row r="255" spans="1:15" s="2" customFormat="1" ht="12.5" x14ac:dyDescent="0.25">
      <c r="A255" s="94"/>
      <c r="B255" s="95"/>
      <c r="C255" s="96"/>
      <c r="D255" s="123"/>
      <c r="E255" s="97" t="str">
        <f t="shared" si="30"/>
        <v/>
      </c>
      <c r="F255" s="18">
        <f t="shared" si="24"/>
        <v>0</v>
      </c>
      <c r="G255" s="18">
        <f t="shared" si="25"/>
        <v>0</v>
      </c>
      <c r="H255" s="18">
        <f t="shared" si="31"/>
        <v>0</v>
      </c>
      <c r="I255" s="18">
        <f t="shared" si="26"/>
        <v>0</v>
      </c>
      <c r="J255" s="18">
        <f t="shared" si="27"/>
        <v>0</v>
      </c>
      <c r="K255" s="18">
        <f t="shared" si="28"/>
        <v>0</v>
      </c>
      <c r="L255" s="18">
        <f t="shared" si="29"/>
        <v>0</v>
      </c>
      <c r="M255" s="18"/>
      <c r="O255" t="s">
        <v>30</v>
      </c>
    </row>
    <row r="256" spans="1:15" s="2" customFormat="1" ht="12.5" x14ac:dyDescent="0.25">
      <c r="A256" s="94"/>
      <c r="B256" s="95"/>
      <c r="C256" s="96"/>
      <c r="D256" s="123"/>
      <c r="E256" s="97" t="str">
        <f t="shared" si="30"/>
        <v/>
      </c>
      <c r="F256" s="18">
        <f t="shared" si="24"/>
        <v>0</v>
      </c>
      <c r="G256" s="18">
        <f t="shared" si="25"/>
        <v>0</v>
      </c>
      <c r="H256" s="18">
        <f t="shared" si="31"/>
        <v>0</v>
      </c>
      <c r="I256" s="18">
        <f t="shared" si="26"/>
        <v>0</v>
      </c>
      <c r="J256" s="18">
        <f t="shared" si="27"/>
        <v>0</v>
      </c>
      <c r="K256" s="18">
        <f t="shared" si="28"/>
        <v>0</v>
      </c>
      <c r="L256" s="18">
        <f t="shared" si="29"/>
        <v>0</v>
      </c>
      <c r="M256" s="18"/>
      <c r="O256" t="s">
        <v>74</v>
      </c>
    </row>
    <row r="257" spans="1:15" s="2" customFormat="1" ht="12.5" x14ac:dyDescent="0.25">
      <c r="A257" s="94"/>
      <c r="B257" s="95"/>
      <c r="C257" s="96"/>
      <c r="D257" s="123"/>
      <c r="E257" s="97" t="str">
        <f t="shared" si="30"/>
        <v/>
      </c>
      <c r="F257" s="18">
        <f t="shared" si="24"/>
        <v>0</v>
      </c>
      <c r="G257" s="18">
        <f t="shared" si="25"/>
        <v>0</v>
      </c>
      <c r="H257" s="18">
        <f t="shared" si="31"/>
        <v>0</v>
      </c>
      <c r="I257" s="18">
        <f t="shared" si="26"/>
        <v>0</v>
      </c>
      <c r="J257" s="18">
        <f t="shared" si="27"/>
        <v>0</v>
      </c>
      <c r="K257" s="18">
        <f t="shared" si="28"/>
        <v>0</v>
      </c>
      <c r="L257" s="18">
        <f t="shared" si="29"/>
        <v>0</v>
      </c>
      <c r="M257" s="18"/>
      <c r="O257" t="s">
        <v>46</v>
      </c>
    </row>
    <row r="258" spans="1:15" s="2" customFormat="1" ht="12.5" x14ac:dyDescent="0.25">
      <c r="A258" s="94"/>
      <c r="B258" s="95"/>
      <c r="C258" s="96"/>
      <c r="D258" s="123"/>
      <c r="E258" s="97" t="str">
        <f t="shared" si="30"/>
        <v/>
      </c>
      <c r="F258" s="18">
        <f t="shared" si="24"/>
        <v>0</v>
      </c>
      <c r="G258" s="18">
        <f t="shared" si="25"/>
        <v>0</v>
      </c>
      <c r="H258" s="18">
        <f t="shared" si="31"/>
        <v>0</v>
      </c>
      <c r="I258" s="18">
        <f t="shared" si="26"/>
        <v>0</v>
      </c>
      <c r="J258" s="18">
        <f t="shared" si="27"/>
        <v>0</v>
      </c>
      <c r="K258" s="18">
        <f t="shared" si="28"/>
        <v>0</v>
      </c>
      <c r="L258" s="18">
        <f t="shared" si="29"/>
        <v>0</v>
      </c>
      <c r="M258" s="18"/>
      <c r="O258" t="s">
        <v>327</v>
      </c>
    </row>
    <row r="259" spans="1:15" s="2" customFormat="1" ht="12.5" x14ac:dyDescent="0.25">
      <c r="A259" s="94"/>
      <c r="B259" s="95"/>
      <c r="C259" s="96"/>
      <c r="D259" s="123"/>
      <c r="E259" s="97" t="str">
        <f t="shared" si="30"/>
        <v/>
      </c>
      <c r="F259" s="18">
        <f t="shared" si="24"/>
        <v>0</v>
      </c>
      <c r="G259" s="18">
        <f t="shared" si="25"/>
        <v>0</v>
      </c>
      <c r="H259" s="18">
        <f t="shared" si="31"/>
        <v>0</v>
      </c>
      <c r="I259" s="18">
        <f t="shared" si="26"/>
        <v>0</v>
      </c>
      <c r="J259" s="18">
        <f t="shared" si="27"/>
        <v>0</v>
      </c>
      <c r="K259" s="18">
        <f t="shared" si="28"/>
        <v>0</v>
      </c>
      <c r="L259" s="18">
        <f t="shared" si="29"/>
        <v>0</v>
      </c>
      <c r="M259" s="18"/>
      <c r="O259" t="s">
        <v>328</v>
      </c>
    </row>
    <row r="260" spans="1:15" s="2" customFormat="1" ht="12.5" x14ac:dyDescent="0.25">
      <c r="A260" s="94"/>
      <c r="B260" s="95"/>
      <c r="C260" s="96"/>
      <c r="D260" s="123"/>
      <c r="E260" s="97" t="str">
        <f t="shared" si="30"/>
        <v/>
      </c>
      <c r="F260" s="18">
        <f t="shared" si="24"/>
        <v>0</v>
      </c>
      <c r="G260" s="18">
        <f t="shared" si="25"/>
        <v>0</v>
      </c>
      <c r="H260" s="18">
        <f t="shared" si="31"/>
        <v>0</v>
      </c>
      <c r="I260" s="18">
        <f t="shared" si="26"/>
        <v>0</v>
      </c>
      <c r="J260" s="18">
        <f t="shared" si="27"/>
        <v>0</v>
      </c>
      <c r="K260" s="18">
        <f t="shared" si="28"/>
        <v>0</v>
      </c>
      <c r="L260" s="18">
        <f t="shared" si="29"/>
        <v>0</v>
      </c>
      <c r="M260" s="18"/>
      <c r="O260" t="s">
        <v>75</v>
      </c>
    </row>
    <row r="261" spans="1:15" s="2" customFormat="1" ht="12.5" x14ac:dyDescent="0.25">
      <c r="A261" s="94"/>
      <c r="B261" s="95"/>
      <c r="C261" s="96"/>
      <c r="D261" s="123"/>
      <c r="E261" s="97" t="str">
        <f t="shared" si="30"/>
        <v/>
      </c>
      <c r="F261" s="18">
        <f t="shared" si="24"/>
        <v>0</v>
      </c>
      <c r="G261" s="18">
        <f t="shared" si="25"/>
        <v>0</v>
      </c>
      <c r="H261" s="18">
        <f t="shared" si="31"/>
        <v>0</v>
      </c>
      <c r="I261" s="18">
        <f t="shared" si="26"/>
        <v>0</v>
      </c>
      <c r="J261" s="18">
        <f t="shared" si="27"/>
        <v>0</v>
      </c>
      <c r="K261" s="18">
        <f t="shared" si="28"/>
        <v>0</v>
      </c>
      <c r="L261" s="18">
        <f t="shared" si="29"/>
        <v>0</v>
      </c>
      <c r="M261" s="18"/>
      <c r="O261" t="s">
        <v>329</v>
      </c>
    </row>
    <row r="262" spans="1:15" s="2" customFormat="1" ht="12.5" x14ac:dyDescent="0.25">
      <c r="A262" s="94"/>
      <c r="B262" s="95"/>
      <c r="C262" s="96"/>
      <c r="D262" s="123"/>
      <c r="E262" s="97" t="str">
        <f t="shared" si="30"/>
        <v/>
      </c>
      <c r="F262" s="18">
        <f t="shared" si="24"/>
        <v>0</v>
      </c>
      <c r="G262" s="18">
        <f t="shared" si="25"/>
        <v>0</v>
      </c>
      <c r="H262" s="18">
        <f t="shared" si="31"/>
        <v>0</v>
      </c>
      <c r="I262" s="18">
        <f t="shared" si="26"/>
        <v>0</v>
      </c>
      <c r="J262" s="18">
        <f t="shared" si="27"/>
        <v>0</v>
      </c>
      <c r="K262" s="18">
        <f t="shared" si="28"/>
        <v>0</v>
      </c>
      <c r="L262" s="18">
        <f t="shared" si="29"/>
        <v>0</v>
      </c>
      <c r="M262" s="18"/>
      <c r="O262" t="s">
        <v>42</v>
      </c>
    </row>
    <row r="263" spans="1:15" s="2" customFormat="1" ht="12.5" x14ac:dyDescent="0.25">
      <c r="A263" s="94"/>
      <c r="B263" s="95"/>
      <c r="C263" s="96"/>
      <c r="D263" s="123"/>
      <c r="E263" s="97" t="str">
        <f t="shared" si="30"/>
        <v/>
      </c>
      <c r="F263" s="18">
        <f t="shared" si="24"/>
        <v>0</v>
      </c>
      <c r="G263" s="18">
        <f t="shared" si="25"/>
        <v>0</v>
      </c>
      <c r="H263" s="18">
        <f t="shared" si="31"/>
        <v>0</v>
      </c>
      <c r="I263" s="18">
        <f t="shared" si="26"/>
        <v>0</v>
      </c>
      <c r="J263" s="18">
        <f t="shared" si="27"/>
        <v>0</v>
      </c>
      <c r="K263" s="18">
        <f t="shared" si="28"/>
        <v>0</v>
      </c>
      <c r="L263" s="18">
        <f t="shared" si="29"/>
        <v>0</v>
      </c>
      <c r="M263" s="18"/>
      <c r="O263" t="s">
        <v>330</v>
      </c>
    </row>
    <row r="264" spans="1:15" s="2" customFormat="1" ht="12.5" x14ac:dyDescent="0.25">
      <c r="A264" s="94"/>
      <c r="B264" s="95"/>
      <c r="C264" s="96"/>
      <c r="D264" s="123"/>
      <c r="E264" s="97" t="str">
        <f t="shared" si="30"/>
        <v/>
      </c>
      <c r="F264" s="18">
        <f t="shared" si="24"/>
        <v>0</v>
      </c>
      <c r="G264" s="18">
        <f t="shared" si="25"/>
        <v>0</v>
      </c>
      <c r="H264" s="18">
        <f t="shared" si="31"/>
        <v>0</v>
      </c>
      <c r="I264" s="18">
        <f t="shared" si="26"/>
        <v>0</v>
      </c>
      <c r="J264" s="18">
        <f t="shared" si="27"/>
        <v>0</v>
      </c>
      <c r="K264" s="18">
        <f t="shared" si="28"/>
        <v>0</v>
      </c>
      <c r="L264" s="18">
        <f t="shared" si="29"/>
        <v>0</v>
      </c>
      <c r="M264" s="18"/>
      <c r="O264" t="s">
        <v>331</v>
      </c>
    </row>
    <row r="265" spans="1:15" s="2" customFormat="1" ht="12.5" x14ac:dyDescent="0.25">
      <c r="A265" s="94"/>
      <c r="B265" s="95"/>
      <c r="C265" s="96"/>
      <c r="D265" s="123"/>
      <c r="E265" s="97" t="str">
        <f t="shared" si="30"/>
        <v/>
      </c>
      <c r="F265" s="18">
        <f t="shared" ref="F265:F328" si="32">IF(C265&lt;&gt;"",1,0)</f>
        <v>0</v>
      </c>
      <c r="G265" s="18">
        <f t="shared" ref="G265:G328" si="33">IF(OR(C265="4K 437 Hours", C265="4K 437 Hours + 87.5 Hours Outreach", C265="Preschool Special Education", C265=""),0,1)</f>
        <v>0</v>
      </c>
      <c r="H265" s="18">
        <f t="shared" si="31"/>
        <v>0</v>
      </c>
      <c r="I265" s="18">
        <f t="shared" ref="I265:I328" si="34">IF(B265="",0,IF(OR(A265="",C265=""),1,0))</f>
        <v>0</v>
      </c>
      <c r="J265" s="18">
        <f t="shared" ref="J265:J328" si="35">IF(C265="",0,IF(OR(A265="",B265=""),1,0))</f>
        <v>0</v>
      </c>
      <c r="K265" s="18">
        <f t="shared" ref="K265:K328" si="36">IF(B265="",0,IF(ISNA((MATCH(B265,O:O,0))),1,0))</f>
        <v>0</v>
      </c>
      <c r="L265" s="18">
        <f t="shared" ref="L265:L328" si="37">IF(C265="",0,IF(ISNA((MATCH(C265,P:P,0))),1,0))</f>
        <v>0</v>
      </c>
      <c r="M265" s="18"/>
      <c r="O265" t="s">
        <v>332</v>
      </c>
    </row>
    <row r="266" spans="1:15" s="2" customFormat="1" ht="12.5" x14ac:dyDescent="0.25">
      <c r="A266" s="94"/>
      <c r="B266" s="95"/>
      <c r="C266" s="96"/>
      <c r="D266" s="123"/>
      <c r="E266" s="97" t="str">
        <f t="shared" ref="E266:E329" si="38">IF(K266=1," District,","")&amp;IF(L266=1," Grade,","")&amp;IF(OR(H266=1,I266=1,J266=1)," Line Incomplete","")</f>
        <v/>
      </c>
      <c r="F266" s="18">
        <f t="shared" si="32"/>
        <v>0</v>
      </c>
      <c r="G266" s="18">
        <f t="shared" si="33"/>
        <v>0</v>
      </c>
      <c r="H266" s="18">
        <f t="shared" ref="H266:H329" si="39">IF(A266="",0,IF(OR(B266="",D266=""),1,0))</f>
        <v>0</v>
      </c>
      <c r="I266" s="18">
        <f t="shared" si="34"/>
        <v>0</v>
      </c>
      <c r="J266" s="18">
        <f t="shared" si="35"/>
        <v>0</v>
      </c>
      <c r="K266" s="18">
        <f t="shared" si="36"/>
        <v>0</v>
      </c>
      <c r="L266" s="18">
        <f t="shared" si="37"/>
        <v>0</v>
      </c>
      <c r="M266" s="18"/>
      <c r="O266" t="s">
        <v>47</v>
      </c>
    </row>
    <row r="267" spans="1:15" s="2" customFormat="1" ht="12.5" x14ac:dyDescent="0.25">
      <c r="A267" s="94"/>
      <c r="B267" s="95"/>
      <c r="C267" s="96"/>
      <c r="D267" s="123"/>
      <c r="E267" s="97" t="str">
        <f t="shared" si="38"/>
        <v/>
      </c>
      <c r="F267" s="18">
        <f t="shared" si="32"/>
        <v>0</v>
      </c>
      <c r="G267" s="18">
        <f t="shared" si="33"/>
        <v>0</v>
      </c>
      <c r="H267" s="18">
        <f t="shared" si="39"/>
        <v>0</v>
      </c>
      <c r="I267" s="18">
        <f t="shared" si="34"/>
        <v>0</v>
      </c>
      <c r="J267" s="18">
        <f t="shared" si="35"/>
        <v>0</v>
      </c>
      <c r="K267" s="18">
        <f t="shared" si="36"/>
        <v>0</v>
      </c>
      <c r="L267" s="18">
        <f t="shared" si="37"/>
        <v>0</v>
      </c>
      <c r="M267" s="18"/>
      <c r="O267" t="s">
        <v>31</v>
      </c>
    </row>
    <row r="268" spans="1:15" s="2" customFormat="1" ht="12.5" x14ac:dyDescent="0.25">
      <c r="A268" s="94"/>
      <c r="B268" s="95"/>
      <c r="C268" s="96"/>
      <c r="D268" s="123"/>
      <c r="E268" s="97" t="str">
        <f t="shared" si="38"/>
        <v/>
      </c>
      <c r="F268" s="18">
        <f t="shared" si="32"/>
        <v>0</v>
      </c>
      <c r="G268" s="18">
        <f t="shared" si="33"/>
        <v>0</v>
      </c>
      <c r="H268" s="18">
        <f t="shared" si="39"/>
        <v>0</v>
      </c>
      <c r="I268" s="18">
        <f t="shared" si="34"/>
        <v>0</v>
      </c>
      <c r="J268" s="18">
        <f t="shared" si="35"/>
        <v>0</v>
      </c>
      <c r="K268" s="18">
        <f t="shared" si="36"/>
        <v>0</v>
      </c>
      <c r="L268" s="18">
        <f t="shared" si="37"/>
        <v>0</v>
      </c>
      <c r="M268" s="18"/>
      <c r="O268" t="s">
        <v>333</v>
      </c>
    </row>
    <row r="269" spans="1:15" s="2" customFormat="1" ht="12.5" x14ac:dyDescent="0.25">
      <c r="A269" s="94"/>
      <c r="B269" s="95"/>
      <c r="C269" s="96"/>
      <c r="D269" s="123"/>
      <c r="E269" s="97" t="str">
        <f t="shared" si="38"/>
        <v/>
      </c>
      <c r="F269" s="18">
        <f t="shared" si="32"/>
        <v>0</v>
      </c>
      <c r="G269" s="18">
        <f t="shared" si="33"/>
        <v>0</v>
      </c>
      <c r="H269" s="18">
        <f t="shared" si="39"/>
        <v>0</v>
      </c>
      <c r="I269" s="18">
        <f t="shared" si="34"/>
        <v>0</v>
      </c>
      <c r="J269" s="18">
        <f t="shared" si="35"/>
        <v>0</v>
      </c>
      <c r="K269" s="18">
        <f t="shared" si="36"/>
        <v>0</v>
      </c>
      <c r="L269" s="18">
        <f t="shared" si="37"/>
        <v>0</v>
      </c>
      <c r="M269" s="18"/>
      <c r="O269" t="s">
        <v>76</v>
      </c>
    </row>
    <row r="270" spans="1:15" s="2" customFormat="1" ht="12.5" x14ac:dyDescent="0.25">
      <c r="A270" s="94"/>
      <c r="B270" s="95"/>
      <c r="C270" s="96"/>
      <c r="D270" s="123"/>
      <c r="E270" s="97" t="str">
        <f t="shared" si="38"/>
        <v/>
      </c>
      <c r="F270" s="18">
        <f t="shared" si="32"/>
        <v>0</v>
      </c>
      <c r="G270" s="18">
        <f t="shared" si="33"/>
        <v>0</v>
      </c>
      <c r="H270" s="18">
        <f t="shared" si="39"/>
        <v>0</v>
      </c>
      <c r="I270" s="18">
        <f t="shared" si="34"/>
        <v>0</v>
      </c>
      <c r="J270" s="18">
        <f t="shared" si="35"/>
        <v>0</v>
      </c>
      <c r="K270" s="18">
        <f t="shared" si="36"/>
        <v>0</v>
      </c>
      <c r="L270" s="18">
        <f t="shared" si="37"/>
        <v>0</v>
      </c>
      <c r="M270" s="18"/>
      <c r="O270" t="s">
        <v>334</v>
      </c>
    </row>
    <row r="271" spans="1:15" s="2" customFormat="1" ht="12.5" x14ac:dyDescent="0.25">
      <c r="A271" s="94"/>
      <c r="B271" s="95"/>
      <c r="C271" s="96"/>
      <c r="D271" s="123"/>
      <c r="E271" s="97" t="str">
        <f t="shared" si="38"/>
        <v/>
      </c>
      <c r="F271" s="18">
        <f t="shared" si="32"/>
        <v>0</v>
      </c>
      <c r="G271" s="18">
        <f t="shared" si="33"/>
        <v>0</v>
      </c>
      <c r="H271" s="18">
        <f t="shared" si="39"/>
        <v>0</v>
      </c>
      <c r="I271" s="18">
        <f t="shared" si="34"/>
        <v>0</v>
      </c>
      <c r="J271" s="18">
        <f t="shared" si="35"/>
        <v>0</v>
      </c>
      <c r="K271" s="18">
        <f t="shared" si="36"/>
        <v>0</v>
      </c>
      <c r="L271" s="18">
        <f t="shared" si="37"/>
        <v>0</v>
      </c>
      <c r="M271" s="18"/>
      <c r="O271" t="s">
        <v>335</v>
      </c>
    </row>
    <row r="272" spans="1:15" s="2" customFormat="1" ht="12.5" x14ac:dyDescent="0.25">
      <c r="A272" s="94"/>
      <c r="B272" s="95"/>
      <c r="C272" s="96"/>
      <c r="D272" s="123"/>
      <c r="E272" s="97" t="str">
        <f t="shared" si="38"/>
        <v/>
      </c>
      <c r="F272" s="18">
        <f t="shared" si="32"/>
        <v>0</v>
      </c>
      <c r="G272" s="18">
        <f t="shared" si="33"/>
        <v>0</v>
      </c>
      <c r="H272" s="18">
        <f t="shared" si="39"/>
        <v>0</v>
      </c>
      <c r="I272" s="18">
        <f t="shared" si="34"/>
        <v>0</v>
      </c>
      <c r="J272" s="18">
        <f t="shared" si="35"/>
        <v>0</v>
      </c>
      <c r="K272" s="18">
        <f t="shared" si="36"/>
        <v>0</v>
      </c>
      <c r="L272" s="18">
        <f t="shared" si="37"/>
        <v>0</v>
      </c>
      <c r="M272" s="18"/>
      <c r="O272" t="s">
        <v>336</v>
      </c>
    </row>
    <row r="273" spans="1:15" s="2" customFormat="1" ht="12.5" x14ac:dyDescent="0.25">
      <c r="A273" s="94"/>
      <c r="B273" s="95"/>
      <c r="C273" s="96"/>
      <c r="D273" s="123"/>
      <c r="E273" s="97" t="str">
        <f t="shared" si="38"/>
        <v/>
      </c>
      <c r="F273" s="18">
        <f t="shared" si="32"/>
        <v>0</v>
      </c>
      <c r="G273" s="18">
        <f t="shared" si="33"/>
        <v>0</v>
      </c>
      <c r="H273" s="18">
        <f t="shared" si="39"/>
        <v>0</v>
      </c>
      <c r="I273" s="18">
        <f t="shared" si="34"/>
        <v>0</v>
      </c>
      <c r="J273" s="18">
        <f t="shared" si="35"/>
        <v>0</v>
      </c>
      <c r="K273" s="18">
        <f t="shared" si="36"/>
        <v>0</v>
      </c>
      <c r="L273" s="18">
        <f t="shared" si="37"/>
        <v>0</v>
      </c>
      <c r="M273" s="18"/>
      <c r="O273" t="s">
        <v>337</v>
      </c>
    </row>
    <row r="274" spans="1:15" s="2" customFormat="1" ht="12.5" x14ac:dyDescent="0.25">
      <c r="A274" s="94"/>
      <c r="B274" s="95"/>
      <c r="C274" s="96"/>
      <c r="D274" s="123"/>
      <c r="E274" s="97" t="str">
        <f t="shared" si="38"/>
        <v/>
      </c>
      <c r="F274" s="18">
        <f t="shared" si="32"/>
        <v>0</v>
      </c>
      <c r="G274" s="18">
        <f t="shared" si="33"/>
        <v>0</v>
      </c>
      <c r="H274" s="18">
        <f t="shared" si="39"/>
        <v>0</v>
      </c>
      <c r="I274" s="18">
        <f t="shared" si="34"/>
        <v>0</v>
      </c>
      <c r="J274" s="18">
        <f t="shared" si="35"/>
        <v>0</v>
      </c>
      <c r="K274" s="18">
        <f t="shared" si="36"/>
        <v>0</v>
      </c>
      <c r="L274" s="18">
        <f t="shared" si="37"/>
        <v>0</v>
      </c>
      <c r="M274" s="18"/>
      <c r="O274" t="s">
        <v>338</v>
      </c>
    </row>
    <row r="275" spans="1:15" s="2" customFormat="1" ht="12.5" x14ac:dyDescent="0.25">
      <c r="A275" s="94"/>
      <c r="B275" s="95"/>
      <c r="C275" s="96"/>
      <c r="D275" s="123"/>
      <c r="E275" s="97" t="str">
        <f t="shared" si="38"/>
        <v/>
      </c>
      <c r="F275" s="18">
        <f t="shared" si="32"/>
        <v>0</v>
      </c>
      <c r="G275" s="18">
        <f t="shared" si="33"/>
        <v>0</v>
      </c>
      <c r="H275" s="18">
        <f t="shared" si="39"/>
        <v>0</v>
      </c>
      <c r="I275" s="18">
        <f t="shared" si="34"/>
        <v>0</v>
      </c>
      <c r="J275" s="18">
        <f t="shared" si="35"/>
        <v>0</v>
      </c>
      <c r="K275" s="18">
        <f t="shared" si="36"/>
        <v>0</v>
      </c>
      <c r="L275" s="18">
        <f t="shared" si="37"/>
        <v>0</v>
      </c>
      <c r="M275" s="18"/>
      <c r="O275" t="s">
        <v>339</v>
      </c>
    </row>
    <row r="276" spans="1:15" s="2" customFormat="1" ht="12.5" x14ac:dyDescent="0.25">
      <c r="A276" s="94"/>
      <c r="B276" s="95"/>
      <c r="C276" s="96"/>
      <c r="D276" s="123"/>
      <c r="E276" s="97" t="str">
        <f t="shared" si="38"/>
        <v/>
      </c>
      <c r="F276" s="18">
        <f t="shared" si="32"/>
        <v>0</v>
      </c>
      <c r="G276" s="18">
        <f t="shared" si="33"/>
        <v>0</v>
      </c>
      <c r="H276" s="18">
        <f t="shared" si="39"/>
        <v>0</v>
      </c>
      <c r="I276" s="18">
        <f t="shared" si="34"/>
        <v>0</v>
      </c>
      <c r="J276" s="18">
        <f t="shared" si="35"/>
        <v>0</v>
      </c>
      <c r="K276" s="18">
        <f t="shared" si="36"/>
        <v>0</v>
      </c>
      <c r="L276" s="18">
        <f t="shared" si="37"/>
        <v>0</v>
      </c>
      <c r="M276" s="18"/>
      <c r="O276" t="s">
        <v>340</v>
      </c>
    </row>
    <row r="277" spans="1:15" s="2" customFormat="1" ht="12.5" x14ac:dyDescent="0.25">
      <c r="A277" s="94"/>
      <c r="B277" s="95"/>
      <c r="C277" s="96"/>
      <c r="D277" s="123"/>
      <c r="E277" s="97" t="str">
        <f t="shared" si="38"/>
        <v/>
      </c>
      <c r="F277" s="18">
        <f t="shared" si="32"/>
        <v>0</v>
      </c>
      <c r="G277" s="18">
        <f t="shared" si="33"/>
        <v>0</v>
      </c>
      <c r="H277" s="18">
        <f t="shared" si="39"/>
        <v>0</v>
      </c>
      <c r="I277" s="18">
        <f t="shared" si="34"/>
        <v>0</v>
      </c>
      <c r="J277" s="18">
        <f t="shared" si="35"/>
        <v>0</v>
      </c>
      <c r="K277" s="18">
        <f t="shared" si="36"/>
        <v>0</v>
      </c>
      <c r="L277" s="18">
        <f t="shared" si="37"/>
        <v>0</v>
      </c>
      <c r="M277" s="18"/>
      <c r="O277" t="s">
        <v>341</v>
      </c>
    </row>
    <row r="278" spans="1:15" s="2" customFormat="1" ht="12.5" x14ac:dyDescent="0.25">
      <c r="A278" s="94"/>
      <c r="B278" s="95"/>
      <c r="C278" s="96"/>
      <c r="D278" s="123"/>
      <c r="E278" s="97" t="str">
        <f t="shared" si="38"/>
        <v/>
      </c>
      <c r="F278" s="18">
        <f t="shared" si="32"/>
        <v>0</v>
      </c>
      <c r="G278" s="18">
        <f t="shared" si="33"/>
        <v>0</v>
      </c>
      <c r="H278" s="18">
        <f t="shared" si="39"/>
        <v>0</v>
      </c>
      <c r="I278" s="18">
        <f t="shared" si="34"/>
        <v>0</v>
      </c>
      <c r="J278" s="18">
        <f t="shared" si="35"/>
        <v>0</v>
      </c>
      <c r="K278" s="18">
        <f t="shared" si="36"/>
        <v>0</v>
      </c>
      <c r="L278" s="18">
        <f t="shared" si="37"/>
        <v>0</v>
      </c>
      <c r="M278" s="18"/>
      <c r="O278" t="s">
        <v>342</v>
      </c>
    </row>
    <row r="279" spans="1:15" s="2" customFormat="1" ht="12.5" x14ac:dyDescent="0.25">
      <c r="A279" s="94"/>
      <c r="B279" s="95"/>
      <c r="C279" s="96"/>
      <c r="D279" s="123"/>
      <c r="E279" s="97" t="str">
        <f t="shared" si="38"/>
        <v/>
      </c>
      <c r="F279" s="18">
        <f t="shared" si="32"/>
        <v>0</v>
      </c>
      <c r="G279" s="18">
        <f t="shared" si="33"/>
        <v>0</v>
      </c>
      <c r="H279" s="18">
        <f t="shared" si="39"/>
        <v>0</v>
      </c>
      <c r="I279" s="18">
        <f t="shared" si="34"/>
        <v>0</v>
      </c>
      <c r="J279" s="18">
        <f t="shared" si="35"/>
        <v>0</v>
      </c>
      <c r="K279" s="18">
        <f t="shared" si="36"/>
        <v>0</v>
      </c>
      <c r="L279" s="18">
        <f t="shared" si="37"/>
        <v>0</v>
      </c>
      <c r="M279" s="18"/>
      <c r="O279" t="s">
        <v>343</v>
      </c>
    </row>
    <row r="280" spans="1:15" s="2" customFormat="1" ht="12.5" x14ac:dyDescent="0.25">
      <c r="A280" s="94"/>
      <c r="B280" s="95"/>
      <c r="C280" s="96"/>
      <c r="D280" s="123"/>
      <c r="E280" s="97" t="str">
        <f t="shared" si="38"/>
        <v/>
      </c>
      <c r="F280" s="18">
        <f t="shared" si="32"/>
        <v>0</v>
      </c>
      <c r="G280" s="18">
        <f t="shared" si="33"/>
        <v>0</v>
      </c>
      <c r="H280" s="18">
        <f t="shared" si="39"/>
        <v>0</v>
      </c>
      <c r="I280" s="18">
        <f t="shared" si="34"/>
        <v>0</v>
      </c>
      <c r="J280" s="18">
        <f t="shared" si="35"/>
        <v>0</v>
      </c>
      <c r="K280" s="18">
        <f t="shared" si="36"/>
        <v>0</v>
      </c>
      <c r="L280" s="18">
        <f t="shared" si="37"/>
        <v>0</v>
      </c>
      <c r="M280" s="18"/>
      <c r="O280" t="s">
        <v>81</v>
      </c>
    </row>
    <row r="281" spans="1:15" s="2" customFormat="1" ht="12.5" x14ac:dyDescent="0.25">
      <c r="A281" s="94"/>
      <c r="B281" s="95"/>
      <c r="C281" s="96"/>
      <c r="D281" s="123"/>
      <c r="E281" s="97" t="str">
        <f t="shared" si="38"/>
        <v/>
      </c>
      <c r="F281" s="18">
        <f t="shared" si="32"/>
        <v>0</v>
      </c>
      <c r="G281" s="18">
        <f t="shared" si="33"/>
        <v>0</v>
      </c>
      <c r="H281" s="18">
        <f t="shared" si="39"/>
        <v>0</v>
      </c>
      <c r="I281" s="18">
        <f t="shared" si="34"/>
        <v>0</v>
      </c>
      <c r="J281" s="18">
        <f t="shared" si="35"/>
        <v>0</v>
      </c>
      <c r="K281" s="18">
        <f t="shared" si="36"/>
        <v>0</v>
      </c>
      <c r="L281" s="18">
        <f t="shared" si="37"/>
        <v>0</v>
      </c>
      <c r="M281" s="18"/>
      <c r="O281" t="s">
        <v>344</v>
      </c>
    </row>
    <row r="282" spans="1:15" s="2" customFormat="1" ht="12.5" x14ac:dyDescent="0.25">
      <c r="A282" s="94"/>
      <c r="B282" s="95"/>
      <c r="C282" s="96"/>
      <c r="D282" s="123"/>
      <c r="E282" s="97" t="str">
        <f t="shared" si="38"/>
        <v/>
      </c>
      <c r="F282" s="18">
        <f t="shared" si="32"/>
        <v>0</v>
      </c>
      <c r="G282" s="18">
        <f t="shared" si="33"/>
        <v>0</v>
      </c>
      <c r="H282" s="18">
        <f t="shared" si="39"/>
        <v>0</v>
      </c>
      <c r="I282" s="18">
        <f t="shared" si="34"/>
        <v>0</v>
      </c>
      <c r="J282" s="18">
        <f t="shared" si="35"/>
        <v>0</v>
      </c>
      <c r="K282" s="18">
        <f t="shared" si="36"/>
        <v>0</v>
      </c>
      <c r="L282" s="18">
        <f t="shared" si="37"/>
        <v>0</v>
      </c>
      <c r="M282" s="18"/>
      <c r="O282" t="s">
        <v>345</v>
      </c>
    </row>
    <row r="283" spans="1:15" s="2" customFormat="1" ht="12.5" x14ac:dyDescent="0.25">
      <c r="A283" s="94"/>
      <c r="B283" s="95"/>
      <c r="C283" s="96"/>
      <c r="D283" s="123"/>
      <c r="E283" s="97" t="str">
        <f t="shared" si="38"/>
        <v/>
      </c>
      <c r="F283" s="18">
        <f t="shared" si="32"/>
        <v>0</v>
      </c>
      <c r="G283" s="18">
        <f t="shared" si="33"/>
        <v>0</v>
      </c>
      <c r="H283" s="18">
        <f t="shared" si="39"/>
        <v>0</v>
      </c>
      <c r="I283" s="18">
        <f t="shared" si="34"/>
        <v>0</v>
      </c>
      <c r="J283" s="18">
        <f t="shared" si="35"/>
        <v>0</v>
      </c>
      <c r="K283" s="18">
        <f t="shared" si="36"/>
        <v>0</v>
      </c>
      <c r="L283" s="18">
        <f t="shared" si="37"/>
        <v>0</v>
      </c>
      <c r="M283" s="18"/>
      <c r="O283" t="s">
        <v>346</v>
      </c>
    </row>
    <row r="284" spans="1:15" s="2" customFormat="1" ht="12.5" x14ac:dyDescent="0.25">
      <c r="A284" s="94"/>
      <c r="B284" s="95"/>
      <c r="C284" s="96"/>
      <c r="D284" s="123"/>
      <c r="E284" s="97" t="str">
        <f t="shared" si="38"/>
        <v/>
      </c>
      <c r="F284" s="18">
        <f t="shared" si="32"/>
        <v>0</v>
      </c>
      <c r="G284" s="18">
        <f t="shared" si="33"/>
        <v>0</v>
      </c>
      <c r="H284" s="18">
        <f t="shared" si="39"/>
        <v>0</v>
      </c>
      <c r="I284" s="18">
        <f t="shared" si="34"/>
        <v>0</v>
      </c>
      <c r="J284" s="18">
        <f t="shared" si="35"/>
        <v>0</v>
      </c>
      <c r="K284" s="18">
        <f t="shared" si="36"/>
        <v>0</v>
      </c>
      <c r="L284" s="18">
        <f t="shared" si="37"/>
        <v>0</v>
      </c>
      <c r="M284" s="18"/>
      <c r="O284" t="s">
        <v>347</v>
      </c>
    </row>
    <row r="285" spans="1:15" s="2" customFormat="1" ht="12.5" x14ac:dyDescent="0.25">
      <c r="A285" s="94"/>
      <c r="B285" s="95"/>
      <c r="C285" s="96"/>
      <c r="D285" s="123"/>
      <c r="E285" s="97" t="str">
        <f t="shared" si="38"/>
        <v/>
      </c>
      <c r="F285" s="18">
        <f t="shared" si="32"/>
        <v>0</v>
      </c>
      <c r="G285" s="18">
        <f t="shared" si="33"/>
        <v>0</v>
      </c>
      <c r="H285" s="18">
        <f t="shared" si="39"/>
        <v>0</v>
      </c>
      <c r="I285" s="18">
        <f t="shared" si="34"/>
        <v>0</v>
      </c>
      <c r="J285" s="18">
        <f t="shared" si="35"/>
        <v>0</v>
      </c>
      <c r="K285" s="18">
        <f t="shared" si="36"/>
        <v>0</v>
      </c>
      <c r="L285" s="18">
        <f t="shared" si="37"/>
        <v>0</v>
      </c>
      <c r="M285" s="18"/>
      <c r="O285" t="s">
        <v>348</v>
      </c>
    </row>
    <row r="286" spans="1:15" s="2" customFormat="1" ht="12.5" x14ac:dyDescent="0.25">
      <c r="A286" s="94"/>
      <c r="B286" s="95"/>
      <c r="C286" s="96"/>
      <c r="D286" s="123"/>
      <c r="E286" s="97" t="str">
        <f t="shared" si="38"/>
        <v/>
      </c>
      <c r="F286" s="18">
        <f t="shared" si="32"/>
        <v>0</v>
      </c>
      <c r="G286" s="18">
        <f t="shared" si="33"/>
        <v>0</v>
      </c>
      <c r="H286" s="18">
        <f t="shared" si="39"/>
        <v>0</v>
      </c>
      <c r="I286" s="18">
        <f t="shared" si="34"/>
        <v>0</v>
      </c>
      <c r="J286" s="18">
        <f t="shared" si="35"/>
        <v>0</v>
      </c>
      <c r="K286" s="18">
        <f t="shared" si="36"/>
        <v>0</v>
      </c>
      <c r="L286" s="18">
        <f t="shared" si="37"/>
        <v>0</v>
      </c>
      <c r="M286" s="18"/>
      <c r="O286" t="s">
        <v>349</v>
      </c>
    </row>
    <row r="287" spans="1:15" s="2" customFormat="1" ht="12.5" x14ac:dyDescent="0.25">
      <c r="A287" s="94"/>
      <c r="B287" s="95"/>
      <c r="C287" s="96"/>
      <c r="D287" s="123"/>
      <c r="E287" s="97" t="str">
        <f t="shared" si="38"/>
        <v/>
      </c>
      <c r="F287" s="18">
        <f t="shared" si="32"/>
        <v>0</v>
      </c>
      <c r="G287" s="18">
        <f t="shared" si="33"/>
        <v>0</v>
      </c>
      <c r="H287" s="18">
        <f t="shared" si="39"/>
        <v>0</v>
      </c>
      <c r="I287" s="18">
        <f t="shared" si="34"/>
        <v>0</v>
      </c>
      <c r="J287" s="18">
        <f t="shared" si="35"/>
        <v>0</v>
      </c>
      <c r="K287" s="18">
        <f t="shared" si="36"/>
        <v>0</v>
      </c>
      <c r="L287" s="18">
        <f t="shared" si="37"/>
        <v>0</v>
      </c>
      <c r="M287" s="18"/>
      <c r="O287" t="s">
        <v>77</v>
      </c>
    </row>
    <row r="288" spans="1:15" s="2" customFormat="1" ht="12.5" x14ac:dyDescent="0.25">
      <c r="A288" s="94"/>
      <c r="B288" s="95"/>
      <c r="C288" s="96"/>
      <c r="D288" s="123"/>
      <c r="E288" s="97" t="str">
        <f t="shared" si="38"/>
        <v/>
      </c>
      <c r="F288" s="18">
        <f t="shared" si="32"/>
        <v>0</v>
      </c>
      <c r="G288" s="18">
        <f t="shared" si="33"/>
        <v>0</v>
      </c>
      <c r="H288" s="18">
        <f t="shared" si="39"/>
        <v>0</v>
      </c>
      <c r="I288" s="18">
        <f t="shared" si="34"/>
        <v>0</v>
      </c>
      <c r="J288" s="18">
        <f t="shared" si="35"/>
        <v>0</v>
      </c>
      <c r="K288" s="18">
        <f t="shared" si="36"/>
        <v>0</v>
      </c>
      <c r="L288" s="18">
        <f t="shared" si="37"/>
        <v>0</v>
      </c>
      <c r="M288" s="18"/>
      <c r="O288" t="s">
        <v>350</v>
      </c>
    </row>
    <row r="289" spans="1:15" s="2" customFormat="1" ht="12.5" x14ac:dyDescent="0.25">
      <c r="A289" s="94"/>
      <c r="B289" s="95"/>
      <c r="C289" s="96"/>
      <c r="D289" s="123"/>
      <c r="E289" s="97" t="str">
        <f t="shared" si="38"/>
        <v/>
      </c>
      <c r="F289" s="18">
        <f t="shared" si="32"/>
        <v>0</v>
      </c>
      <c r="G289" s="18">
        <f t="shared" si="33"/>
        <v>0</v>
      </c>
      <c r="H289" s="18">
        <f t="shared" si="39"/>
        <v>0</v>
      </c>
      <c r="I289" s="18">
        <f t="shared" si="34"/>
        <v>0</v>
      </c>
      <c r="J289" s="18">
        <f t="shared" si="35"/>
        <v>0</v>
      </c>
      <c r="K289" s="18">
        <f t="shared" si="36"/>
        <v>0</v>
      </c>
      <c r="L289" s="18">
        <f t="shared" si="37"/>
        <v>0</v>
      </c>
      <c r="M289" s="18"/>
      <c r="O289" t="s">
        <v>351</v>
      </c>
    </row>
    <row r="290" spans="1:15" s="2" customFormat="1" ht="12.5" x14ac:dyDescent="0.25">
      <c r="A290" s="94"/>
      <c r="B290" s="95"/>
      <c r="C290" s="96"/>
      <c r="D290" s="123"/>
      <c r="E290" s="97" t="str">
        <f t="shared" si="38"/>
        <v/>
      </c>
      <c r="F290" s="18">
        <f t="shared" si="32"/>
        <v>0</v>
      </c>
      <c r="G290" s="18">
        <f t="shared" si="33"/>
        <v>0</v>
      </c>
      <c r="H290" s="18">
        <f t="shared" si="39"/>
        <v>0</v>
      </c>
      <c r="I290" s="18">
        <f t="shared" si="34"/>
        <v>0</v>
      </c>
      <c r="J290" s="18">
        <f t="shared" si="35"/>
        <v>0</v>
      </c>
      <c r="K290" s="18">
        <f t="shared" si="36"/>
        <v>0</v>
      </c>
      <c r="L290" s="18">
        <f t="shared" si="37"/>
        <v>0</v>
      </c>
      <c r="M290" s="18"/>
      <c r="O290" t="s">
        <v>352</v>
      </c>
    </row>
    <row r="291" spans="1:15" s="2" customFormat="1" ht="12.5" x14ac:dyDescent="0.25">
      <c r="A291" s="94"/>
      <c r="B291" s="95"/>
      <c r="C291" s="96"/>
      <c r="D291" s="123"/>
      <c r="E291" s="97" t="str">
        <f t="shared" si="38"/>
        <v/>
      </c>
      <c r="F291" s="18">
        <f t="shared" si="32"/>
        <v>0</v>
      </c>
      <c r="G291" s="18">
        <f t="shared" si="33"/>
        <v>0</v>
      </c>
      <c r="H291" s="18">
        <f t="shared" si="39"/>
        <v>0</v>
      </c>
      <c r="I291" s="18">
        <f t="shared" si="34"/>
        <v>0</v>
      </c>
      <c r="J291" s="18">
        <f t="shared" si="35"/>
        <v>0</v>
      </c>
      <c r="K291" s="18">
        <f t="shared" si="36"/>
        <v>0</v>
      </c>
      <c r="L291" s="18">
        <f t="shared" si="37"/>
        <v>0</v>
      </c>
      <c r="M291" s="18"/>
      <c r="O291" t="s">
        <v>353</v>
      </c>
    </row>
    <row r="292" spans="1:15" s="2" customFormat="1" ht="12.5" x14ac:dyDescent="0.25">
      <c r="A292" s="94"/>
      <c r="B292" s="95"/>
      <c r="C292" s="96"/>
      <c r="D292" s="123"/>
      <c r="E292" s="97" t="str">
        <f t="shared" si="38"/>
        <v/>
      </c>
      <c r="F292" s="18">
        <f t="shared" si="32"/>
        <v>0</v>
      </c>
      <c r="G292" s="18">
        <f t="shared" si="33"/>
        <v>0</v>
      </c>
      <c r="H292" s="18">
        <f t="shared" si="39"/>
        <v>0</v>
      </c>
      <c r="I292" s="18">
        <f t="shared" si="34"/>
        <v>0</v>
      </c>
      <c r="J292" s="18">
        <f t="shared" si="35"/>
        <v>0</v>
      </c>
      <c r="K292" s="18">
        <f t="shared" si="36"/>
        <v>0</v>
      </c>
      <c r="L292" s="18">
        <f t="shared" si="37"/>
        <v>0</v>
      </c>
      <c r="M292" s="18"/>
      <c r="O292" t="s">
        <v>354</v>
      </c>
    </row>
    <row r="293" spans="1:15" s="2" customFormat="1" ht="12.5" x14ac:dyDescent="0.25">
      <c r="A293" s="94"/>
      <c r="B293" s="95"/>
      <c r="C293" s="96"/>
      <c r="D293" s="123"/>
      <c r="E293" s="97" t="str">
        <f t="shared" si="38"/>
        <v/>
      </c>
      <c r="F293" s="18">
        <f t="shared" si="32"/>
        <v>0</v>
      </c>
      <c r="G293" s="18">
        <f t="shared" si="33"/>
        <v>0</v>
      </c>
      <c r="H293" s="18">
        <f t="shared" si="39"/>
        <v>0</v>
      </c>
      <c r="I293" s="18">
        <f t="shared" si="34"/>
        <v>0</v>
      </c>
      <c r="J293" s="18">
        <f t="shared" si="35"/>
        <v>0</v>
      </c>
      <c r="K293" s="18">
        <f t="shared" si="36"/>
        <v>0</v>
      </c>
      <c r="L293" s="18">
        <f t="shared" si="37"/>
        <v>0</v>
      </c>
      <c r="M293" s="18"/>
      <c r="O293" t="s">
        <v>355</v>
      </c>
    </row>
    <row r="294" spans="1:15" s="2" customFormat="1" ht="12.5" x14ac:dyDescent="0.25">
      <c r="A294" s="94"/>
      <c r="B294" s="95"/>
      <c r="C294" s="96"/>
      <c r="D294" s="123"/>
      <c r="E294" s="97" t="str">
        <f t="shared" si="38"/>
        <v/>
      </c>
      <c r="F294" s="18">
        <f t="shared" si="32"/>
        <v>0</v>
      </c>
      <c r="G294" s="18">
        <f t="shared" si="33"/>
        <v>0</v>
      </c>
      <c r="H294" s="18">
        <f t="shared" si="39"/>
        <v>0</v>
      </c>
      <c r="I294" s="18">
        <f t="shared" si="34"/>
        <v>0</v>
      </c>
      <c r="J294" s="18">
        <f t="shared" si="35"/>
        <v>0</v>
      </c>
      <c r="K294" s="18">
        <f t="shared" si="36"/>
        <v>0</v>
      </c>
      <c r="L294" s="18">
        <f t="shared" si="37"/>
        <v>0</v>
      </c>
      <c r="M294" s="18"/>
      <c r="O294" t="s">
        <v>356</v>
      </c>
    </row>
    <row r="295" spans="1:15" s="2" customFormat="1" ht="12.5" x14ac:dyDescent="0.25">
      <c r="A295" s="94"/>
      <c r="B295" s="95"/>
      <c r="C295" s="96"/>
      <c r="D295" s="123"/>
      <c r="E295" s="97" t="str">
        <f t="shared" si="38"/>
        <v/>
      </c>
      <c r="F295" s="18">
        <f t="shared" si="32"/>
        <v>0</v>
      </c>
      <c r="G295" s="18">
        <f t="shared" si="33"/>
        <v>0</v>
      </c>
      <c r="H295" s="18">
        <f t="shared" si="39"/>
        <v>0</v>
      </c>
      <c r="I295" s="18">
        <f t="shared" si="34"/>
        <v>0</v>
      </c>
      <c r="J295" s="18">
        <f t="shared" si="35"/>
        <v>0</v>
      </c>
      <c r="K295" s="18">
        <f t="shared" si="36"/>
        <v>0</v>
      </c>
      <c r="L295" s="18">
        <f t="shared" si="37"/>
        <v>0</v>
      </c>
      <c r="M295" s="18"/>
      <c r="O295" t="s">
        <v>43</v>
      </c>
    </row>
    <row r="296" spans="1:15" s="2" customFormat="1" ht="12.5" x14ac:dyDescent="0.25">
      <c r="A296" s="94"/>
      <c r="B296" s="95"/>
      <c r="C296" s="96"/>
      <c r="D296" s="123"/>
      <c r="E296" s="97" t="str">
        <f t="shared" si="38"/>
        <v/>
      </c>
      <c r="F296" s="18">
        <f t="shared" si="32"/>
        <v>0</v>
      </c>
      <c r="G296" s="18">
        <f t="shared" si="33"/>
        <v>0</v>
      </c>
      <c r="H296" s="18">
        <f t="shared" si="39"/>
        <v>0</v>
      </c>
      <c r="I296" s="18">
        <f t="shared" si="34"/>
        <v>0</v>
      </c>
      <c r="J296" s="18">
        <f t="shared" si="35"/>
        <v>0</v>
      </c>
      <c r="K296" s="18">
        <f t="shared" si="36"/>
        <v>0</v>
      </c>
      <c r="L296" s="18">
        <f t="shared" si="37"/>
        <v>0</v>
      </c>
      <c r="M296" s="18"/>
      <c r="O296" t="s">
        <v>357</v>
      </c>
    </row>
    <row r="297" spans="1:15" s="2" customFormat="1" ht="12.5" x14ac:dyDescent="0.25">
      <c r="A297" s="94"/>
      <c r="B297" s="95"/>
      <c r="C297" s="96"/>
      <c r="D297" s="123"/>
      <c r="E297" s="97" t="str">
        <f t="shared" si="38"/>
        <v/>
      </c>
      <c r="F297" s="18">
        <f t="shared" si="32"/>
        <v>0</v>
      </c>
      <c r="G297" s="18">
        <f t="shared" si="33"/>
        <v>0</v>
      </c>
      <c r="H297" s="18">
        <f t="shared" si="39"/>
        <v>0</v>
      </c>
      <c r="I297" s="18">
        <f t="shared" si="34"/>
        <v>0</v>
      </c>
      <c r="J297" s="18">
        <f t="shared" si="35"/>
        <v>0</v>
      </c>
      <c r="K297" s="18">
        <f t="shared" si="36"/>
        <v>0</v>
      </c>
      <c r="L297" s="18">
        <f t="shared" si="37"/>
        <v>0</v>
      </c>
      <c r="M297" s="18"/>
      <c r="O297" t="s">
        <v>358</v>
      </c>
    </row>
    <row r="298" spans="1:15" s="2" customFormat="1" ht="12.5" x14ac:dyDescent="0.25">
      <c r="A298" s="94"/>
      <c r="B298" s="95"/>
      <c r="C298" s="96"/>
      <c r="D298" s="123"/>
      <c r="E298" s="97" t="str">
        <f t="shared" si="38"/>
        <v/>
      </c>
      <c r="F298" s="18">
        <f t="shared" si="32"/>
        <v>0</v>
      </c>
      <c r="G298" s="18">
        <f t="shared" si="33"/>
        <v>0</v>
      </c>
      <c r="H298" s="18">
        <f t="shared" si="39"/>
        <v>0</v>
      </c>
      <c r="I298" s="18">
        <f t="shared" si="34"/>
        <v>0</v>
      </c>
      <c r="J298" s="18">
        <f t="shared" si="35"/>
        <v>0</v>
      </c>
      <c r="K298" s="18">
        <f t="shared" si="36"/>
        <v>0</v>
      </c>
      <c r="L298" s="18">
        <f t="shared" si="37"/>
        <v>0</v>
      </c>
      <c r="M298" s="18"/>
      <c r="O298" t="s">
        <v>359</v>
      </c>
    </row>
    <row r="299" spans="1:15" s="2" customFormat="1" ht="12.5" x14ac:dyDescent="0.25">
      <c r="A299" s="94"/>
      <c r="B299" s="95"/>
      <c r="C299" s="96"/>
      <c r="D299" s="123"/>
      <c r="E299" s="97" t="str">
        <f t="shared" si="38"/>
        <v/>
      </c>
      <c r="F299" s="18">
        <f t="shared" si="32"/>
        <v>0</v>
      </c>
      <c r="G299" s="18">
        <f t="shared" si="33"/>
        <v>0</v>
      </c>
      <c r="H299" s="18">
        <f t="shared" si="39"/>
        <v>0</v>
      </c>
      <c r="I299" s="18">
        <f t="shared" si="34"/>
        <v>0</v>
      </c>
      <c r="J299" s="18">
        <f t="shared" si="35"/>
        <v>0</v>
      </c>
      <c r="K299" s="18">
        <f t="shared" si="36"/>
        <v>0</v>
      </c>
      <c r="L299" s="18">
        <f t="shared" si="37"/>
        <v>0</v>
      </c>
      <c r="M299" s="18"/>
      <c r="O299" t="s">
        <v>360</v>
      </c>
    </row>
    <row r="300" spans="1:15" s="2" customFormat="1" ht="12.5" x14ac:dyDescent="0.25">
      <c r="A300" s="94"/>
      <c r="B300" s="95"/>
      <c r="C300" s="96"/>
      <c r="D300" s="123"/>
      <c r="E300" s="97" t="str">
        <f t="shared" si="38"/>
        <v/>
      </c>
      <c r="F300" s="18">
        <f t="shared" si="32"/>
        <v>0</v>
      </c>
      <c r="G300" s="18">
        <f t="shared" si="33"/>
        <v>0</v>
      </c>
      <c r="H300" s="18">
        <f t="shared" si="39"/>
        <v>0</v>
      </c>
      <c r="I300" s="18">
        <f t="shared" si="34"/>
        <v>0</v>
      </c>
      <c r="J300" s="18">
        <f t="shared" si="35"/>
        <v>0</v>
      </c>
      <c r="K300" s="18">
        <f t="shared" si="36"/>
        <v>0</v>
      </c>
      <c r="L300" s="18">
        <f t="shared" si="37"/>
        <v>0</v>
      </c>
      <c r="M300" s="18"/>
      <c r="O300" t="s">
        <v>361</v>
      </c>
    </row>
    <row r="301" spans="1:15" s="2" customFormat="1" ht="12.5" x14ac:dyDescent="0.25">
      <c r="A301" s="94"/>
      <c r="B301" s="95"/>
      <c r="C301" s="96"/>
      <c r="D301" s="123"/>
      <c r="E301" s="97" t="str">
        <f t="shared" si="38"/>
        <v/>
      </c>
      <c r="F301" s="18">
        <f t="shared" si="32"/>
        <v>0</v>
      </c>
      <c r="G301" s="18">
        <f t="shared" si="33"/>
        <v>0</v>
      </c>
      <c r="H301" s="18">
        <f t="shared" si="39"/>
        <v>0</v>
      </c>
      <c r="I301" s="18">
        <f t="shared" si="34"/>
        <v>0</v>
      </c>
      <c r="J301" s="18">
        <f t="shared" si="35"/>
        <v>0</v>
      </c>
      <c r="K301" s="18">
        <f t="shared" si="36"/>
        <v>0</v>
      </c>
      <c r="L301" s="18">
        <f t="shared" si="37"/>
        <v>0</v>
      </c>
      <c r="M301" s="18"/>
      <c r="O301" t="s">
        <v>362</v>
      </c>
    </row>
    <row r="302" spans="1:15" s="2" customFormat="1" ht="12.5" x14ac:dyDescent="0.25">
      <c r="A302" s="94"/>
      <c r="B302" s="95"/>
      <c r="C302" s="96"/>
      <c r="D302" s="123"/>
      <c r="E302" s="97" t="str">
        <f t="shared" si="38"/>
        <v/>
      </c>
      <c r="F302" s="18">
        <f t="shared" si="32"/>
        <v>0</v>
      </c>
      <c r="G302" s="18">
        <f t="shared" si="33"/>
        <v>0</v>
      </c>
      <c r="H302" s="18">
        <f t="shared" si="39"/>
        <v>0</v>
      </c>
      <c r="I302" s="18">
        <f t="shared" si="34"/>
        <v>0</v>
      </c>
      <c r="J302" s="18">
        <f t="shared" si="35"/>
        <v>0</v>
      </c>
      <c r="K302" s="18">
        <f t="shared" si="36"/>
        <v>0</v>
      </c>
      <c r="L302" s="18">
        <f t="shared" si="37"/>
        <v>0</v>
      </c>
      <c r="M302" s="18"/>
      <c r="O302" t="s">
        <v>363</v>
      </c>
    </row>
    <row r="303" spans="1:15" s="2" customFormat="1" ht="12.5" x14ac:dyDescent="0.25">
      <c r="A303" s="94"/>
      <c r="B303" s="95"/>
      <c r="C303" s="96"/>
      <c r="D303" s="123"/>
      <c r="E303" s="97" t="str">
        <f t="shared" si="38"/>
        <v/>
      </c>
      <c r="F303" s="18">
        <f t="shared" si="32"/>
        <v>0</v>
      </c>
      <c r="G303" s="18">
        <f t="shared" si="33"/>
        <v>0</v>
      </c>
      <c r="H303" s="18">
        <f t="shared" si="39"/>
        <v>0</v>
      </c>
      <c r="I303" s="18">
        <f t="shared" si="34"/>
        <v>0</v>
      </c>
      <c r="J303" s="18">
        <f t="shared" si="35"/>
        <v>0</v>
      </c>
      <c r="K303" s="18">
        <f t="shared" si="36"/>
        <v>0</v>
      </c>
      <c r="L303" s="18">
        <f t="shared" si="37"/>
        <v>0</v>
      </c>
      <c r="M303" s="18"/>
      <c r="O303" t="s">
        <v>364</v>
      </c>
    </row>
    <row r="304" spans="1:15" s="2" customFormat="1" ht="12.5" x14ac:dyDescent="0.25">
      <c r="A304" s="94"/>
      <c r="B304" s="95"/>
      <c r="C304" s="96"/>
      <c r="D304" s="123"/>
      <c r="E304" s="97" t="str">
        <f t="shared" si="38"/>
        <v/>
      </c>
      <c r="F304" s="18">
        <f t="shared" si="32"/>
        <v>0</v>
      </c>
      <c r="G304" s="18">
        <f t="shared" si="33"/>
        <v>0</v>
      </c>
      <c r="H304" s="18">
        <f t="shared" si="39"/>
        <v>0</v>
      </c>
      <c r="I304" s="18">
        <f t="shared" si="34"/>
        <v>0</v>
      </c>
      <c r="J304" s="18">
        <f t="shared" si="35"/>
        <v>0</v>
      </c>
      <c r="K304" s="18">
        <f t="shared" si="36"/>
        <v>0</v>
      </c>
      <c r="L304" s="18">
        <f t="shared" si="37"/>
        <v>0</v>
      </c>
      <c r="M304" s="18"/>
      <c r="O304" t="s">
        <v>365</v>
      </c>
    </row>
    <row r="305" spans="1:15" s="2" customFormat="1" ht="12.5" x14ac:dyDescent="0.25">
      <c r="A305" s="94"/>
      <c r="B305" s="95"/>
      <c r="C305" s="96"/>
      <c r="D305" s="123"/>
      <c r="E305" s="97" t="str">
        <f t="shared" si="38"/>
        <v/>
      </c>
      <c r="F305" s="18">
        <f t="shared" si="32"/>
        <v>0</v>
      </c>
      <c r="G305" s="18">
        <f t="shared" si="33"/>
        <v>0</v>
      </c>
      <c r="H305" s="18">
        <f t="shared" si="39"/>
        <v>0</v>
      </c>
      <c r="I305" s="18">
        <f t="shared" si="34"/>
        <v>0</v>
      </c>
      <c r="J305" s="18">
        <f t="shared" si="35"/>
        <v>0</v>
      </c>
      <c r="K305" s="18">
        <f t="shared" si="36"/>
        <v>0</v>
      </c>
      <c r="L305" s="18">
        <f t="shared" si="37"/>
        <v>0</v>
      </c>
      <c r="M305" s="18"/>
      <c r="O305" t="s">
        <v>48</v>
      </c>
    </row>
    <row r="306" spans="1:15" s="2" customFormat="1" ht="12.5" x14ac:dyDescent="0.25">
      <c r="A306" s="94"/>
      <c r="B306" s="95"/>
      <c r="C306" s="96"/>
      <c r="D306" s="123"/>
      <c r="E306" s="97" t="str">
        <f t="shared" si="38"/>
        <v/>
      </c>
      <c r="F306" s="18">
        <f t="shared" si="32"/>
        <v>0</v>
      </c>
      <c r="G306" s="18">
        <f t="shared" si="33"/>
        <v>0</v>
      </c>
      <c r="H306" s="18">
        <f t="shared" si="39"/>
        <v>0</v>
      </c>
      <c r="I306" s="18">
        <f t="shared" si="34"/>
        <v>0</v>
      </c>
      <c r="J306" s="18">
        <f t="shared" si="35"/>
        <v>0</v>
      </c>
      <c r="K306" s="18">
        <f t="shared" si="36"/>
        <v>0</v>
      </c>
      <c r="L306" s="18">
        <f t="shared" si="37"/>
        <v>0</v>
      </c>
      <c r="M306" s="18"/>
      <c r="O306" t="s">
        <v>366</v>
      </c>
    </row>
    <row r="307" spans="1:15" s="2" customFormat="1" ht="12.5" x14ac:dyDescent="0.25">
      <c r="A307" s="94"/>
      <c r="B307" s="95"/>
      <c r="C307" s="96"/>
      <c r="D307" s="123"/>
      <c r="E307" s="97" t="str">
        <f t="shared" si="38"/>
        <v/>
      </c>
      <c r="F307" s="18">
        <f t="shared" si="32"/>
        <v>0</v>
      </c>
      <c r="G307" s="18">
        <f t="shared" si="33"/>
        <v>0</v>
      </c>
      <c r="H307" s="18">
        <f t="shared" si="39"/>
        <v>0</v>
      </c>
      <c r="I307" s="18">
        <f t="shared" si="34"/>
        <v>0</v>
      </c>
      <c r="J307" s="18">
        <f t="shared" si="35"/>
        <v>0</v>
      </c>
      <c r="K307" s="18">
        <f t="shared" si="36"/>
        <v>0</v>
      </c>
      <c r="L307" s="18">
        <f t="shared" si="37"/>
        <v>0</v>
      </c>
      <c r="M307" s="18"/>
      <c r="O307" t="s">
        <v>367</v>
      </c>
    </row>
    <row r="308" spans="1:15" s="2" customFormat="1" ht="12.5" x14ac:dyDescent="0.25">
      <c r="A308" s="94"/>
      <c r="B308" s="95"/>
      <c r="C308" s="96"/>
      <c r="D308" s="123"/>
      <c r="E308" s="97" t="str">
        <f t="shared" si="38"/>
        <v/>
      </c>
      <c r="F308" s="18">
        <f t="shared" si="32"/>
        <v>0</v>
      </c>
      <c r="G308" s="18">
        <f t="shared" si="33"/>
        <v>0</v>
      </c>
      <c r="H308" s="18">
        <f t="shared" si="39"/>
        <v>0</v>
      </c>
      <c r="I308" s="18">
        <f t="shared" si="34"/>
        <v>0</v>
      </c>
      <c r="J308" s="18">
        <f t="shared" si="35"/>
        <v>0</v>
      </c>
      <c r="K308" s="18">
        <f t="shared" si="36"/>
        <v>0</v>
      </c>
      <c r="L308" s="18">
        <f t="shared" si="37"/>
        <v>0</v>
      </c>
      <c r="M308" s="18"/>
      <c r="O308" t="s">
        <v>82</v>
      </c>
    </row>
    <row r="309" spans="1:15" s="2" customFormat="1" ht="12.5" x14ac:dyDescent="0.25">
      <c r="A309" s="94"/>
      <c r="B309" s="95"/>
      <c r="C309" s="96"/>
      <c r="D309" s="123"/>
      <c r="E309" s="97" t="str">
        <f t="shared" si="38"/>
        <v/>
      </c>
      <c r="F309" s="18">
        <f t="shared" si="32"/>
        <v>0</v>
      </c>
      <c r="G309" s="18">
        <f t="shared" si="33"/>
        <v>0</v>
      </c>
      <c r="H309" s="18">
        <f t="shared" si="39"/>
        <v>0</v>
      </c>
      <c r="I309" s="18">
        <f t="shared" si="34"/>
        <v>0</v>
      </c>
      <c r="J309" s="18">
        <f t="shared" si="35"/>
        <v>0</v>
      </c>
      <c r="K309" s="18">
        <f t="shared" si="36"/>
        <v>0</v>
      </c>
      <c r="L309" s="18">
        <f t="shared" si="37"/>
        <v>0</v>
      </c>
      <c r="M309" s="18"/>
      <c r="O309" t="s">
        <v>49</v>
      </c>
    </row>
    <row r="310" spans="1:15" s="2" customFormat="1" ht="12.5" x14ac:dyDescent="0.25">
      <c r="A310" s="94"/>
      <c r="B310" s="95"/>
      <c r="C310" s="96"/>
      <c r="D310" s="123"/>
      <c r="E310" s="97" t="str">
        <f t="shared" si="38"/>
        <v/>
      </c>
      <c r="F310" s="18">
        <f t="shared" si="32"/>
        <v>0</v>
      </c>
      <c r="G310" s="18">
        <f t="shared" si="33"/>
        <v>0</v>
      </c>
      <c r="H310" s="18">
        <f t="shared" si="39"/>
        <v>0</v>
      </c>
      <c r="I310" s="18">
        <f t="shared" si="34"/>
        <v>0</v>
      </c>
      <c r="J310" s="18">
        <f t="shared" si="35"/>
        <v>0</v>
      </c>
      <c r="K310" s="18">
        <f t="shared" si="36"/>
        <v>0</v>
      </c>
      <c r="L310" s="18">
        <f t="shared" si="37"/>
        <v>0</v>
      </c>
      <c r="M310" s="18"/>
      <c r="O310" t="s">
        <v>368</v>
      </c>
    </row>
    <row r="311" spans="1:15" s="2" customFormat="1" ht="12.5" x14ac:dyDescent="0.25">
      <c r="A311" s="94"/>
      <c r="B311" s="95"/>
      <c r="C311" s="96"/>
      <c r="D311" s="123"/>
      <c r="E311" s="97" t="str">
        <f t="shared" si="38"/>
        <v/>
      </c>
      <c r="F311" s="18">
        <f t="shared" si="32"/>
        <v>0</v>
      </c>
      <c r="G311" s="18">
        <f t="shared" si="33"/>
        <v>0</v>
      </c>
      <c r="H311" s="18">
        <f t="shared" si="39"/>
        <v>0</v>
      </c>
      <c r="I311" s="18">
        <f t="shared" si="34"/>
        <v>0</v>
      </c>
      <c r="J311" s="18">
        <f t="shared" si="35"/>
        <v>0</v>
      </c>
      <c r="K311" s="18">
        <f t="shared" si="36"/>
        <v>0</v>
      </c>
      <c r="L311" s="18">
        <f t="shared" si="37"/>
        <v>0</v>
      </c>
      <c r="M311" s="18"/>
      <c r="O311" t="s">
        <v>369</v>
      </c>
    </row>
    <row r="312" spans="1:15" s="2" customFormat="1" ht="12.5" x14ac:dyDescent="0.25">
      <c r="A312" s="94"/>
      <c r="B312" s="95"/>
      <c r="C312" s="96"/>
      <c r="D312" s="123"/>
      <c r="E312" s="97" t="str">
        <f t="shared" si="38"/>
        <v/>
      </c>
      <c r="F312" s="18">
        <f t="shared" si="32"/>
        <v>0</v>
      </c>
      <c r="G312" s="18">
        <f t="shared" si="33"/>
        <v>0</v>
      </c>
      <c r="H312" s="18">
        <f t="shared" si="39"/>
        <v>0</v>
      </c>
      <c r="I312" s="18">
        <f t="shared" si="34"/>
        <v>0</v>
      </c>
      <c r="J312" s="18">
        <f t="shared" si="35"/>
        <v>0</v>
      </c>
      <c r="K312" s="18">
        <f t="shared" si="36"/>
        <v>0</v>
      </c>
      <c r="L312" s="18">
        <f t="shared" si="37"/>
        <v>0</v>
      </c>
      <c r="M312" s="18"/>
      <c r="O312" t="s">
        <v>370</v>
      </c>
    </row>
    <row r="313" spans="1:15" s="2" customFormat="1" ht="12.5" x14ac:dyDescent="0.25">
      <c r="A313" s="94"/>
      <c r="B313" s="95"/>
      <c r="C313" s="96"/>
      <c r="D313" s="123"/>
      <c r="E313" s="97" t="str">
        <f t="shared" si="38"/>
        <v/>
      </c>
      <c r="F313" s="18">
        <f t="shared" si="32"/>
        <v>0</v>
      </c>
      <c r="G313" s="18">
        <f t="shared" si="33"/>
        <v>0</v>
      </c>
      <c r="H313" s="18">
        <f t="shared" si="39"/>
        <v>0</v>
      </c>
      <c r="I313" s="18">
        <f t="shared" si="34"/>
        <v>0</v>
      </c>
      <c r="J313" s="18">
        <f t="shared" si="35"/>
        <v>0</v>
      </c>
      <c r="K313" s="18">
        <f t="shared" si="36"/>
        <v>0</v>
      </c>
      <c r="L313" s="18">
        <f t="shared" si="37"/>
        <v>0</v>
      </c>
      <c r="M313" s="18"/>
      <c r="O313" t="s">
        <v>371</v>
      </c>
    </row>
    <row r="314" spans="1:15" s="2" customFormat="1" ht="12.5" x14ac:dyDescent="0.25">
      <c r="A314" s="94"/>
      <c r="B314" s="95"/>
      <c r="C314" s="96"/>
      <c r="D314" s="123"/>
      <c r="E314" s="97" t="str">
        <f t="shared" si="38"/>
        <v/>
      </c>
      <c r="F314" s="18">
        <f t="shared" si="32"/>
        <v>0</v>
      </c>
      <c r="G314" s="18">
        <f t="shared" si="33"/>
        <v>0</v>
      </c>
      <c r="H314" s="18">
        <f t="shared" si="39"/>
        <v>0</v>
      </c>
      <c r="I314" s="18">
        <f t="shared" si="34"/>
        <v>0</v>
      </c>
      <c r="J314" s="18">
        <f t="shared" si="35"/>
        <v>0</v>
      </c>
      <c r="K314" s="18">
        <f t="shared" si="36"/>
        <v>0</v>
      </c>
      <c r="L314" s="18">
        <f t="shared" si="37"/>
        <v>0</v>
      </c>
      <c r="M314" s="18"/>
      <c r="O314" t="s">
        <v>372</v>
      </c>
    </row>
    <row r="315" spans="1:15" s="2" customFormat="1" ht="12.5" x14ac:dyDescent="0.25">
      <c r="A315" s="94"/>
      <c r="B315" s="95"/>
      <c r="C315" s="96"/>
      <c r="D315" s="123"/>
      <c r="E315" s="97" t="str">
        <f t="shared" si="38"/>
        <v/>
      </c>
      <c r="F315" s="18">
        <f t="shared" si="32"/>
        <v>0</v>
      </c>
      <c r="G315" s="18">
        <f t="shared" si="33"/>
        <v>0</v>
      </c>
      <c r="H315" s="18">
        <f t="shared" si="39"/>
        <v>0</v>
      </c>
      <c r="I315" s="18">
        <f t="shared" si="34"/>
        <v>0</v>
      </c>
      <c r="J315" s="18">
        <f t="shared" si="35"/>
        <v>0</v>
      </c>
      <c r="K315" s="18">
        <f t="shared" si="36"/>
        <v>0</v>
      </c>
      <c r="L315" s="18">
        <f t="shared" si="37"/>
        <v>0</v>
      </c>
      <c r="M315" s="18"/>
      <c r="O315" t="s">
        <v>373</v>
      </c>
    </row>
    <row r="316" spans="1:15" s="2" customFormat="1" ht="12.5" x14ac:dyDescent="0.25">
      <c r="A316" s="94"/>
      <c r="B316" s="95"/>
      <c r="C316" s="96"/>
      <c r="D316" s="123"/>
      <c r="E316" s="97" t="str">
        <f t="shared" si="38"/>
        <v/>
      </c>
      <c r="F316" s="18">
        <f t="shared" si="32"/>
        <v>0</v>
      </c>
      <c r="G316" s="18">
        <f t="shared" si="33"/>
        <v>0</v>
      </c>
      <c r="H316" s="18">
        <f t="shared" si="39"/>
        <v>0</v>
      </c>
      <c r="I316" s="18">
        <f t="shared" si="34"/>
        <v>0</v>
      </c>
      <c r="J316" s="18">
        <f t="shared" si="35"/>
        <v>0</v>
      </c>
      <c r="K316" s="18">
        <f t="shared" si="36"/>
        <v>0</v>
      </c>
      <c r="L316" s="18">
        <f t="shared" si="37"/>
        <v>0</v>
      </c>
      <c r="M316" s="18"/>
      <c r="O316" t="s">
        <v>78</v>
      </c>
    </row>
    <row r="317" spans="1:15" s="2" customFormat="1" ht="12.5" x14ac:dyDescent="0.25">
      <c r="A317" s="94"/>
      <c r="B317" s="95"/>
      <c r="C317" s="96"/>
      <c r="D317" s="123"/>
      <c r="E317" s="97" t="str">
        <f t="shared" si="38"/>
        <v/>
      </c>
      <c r="F317" s="18">
        <f t="shared" si="32"/>
        <v>0</v>
      </c>
      <c r="G317" s="18">
        <f t="shared" si="33"/>
        <v>0</v>
      </c>
      <c r="H317" s="18">
        <f t="shared" si="39"/>
        <v>0</v>
      </c>
      <c r="I317" s="18">
        <f t="shared" si="34"/>
        <v>0</v>
      </c>
      <c r="J317" s="18">
        <f t="shared" si="35"/>
        <v>0</v>
      </c>
      <c r="K317" s="18">
        <f t="shared" si="36"/>
        <v>0</v>
      </c>
      <c r="L317" s="18">
        <f t="shared" si="37"/>
        <v>0</v>
      </c>
      <c r="M317" s="18"/>
      <c r="O317" t="s">
        <v>374</v>
      </c>
    </row>
    <row r="318" spans="1:15" s="2" customFormat="1" ht="12.5" x14ac:dyDescent="0.25">
      <c r="A318" s="94"/>
      <c r="B318" s="95"/>
      <c r="C318" s="96"/>
      <c r="D318" s="123"/>
      <c r="E318" s="97" t="str">
        <f t="shared" si="38"/>
        <v/>
      </c>
      <c r="F318" s="18">
        <f t="shared" si="32"/>
        <v>0</v>
      </c>
      <c r="G318" s="18">
        <f t="shared" si="33"/>
        <v>0</v>
      </c>
      <c r="H318" s="18">
        <f t="shared" si="39"/>
        <v>0</v>
      </c>
      <c r="I318" s="18">
        <f t="shared" si="34"/>
        <v>0</v>
      </c>
      <c r="J318" s="18">
        <f t="shared" si="35"/>
        <v>0</v>
      </c>
      <c r="K318" s="18">
        <f t="shared" si="36"/>
        <v>0</v>
      </c>
      <c r="L318" s="18">
        <f t="shared" si="37"/>
        <v>0</v>
      </c>
      <c r="M318" s="18"/>
      <c r="O318" t="s">
        <v>375</v>
      </c>
    </row>
    <row r="319" spans="1:15" s="2" customFormat="1" ht="12.5" x14ac:dyDescent="0.25">
      <c r="A319" s="94"/>
      <c r="B319" s="95"/>
      <c r="C319" s="96"/>
      <c r="D319" s="123"/>
      <c r="E319" s="97" t="str">
        <f t="shared" si="38"/>
        <v/>
      </c>
      <c r="F319" s="18">
        <f t="shared" si="32"/>
        <v>0</v>
      </c>
      <c r="G319" s="18">
        <f t="shared" si="33"/>
        <v>0</v>
      </c>
      <c r="H319" s="18">
        <f t="shared" si="39"/>
        <v>0</v>
      </c>
      <c r="I319" s="18">
        <f t="shared" si="34"/>
        <v>0</v>
      </c>
      <c r="J319" s="18">
        <f t="shared" si="35"/>
        <v>0</v>
      </c>
      <c r="K319" s="18">
        <f t="shared" si="36"/>
        <v>0</v>
      </c>
      <c r="L319" s="18">
        <f t="shared" si="37"/>
        <v>0</v>
      </c>
      <c r="M319" s="18"/>
      <c r="O319" t="s">
        <v>376</v>
      </c>
    </row>
    <row r="320" spans="1:15" s="2" customFormat="1" ht="12.5" x14ac:dyDescent="0.25">
      <c r="A320" s="94"/>
      <c r="B320" s="95"/>
      <c r="C320" s="96"/>
      <c r="D320" s="123"/>
      <c r="E320" s="97" t="str">
        <f t="shared" si="38"/>
        <v/>
      </c>
      <c r="F320" s="18">
        <f t="shared" si="32"/>
        <v>0</v>
      </c>
      <c r="G320" s="18">
        <f t="shared" si="33"/>
        <v>0</v>
      </c>
      <c r="H320" s="18">
        <f t="shared" si="39"/>
        <v>0</v>
      </c>
      <c r="I320" s="18">
        <f t="shared" si="34"/>
        <v>0</v>
      </c>
      <c r="J320" s="18">
        <f t="shared" si="35"/>
        <v>0</v>
      </c>
      <c r="K320" s="18">
        <f t="shared" si="36"/>
        <v>0</v>
      </c>
      <c r="L320" s="18">
        <f t="shared" si="37"/>
        <v>0</v>
      </c>
      <c r="M320" s="18"/>
      <c r="O320" t="s">
        <v>377</v>
      </c>
    </row>
    <row r="321" spans="1:15" s="2" customFormat="1" ht="12.5" x14ac:dyDescent="0.25">
      <c r="A321" s="94"/>
      <c r="B321" s="95"/>
      <c r="C321" s="96"/>
      <c r="D321" s="123"/>
      <c r="E321" s="97" t="str">
        <f t="shared" si="38"/>
        <v/>
      </c>
      <c r="F321" s="18">
        <f t="shared" si="32"/>
        <v>0</v>
      </c>
      <c r="G321" s="18">
        <f t="shared" si="33"/>
        <v>0</v>
      </c>
      <c r="H321" s="18">
        <f t="shared" si="39"/>
        <v>0</v>
      </c>
      <c r="I321" s="18">
        <f t="shared" si="34"/>
        <v>0</v>
      </c>
      <c r="J321" s="18">
        <f t="shared" si="35"/>
        <v>0</v>
      </c>
      <c r="K321" s="18">
        <f t="shared" si="36"/>
        <v>0</v>
      </c>
      <c r="L321" s="18">
        <f t="shared" si="37"/>
        <v>0</v>
      </c>
      <c r="M321" s="18"/>
      <c r="O321" t="s">
        <v>378</v>
      </c>
    </row>
    <row r="322" spans="1:15" s="2" customFormat="1" ht="12.5" x14ac:dyDescent="0.25">
      <c r="A322" s="94"/>
      <c r="B322" s="95"/>
      <c r="C322" s="96"/>
      <c r="D322" s="123"/>
      <c r="E322" s="97" t="str">
        <f t="shared" si="38"/>
        <v/>
      </c>
      <c r="F322" s="18">
        <f t="shared" si="32"/>
        <v>0</v>
      </c>
      <c r="G322" s="18">
        <f t="shared" si="33"/>
        <v>0</v>
      </c>
      <c r="H322" s="18">
        <f t="shared" si="39"/>
        <v>0</v>
      </c>
      <c r="I322" s="18">
        <f t="shared" si="34"/>
        <v>0</v>
      </c>
      <c r="J322" s="18">
        <f t="shared" si="35"/>
        <v>0</v>
      </c>
      <c r="K322" s="18">
        <f t="shared" si="36"/>
        <v>0</v>
      </c>
      <c r="L322" s="18">
        <f t="shared" si="37"/>
        <v>0</v>
      </c>
      <c r="M322" s="18"/>
      <c r="O322" t="s">
        <v>379</v>
      </c>
    </row>
    <row r="323" spans="1:15" s="2" customFormat="1" ht="12.5" x14ac:dyDescent="0.25">
      <c r="A323" s="94"/>
      <c r="B323" s="95"/>
      <c r="C323" s="96"/>
      <c r="D323" s="123"/>
      <c r="E323" s="97" t="str">
        <f t="shared" si="38"/>
        <v/>
      </c>
      <c r="F323" s="18">
        <f t="shared" si="32"/>
        <v>0</v>
      </c>
      <c r="G323" s="18">
        <f t="shared" si="33"/>
        <v>0</v>
      </c>
      <c r="H323" s="18">
        <f t="shared" si="39"/>
        <v>0</v>
      </c>
      <c r="I323" s="18">
        <f t="shared" si="34"/>
        <v>0</v>
      </c>
      <c r="J323" s="18">
        <f t="shared" si="35"/>
        <v>0</v>
      </c>
      <c r="K323" s="18">
        <f t="shared" si="36"/>
        <v>0</v>
      </c>
      <c r="L323" s="18">
        <f t="shared" si="37"/>
        <v>0</v>
      </c>
      <c r="M323" s="18"/>
      <c r="O323" t="s">
        <v>380</v>
      </c>
    </row>
    <row r="324" spans="1:15" s="2" customFormat="1" ht="12.5" x14ac:dyDescent="0.25">
      <c r="A324" s="94"/>
      <c r="B324" s="95"/>
      <c r="C324" s="96"/>
      <c r="D324" s="123"/>
      <c r="E324" s="97" t="str">
        <f t="shared" si="38"/>
        <v/>
      </c>
      <c r="F324" s="18">
        <f t="shared" si="32"/>
        <v>0</v>
      </c>
      <c r="G324" s="18">
        <f t="shared" si="33"/>
        <v>0</v>
      </c>
      <c r="H324" s="18">
        <f t="shared" si="39"/>
        <v>0</v>
      </c>
      <c r="I324" s="18">
        <f t="shared" si="34"/>
        <v>0</v>
      </c>
      <c r="J324" s="18">
        <f t="shared" si="35"/>
        <v>0</v>
      </c>
      <c r="K324" s="18">
        <f t="shared" si="36"/>
        <v>0</v>
      </c>
      <c r="L324" s="18">
        <f t="shared" si="37"/>
        <v>0</v>
      </c>
      <c r="M324" s="18"/>
      <c r="O324" t="s">
        <v>381</v>
      </c>
    </row>
    <row r="325" spans="1:15" s="2" customFormat="1" ht="12.5" x14ac:dyDescent="0.25">
      <c r="A325" s="94"/>
      <c r="B325" s="95"/>
      <c r="C325" s="96"/>
      <c r="D325" s="123"/>
      <c r="E325" s="97" t="str">
        <f t="shared" si="38"/>
        <v/>
      </c>
      <c r="F325" s="18">
        <f t="shared" si="32"/>
        <v>0</v>
      </c>
      <c r="G325" s="18">
        <f t="shared" si="33"/>
        <v>0</v>
      </c>
      <c r="H325" s="18">
        <f t="shared" si="39"/>
        <v>0</v>
      </c>
      <c r="I325" s="18">
        <f t="shared" si="34"/>
        <v>0</v>
      </c>
      <c r="J325" s="18">
        <f t="shared" si="35"/>
        <v>0</v>
      </c>
      <c r="K325" s="18">
        <f t="shared" si="36"/>
        <v>0</v>
      </c>
      <c r="L325" s="18">
        <f t="shared" si="37"/>
        <v>0</v>
      </c>
      <c r="M325" s="18"/>
      <c r="O325" t="s">
        <v>382</v>
      </c>
    </row>
    <row r="326" spans="1:15" s="2" customFormat="1" ht="12.5" x14ac:dyDescent="0.25">
      <c r="A326" s="94"/>
      <c r="B326" s="95"/>
      <c r="C326" s="96"/>
      <c r="D326" s="123"/>
      <c r="E326" s="97" t="str">
        <f t="shared" si="38"/>
        <v/>
      </c>
      <c r="F326" s="18">
        <f t="shared" si="32"/>
        <v>0</v>
      </c>
      <c r="G326" s="18">
        <f t="shared" si="33"/>
        <v>0</v>
      </c>
      <c r="H326" s="18">
        <f t="shared" si="39"/>
        <v>0</v>
      </c>
      <c r="I326" s="18">
        <f t="shared" si="34"/>
        <v>0</v>
      </c>
      <c r="J326" s="18">
        <f t="shared" si="35"/>
        <v>0</v>
      </c>
      <c r="K326" s="18">
        <f t="shared" si="36"/>
        <v>0</v>
      </c>
      <c r="L326" s="18">
        <f t="shared" si="37"/>
        <v>0</v>
      </c>
      <c r="M326" s="18"/>
      <c r="O326" t="s">
        <v>383</v>
      </c>
    </row>
    <row r="327" spans="1:15" s="2" customFormat="1" ht="12.5" x14ac:dyDescent="0.25">
      <c r="A327" s="94"/>
      <c r="B327" s="95"/>
      <c r="C327" s="96"/>
      <c r="D327" s="123"/>
      <c r="E327" s="97" t="str">
        <f t="shared" si="38"/>
        <v/>
      </c>
      <c r="F327" s="18">
        <f t="shared" si="32"/>
        <v>0</v>
      </c>
      <c r="G327" s="18">
        <f t="shared" si="33"/>
        <v>0</v>
      </c>
      <c r="H327" s="18">
        <f t="shared" si="39"/>
        <v>0</v>
      </c>
      <c r="I327" s="18">
        <f t="shared" si="34"/>
        <v>0</v>
      </c>
      <c r="J327" s="18">
        <f t="shared" si="35"/>
        <v>0</v>
      </c>
      <c r="K327" s="18">
        <f t="shared" si="36"/>
        <v>0</v>
      </c>
      <c r="L327" s="18">
        <f t="shared" si="37"/>
        <v>0</v>
      </c>
      <c r="M327" s="18"/>
      <c r="O327" t="s">
        <v>384</v>
      </c>
    </row>
    <row r="328" spans="1:15" s="2" customFormat="1" ht="12.5" x14ac:dyDescent="0.25">
      <c r="A328" s="94"/>
      <c r="B328" s="95"/>
      <c r="C328" s="96"/>
      <c r="D328" s="123"/>
      <c r="E328" s="97" t="str">
        <f t="shared" si="38"/>
        <v/>
      </c>
      <c r="F328" s="18">
        <f t="shared" si="32"/>
        <v>0</v>
      </c>
      <c r="G328" s="18">
        <f t="shared" si="33"/>
        <v>0</v>
      </c>
      <c r="H328" s="18">
        <f t="shared" si="39"/>
        <v>0</v>
      </c>
      <c r="I328" s="18">
        <f t="shared" si="34"/>
        <v>0</v>
      </c>
      <c r="J328" s="18">
        <f t="shared" si="35"/>
        <v>0</v>
      </c>
      <c r="K328" s="18">
        <f t="shared" si="36"/>
        <v>0</v>
      </c>
      <c r="L328" s="18">
        <f t="shared" si="37"/>
        <v>0</v>
      </c>
      <c r="M328" s="18"/>
      <c r="O328" t="s">
        <v>32</v>
      </c>
    </row>
    <row r="329" spans="1:15" s="2" customFormat="1" ht="12.5" x14ac:dyDescent="0.25">
      <c r="A329" s="94"/>
      <c r="B329" s="95"/>
      <c r="C329" s="96"/>
      <c r="D329" s="123"/>
      <c r="E329" s="97" t="str">
        <f t="shared" si="38"/>
        <v/>
      </c>
      <c r="F329" s="18">
        <f t="shared" ref="F329:F392" si="40">IF(C329&lt;&gt;"",1,0)</f>
        <v>0</v>
      </c>
      <c r="G329" s="18">
        <f t="shared" ref="G329:G392" si="41">IF(OR(C329="4K 437 Hours", C329="4K 437 Hours + 87.5 Hours Outreach", C329="Preschool Special Education", C329=""),0,1)</f>
        <v>0</v>
      </c>
      <c r="H329" s="18">
        <f t="shared" si="39"/>
        <v>0</v>
      </c>
      <c r="I329" s="18">
        <f t="shared" ref="I329:I392" si="42">IF(B329="",0,IF(OR(A329="",C329=""),1,0))</f>
        <v>0</v>
      </c>
      <c r="J329" s="18">
        <f t="shared" ref="J329:J392" si="43">IF(C329="",0,IF(OR(A329="",B329=""),1,0))</f>
        <v>0</v>
      </c>
      <c r="K329" s="18">
        <f t="shared" ref="K329:K392" si="44">IF(B329="",0,IF(ISNA((MATCH(B329,O:O,0))),1,0))</f>
        <v>0</v>
      </c>
      <c r="L329" s="18">
        <f t="shared" ref="L329:L392" si="45">IF(C329="",0,IF(ISNA((MATCH(C329,P:P,0))),1,0))</f>
        <v>0</v>
      </c>
      <c r="M329" s="18"/>
      <c r="O329" t="s">
        <v>385</v>
      </c>
    </row>
    <row r="330" spans="1:15" s="2" customFormat="1" ht="12.5" x14ac:dyDescent="0.25">
      <c r="A330" s="94"/>
      <c r="B330" s="95"/>
      <c r="C330" s="96"/>
      <c r="D330" s="123"/>
      <c r="E330" s="97" t="str">
        <f t="shared" ref="E330:E393" si="46">IF(K330=1," District,","")&amp;IF(L330=1," Grade,","")&amp;IF(OR(H330=1,I330=1,J330=1)," Line Incomplete","")</f>
        <v/>
      </c>
      <c r="F330" s="18">
        <f t="shared" si="40"/>
        <v>0</v>
      </c>
      <c r="G330" s="18">
        <f t="shared" si="41"/>
        <v>0</v>
      </c>
      <c r="H330" s="18">
        <f t="shared" ref="H330:H393" si="47">IF(A330="",0,IF(OR(B330="",D330=""),1,0))</f>
        <v>0</v>
      </c>
      <c r="I330" s="18">
        <f t="shared" si="42"/>
        <v>0</v>
      </c>
      <c r="J330" s="18">
        <f t="shared" si="43"/>
        <v>0</v>
      </c>
      <c r="K330" s="18">
        <f t="shared" si="44"/>
        <v>0</v>
      </c>
      <c r="L330" s="18">
        <f t="shared" si="45"/>
        <v>0</v>
      </c>
      <c r="M330" s="18"/>
      <c r="O330" t="s">
        <v>386</v>
      </c>
    </row>
    <row r="331" spans="1:15" s="2" customFormat="1" ht="12.5" x14ac:dyDescent="0.25">
      <c r="A331" s="94"/>
      <c r="B331" s="95"/>
      <c r="C331" s="96"/>
      <c r="D331" s="123"/>
      <c r="E331" s="97" t="str">
        <f t="shared" si="46"/>
        <v/>
      </c>
      <c r="F331" s="18">
        <f t="shared" si="40"/>
        <v>0</v>
      </c>
      <c r="G331" s="18">
        <f t="shared" si="41"/>
        <v>0</v>
      </c>
      <c r="H331" s="18">
        <f t="shared" si="47"/>
        <v>0</v>
      </c>
      <c r="I331" s="18">
        <f t="shared" si="42"/>
        <v>0</v>
      </c>
      <c r="J331" s="18">
        <f t="shared" si="43"/>
        <v>0</v>
      </c>
      <c r="K331" s="18">
        <f t="shared" si="44"/>
        <v>0</v>
      </c>
      <c r="L331" s="18">
        <f t="shared" si="45"/>
        <v>0</v>
      </c>
      <c r="M331" s="18"/>
      <c r="O331" t="s">
        <v>387</v>
      </c>
    </row>
    <row r="332" spans="1:15" s="2" customFormat="1" ht="12.5" x14ac:dyDescent="0.25">
      <c r="A332" s="94"/>
      <c r="B332" s="95"/>
      <c r="C332" s="96"/>
      <c r="D332" s="123"/>
      <c r="E332" s="97" t="str">
        <f t="shared" si="46"/>
        <v/>
      </c>
      <c r="F332" s="18">
        <f t="shared" si="40"/>
        <v>0</v>
      </c>
      <c r="G332" s="18">
        <f t="shared" si="41"/>
        <v>0</v>
      </c>
      <c r="H332" s="18">
        <f t="shared" si="47"/>
        <v>0</v>
      </c>
      <c r="I332" s="18">
        <f t="shared" si="42"/>
        <v>0</v>
      </c>
      <c r="J332" s="18">
        <f t="shared" si="43"/>
        <v>0</v>
      </c>
      <c r="K332" s="18">
        <f t="shared" si="44"/>
        <v>0</v>
      </c>
      <c r="L332" s="18">
        <f t="shared" si="45"/>
        <v>0</v>
      </c>
      <c r="M332" s="18"/>
      <c r="O332" t="s">
        <v>388</v>
      </c>
    </row>
    <row r="333" spans="1:15" s="2" customFormat="1" ht="12.5" x14ac:dyDescent="0.25">
      <c r="A333" s="94"/>
      <c r="B333" s="95"/>
      <c r="C333" s="96"/>
      <c r="D333" s="123"/>
      <c r="E333" s="97" t="str">
        <f t="shared" si="46"/>
        <v/>
      </c>
      <c r="F333" s="18">
        <f t="shared" si="40"/>
        <v>0</v>
      </c>
      <c r="G333" s="18">
        <f t="shared" si="41"/>
        <v>0</v>
      </c>
      <c r="H333" s="18">
        <f t="shared" si="47"/>
        <v>0</v>
      </c>
      <c r="I333" s="18">
        <f t="shared" si="42"/>
        <v>0</v>
      </c>
      <c r="J333" s="18">
        <f t="shared" si="43"/>
        <v>0</v>
      </c>
      <c r="K333" s="18">
        <f t="shared" si="44"/>
        <v>0</v>
      </c>
      <c r="L333" s="18">
        <f t="shared" si="45"/>
        <v>0</v>
      </c>
      <c r="M333" s="18"/>
      <c r="O333" t="s">
        <v>389</v>
      </c>
    </row>
    <row r="334" spans="1:15" s="2" customFormat="1" ht="12.5" x14ac:dyDescent="0.25">
      <c r="A334" s="94"/>
      <c r="B334" s="95"/>
      <c r="C334" s="96"/>
      <c r="D334" s="123"/>
      <c r="E334" s="97" t="str">
        <f t="shared" si="46"/>
        <v/>
      </c>
      <c r="F334" s="18">
        <f t="shared" si="40"/>
        <v>0</v>
      </c>
      <c r="G334" s="18">
        <f t="shared" si="41"/>
        <v>0</v>
      </c>
      <c r="H334" s="18">
        <f t="shared" si="47"/>
        <v>0</v>
      </c>
      <c r="I334" s="18">
        <f t="shared" si="42"/>
        <v>0</v>
      </c>
      <c r="J334" s="18">
        <f t="shared" si="43"/>
        <v>0</v>
      </c>
      <c r="K334" s="18">
        <f t="shared" si="44"/>
        <v>0</v>
      </c>
      <c r="L334" s="18">
        <f t="shared" si="45"/>
        <v>0</v>
      </c>
      <c r="M334" s="18"/>
      <c r="O334" t="s">
        <v>390</v>
      </c>
    </row>
    <row r="335" spans="1:15" s="2" customFormat="1" ht="12.5" x14ac:dyDescent="0.25">
      <c r="A335" s="94"/>
      <c r="B335" s="95"/>
      <c r="C335" s="96"/>
      <c r="D335" s="123"/>
      <c r="E335" s="97" t="str">
        <f t="shared" si="46"/>
        <v/>
      </c>
      <c r="F335" s="18">
        <f t="shared" si="40"/>
        <v>0</v>
      </c>
      <c r="G335" s="18">
        <f t="shared" si="41"/>
        <v>0</v>
      </c>
      <c r="H335" s="18">
        <f t="shared" si="47"/>
        <v>0</v>
      </c>
      <c r="I335" s="18">
        <f t="shared" si="42"/>
        <v>0</v>
      </c>
      <c r="J335" s="18">
        <f t="shared" si="43"/>
        <v>0</v>
      </c>
      <c r="K335" s="18">
        <f t="shared" si="44"/>
        <v>0</v>
      </c>
      <c r="L335" s="18">
        <f t="shared" si="45"/>
        <v>0</v>
      </c>
      <c r="M335" s="18"/>
      <c r="O335" t="s">
        <v>391</v>
      </c>
    </row>
    <row r="336" spans="1:15" s="2" customFormat="1" ht="12.5" x14ac:dyDescent="0.25">
      <c r="A336" s="94"/>
      <c r="B336" s="95"/>
      <c r="C336" s="96"/>
      <c r="D336" s="123"/>
      <c r="E336" s="97" t="str">
        <f t="shared" si="46"/>
        <v/>
      </c>
      <c r="F336" s="18">
        <f t="shared" si="40"/>
        <v>0</v>
      </c>
      <c r="G336" s="18">
        <f t="shared" si="41"/>
        <v>0</v>
      </c>
      <c r="H336" s="18">
        <f t="shared" si="47"/>
        <v>0</v>
      </c>
      <c r="I336" s="18">
        <f t="shared" si="42"/>
        <v>0</v>
      </c>
      <c r="J336" s="18">
        <f t="shared" si="43"/>
        <v>0</v>
      </c>
      <c r="K336" s="18">
        <f t="shared" si="44"/>
        <v>0</v>
      </c>
      <c r="L336" s="18">
        <f t="shared" si="45"/>
        <v>0</v>
      </c>
      <c r="M336" s="18"/>
      <c r="O336" t="s">
        <v>392</v>
      </c>
    </row>
    <row r="337" spans="1:15" s="2" customFormat="1" ht="12.5" x14ac:dyDescent="0.25">
      <c r="A337" s="94"/>
      <c r="B337" s="95"/>
      <c r="C337" s="96"/>
      <c r="D337" s="123"/>
      <c r="E337" s="97" t="str">
        <f t="shared" si="46"/>
        <v/>
      </c>
      <c r="F337" s="18">
        <f t="shared" si="40"/>
        <v>0</v>
      </c>
      <c r="G337" s="18">
        <f t="shared" si="41"/>
        <v>0</v>
      </c>
      <c r="H337" s="18">
        <f t="shared" si="47"/>
        <v>0</v>
      </c>
      <c r="I337" s="18">
        <f t="shared" si="42"/>
        <v>0</v>
      </c>
      <c r="J337" s="18">
        <f t="shared" si="43"/>
        <v>0</v>
      </c>
      <c r="K337" s="18">
        <f t="shared" si="44"/>
        <v>0</v>
      </c>
      <c r="L337" s="18">
        <f t="shared" si="45"/>
        <v>0</v>
      </c>
      <c r="M337" s="18"/>
      <c r="O337" t="s">
        <v>393</v>
      </c>
    </row>
    <row r="338" spans="1:15" s="2" customFormat="1" ht="12.5" x14ac:dyDescent="0.25">
      <c r="A338" s="94"/>
      <c r="B338" s="95"/>
      <c r="C338" s="96"/>
      <c r="D338" s="123"/>
      <c r="E338" s="97" t="str">
        <f t="shared" si="46"/>
        <v/>
      </c>
      <c r="F338" s="18">
        <f t="shared" si="40"/>
        <v>0</v>
      </c>
      <c r="G338" s="18">
        <f t="shared" si="41"/>
        <v>0</v>
      </c>
      <c r="H338" s="18">
        <f t="shared" si="47"/>
        <v>0</v>
      </c>
      <c r="I338" s="18">
        <f t="shared" si="42"/>
        <v>0</v>
      </c>
      <c r="J338" s="18">
        <f t="shared" si="43"/>
        <v>0</v>
      </c>
      <c r="K338" s="18">
        <f t="shared" si="44"/>
        <v>0</v>
      </c>
      <c r="L338" s="18">
        <f t="shared" si="45"/>
        <v>0</v>
      </c>
      <c r="M338" s="18"/>
      <c r="O338" t="s">
        <v>394</v>
      </c>
    </row>
    <row r="339" spans="1:15" s="2" customFormat="1" ht="12.5" x14ac:dyDescent="0.25">
      <c r="A339" s="94"/>
      <c r="B339" s="95"/>
      <c r="C339" s="96"/>
      <c r="D339" s="123"/>
      <c r="E339" s="97" t="str">
        <f t="shared" si="46"/>
        <v/>
      </c>
      <c r="F339" s="18">
        <f t="shared" si="40"/>
        <v>0</v>
      </c>
      <c r="G339" s="18">
        <f t="shared" si="41"/>
        <v>0</v>
      </c>
      <c r="H339" s="18">
        <f t="shared" si="47"/>
        <v>0</v>
      </c>
      <c r="I339" s="18">
        <f t="shared" si="42"/>
        <v>0</v>
      </c>
      <c r="J339" s="18">
        <f t="shared" si="43"/>
        <v>0</v>
      </c>
      <c r="K339" s="18">
        <f t="shared" si="44"/>
        <v>0</v>
      </c>
      <c r="L339" s="18">
        <f t="shared" si="45"/>
        <v>0</v>
      </c>
      <c r="M339" s="18"/>
      <c r="O339" t="s">
        <v>395</v>
      </c>
    </row>
    <row r="340" spans="1:15" s="2" customFormat="1" ht="12.5" x14ac:dyDescent="0.25">
      <c r="A340" s="94"/>
      <c r="B340" s="95"/>
      <c r="C340" s="96"/>
      <c r="D340" s="123"/>
      <c r="E340" s="97" t="str">
        <f t="shared" si="46"/>
        <v/>
      </c>
      <c r="F340" s="18">
        <f t="shared" si="40"/>
        <v>0</v>
      </c>
      <c r="G340" s="18">
        <f t="shared" si="41"/>
        <v>0</v>
      </c>
      <c r="H340" s="18">
        <f t="shared" si="47"/>
        <v>0</v>
      </c>
      <c r="I340" s="18">
        <f t="shared" si="42"/>
        <v>0</v>
      </c>
      <c r="J340" s="18">
        <f t="shared" si="43"/>
        <v>0</v>
      </c>
      <c r="K340" s="18">
        <f t="shared" si="44"/>
        <v>0</v>
      </c>
      <c r="L340" s="18">
        <f t="shared" si="45"/>
        <v>0</v>
      </c>
      <c r="M340" s="18"/>
      <c r="O340" t="s">
        <v>33</v>
      </c>
    </row>
    <row r="341" spans="1:15" s="2" customFormat="1" ht="12.5" x14ac:dyDescent="0.25">
      <c r="A341" s="94"/>
      <c r="B341" s="95"/>
      <c r="C341" s="96"/>
      <c r="D341" s="123"/>
      <c r="E341" s="97" t="str">
        <f t="shared" si="46"/>
        <v/>
      </c>
      <c r="F341" s="18">
        <f t="shared" si="40"/>
        <v>0</v>
      </c>
      <c r="G341" s="18">
        <f t="shared" si="41"/>
        <v>0</v>
      </c>
      <c r="H341" s="18">
        <f t="shared" si="47"/>
        <v>0</v>
      </c>
      <c r="I341" s="18">
        <f t="shared" si="42"/>
        <v>0</v>
      </c>
      <c r="J341" s="18">
        <f t="shared" si="43"/>
        <v>0</v>
      </c>
      <c r="K341" s="18">
        <f t="shared" si="44"/>
        <v>0</v>
      </c>
      <c r="L341" s="18">
        <f t="shared" si="45"/>
        <v>0</v>
      </c>
      <c r="M341" s="18"/>
      <c r="O341" t="s">
        <v>396</v>
      </c>
    </row>
    <row r="342" spans="1:15" s="2" customFormat="1" ht="12.5" x14ac:dyDescent="0.25">
      <c r="A342" s="94"/>
      <c r="B342" s="95"/>
      <c r="C342" s="96"/>
      <c r="D342" s="123"/>
      <c r="E342" s="97" t="str">
        <f t="shared" si="46"/>
        <v/>
      </c>
      <c r="F342" s="18">
        <f t="shared" si="40"/>
        <v>0</v>
      </c>
      <c r="G342" s="18">
        <f t="shared" si="41"/>
        <v>0</v>
      </c>
      <c r="H342" s="18">
        <f t="shared" si="47"/>
        <v>0</v>
      </c>
      <c r="I342" s="18">
        <f t="shared" si="42"/>
        <v>0</v>
      </c>
      <c r="J342" s="18">
        <f t="shared" si="43"/>
        <v>0</v>
      </c>
      <c r="K342" s="18">
        <f t="shared" si="44"/>
        <v>0</v>
      </c>
      <c r="L342" s="18">
        <f t="shared" si="45"/>
        <v>0</v>
      </c>
      <c r="M342" s="18"/>
      <c r="O342" t="s">
        <v>397</v>
      </c>
    </row>
    <row r="343" spans="1:15" s="2" customFormat="1" ht="12.5" x14ac:dyDescent="0.25">
      <c r="A343" s="94"/>
      <c r="B343" s="95"/>
      <c r="C343" s="96"/>
      <c r="D343" s="123"/>
      <c r="E343" s="97" t="str">
        <f t="shared" si="46"/>
        <v/>
      </c>
      <c r="F343" s="18">
        <f t="shared" si="40"/>
        <v>0</v>
      </c>
      <c r="G343" s="18">
        <f t="shared" si="41"/>
        <v>0</v>
      </c>
      <c r="H343" s="18">
        <f t="shared" si="47"/>
        <v>0</v>
      </c>
      <c r="I343" s="18">
        <f t="shared" si="42"/>
        <v>0</v>
      </c>
      <c r="J343" s="18">
        <f t="shared" si="43"/>
        <v>0</v>
      </c>
      <c r="K343" s="18">
        <f t="shared" si="44"/>
        <v>0</v>
      </c>
      <c r="L343" s="18">
        <f t="shared" si="45"/>
        <v>0</v>
      </c>
      <c r="M343" s="18"/>
      <c r="O343" t="s">
        <v>398</v>
      </c>
    </row>
    <row r="344" spans="1:15" s="2" customFormat="1" ht="12.5" x14ac:dyDescent="0.25">
      <c r="A344" s="94"/>
      <c r="B344" s="95"/>
      <c r="C344" s="96"/>
      <c r="D344" s="123"/>
      <c r="E344" s="97" t="str">
        <f t="shared" si="46"/>
        <v/>
      </c>
      <c r="F344" s="18">
        <f t="shared" si="40"/>
        <v>0</v>
      </c>
      <c r="G344" s="18">
        <f t="shared" si="41"/>
        <v>0</v>
      </c>
      <c r="H344" s="18">
        <f t="shared" si="47"/>
        <v>0</v>
      </c>
      <c r="I344" s="18">
        <f t="shared" si="42"/>
        <v>0</v>
      </c>
      <c r="J344" s="18">
        <f t="shared" si="43"/>
        <v>0</v>
      </c>
      <c r="K344" s="18">
        <f t="shared" si="44"/>
        <v>0</v>
      </c>
      <c r="L344" s="18">
        <f t="shared" si="45"/>
        <v>0</v>
      </c>
      <c r="M344" s="18"/>
      <c r="O344" t="s">
        <v>61</v>
      </c>
    </row>
    <row r="345" spans="1:15" s="2" customFormat="1" ht="12.5" x14ac:dyDescent="0.25">
      <c r="A345" s="94"/>
      <c r="B345" s="95"/>
      <c r="C345" s="96"/>
      <c r="D345" s="123"/>
      <c r="E345" s="97" t="str">
        <f t="shared" si="46"/>
        <v/>
      </c>
      <c r="F345" s="18">
        <f t="shared" si="40"/>
        <v>0</v>
      </c>
      <c r="G345" s="18">
        <f t="shared" si="41"/>
        <v>0</v>
      </c>
      <c r="H345" s="18">
        <f t="shared" si="47"/>
        <v>0</v>
      </c>
      <c r="I345" s="18">
        <f t="shared" si="42"/>
        <v>0</v>
      </c>
      <c r="J345" s="18">
        <f t="shared" si="43"/>
        <v>0</v>
      </c>
      <c r="K345" s="18">
        <f t="shared" si="44"/>
        <v>0</v>
      </c>
      <c r="L345" s="18">
        <f t="shared" si="45"/>
        <v>0</v>
      </c>
      <c r="M345" s="18"/>
      <c r="O345" t="s">
        <v>399</v>
      </c>
    </row>
    <row r="346" spans="1:15" s="2" customFormat="1" ht="12.5" x14ac:dyDescent="0.25">
      <c r="A346" s="94"/>
      <c r="B346" s="95"/>
      <c r="C346" s="96"/>
      <c r="D346" s="123"/>
      <c r="E346" s="97" t="str">
        <f t="shared" si="46"/>
        <v/>
      </c>
      <c r="F346" s="18">
        <f t="shared" si="40"/>
        <v>0</v>
      </c>
      <c r="G346" s="18">
        <f t="shared" si="41"/>
        <v>0</v>
      </c>
      <c r="H346" s="18">
        <f t="shared" si="47"/>
        <v>0</v>
      </c>
      <c r="I346" s="18">
        <f t="shared" si="42"/>
        <v>0</v>
      </c>
      <c r="J346" s="18">
        <f t="shared" si="43"/>
        <v>0</v>
      </c>
      <c r="K346" s="18">
        <f t="shared" si="44"/>
        <v>0</v>
      </c>
      <c r="L346" s="18">
        <f t="shared" si="45"/>
        <v>0</v>
      </c>
      <c r="M346" s="18"/>
      <c r="O346" t="s">
        <v>400</v>
      </c>
    </row>
    <row r="347" spans="1:15" s="2" customFormat="1" ht="12.5" x14ac:dyDescent="0.25">
      <c r="A347" s="94"/>
      <c r="B347" s="95"/>
      <c r="C347" s="96"/>
      <c r="D347" s="123"/>
      <c r="E347" s="97" t="str">
        <f t="shared" si="46"/>
        <v/>
      </c>
      <c r="F347" s="18">
        <f t="shared" si="40"/>
        <v>0</v>
      </c>
      <c r="G347" s="18">
        <f t="shared" si="41"/>
        <v>0</v>
      </c>
      <c r="H347" s="18">
        <f t="shared" si="47"/>
        <v>0</v>
      </c>
      <c r="I347" s="18">
        <f t="shared" si="42"/>
        <v>0</v>
      </c>
      <c r="J347" s="18">
        <f t="shared" si="43"/>
        <v>0</v>
      </c>
      <c r="K347" s="18">
        <f t="shared" si="44"/>
        <v>0</v>
      </c>
      <c r="L347" s="18">
        <f t="shared" si="45"/>
        <v>0</v>
      </c>
      <c r="M347" s="18"/>
      <c r="O347" t="s">
        <v>34</v>
      </c>
    </row>
    <row r="348" spans="1:15" s="2" customFormat="1" ht="12.5" x14ac:dyDescent="0.25">
      <c r="A348" s="94"/>
      <c r="B348" s="95"/>
      <c r="C348" s="96"/>
      <c r="D348" s="123"/>
      <c r="E348" s="97" t="str">
        <f t="shared" si="46"/>
        <v/>
      </c>
      <c r="F348" s="18">
        <f t="shared" si="40"/>
        <v>0</v>
      </c>
      <c r="G348" s="18">
        <f t="shared" si="41"/>
        <v>0</v>
      </c>
      <c r="H348" s="18">
        <f t="shared" si="47"/>
        <v>0</v>
      </c>
      <c r="I348" s="18">
        <f t="shared" si="42"/>
        <v>0</v>
      </c>
      <c r="J348" s="18">
        <f t="shared" si="43"/>
        <v>0</v>
      </c>
      <c r="K348" s="18">
        <f t="shared" si="44"/>
        <v>0</v>
      </c>
      <c r="L348" s="18">
        <f t="shared" si="45"/>
        <v>0</v>
      </c>
      <c r="M348" s="18"/>
      <c r="O348" t="s">
        <v>401</v>
      </c>
    </row>
    <row r="349" spans="1:15" s="2" customFormat="1" ht="12.5" x14ac:dyDescent="0.25">
      <c r="A349" s="94"/>
      <c r="B349" s="95"/>
      <c r="C349" s="96"/>
      <c r="D349" s="123"/>
      <c r="E349" s="97" t="str">
        <f t="shared" si="46"/>
        <v/>
      </c>
      <c r="F349" s="18">
        <f t="shared" si="40"/>
        <v>0</v>
      </c>
      <c r="G349" s="18">
        <f t="shared" si="41"/>
        <v>0</v>
      </c>
      <c r="H349" s="18">
        <f t="shared" si="47"/>
        <v>0</v>
      </c>
      <c r="I349" s="18">
        <f t="shared" si="42"/>
        <v>0</v>
      </c>
      <c r="J349" s="18">
        <f t="shared" si="43"/>
        <v>0</v>
      </c>
      <c r="K349" s="18">
        <f t="shared" si="44"/>
        <v>0</v>
      </c>
      <c r="L349" s="18">
        <f t="shared" si="45"/>
        <v>0</v>
      </c>
      <c r="M349" s="18"/>
      <c r="O349" t="s">
        <v>402</v>
      </c>
    </row>
    <row r="350" spans="1:15" s="2" customFormat="1" ht="12.5" x14ac:dyDescent="0.25">
      <c r="A350" s="94"/>
      <c r="B350" s="95"/>
      <c r="C350" s="96"/>
      <c r="D350" s="123"/>
      <c r="E350" s="97" t="str">
        <f t="shared" si="46"/>
        <v/>
      </c>
      <c r="F350" s="18">
        <f t="shared" si="40"/>
        <v>0</v>
      </c>
      <c r="G350" s="18">
        <f t="shared" si="41"/>
        <v>0</v>
      </c>
      <c r="H350" s="18">
        <f t="shared" si="47"/>
        <v>0</v>
      </c>
      <c r="I350" s="18">
        <f t="shared" si="42"/>
        <v>0</v>
      </c>
      <c r="J350" s="18">
        <f t="shared" si="43"/>
        <v>0</v>
      </c>
      <c r="K350" s="18">
        <f t="shared" si="44"/>
        <v>0</v>
      </c>
      <c r="L350" s="18">
        <f t="shared" si="45"/>
        <v>0</v>
      </c>
      <c r="M350" s="18"/>
      <c r="O350" t="s">
        <v>403</v>
      </c>
    </row>
    <row r="351" spans="1:15" s="2" customFormat="1" ht="12.5" x14ac:dyDescent="0.25">
      <c r="A351" s="94"/>
      <c r="B351" s="95"/>
      <c r="C351" s="96"/>
      <c r="D351" s="123"/>
      <c r="E351" s="97" t="str">
        <f t="shared" si="46"/>
        <v/>
      </c>
      <c r="F351" s="18">
        <f t="shared" si="40"/>
        <v>0</v>
      </c>
      <c r="G351" s="18">
        <f t="shared" si="41"/>
        <v>0</v>
      </c>
      <c r="H351" s="18">
        <f t="shared" si="47"/>
        <v>0</v>
      </c>
      <c r="I351" s="18">
        <f t="shared" si="42"/>
        <v>0</v>
      </c>
      <c r="J351" s="18">
        <f t="shared" si="43"/>
        <v>0</v>
      </c>
      <c r="K351" s="18">
        <f t="shared" si="44"/>
        <v>0</v>
      </c>
      <c r="L351" s="18">
        <f t="shared" si="45"/>
        <v>0</v>
      </c>
      <c r="M351" s="18"/>
      <c r="O351" t="s">
        <v>404</v>
      </c>
    </row>
    <row r="352" spans="1:15" s="2" customFormat="1" ht="12.5" x14ac:dyDescent="0.25">
      <c r="A352" s="94"/>
      <c r="B352" s="95"/>
      <c r="C352" s="96"/>
      <c r="D352" s="123"/>
      <c r="E352" s="97" t="str">
        <f t="shared" si="46"/>
        <v/>
      </c>
      <c r="F352" s="18">
        <f t="shared" si="40"/>
        <v>0</v>
      </c>
      <c r="G352" s="18">
        <f t="shared" si="41"/>
        <v>0</v>
      </c>
      <c r="H352" s="18">
        <f t="shared" si="47"/>
        <v>0</v>
      </c>
      <c r="I352" s="18">
        <f t="shared" si="42"/>
        <v>0</v>
      </c>
      <c r="J352" s="18">
        <f t="shared" si="43"/>
        <v>0</v>
      </c>
      <c r="K352" s="18">
        <f t="shared" si="44"/>
        <v>0</v>
      </c>
      <c r="L352" s="18">
        <f t="shared" si="45"/>
        <v>0</v>
      </c>
      <c r="M352" s="18"/>
      <c r="O352" t="s">
        <v>405</v>
      </c>
    </row>
    <row r="353" spans="1:15" s="2" customFormat="1" ht="12.5" x14ac:dyDescent="0.25">
      <c r="A353" s="94"/>
      <c r="B353" s="95"/>
      <c r="C353" s="96"/>
      <c r="D353" s="123"/>
      <c r="E353" s="97" t="str">
        <f t="shared" si="46"/>
        <v/>
      </c>
      <c r="F353" s="18">
        <f t="shared" si="40"/>
        <v>0</v>
      </c>
      <c r="G353" s="18">
        <f t="shared" si="41"/>
        <v>0</v>
      </c>
      <c r="H353" s="18">
        <f t="shared" si="47"/>
        <v>0</v>
      </c>
      <c r="I353" s="18">
        <f t="shared" si="42"/>
        <v>0</v>
      </c>
      <c r="J353" s="18">
        <f t="shared" si="43"/>
        <v>0</v>
      </c>
      <c r="K353" s="18">
        <f t="shared" si="44"/>
        <v>0</v>
      </c>
      <c r="L353" s="18">
        <f t="shared" si="45"/>
        <v>0</v>
      </c>
      <c r="M353" s="18"/>
      <c r="O353" t="s">
        <v>406</v>
      </c>
    </row>
    <row r="354" spans="1:15" s="2" customFormat="1" ht="12.5" x14ac:dyDescent="0.25">
      <c r="A354" s="94"/>
      <c r="B354" s="95"/>
      <c r="C354" s="96"/>
      <c r="D354" s="123"/>
      <c r="E354" s="97" t="str">
        <f t="shared" si="46"/>
        <v/>
      </c>
      <c r="F354" s="18">
        <f t="shared" si="40"/>
        <v>0</v>
      </c>
      <c r="G354" s="18">
        <f t="shared" si="41"/>
        <v>0</v>
      </c>
      <c r="H354" s="18">
        <f t="shared" si="47"/>
        <v>0</v>
      </c>
      <c r="I354" s="18">
        <f t="shared" si="42"/>
        <v>0</v>
      </c>
      <c r="J354" s="18">
        <f t="shared" si="43"/>
        <v>0</v>
      </c>
      <c r="K354" s="18">
        <f t="shared" si="44"/>
        <v>0</v>
      </c>
      <c r="L354" s="18">
        <f t="shared" si="45"/>
        <v>0</v>
      </c>
      <c r="M354" s="18"/>
      <c r="O354" t="s">
        <v>407</v>
      </c>
    </row>
    <row r="355" spans="1:15" s="2" customFormat="1" ht="12.5" x14ac:dyDescent="0.25">
      <c r="A355" s="94"/>
      <c r="B355" s="95"/>
      <c r="C355" s="96"/>
      <c r="D355" s="123"/>
      <c r="E355" s="97" t="str">
        <f t="shared" si="46"/>
        <v/>
      </c>
      <c r="F355" s="18">
        <f t="shared" si="40"/>
        <v>0</v>
      </c>
      <c r="G355" s="18">
        <f t="shared" si="41"/>
        <v>0</v>
      </c>
      <c r="H355" s="18">
        <f t="shared" si="47"/>
        <v>0</v>
      </c>
      <c r="I355" s="18">
        <f t="shared" si="42"/>
        <v>0</v>
      </c>
      <c r="J355" s="18">
        <f t="shared" si="43"/>
        <v>0</v>
      </c>
      <c r="K355" s="18">
        <f t="shared" si="44"/>
        <v>0</v>
      </c>
      <c r="L355" s="18">
        <f t="shared" si="45"/>
        <v>0</v>
      </c>
      <c r="M355" s="18"/>
      <c r="O355" t="s">
        <v>408</v>
      </c>
    </row>
    <row r="356" spans="1:15" s="2" customFormat="1" ht="12.5" x14ac:dyDescent="0.25">
      <c r="A356" s="94"/>
      <c r="B356" s="95"/>
      <c r="C356" s="96"/>
      <c r="D356" s="123"/>
      <c r="E356" s="97" t="str">
        <f t="shared" si="46"/>
        <v/>
      </c>
      <c r="F356" s="18">
        <f t="shared" si="40"/>
        <v>0</v>
      </c>
      <c r="G356" s="18">
        <f t="shared" si="41"/>
        <v>0</v>
      </c>
      <c r="H356" s="18">
        <f t="shared" si="47"/>
        <v>0</v>
      </c>
      <c r="I356" s="18">
        <f t="shared" si="42"/>
        <v>0</v>
      </c>
      <c r="J356" s="18">
        <f t="shared" si="43"/>
        <v>0</v>
      </c>
      <c r="K356" s="18">
        <f t="shared" si="44"/>
        <v>0</v>
      </c>
      <c r="L356" s="18">
        <f t="shared" si="45"/>
        <v>0</v>
      </c>
      <c r="M356" s="18"/>
      <c r="O356" t="s">
        <v>409</v>
      </c>
    </row>
    <row r="357" spans="1:15" s="2" customFormat="1" ht="12.5" x14ac:dyDescent="0.25">
      <c r="A357" s="94"/>
      <c r="B357" s="95"/>
      <c r="C357" s="96"/>
      <c r="D357" s="123"/>
      <c r="E357" s="97" t="str">
        <f t="shared" si="46"/>
        <v/>
      </c>
      <c r="F357" s="18">
        <f t="shared" si="40"/>
        <v>0</v>
      </c>
      <c r="G357" s="18">
        <f t="shared" si="41"/>
        <v>0</v>
      </c>
      <c r="H357" s="18">
        <f t="shared" si="47"/>
        <v>0</v>
      </c>
      <c r="I357" s="18">
        <f t="shared" si="42"/>
        <v>0</v>
      </c>
      <c r="J357" s="18">
        <f t="shared" si="43"/>
        <v>0</v>
      </c>
      <c r="K357" s="18">
        <f t="shared" si="44"/>
        <v>0</v>
      </c>
      <c r="L357" s="18">
        <f t="shared" si="45"/>
        <v>0</v>
      </c>
      <c r="M357" s="18"/>
      <c r="O357" t="s">
        <v>410</v>
      </c>
    </row>
    <row r="358" spans="1:15" s="2" customFormat="1" ht="12.5" x14ac:dyDescent="0.25">
      <c r="A358" s="94"/>
      <c r="B358" s="95"/>
      <c r="C358" s="96"/>
      <c r="D358" s="123"/>
      <c r="E358" s="97" t="str">
        <f t="shared" si="46"/>
        <v/>
      </c>
      <c r="F358" s="18">
        <f t="shared" si="40"/>
        <v>0</v>
      </c>
      <c r="G358" s="18">
        <f t="shared" si="41"/>
        <v>0</v>
      </c>
      <c r="H358" s="18">
        <f t="shared" si="47"/>
        <v>0</v>
      </c>
      <c r="I358" s="18">
        <f t="shared" si="42"/>
        <v>0</v>
      </c>
      <c r="J358" s="18">
        <f t="shared" si="43"/>
        <v>0</v>
      </c>
      <c r="K358" s="18">
        <f t="shared" si="44"/>
        <v>0</v>
      </c>
      <c r="L358" s="18">
        <f t="shared" si="45"/>
        <v>0</v>
      </c>
      <c r="M358" s="18"/>
      <c r="O358" t="s">
        <v>79</v>
      </c>
    </row>
    <row r="359" spans="1:15" s="2" customFormat="1" ht="12.5" x14ac:dyDescent="0.25">
      <c r="A359" s="94"/>
      <c r="B359" s="95"/>
      <c r="C359" s="96"/>
      <c r="D359" s="123"/>
      <c r="E359" s="97" t="str">
        <f t="shared" si="46"/>
        <v/>
      </c>
      <c r="F359" s="18">
        <f t="shared" si="40"/>
        <v>0</v>
      </c>
      <c r="G359" s="18">
        <f t="shared" si="41"/>
        <v>0</v>
      </c>
      <c r="H359" s="18">
        <f t="shared" si="47"/>
        <v>0</v>
      </c>
      <c r="I359" s="18">
        <f t="shared" si="42"/>
        <v>0</v>
      </c>
      <c r="J359" s="18">
        <f t="shared" si="43"/>
        <v>0</v>
      </c>
      <c r="K359" s="18">
        <f t="shared" si="44"/>
        <v>0</v>
      </c>
      <c r="L359" s="18">
        <f t="shared" si="45"/>
        <v>0</v>
      </c>
      <c r="M359" s="18"/>
      <c r="O359" t="s">
        <v>411</v>
      </c>
    </row>
    <row r="360" spans="1:15" s="2" customFormat="1" ht="12.5" x14ac:dyDescent="0.25">
      <c r="A360" s="94"/>
      <c r="B360" s="95"/>
      <c r="C360" s="96"/>
      <c r="D360" s="123"/>
      <c r="E360" s="97" t="str">
        <f t="shared" si="46"/>
        <v/>
      </c>
      <c r="F360" s="18">
        <f t="shared" si="40"/>
        <v>0</v>
      </c>
      <c r="G360" s="18">
        <f t="shared" si="41"/>
        <v>0</v>
      </c>
      <c r="H360" s="18">
        <f t="shared" si="47"/>
        <v>0</v>
      </c>
      <c r="I360" s="18">
        <f t="shared" si="42"/>
        <v>0</v>
      </c>
      <c r="J360" s="18">
        <f t="shared" si="43"/>
        <v>0</v>
      </c>
      <c r="K360" s="18">
        <f t="shared" si="44"/>
        <v>0</v>
      </c>
      <c r="L360" s="18">
        <f t="shared" si="45"/>
        <v>0</v>
      </c>
      <c r="M360" s="18"/>
      <c r="O360" t="s">
        <v>412</v>
      </c>
    </row>
    <row r="361" spans="1:15" s="2" customFormat="1" ht="12.5" x14ac:dyDescent="0.25">
      <c r="A361" s="94"/>
      <c r="B361" s="95"/>
      <c r="C361" s="96"/>
      <c r="D361" s="123"/>
      <c r="E361" s="97" t="str">
        <f t="shared" si="46"/>
        <v/>
      </c>
      <c r="F361" s="18">
        <f t="shared" si="40"/>
        <v>0</v>
      </c>
      <c r="G361" s="18">
        <f t="shared" si="41"/>
        <v>0</v>
      </c>
      <c r="H361" s="18">
        <f t="shared" si="47"/>
        <v>0</v>
      </c>
      <c r="I361" s="18">
        <f t="shared" si="42"/>
        <v>0</v>
      </c>
      <c r="J361" s="18">
        <f t="shared" si="43"/>
        <v>0</v>
      </c>
      <c r="K361" s="18">
        <f t="shared" si="44"/>
        <v>0</v>
      </c>
      <c r="L361" s="18">
        <f t="shared" si="45"/>
        <v>0</v>
      </c>
      <c r="M361" s="18"/>
      <c r="O361" t="s">
        <v>413</v>
      </c>
    </row>
    <row r="362" spans="1:15" s="2" customFormat="1" ht="12.5" x14ac:dyDescent="0.25">
      <c r="A362" s="94"/>
      <c r="B362" s="95"/>
      <c r="C362" s="96"/>
      <c r="D362" s="123"/>
      <c r="E362" s="97" t="str">
        <f t="shared" si="46"/>
        <v/>
      </c>
      <c r="F362" s="18">
        <f t="shared" si="40"/>
        <v>0</v>
      </c>
      <c r="G362" s="18">
        <f t="shared" si="41"/>
        <v>0</v>
      </c>
      <c r="H362" s="18">
        <f t="shared" si="47"/>
        <v>0</v>
      </c>
      <c r="I362" s="18">
        <f t="shared" si="42"/>
        <v>0</v>
      </c>
      <c r="J362" s="18">
        <f t="shared" si="43"/>
        <v>0</v>
      </c>
      <c r="K362" s="18">
        <f t="shared" si="44"/>
        <v>0</v>
      </c>
      <c r="L362" s="18">
        <f t="shared" si="45"/>
        <v>0</v>
      </c>
      <c r="M362" s="18"/>
      <c r="O362" t="s">
        <v>414</v>
      </c>
    </row>
    <row r="363" spans="1:15" s="2" customFormat="1" ht="12.5" x14ac:dyDescent="0.25">
      <c r="A363" s="94"/>
      <c r="B363" s="95"/>
      <c r="C363" s="96"/>
      <c r="D363" s="123"/>
      <c r="E363" s="97" t="str">
        <f t="shared" si="46"/>
        <v/>
      </c>
      <c r="F363" s="18">
        <f t="shared" si="40"/>
        <v>0</v>
      </c>
      <c r="G363" s="18">
        <f t="shared" si="41"/>
        <v>0</v>
      </c>
      <c r="H363" s="18">
        <f t="shared" si="47"/>
        <v>0</v>
      </c>
      <c r="I363" s="18">
        <f t="shared" si="42"/>
        <v>0</v>
      </c>
      <c r="J363" s="18">
        <f t="shared" si="43"/>
        <v>0</v>
      </c>
      <c r="K363" s="18">
        <f t="shared" si="44"/>
        <v>0</v>
      </c>
      <c r="L363" s="18">
        <f t="shared" si="45"/>
        <v>0</v>
      </c>
      <c r="M363" s="18"/>
      <c r="O363" t="s">
        <v>415</v>
      </c>
    </row>
    <row r="364" spans="1:15" s="2" customFormat="1" ht="12.5" x14ac:dyDescent="0.25">
      <c r="A364" s="94"/>
      <c r="B364" s="95"/>
      <c r="C364" s="96"/>
      <c r="D364" s="123"/>
      <c r="E364" s="97" t="str">
        <f t="shared" si="46"/>
        <v/>
      </c>
      <c r="F364" s="18">
        <f t="shared" si="40"/>
        <v>0</v>
      </c>
      <c r="G364" s="18">
        <f t="shared" si="41"/>
        <v>0</v>
      </c>
      <c r="H364" s="18">
        <f t="shared" si="47"/>
        <v>0</v>
      </c>
      <c r="I364" s="18">
        <f t="shared" si="42"/>
        <v>0</v>
      </c>
      <c r="J364" s="18">
        <f t="shared" si="43"/>
        <v>0</v>
      </c>
      <c r="K364" s="18">
        <f t="shared" si="44"/>
        <v>0</v>
      </c>
      <c r="L364" s="18">
        <f t="shared" si="45"/>
        <v>0</v>
      </c>
      <c r="M364" s="18"/>
      <c r="O364" t="s">
        <v>416</v>
      </c>
    </row>
    <row r="365" spans="1:15" s="2" customFormat="1" ht="12.5" x14ac:dyDescent="0.25">
      <c r="A365" s="94"/>
      <c r="B365" s="95"/>
      <c r="C365" s="96"/>
      <c r="D365" s="123"/>
      <c r="E365" s="97" t="str">
        <f t="shared" si="46"/>
        <v/>
      </c>
      <c r="F365" s="18">
        <f t="shared" si="40"/>
        <v>0</v>
      </c>
      <c r="G365" s="18">
        <f t="shared" si="41"/>
        <v>0</v>
      </c>
      <c r="H365" s="18">
        <f t="shared" si="47"/>
        <v>0</v>
      </c>
      <c r="I365" s="18">
        <f t="shared" si="42"/>
        <v>0</v>
      </c>
      <c r="J365" s="18">
        <f t="shared" si="43"/>
        <v>0</v>
      </c>
      <c r="K365" s="18">
        <f t="shared" si="44"/>
        <v>0</v>
      </c>
      <c r="L365" s="18">
        <f t="shared" si="45"/>
        <v>0</v>
      </c>
      <c r="M365" s="18"/>
      <c r="O365" t="s">
        <v>80</v>
      </c>
    </row>
    <row r="366" spans="1:15" s="2" customFormat="1" ht="12.5" x14ac:dyDescent="0.25">
      <c r="A366" s="94"/>
      <c r="B366" s="95"/>
      <c r="C366" s="96"/>
      <c r="D366" s="123"/>
      <c r="E366" s="97" t="str">
        <f t="shared" si="46"/>
        <v/>
      </c>
      <c r="F366" s="18">
        <f t="shared" si="40"/>
        <v>0</v>
      </c>
      <c r="G366" s="18">
        <f t="shared" si="41"/>
        <v>0</v>
      </c>
      <c r="H366" s="18">
        <f t="shared" si="47"/>
        <v>0</v>
      </c>
      <c r="I366" s="18">
        <f t="shared" si="42"/>
        <v>0</v>
      </c>
      <c r="J366" s="18">
        <f t="shared" si="43"/>
        <v>0</v>
      </c>
      <c r="K366" s="18">
        <f t="shared" si="44"/>
        <v>0</v>
      </c>
      <c r="L366" s="18">
        <f t="shared" si="45"/>
        <v>0</v>
      </c>
      <c r="M366" s="18"/>
      <c r="O366" t="s">
        <v>417</v>
      </c>
    </row>
    <row r="367" spans="1:15" s="2" customFormat="1" ht="12.5" x14ac:dyDescent="0.25">
      <c r="A367" s="94"/>
      <c r="B367" s="95"/>
      <c r="C367" s="96"/>
      <c r="D367" s="123"/>
      <c r="E367" s="97" t="str">
        <f t="shared" si="46"/>
        <v/>
      </c>
      <c r="F367" s="18">
        <f t="shared" si="40"/>
        <v>0</v>
      </c>
      <c r="G367" s="18">
        <f t="shared" si="41"/>
        <v>0</v>
      </c>
      <c r="H367" s="18">
        <f t="shared" si="47"/>
        <v>0</v>
      </c>
      <c r="I367" s="18">
        <f t="shared" si="42"/>
        <v>0</v>
      </c>
      <c r="J367" s="18">
        <f t="shared" si="43"/>
        <v>0</v>
      </c>
      <c r="K367" s="18">
        <f t="shared" si="44"/>
        <v>0</v>
      </c>
      <c r="L367" s="18">
        <f t="shared" si="45"/>
        <v>0</v>
      </c>
      <c r="M367" s="18"/>
      <c r="O367" t="s">
        <v>418</v>
      </c>
    </row>
    <row r="368" spans="1:15" s="2" customFormat="1" ht="12.5" x14ac:dyDescent="0.25">
      <c r="A368" s="94"/>
      <c r="B368" s="95"/>
      <c r="C368" s="96"/>
      <c r="D368" s="123"/>
      <c r="E368" s="97" t="str">
        <f t="shared" si="46"/>
        <v/>
      </c>
      <c r="F368" s="18">
        <f t="shared" si="40"/>
        <v>0</v>
      </c>
      <c r="G368" s="18">
        <f t="shared" si="41"/>
        <v>0</v>
      </c>
      <c r="H368" s="18">
        <f t="shared" si="47"/>
        <v>0</v>
      </c>
      <c r="I368" s="18">
        <f t="shared" si="42"/>
        <v>0</v>
      </c>
      <c r="J368" s="18">
        <f t="shared" si="43"/>
        <v>0</v>
      </c>
      <c r="K368" s="18">
        <f t="shared" si="44"/>
        <v>0</v>
      </c>
      <c r="L368" s="18">
        <f t="shared" si="45"/>
        <v>0</v>
      </c>
      <c r="M368" s="18"/>
      <c r="O368" t="s">
        <v>419</v>
      </c>
    </row>
    <row r="369" spans="1:15" s="2" customFormat="1" ht="12.5" x14ac:dyDescent="0.25">
      <c r="A369" s="94"/>
      <c r="B369" s="95"/>
      <c r="C369" s="96"/>
      <c r="D369" s="123"/>
      <c r="E369" s="97" t="str">
        <f t="shared" si="46"/>
        <v/>
      </c>
      <c r="F369" s="18">
        <f t="shared" si="40"/>
        <v>0</v>
      </c>
      <c r="G369" s="18">
        <f t="shared" si="41"/>
        <v>0</v>
      </c>
      <c r="H369" s="18">
        <f t="shared" si="47"/>
        <v>0</v>
      </c>
      <c r="I369" s="18">
        <f t="shared" si="42"/>
        <v>0</v>
      </c>
      <c r="J369" s="18">
        <f t="shared" si="43"/>
        <v>0</v>
      </c>
      <c r="K369" s="18">
        <f t="shared" si="44"/>
        <v>0</v>
      </c>
      <c r="L369" s="18">
        <f t="shared" si="45"/>
        <v>0</v>
      </c>
      <c r="M369" s="18"/>
      <c r="O369" t="s">
        <v>420</v>
      </c>
    </row>
    <row r="370" spans="1:15" s="2" customFormat="1" ht="12.5" x14ac:dyDescent="0.25">
      <c r="A370" s="94"/>
      <c r="B370" s="95"/>
      <c r="C370" s="96"/>
      <c r="D370" s="123"/>
      <c r="E370" s="97" t="str">
        <f t="shared" si="46"/>
        <v/>
      </c>
      <c r="F370" s="18">
        <f t="shared" si="40"/>
        <v>0</v>
      </c>
      <c r="G370" s="18">
        <f t="shared" si="41"/>
        <v>0</v>
      </c>
      <c r="H370" s="18">
        <f t="shared" si="47"/>
        <v>0</v>
      </c>
      <c r="I370" s="18">
        <f t="shared" si="42"/>
        <v>0</v>
      </c>
      <c r="J370" s="18">
        <f t="shared" si="43"/>
        <v>0</v>
      </c>
      <c r="K370" s="18">
        <f t="shared" si="44"/>
        <v>0</v>
      </c>
      <c r="L370" s="18">
        <f t="shared" si="45"/>
        <v>0</v>
      </c>
      <c r="M370" s="18"/>
      <c r="O370" t="s">
        <v>421</v>
      </c>
    </row>
    <row r="371" spans="1:15" s="2" customFormat="1" ht="12.5" x14ac:dyDescent="0.25">
      <c r="A371" s="94"/>
      <c r="B371" s="95"/>
      <c r="C371" s="96"/>
      <c r="D371" s="123"/>
      <c r="E371" s="97" t="str">
        <f t="shared" si="46"/>
        <v/>
      </c>
      <c r="F371" s="18">
        <f t="shared" si="40"/>
        <v>0</v>
      </c>
      <c r="G371" s="18">
        <f t="shared" si="41"/>
        <v>0</v>
      </c>
      <c r="H371" s="18">
        <f t="shared" si="47"/>
        <v>0</v>
      </c>
      <c r="I371" s="18">
        <f t="shared" si="42"/>
        <v>0</v>
      </c>
      <c r="J371" s="18">
        <f t="shared" si="43"/>
        <v>0</v>
      </c>
      <c r="K371" s="18">
        <f t="shared" si="44"/>
        <v>0</v>
      </c>
      <c r="L371" s="18">
        <f t="shared" si="45"/>
        <v>0</v>
      </c>
      <c r="M371" s="18"/>
      <c r="O371" t="s">
        <v>422</v>
      </c>
    </row>
    <row r="372" spans="1:15" s="2" customFormat="1" ht="12.5" x14ac:dyDescent="0.25">
      <c r="A372" s="94"/>
      <c r="B372" s="95"/>
      <c r="C372" s="96"/>
      <c r="D372" s="123"/>
      <c r="E372" s="97" t="str">
        <f t="shared" si="46"/>
        <v/>
      </c>
      <c r="F372" s="18">
        <f t="shared" si="40"/>
        <v>0</v>
      </c>
      <c r="G372" s="18">
        <f t="shared" si="41"/>
        <v>0</v>
      </c>
      <c r="H372" s="18">
        <f t="shared" si="47"/>
        <v>0</v>
      </c>
      <c r="I372" s="18">
        <f t="shared" si="42"/>
        <v>0</v>
      </c>
      <c r="J372" s="18">
        <f t="shared" si="43"/>
        <v>0</v>
      </c>
      <c r="K372" s="18">
        <f t="shared" si="44"/>
        <v>0</v>
      </c>
      <c r="L372" s="18">
        <f t="shared" si="45"/>
        <v>0</v>
      </c>
      <c r="M372" s="18"/>
      <c r="O372" t="s">
        <v>423</v>
      </c>
    </row>
    <row r="373" spans="1:15" s="2" customFormat="1" ht="12.5" x14ac:dyDescent="0.25">
      <c r="A373" s="94"/>
      <c r="B373" s="95"/>
      <c r="C373" s="96"/>
      <c r="D373" s="123"/>
      <c r="E373" s="97" t="str">
        <f t="shared" si="46"/>
        <v/>
      </c>
      <c r="F373" s="18">
        <f t="shared" si="40"/>
        <v>0</v>
      </c>
      <c r="G373" s="18">
        <f t="shared" si="41"/>
        <v>0</v>
      </c>
      <c r="H373" s="18">
        <f t="shared" si="47"/>
        <v>0</v>
      </c>
      <c r="I373" s="18">
        <f t="shared" si="42"/>
        <v>0</v>
      </c>
      <c r="J373" s="18">
        <f t="shared" si="43"/>
        <v>0</v>
      </c>
      <c r="K373" s="18">
        <f t="shared" si="44"/>
        <v>0</v>
      </c>
      <c r="L373" s="18">
        <f t="shared" si="45"/>
        <v>0</v>
      </c>
      <c r="M373" s="18"/>
      <c r="O373" t="s">
        <v>424</v>
      </c>
    </row>
    <row r="374" spans="1:15" s="2" customFormat="1" ht="12.5" x14ac:dyDescent="0.25">
      <c r="A374" s="94"/>
      <c r="B374" s="95"/>
      <c r="C374" s="96"/>
      <c r="D374" s="123"/>
      <c r="E374" s="97" t="str">
        <f t="shared" si="46"/>
        <v/>
      </c>
      <c r="F374" s="18">
        <f t="shared" si="40"/>
        <v>0</v>
      </c>
      <c r="G374" s="18">
        <f t="shared" si="41"/>
        <v>0</v>
      </c>
      <c r="H374" s="18">
        <f t="shared" si="47"/>
        <v>0</v>
      </c>
      <c r="I374" s="18">
        <f t="shared" si="42"/>
        <v>0</v>
      </c>
      <c r="J374" s="18">
        <f t="shared" si="43"/>
        <v>0</v>
      </c>
      <c r="K374" s="18">
        <f t="shared" si="44"/>
        <v>0</v>
      </c>
      <c r="L374" s="18">
        <f t="shared" si="45"/>
        <v>0</v>
      </c>
      <c r="M374" s="18"/>
      <c r="O374" t="s">
        <v>425</v>
      </c>
    </row>
    <row r="375" spans="1:15" s="2" customFormat="1" ht="12.5" x14ac:dyDescent="0.25">
      <c r="A375" s="94"/>
      <c r="B375" s="95"/>
      <c r="C375" s="96"/>
      <c r="D375" s="123"/>
      <c r="E375" s="97" t="str">
        <f t="shared" si="46"/>
        <v/>
      </c>
      <c r="F375" s="18">
        <f t="shared" si="40"/>
        <v>0</v>
      </c>
      <c r="G375" s="18">
        <f t="shared" si="41"/>
        <v>0</v>
      </c>
      <c r="H375" s="18">
        <f t="shared" si="47"/>
        <v>0</v>
      </c>
      <c r="I375" s="18">
        <f t="shared" si="42"/>
        <v>0</v>
      </c>
      <c r="J375" s="18">
        <f t="shared" si="43"/>
        <v>0</v>
      </c>
      <c r="K375" s="18">
        <f t="shared" si="44"/>
        <v>0</v>
      </c>
      <c r="L375" s="18">
        <f t="shared" si="45"/>
        <v>0</v>
      </c>
      <c r="M375" s="18"/>
      <c r="O375" t="s">
        <v>426</v>
      </c>
    </row>
    <row r="376" spans="1:15" s="2" customFormat="1" ht="12.5" x14ac:dyDescent="0.25">
      <c r="A376" s="94"/>
      <c r="B376" s="95"/>
      <c r="C376" s="96"/>
      <c r="D376" s="123"/>
      <c r="E376" s="97" t="str">
        <f t="shared" si="46"/>
        <v/>
      </c>
      <c r="F376" s="18">
        <f t="shared" si="40"/>
        <v>0</v>
      </c>
      <c r="G376" s="18">
        <f t="shared" si="41"/>
        <v>0</v>
      </c>
      <c r="H376" s="18">
        <f t="shared" si="47"/>
        <v>0</v>
      </c>
      <c r="I376" s="18">
        <f t="shared" si="42"/>
        <v>0</v>
      </c>
      <c r="J376" s="18">
        <f t="shared" si="43"/>
        <v>0</v>
      </c>
      <c r="K376" s="18">
        <f t="shared" si="44"/>
        <v>0</v>
      </c>
      <c r="L376" s="18">
        <f t="shared" si="45"/>
        <v>0</v>
      </c>
      <c r="M376" s="18"/>
      <c r="O376" t="s">
        <v>427</v>
      </c>
    </row>
    <row r="377" spans="1:15" s="2" customFormat="1" ht="12.5" x14ac:dyDescent="0.25">
      <c r="A377" s="94"/>
      <c r="B377" s="95"/>
      <c r="C377" s="96"/>
      <c r="D377" s="123"/>
      <c r="E377" s="97" t="str">
        <f t="shared" si="46"/>
        <v/>
      </c>
      <c r="F377" s="18">
        <f t="shared" si="40"/>
        <v>0</v>
      </c>
      <c r="G377" s="18">
        <f t="shared" si="41"/>
        <v>0</v>
      </c>
      <c r="H377" s="18">
        <f t="shared" si="47"/>
        <v>0</v>
      </c>
      <c r="I377" s="18">
        <f t="shared" si="42"/>
        <v>0</v>
      </c>
      <c r="J377" s="18">
        <f t="shared" si="43"/>
        <v>0</v>
      </c>
      <c r="K377" s="18">
        <f t="shared" si="44"/>
        <v>0</v>
      </c>
      <c r="L377" s="18">
        <f t="shared" si="45"/>
        <v>0</v>
      </c>
      <c r="M377" s="18"/>
      <c r="O377" t="s">
        <v>50</v>
      </c>
    </row>
    <row r="378" spans="1:15" s="2" customFormat="1" ht="12.5" x14ac:dyDescent="0.25">
      <c r="A378" s="94"/>
      <c r="B378" s="95"/>
      <c r="C378" s="96"/>
      <c r="D378" s="123"/>
      <c r="E378" s="97" t="str">
        <f t="shared" si="46"/>
        <v/>
      </c>
      <c r="F378" s="18">
        <f t="shared" si="40"/>
        <v>0</v>
      </c>
      <c r="G378" s="18">
        <f t="shared" si="41"/>
        <v>0</v>
      </c>
      <c r="H378" s="18">
        <f t="shared" si="47"/>
        <v>0</v>
      </c>
      <c r="I378" s="18">
        <f t="shared" si="42"/>
        <v>0</v>
      </c>
      <c r="J378" s="18">
        <f t="shared" si="43"/>
        <v>0</v>
      </c>
      <c r="K378" s="18">
        <f t="shared" si="44"/>
        <v>0</v>
      </c>
      <c r="L378" s="18">
        <f t="shared" si="45"/>
        <v>0</v>
      </c>
      <c r="M378" s="18"/>
      <c r="O378" t="s">
        <v>51</v>
      </c>
    </row>
    <row r="379" spans="1:15" s="2" customFormat="1" ht="12.5" x14ac:dyDescent="0.25">
      <c r="A379" s="94"/>
      <c r="B379" s="95"/>
      <c r="C379" s="96"/>
      <c r="D379" s="123"/>
      <c r="E379" s="97" t="str">
        <f t="shared" si="46"/>
        <v/>
      </c>
      <c r="F379" s="18">
        <f t="shared" si="40"/>
        <v>0</v>
      </c>
      <c r="G379" s="18">
        <f t="shared" si="41"/>
        <v>0</v>
      </c>
      <c r="H379" s="18">
        <f t="shared" si="47"/>
        <v>0</v>
      </c>
      <c r="I379" s="18">
        <f t="shared" si="42"/>
        <v>0</v>
      </c>
      <c r="J379" s="18">
        <f t="shared" si="43"/>
        <v>0</v>
      </c>
      <c r="K379" s="18">
        <f t="shared" si="44"/>
        <v>0</v>
      </c>
      <c r="L379" s="18">
        <f t="shared" si="45"/>
        <v>0</v>
      </c>
      <c r="M379" s="18"/>
      <c r="O379" t="s">
        <v>428</v>
      </c>
    </row>
    <row r="380" spans="1:15" s="2" customFormat="1" ht="12.5" x14ac:dyDescent="0.25">
      <c r="A380" s="94"/>
      <c r="B380" s="95"/>
      <c r="C380" s="96"/>
      <c r="D380" s="123"/>
      <c r="E380" s="97" t="str">
        <f t="shared" si="46"/>
        <v/>
      </c>
      <c r="F380" s="18">
        <f t="shared" si="40"/>
        <v>0</v>
      </c>
      <c r="G380" s="18">
        <f t="shared" si="41"/>
        <v>0</v>
      </c>
      <c r="H380" s="18">
        <f t="shared" si="47"/>
        <v>0</v>
      </c>
      <c r="I380" s="18">
        <f t="shared" si="42"/>
        <v>0</v>
      </c>
      <c r="J380" s="18">
        <f t="shared" si="43"/>
        <v>0</v>
      </c>
      <c r="K380" s="18">
        <f t="shared" si="44"/>
        <v>0</v>
      </c>
      <c r="L380" s="18">
        <f t="shared" si="45"/>
        <v>0</v>
      </c>
      <c r="M380" s="18"/>
      <c r="O380" t="s">
        <v>429</v>
      </c>
    </row>
    <row r="381" spans="1:15" s="2" customFormat="1" ht="12.5" x14ac:dyDescent="0.25">
      <c r="A381" s="94"/>
      <c r="B381" s="95"/>
      <c r="C381" s="96"/>
      <c r="D381" s="123"/>
      <c r="E381" s="97" t="str">
        <f t="shared" si="46"/>
        <v/>
      </c>
      <c r="F381" s="18">
        <f t="shared" si="40"/>
        <v>0</v>
      </c>
      <c r="G381" s="18">
        <f t="shared" si="41"/>
        <v>0</v>
      </c>
      <c r="H381" s="18">
        <f t="shared" si="47"/>
        <v>0</v>
      </c>
      <c r="I381" s="18">
        <f t="shared" si="42"/>
        <v>0</v>
      </c>
      <c r="J381" s="18">
        <f t="shared" si="43"/>
        <v>0</v>
      </c>
      <c r="K381" s="18">
        <f t="shared" si="44"/>
        <v>0</v>
      </c>
      <c r="L381" s="18">
        <f t="shared" si="45"/>
        <v>0</v>
      </c>
      <c r="M381" s="18"/>
      <c r="O381" t="s">
        <v>430</v>
      </c>
    </row>
    <row r="382" spans="1:15" s="2" customFormat="1" ht="12.5" x14ac:dyDescent="0.25">
      <c r="A382" s="94"/>
      <c r="B382" s="95"/>
      <c r="C382" s="96"/>
      <c r="D382" s="123"/>
      <c r="E382" s="97" t="str">
        <f t="shared" si="46"/>
        <v/>
      </c>
      <c r="F382" s="18">
        <f t="shared" si="40"/>
        <v>0</v>
      </c>
      <c r="G382" s="18">
        <f t="shared" si="41"/>
        <v>0</v>
      </c>
      <c r="H382" s="18">
        <f t="shared" si="47"/>
        <v>0</v>
      </c>
      <c r="I382" s="18">
        <f t="shared" si="42"/>
        <v>0</v>
      </c>
      <c r="J382" s="18">
        <f t="shared" si="43"/>
        <v>0</v>
      </c>
      <c r="K382" s="18">
        <f t="shared" si="44"/>
        <v>0</v>
      </c>
      <c r="L382" s="18">
        <f t="shared" si="45"/>
        <v>0</v>
      </c>
      <c r="M382" s="18"/>
      <c r="O382" t="s">
        <v>431</v>
      </c>
    </row>
    <row r="383" spans="1:15" s="2" customFormat="1" ht="12.5" x14ac:dyDescent="0.25">
      <c r="A383" s="94"/>
      <c r="B383" s="95"/>
      <c r="C383" s="96"/>
      <c r="D383" s="123"/>
      <c r="E383" s="97" t="str">
        <f t="shared" si="46"/>
        <v/>
      </c>
      <c r="F383" s="18">
        <f t="shared" si="40"/>
        <v>0</v>
      </c>
      <c r="G383" s="18">
        <f t="shared" si="41"/>
        <v>0</v>
      </c>
      <c r="H383" s="18">
        <f t="shared" si="47"/>
        <v>0</v>
      </c>
      <c r="I383" s="18">
        <f t="shared" si="42"/>
        <v>0</v>
      </c>
      <c r="J383" s="18">
        <f t="shared" si="43"/>
        <v>0</v>
      </c>
      <c r="K383" s="18">
        <f t="shared" si="44"/>
        <v>0</v>
      </c>
      <c r="L383" s="18">
        <f t="shared" si="45"/>
        <v>0</v>
      </c>
      <c r="M383" s="18"/>
      <c r="O383" t="s">
        <v>432</v>
      </c>
    </row>
    <row r="384" spans="1:15" s="2" customFormat="1" ht="12.5" x14ac:dyDescent="0.25">
      <c r="A384" s="94"/>
      <c r="B384" s="95"/>
      <c r="C384" s="96"/>
      <c r="D384" s="123"/>
      <c r="E384" s="97" t="str">
        <f t="shared" si="46"/>
        <v/>
      </c>
      <c r="F384" s="18">
        <f t="shared" si="40"/>
        <v>0</v>
      </c>
      <c r="G384" s="18">
        <f t="shared" si="41"/>
        <v>0</v>
      </c>
      <c r="H384" s="18">
        <f t="shared" si="47"/>
        <v>0</v>
      </c>
      <c r="I384" s="18">
        <f t="shared" si="42"/>
        <v>0</v>
      </c>
      <c r="J384" s="18">
        <f t="shared" si="43"/>
        <v>0</v>
      </c>
      <c r="K384" s="18">
        <f t="shared" si="44"/>
        <v>0</v>
      </c>
      <c r="L384" s="18">
        <f t="shared" si="45"/>
        <v>0</v>
      </c>
      <c r="M384" s="18"/>
      <c r="O384" t="s">
        <v>433</v>
      </c>
    </row>
    <row r="385" spans="1:15" s="2" customFormat="1" ht="12.5" x14ac:dyDescent="0.25">
      <c r="A385" s="94"/>
      <c r="B385" s="95"/>
      <c r="C385" s="96"/>
      <c r="D385" s="123"/>
      <c r="E385" s="97" t="str">
        <f t="shared" si="46"/>
        <v/>
      </c>
      <c r="F385" s="18">
        <f t="shared" si="40"/>
        <v>0</v>
      </c>
      <c r="G385" s="18">
        <f t="shared" si="41"/>
        <v>0</v>
      </c>
      <c r="H385" s="18">
        <f t="shared" si="47"/>
        <v>0</v>
      </c>
      <c r="I385" s="18">
        <f t="shared" si="42"/>
        <v>0</v>
      </c>
      <c r="J385" s="18">
        <f t="shared" si="43"/>
        <v>0</v>
      </c>
      <c r="K385" s="18">
        <f t="shared" si="44"/>
        <v>0</v>
      </c>
      <c r="L385" s="18">
        <f t="shared" si="45"/>
        <v>0</v>
      </c>
      <c r="M385" s="18"/>
      <c r="O385" t="s">
        <v>434</v>
      </c>
    </row>
    <row r="386" spans="1:15" s="2" customFormat="1" ht="12.5" x14ac:dyDescent="0.25">
      <c r="A386" s="94"/>
      <c r="B386" s="95"/>
      <c r="C386" s="96"/>
      <c r="D386" s="123"/>
      <c r="E386" s="97" t="str">
        <f t="shared" si="46"/>
        <v/>
      </c>
      <c r="F386" s="18">
        <f t="shared" si="40"/>
        <v>0</v>
      </c>
      <c r="G386" s="18">
        <f t="shared" si="41"/>
        <v>0</v>
      </c>
      <c r="H386" s="18">
        <f t="shared" si="47"/>
        <v>0</v>
      </c>
      <c r="I386" s="18">
        <f t="shared" si="42"/>
        <v>0</v>
      </c>
      <c r="J386" s="18">
        <f t="shared" si="43"/>
        <v>0</v>
      </c>
      <c r="K386" s="18">
        <f t="shared" si="44"/>
        <v>0</v>
      </c>
      <c r="L386" s="18">
        <f t="shared" si="45"/>
        <v>0</v>
      </c>
      <c r="M386" s="18"/>
      <c r="O386" t="s">
        <v>20</v>
      </c>
    </row>
    <row r="387" spans="1:15" s="2" customFormat="1" ht="12.5" x14ac:dyDescent="0.25">
      <c r="A387" s="94"/>
      <c r="B387" s="95"/>
      <c r="C387" s="96"/>
      <c r="D387" s="123"/>
      <c r="E387" s="97" t="str">
        <f t="shared" si="46"/>
        <v/>
      </c>
      <c r="F387" s="18">
        <f t="shared" si="40"/>
        <v>0</v>
      </c>
      <c r="G387" s="18">
        <f t="shared" si="41"/>
        <v>0</v>
      </c>
      <c r="H387" s="18">
        <f t="shared" si="47"/>
        <v>0</v>
      </c>
      <c r="I387" s="18">
        <f t="shared" si="42"/>
        <v>0</v>
      </c>
      <c r="J387" s="18">
        <f t="shared" si="43"/>
        <v>0</v>
      </c>
      <c r="K387" s="18">
        <f t="shared" si="44"/>
        <v>0</v>
      </c>
      <c r="L387" s="18">
        <f t="shared" si="45"/>
        <v>0</v>
      </c>
      <c r="M387" s="18"/>
      <c r="O387" t="s">
        <v>52</v>
      </c>
    </row>
    <row r="388" spans="1:15" s="2" customFormat="1" ht="12.5" x14ac:dyDescent="0.25">
      <c r="A388" s="94"/>
      <c r="B388" s="95"/>
      <c r="C388" s="96"/>
      <c r="D388" s="123"/>
      <c r="E388" s="97" t="str">
        <f t="shared" si="46"/>
        <v/>
      </c>
      <c r="F388" s="18">
        <f t="shared" si="40"/>
        <v>0</v>
      </c>
      <c r="G388" s="18">
        <f t="shared" si="41"/>
        <v>0</v>
      </c>
      <c r="H388" s="18">
        <f t="shared" si="47"/>
        <v>0</v>
      </c>
      <c r="I388" s="18">
        <f t="shared" si="42"/>
        <v>0</v>
      </c>
      <c r="J388" s="18">
        <f t="shared" si="43"/>
        <v>0</v>
      </c>
      <c r="K388" s="18">
        <f t="shared" si="44"/>
        <v>0</v>
      </c>
      <c r="L388" s="18">
        <f t="shared" si="45"/>
        <v>0</v>
      </c>
      <c r="M388" s="18"/>
      <c r="O388" t="s">
        <v>53</v>
      </c>
    </row>
    <row r="389" spans="1:15" s="2" customFormat="1" ht="12.5" x14ac:dyDescent="0.25">
      <c r="A389" s="94"/>
      <c r="B389" s="95"/>
      <c r="C389" s="96"/>
      <c r="D389" s="123"/>
      <c r="E389" s="97" t="str">
        <f t="shared" si="46"/>
        <v/>
      </c>
      <c r="F389" s="18">
        <f t="shared" si="40"/>
        <v>0</v>
      </c>
      <c r="G389" s="18">
        <f t="shared" si="41"/>
        <v>0</v>
      </c>
      <c r="H389" s="18">
        <f t="shared" si="47"/>
        <v>0</v>
      </c>
      <c r="I389" s="18">
        <f t="shared" si="42"/>
        <v>0</v>
      </c>
      <c r="J389" s="18">
        <f t="shared" si="43"/>
        <v>0</v>
      </c>
      <c r="K389" s="18">
        <f t="shared" si="44"/>
        <v>0</v>
      </c>
      <c r="L389" s="18">
        <f t="shared" si="45"/>
        <v>0</v>
      </c>
      <c r="M389" s="18"/>
      <c r="O389" t="s">
        <v>54</v>
      </c>
    </row>
    <row r="390" spans="1:15" s="2" customFormat="1" ht="12.5" x14ac:dyDescent="0.25">
      <c r="A390" s="94"/>
      <c r="B390" s="95"/>
      <c r="C390" s="96"/>
      <c r="D390" s="123"/>
      <c r="E390" s="97" t="str">
        <f t="shared" si="46"/>
        <v/>
      </c>
      <c r="F390" s="18">
        <f t="shared" si="40"/>
        <v>0</v>
      </c>
      <c r="G390" s="18">
        <f t="shared" si="41"/>
        <v>0</v>
      </c>
      <c r="H390" s="18">
        <f t="shared" si="47"/>
        <v>0</v>
      </c>
      <c r="I390" s="18">
        <f t="shared" si="42"/>
        <v>0</v>
      </c>
      <c r="J390" s="18">
        <f t="shared" si="43"/>
        <v>0</v>
      </c>
      <c r="K390" s="18">
        <f t="shared" si="44"/>
        <v>0</v>
      </c>
      <c r="L390" s="18">
        <f t="shared" si="45"/>
        <v>0</v>
      </c>
      <c r="M390" s="18"/>
      <c r="O390" t="s">
        <v>435</v>
      </c>
    </row>
    <row r="391" spans="1:15" s="2" customFormat="1" ht="12.5" x14ac:dyDescent="0.25">
      <c r="A391" s="94"/>
      <c r="B391" s="95"/>
      <c r="C391" s="96"/>
      <c r="D391" s="123"/>
      <c r="E391" s="97" t="str">
        <f t="shared" si="46"/>
        <v/>
      </c>
      <c r="F391" s="18">
        <f t="shared" si="40"/>
        <v>0</v>
      </c>
      <c r="G391" s="18">
        <f t="shared" si="41"/>
        <v>0</v>
      </c>
      <c r="H391" s="18">
        <f t="shared" si="47"/>
        <v>0</v>
      </c>
      <c r="I391" s="18">
        <f t="shared" si="42"/>
        <v>0</v>
      </c>
      <c r="J391" s="18">
        <f t="shared" si="43"/>
        <v>0</v>
      </c>
      <c r="K391" s="18">
        <f t="shared" si="44"/>
        <v>0</v>
      </c>
      <c r="L391" s="18">
        <f t="shared" si="45"/>
        <v>0</v>
      </c>
      <c r="M391" s="18"/>
      <c r="O391" t="s">
        <v>436</v>
      </c>
    </row>
    <row r="392" spans="1:15" s="2" customFormat="1" ht="12.5" x14ac:dyDescent="0.25">
      <c r="A392" s="94"/>
      <c r="B392" s="95"/>
      <c r="C392" s="96"/>
      <c r="D392" s="123"/>
      <c r="E392" s="97" t="str">
        <f t="shared" si="46"/>
        <v/>
      </c>
      <c r="F392" s="18">
        <f t="shared" si="40"/>
        <v>0</v>
      </c>
      <c r="G392" s="18">
        <f t="shared" si="41"/>
        <v>0</v>
      </c>
      <c r="H392" s="18">
        <f t="shared" si="47"/>
        <v>0</v>
      </c>
      <c r="I392" s="18">
        <f t="shared" si="42"/>
        <v>0</v>
      </c>
      <c r="J392" s="18">
        <f t="shared" si="43"/>
        <v>0</v>
      </c>
      <c r="K392" s="18">
        <f t="shared" si="44"/>
        <v>0</v>
      </c>
      <c r="L392" s="18">
        <f t="shared" si="45"/>
        <v>0</v>
      </c>
      <c r="M392" s="18"/>
      <c r="O392" t="s">
        <v>21</v>
      </c>
    </row>
    <row r="393" spans="1:15" s="2" customFormat="1" ht="12.5" x14ac:dyDescent="0.25">
      <c r="A393" s="94"/>
      <c r="B393" s="95"/>
      <c r="C393" s="96"/>
      <c r="D393" s="123"/>
      <c r="E393" s="97" t="str">
        <f t="shared" si="46"/>
        <v/>
      </c>
      <c r="F393" s="18">
        <f t="shared" ref="F393:F456" si="48">IF(C393&lt;&gt;"",1,0)</f>
        <v>0</v>
      </c>
      <c r="G393" s="18">
        <f t="shared" ref="G393:G456" si="49">IF(OR(C393="4K 437 Hours", C393="4K 437 Hours + 87.5 Hours Outreach", C393="Preschool Special Education", C393=""),0,1)</f>
        <v>0</v>
      </c>
      <c r="H393" s="18">
        <f t="shared" si="47"/>
        <v>0</v>
      </c>
      <c r="I393" s="18">
        <f t="shared" ref="I393:I456" si="50">IF(B393="",0,IF(OR(A393="",C393=""),1,0))</f>
        <v>0</v>
      </c>
      <c r="J393" s="18">
        <f t="shared" ref="J393:J456" si="51">IF(C393="",0,IF(OR(A393="",B393=""),1,0))</f>
        <v>0</v>
      </c>
      <c r="K393" s="18">
        <f t="shared" ref="K393:K456" si="52">IF(B393="",0,IF(ISNA((MATCH(B393,O:O,0))),1,0))</f>
        <v>0</v>
      </c>
      <c r="L393" s="18">
        <f t="shared" ref="L393:L456" si="53">IF(C393="",0,IF(ISNA((MATCH(C393,P:P,0))),1,0))</f>
        <v>0</v>
      </c>
      <c r="M393" s="18"/>
      <c r="O393" t="s">
        <v>437</v>
      </c>
    </row>
    <row r="394" spans="1:15" s="2" customFormat="1" ht="12.5" x14ac:dyDescent="0.25">
      <c r="A394" s="94"/>
      <c r="B394" s="95"/>
      <c r="C394" s="96"/>
      <c r="D394" s="123"/>
      <c r="E394" s="97" t="str">
        <f t="shared" ref="E394:E457" si="54">IF(K394=1," District,","")&amp;IF(L394=1," Grade,","")&amp;IF(OR(H394=1,I394=1,J394=1)," Line Incomplete","")</f>
        <v/>
      </c>
      <c r="F394" s="18">
        <f t="shared" si="48"/>
        <v>0</v>
      </c>
      <c r="G394" s="18">
        <f t="shared" si="49"/>
        <v>0</v>
      </c>
      <c r="H394" s="18">
        <f t="shared" ref="H394:H457" si="55">IF(A394="",0,IF(OR(B394="",D394=""),1,0))</f>
        <v>0</v>
      </c>
      <c r="I394" s="18">
        <f t="shared" si="50"/>
        <v>0</v>
      </c>
      <c r="J394" s="18">
        <f t="shared" si="51"/>
        <v>0</v>
      </c>
      <c r="K394" s="18">
        <f t="shared" si="52"/>
        <v>0</v>
      </c>
      <c r="L394" s="18">
        <f t="shared" si="53"/>
        <v>0</v>
      </c>
      <c r="M394" s="18"/>
      <c r="O394" t="s">
        <v>438</v>
      </c>
    </row>
    <row r="395" spans="1:15" s="2" customFormat="1" ht="12.5" x14ac:dyDescent="0.25">
      <c r="A395" s="94"/>
      <c r="B395" s="95"/>
      <c r="C395" s="96"/>
      <c r="D395" s="123"/>
      <c r="E395" s="97" t="str">
        <f t="shared" si="54"/>
        <v/>
      </c>
      <c r="F395" s="18">
        <f t="shared" si="48"/>
        <v>0</v>
      </c>
      <c r="G395" s="18">
        <f t="shared" si="49"/>
        <v>0</v>
      </c>
      <c r="H395" s="18">
        <f t="shared" si="55"/>
        <v>0</v>
      </c>
      <c r="I395" s="18">
        <f t="shared" si="50"/>
        <v>0</v>
      </c>
      <c r="J395" s="18">
        <f t="shared" si="51"/>
        <v>0</v>
      </c>
      <c r="K395" s="18">
        <f t="shared" si="52"/>
        <v>0</v>
      </c>
      <c r="L395" s="18">
        <f t="shared" si="53"/>
        <v>0</v>
      </c>
      <c r="M395" s="18"/>
      <c r="O395" t="s">
        <v>439</v>
      </c>
    </row>
    <row r="396" spans="1:15" s="2" customFormat="1" ht="12.5" x14ac:dyDescent="0.25">
      <c r="A396" s="94"/>
      <c r="B396" s="95"/>
      <c r="C396" s="96"/>
      <c r="D396" s="123"/>
      <c r="E396" s="97" t="str">
        <f t="shared" si="54"/>
        <v/>
      </c>
      <c r="F396" s="18">
        <f t="shared" si="48"/>
        <v>0</v>
      </c>
      <c r="G396" s="18">
        <f t="shared" si="49"/>
        <v>0</v>
      </c>
      <c r="H396" s="18">
        <f t="shared" si="55"/>
        <v>0</v>
      </c>
      <c r="I396" s="18">
        <f t="shared" si="50"/>
        <v>0</v>
      </c>
      <c r="J396" s="18">
        <f t="shared" si="51"/>
        <v>0</v>
      </c>
      <c r="K396" s="18">
        <f t="shared" si="52"/>
        <v>0</v>
      </c>
      <c r="L396" s="18">
        <f t="shared" si="53"/>
        <v>0</v>
      </c>
      <c r="M396" s="18"/>
      <c r="O396" t="s">
        <v>440</v>
      </c>
    </row>
    <row r="397" spans="1:15" s="2" customFormat="1" ht="12.5" x14ac:dyDescent="0.25">
      <c r="A397" s="94"/>
      <c r="B397" s="95"/>
      <c r="C397" s="96"/>
      <c r="D397" s="123"/>
      <c r="E397" s="97" t="str">
        <f t="shared" si="54"/>
        <v/>
      </c>
      <c r="F397" s="18">
        <f t="shared" si="48"/>
        <v>0</v>
      </c>
      <c r="G397" s="18">
        <f t="shared" si="49"/>
        <v>0</v>
      </c>
      <c r="H397" s="18">
        <f t="shared" si="55"/>
        <v>0</v>
      </c>
      <c r="I397" s="18">
        <f t="shared" si="50"/>
        <v>0</v>
      </c>
      <c r="J397" s="18">
        <f t="shared" si="51"/>
        <v>0</v>
      </c>
      <c r="K397" s="18">
        <f t="shared" si="52"/>
        <v>0</v>
      </c>
      <c r="L397" s="18">
        <f t="shared" si="53"/>
        <v>0</v>
      </c>
      <c r="M397" s="18"/>
      <c r="O397" t="s">
        <v>441</v>
      </c>
    </row>
    <row r="398" spans="1:15" s="2" customFormat="1" ht="12.5" x14ac:dyDescent="0.25">
      <c r="A398" s="94"/>
      <c r="B398" s="95"/>
      <c r="C398" s="96"/>
      <c r="D398" s="123"/>
      <c r="E398" s="97" t="str">
        <f t="shared" si="54"/>
        <v/>
      </c>
      <c r="F398" s="18">
        <f t="shared" si="48"/>
        <v>0</v>
      </c>
      <c r="G398" s="18">
        <f t="shared" si="49"/>
        <v>0</v>
      </c>
      <c r="H398" s="18">
        <f t="shared" si="55"/>
        <v>0</v>
      </c>
      <c r="I398" s="18">
        <f t="shared" si="50"/>
        <v>0</v>
      </c>
      <c r="J398" s="18">
        <f t="shared" si="51"/>
        <v>0</v>
      </c>
      <c r="K398" s="18">
        <f t="shared" si="52"/>
        <v>0</v>
      </c>
      <c r="L398" s="18">
        <f t="shared" si="53"/>
        <v>0</v>
      </c>
      <c r="M398" s="18"/>
      <c r="O398" t="s">
        <v>442</v>
      </c>
    </row>
    <row r="399" spans="1:15" s="2" customFormat="1" ht="12.5" x14ac:dyDescent="0.25">
      <c r="A399" s="94"/>
      <c r="B399" s="95"/>
      <c r="C399" s="96"/>
      <c r="D399" s="123"/>
      <c r="E399" s="97" t="str">
        <f t="shared" si="54"/>
        <v/>
      </c>
      <c r="F399" s="18">
        <f t="shared" si="48"/>
        <v>0</v>
      </c>
      <c r="G399" s="18">
        <f t="shared" si="49"/>
        <v>0</v>
      </c>
      <c r="H399" s="18">
        <f t="shared" si="55"/>
        <v>0</v>
      </c>
      <c r="I399" s="18">
        <f t="shared" si="50"/>
        <v>0</v>
      </c>
      <c r="J399" s="18">
        <f t="shared" si="51"/>
        <v>0</v>
      </c>
      <c r="K399" s="18">
        <f t="shared" si="52"/>
        <v>0</v>
      </c>
      <c r="L399" s="18">
        <f t="shared" si="53"/>
        <v>0</v>
      </c>
      <c r="M399" s="18"/>
      <c r="O399" t="s">
        <v>35</v>
      </c>
    </row>
    <row r="400" spans="1:15" s="2" customFormat="1" ht="12.5" x14ac:dyDescent="0.25">
      <c r="A400" s="94"/>
      <c r="B400" s="95"/>
      <c r="C400" s="96"/>
      <c r="D400" s="123"/>
      <c r="E400" s="97" t="str">
        <f t="shared" si="54"/>
        <v/>
      </c>
      <c r="F400" s="18">
        <f t="shared" si="48"/>
        <v>0</v>
      </c>
      <c r="G400" s="18">
        <f t="shared" si="49"/>
        <v>0</v>
      </c>
      <c r="H400" s="18">
        <f t="shared" si="55"/>
        <v>0</v>
      </c>
      <c r="I400" s="18">
        <f t="shared" si="50"/>
        <v>0</v>
      </c>
      <c r="J400" s="18">
        <f t="shared" si="51"/>
        <v>0</v>
      </c>
      <c r="K400" s="18">
        <f t="shared" si="52"/>
        <v>0</v>
      </c>
      <c r="L400" s="18">
        <f t="shared" si="53"/>
        <v>0</v>
      </c>
      <c r="M400" s="18"/>
      <c r="O400" t="s">
        <v>443</v>
      </c>
    </row>
    <row r="401" spans="1:15" s="2" customFormat="1" ht="12.5" x14ac:dyDescent="0.25">
      <c r="A401" s="94"/>
      <c r="B401" s="95"/>
      <c r="C401" s="96"/>
      <c r="D401" s="123"/>
      <c r="E401" s="97" t="str">
        <f t="shared" si="54"/>
        <v/>
      </c>
      <c r="F401" s="18">
        <f t="shared" si="48"/>
        <v>0</v>
      </c>
      <c r="G401" s="18">
        <f t="shared" si="49"/>
        <v>0</v>
      </c>
      <c r="H401" s="18">
        <f t="shared" si="55"/>
        <v>0</v>
      </c>
      <c r="I401" s="18">
        <f t="shared" si="50"/>
        <v>0</v>
      </c>
      <c r="J401" s="18">
        <f t="shared" si="51"/>
        <v>0</v>
      </c>
      <c r="K401" s="18">
        <f t="shared" si="52"/>
        <v>0</v>
      </c>
      <c r="L401" s="18">
        <f t="shared" si="53"/>
        <v>0</v>
      </c>
      <c r="M401" s="18"/>
      <c r="O401" t="s">
        <v>444</v>
      </c>
    </row>
    <row r="402" spans="1:15" s="2" customFormat="1" ht="12.5" x14ac:dyDescent="0.25">
      <c r="A402" s="94"/>
      <c r="B402" s="95"/>
      <c r="C402" s="96"/>
      <c r="D402" s="123"/>
      <c r="E402" s="97" t="str">
        <f t="shared" si="54"/>
        <v/>
      </c>
      <c r="F402" s="18">
        <f t="shared" si="48"/>
        <v>0</v>
      </c>
      <c r="G402" s="18">
        <f t="shared" si="49"/>
        <v>0</v>
      </c>
      <c r="H402" s="18">
        <f t="shared" si="55"/>
        <v>0</v>
      </c>
      <c r="I402" s="18">
        <f t="shared" si="50"/>
        <v>0</v>
      </c>
      <c r="J402" s="18">
        <f t="shared" si="51"/>
        <v>0</v>
      </c>
      <c r="K402" s="18">
        <f t="shared" si="52"/>
        <v>0</v>
      </c>
      <c r="L402" s="18">
        <f t="shared" si="53"/>
        <v>0</v>
      </c>
      <c r="M402" s="18"/>
      <c r="O402" t="s">
        <v>36</v>
      </c>
    </row>
    <row r="403" spans="1:15" s="2" customFormat="1" ht="12.5" x14ac:dyDescent="0.25">
      <c r="A403" s="94"/>
      <c r="B403" s="95"/>
      <c r="C403" s="96"/>
      <c r="D403" s="123"/>
      <c r="E403" s="97" t="str">
        <f t="shared" si="54"/>
        <v/>
      </c>
      <c r="F403" s="18">
        <f t="shared" si="48"/>
        <v>0</v>
      </c>
      <c r="G403" s="18">
        <f t="shared" si="49"/>
        <v>0</v>
      </c>
      <c r="H403" s="18">
        <f t="shared" si="55"/>
        <v>0</v>
      </c>
      <c r="I403" s="18">
        <f t="shared" si="50"/>
        <v>0</v>
      </c>
      <c r="J403" s="18">
        <f t="shared" si="51"/>
        <v>0</v>
      </c>
      <c r="K403" s="18">
        <f t="shared" si="52"/>
        <v>0</v>
      </c>
      <c r="L403" s="18">
        <f t="shared" si="53"/>
        <v>0</v>
      </c>
      <c r="M403" s="18"/>
      <c r="O403" t="s">
        <v>62</v>
      </c>
    </row>
    <row r="404" spans="1:15" s="2" customFormat="1" ht="12.5" x14ac:dyDescent="0.25">
      <c r="A404" s="94"/>
      <c r="B404" s="95"/>
      <c r="C404" s="96"/>
      <c r="D404" s="123"/>
      <c r="E404" s="97" t="str">
        <f t="shared" si="54"/>
        <v/>
      </c>
      <c r="F404" s="18">
        <f t="shared" si="48"/>
        <v>0</v>
      </c>
      <c r="G404" s="18">
        <f t="shared" si="49"/>
        <v>0</v>
      </c>
      <c r="H404" s="18">
        <f t="shared" si="55"/>
        <v>0</v>
      </c>
      <c r="I404" s="18">
        <f t="shared" si="50"/>
        <v>0</v>
      </c>
      <c r="J404" s="18">
        <f t="shared" si="51"/>
        <v>0</v>
      </c>
      <c r="K404" s="18">
        <f t="shared" si="52"/>
        <v>0</v>
      </c>
      <c r="L404" s="18">
        <f t="shared" si="53"/>
        <v>0</v>
      </c>
      <c r="M404" s="18"/>
      <c r="O404" t="s">
        <v>445</v>
      </c>
    </row>
    <row r="405" spans="1:15" s="2" customFormat="1" ht="12.5" x14ac:dyDescent="0.25">
      <c r="A405" s="94"/>
      <c r="B405" s="95"/>
      <c r="C405" s="96"/>
      <c r="D405" s="123"/>
      <c r="E405" s="97" t="str">
        <f t="shared" si="54"/>
        <v/>
      </c>
      <c r="F405" s="18">
        <f t="shared" si="48"/>
        <v>0</v>
      </c>
      <c r="G405" s="18">
        <f t="shared" si="49"/>
        <v>0</v>
      </c>
      <c r="H405" s="18">
        <f t="shared" si="55"/>
        <v>0</v>
      </c>
      <c r="I405" s="18">
        <f t="shared" si="50"/>
        <v>0</v>
      </c>
      <c r="J405" s="18">
        <f t="shared" si="51"/>
        <v>0</v>
      </c>
      <c r="K405" s="18">
        <f t="shared" si="52"/>
        <v>0</v>
      </c>
      <c r="L405" s="18">
        <f t="shared" si="53"/>
        <v>0</v>
      </c>
      <c r="M405" s="18"/>
      <c r="O405" t="s">
        <v>446</v>
      </c>
    </row>
    <row r="406" spans="1:15" s="2" customFormat="1" ht="12.5" x14ac:dyDescent="0.25">
      <c r="A406" s="94"/>
      <c r="B406" s="95"/>
      <c r="C406" s="96"/>
      <c r="D406" s="123"/>
      <c r="E406" s="97" t="str">
        <f t="shared" si="54"/>
        <v/>
      </c>
      <c r="F406" s="18">
        <f t="shared" si="48"/>
        <v>0</v>
      </c>
      <c r="G406" s="18">
        <f t="shared" si="49"/>
        <v>0</v>
      </c>
      <c r="H406" s="18">
        <f t="shared" si="55"/>
        <v>0</v>
      </c>
      <c r="I406" s="18">
        <f t="shared" si="50"/>
        <v>0</v>
      </c>
      <c r="J406" s="18">
        <f t="shared" si="51"/>
        <v>0</v>
      </c>
      <c r="K406" s="18">
        <f t="shared" si="52"/>
        <v>0</v>
      </c>
      <c r="L406" s="18">
        <f t="shared" si="53"/>
        <v>0</v>
      </c>
      <c r="M406" s="18"/>
      <c r="O406" t="s">
        <v>447</v>
      </c>
    </row>
    <row r="407" spans="1:15" s="2" customFormat="1" ht="12.5" x14ac:dyDescent="0.25">
      <c r="A407" s="94"/>
      <c r="B407" s="95"/>
      <c r="C407" s="96"/>
      <c r="D407" s="123"/>
      <c r="E407" s="97" t="str">
        <f t="shared" si="54"/>
        <v/>
      </c>
      <c r="F407" s="18">
        <f t="shared" si="48"/>
        <v>0</v>
      </c>
      <c r="G407" s="18">
        <f t="shared" si="49"/>
        <v>0</v>
      </c>
      <c r="H407" s="18">
        <f t="shared" si="55"/>
        <v>0</v>
      </c>
      <c r="I407" s="18">
        <f t="shared" si="50"/>
        <v>0</v>
      </c>
      <c r="J407" s="18">
        <f t="shared" si="51"/>
        <v>0</v>
      </c>
      <c r="K407" s="18">
        <f t="shared" si="52"/>
        <v>0</v>
      </c>
      <c r="L407" s="18">
        <f t="shared" si="53"/>
        <v>0</v>
      </c>
      <c r="M407" s="18"/>
      <c r="O407" t="s">
        <v>448</v>
      </c>
    </row>
    <row r="408" spans="1:15" s="2" customFormat="1" ht="12.5" x14ac:dyDescent="0.25">
      <c r="A408" s="94"/>
      <c r="B408" s="95"/>
      <c r="C408" s="96"/>
      <c r="D408" s="123"/>
      <c r="E408" s="97" t="str">
        <f t="shared" si="54"/>
        <v/>
      </c>
      <c r="F408" s="18">
        <f t="shared" si="48"/>
        <v>0</v>
      </c>
      <c r="G408" s="18">
        <f t="shared" si="49"/>
        <v>0</v>
      </c>
      <c r="H408" s="18">
        <f t="shared" si="55"/>
        <v>0</v>
      </c>
      <c r="I408" s="18">
        <f t="shared" si="50"/>
        <v>0</v>
      </c>
      <c r="J408" s="18">
        <f t="shared" si="51"/>
        <v>0</v>
      </c>
      <c r="K408" s="18">
        <f t="shared" si="52"/>
        <v>0</v>
      </c>
      <c r="L408" s="18">
        <f t="shared" si="53"/>
        <v>0</v>
      </c>
      <c r="M408" s="18"/>
      <c r="O408" t="s">
        <v>449</v>
      </c>
    </row>
    <row r="409" spans="1:15" s="2" customFormat="1" ht="12.5" x14ac:dyDescent="0.25">
      <c r="A409" s="94"/>
      <c r="B409" s="95"/>
      <c r="C409" s="96"/>
      <c r="D409" s="123"/>
      <c r="E409" s="97" t="str">
        <f t="shared" si="54"/>
        <v/>
      </c>
      <c r="F409" s="18">
        <f t="shared" si="48"/>
        <v>0</v>
      </c>
      <c r="G409" s="18">
        <f t="shared" si="49"/>
        <v>0</v>
      </c>
      <c r="H409" s="18">
        <f t="shared" si="55"/>
        <v>0</v>
      </c>
      <c r="I409" s="18">
        <f t="shared" si="50"/>
        <v>0</v>
      </c>
      <c r="J409" s="18">
        <f t="shared" si="51"/>
        <v>0</v>
      </c>
      <c r="K409" s="18">
        <f t="shared" si="52"/>
        <v>0</v>
      </c>
      <c r="L409" s="18">
        <f t="shared" si="53"/>
        <v>0</v>
      </c>
      <c r="M409" s="18"/>
      <c r="O409" t="s">
        <v>450</v>
      </c>
    </row>
    <row r="410" spans="1:15" s="2" customFormat="1" ht="12.5" x14ac:dyDescent="0.25">
      <c r="A410" s="94"/>
      <c r="B410" s="95"/>
      <c r="C410" s="96"/>
      <c r="D410" s="123"/>
      <c r="E410" s="97" t="str">
        <f t="shared" si="54"/>
        <v/>
      </c>
      <c r="F410" s="18">
        <f t="shared" si="48"/>
        <v>0</v>
      </c>
      <c r="G410" s="18">
        <f t="shared" si="49"/>
        <v>0</v>
      </c>
      <c r="H410" s="18">
        <f t="shared" si="55"/>
        <v>0</v>
      </c>
      <c r="I410" s="18">
        <f t="shared" si="50"/>
        <v>0</v>
      </c>
      <c r="J410" s="18">
        <f t="shared" si="51"/>
        <v>0</v>
      </c>
      <c r="K410" s="18">
        <f t="shared" si="52"/>
        <v>0</v>
      </c>
      <c r="L410" s="18">
        <f t="shared" si="53"/>
        <v>0</v>
      </c>
      <c r="M410" s="18"/>
      <c r="O410" t="s">
        <v>451</v>
      </c>
    </row>
    <row r="411" spans="1:15" s="2" customFormat="1" ht="12.5" x14ac:dyDescent="0.25">
      <c r="A411" s="94"/>
      <c r="B411" s="95"/>
      <c r="C411" s="96"/>
      <c r="D411" s="123"/>
      <c r="E411" s="97" t="str">
        <f t="shared" si="54"/>
        <v/>
      </c>
      <c r="F411" s="18">
        <f t="shared" si="48"/>
        <v>0</v>
      </c>
      <c r="G411" s="18">
        <f t="shared" si="49"/>
        <v>0</v>
      </c>
      <c r="H411" s="18">
        <f t="shared" si="55"/>
        <v>0</v>
      </c>
      <c r="I411" s="18">
        <f t="shared" si="50"/>
        <v>0</v>
      </c>
      <c r="J411" s="18">
        <f t="shared" si="51"/>
        <v>0</v>
      </c>
      <c r="K411" s="18">
        <f t="shared" si="52"/>
        <v>0</v>
      </c>
      <c r="L411" s="18">
        <f t="shared" si="53"/>
        <v>0</v>
      </c>
      <c r="M411" s="18"/>
      <c r="O411" t="s">
        <v>452</v>
      </c>
    </row>
    <row r="412" spans="1:15" s="2" customFormat="1" ht="12.5" x14ac:dyDescent="0.25">
      <c r="A412" s="94"/>
      <c r="B412" s="95"/>
      <c r="C412" s="96"/>
      <c r="D412" s="123"/>
      <c r="E412" s="97" t="str">
        <f t="shared" si="54"/>
        <v/>
      </c>
      <c r="F412" s="18">
        <f t="shared" si="48"/>
        <v>0</v>
      </c>
      <c r="G412" s="18">
        <f t="shared" si="49"/>
        <v>0</v>
      </c>
      <c r="H412" s="18">
        <f t="shared" si="55"/>
        <v>0</v>
      </c>
      <c r="I412" s="18">
        <f t="shared" si="50"/>
        <v>0</v>
      </c>
      <c r="J412" s="18">
        <f t="shared" si="51"/>
        <v>0</v>
      </c>
      <c r="K412" s="18">
        <f t="shared" si="52"/>
        <v>0</v>
      </c>
      <c r="L412" s="18">
        <f t="shared" si="53"/>
        <v>0</v>
      </c>
      <c r="M412" s="18"/>
      <c r="O412" t="s">
        <v>37</v>
      </c>
    </row>
    <row r="413" spans="1:15" s="2" customFormat="1" ht="12.5" x14ac:dyDescent="0.25">
      <c r="A413" s="94"/>
      <c r="B413" s="95"/>
      <c r="C413" s="96"/>
      <c r="D413" s="123"/>
      <c r="E413" s="97" t="str">
        <f t="shared" si="54"/>
        <v/>
      </c>
      <c r="F413" s="18">
        <f t="shared" si="48"/>
        <v>0</v>
      </c>
      <c r="G413" s="18">
        <f t="shared" si="49"/>
        <v>0</v>
      </c>
      <c r="H413" s="18">
        <f t="shared" si="55"/>
        <v>0</v>
      </c>
      <c r="I413" s="18">
        <f t="shared" si="50"/>
        <v>0</v>
      </c>
      <c r="J413" s="18">
        <f t="shared" si="51"/>
        <v>0</v>
      </c>
      <c r="K413" s="18">
        <f t="shared" si="52"/>
        <v>0</v>
      </c>
      <c r="L413" s="18">
        <f t="shared" si="53"/>
        <v>0</v>
      </c>
      <c r="M413" s="18"/>
      <c r="O413" t="s">
        <v>453</v>
      </c>
    </row>
    <row r="414" spans="1:15" s="2" customFormat="1" ht="12.5" x14ac:dyDescent="0.25">
      <c r="A414" s="94"/>
      <c r="B414" s="95"/>
      <c r="C414" s="96"/>
      <c r="D414" s="123"/>
      <c r="E414" s="97" t="str">
        <f t="shared" si="54"/>
        <v/>
      </c>
      <c r="F414" s="18">
        <f t="shared" si="48"/>
        <v>0</v>
      </c>
      <c r="G414" s="18">
        <f t="shared" si="49"/>
        <v>0</v>
      </c>
      <c r="H414" s="18">
        <f t="shared" si="55"/>
        <v>0</v>
      </c>
      <c r="I414" s="18">
        <f t="shared" si="50"/>
        <v>0</v>
      </c>
      <c r="J414" s="18">
        <f t="shared" si="51"/>
        <v>0</v>
      </c>
      <c r="K414" s="18">
        <f t="shared" si="52"/>
        <v>0</v>
      </c>
      <c r="L414" s="18">
        <f t="shared" si="53"/>
        <v>0</v>
      </c>
      <c r="M414" s="18"/>
      <c r="O414" t="s">
        <v>454</v>
      </c>
    </row>
    <row r="415" spans="1:15" s="2" customFormat="1" ht="12.5" x14ac:dyDescent="0.25">
      <c r="A415" s="94"/>
      <c r="B415" s="95"/>
      <c r="C415" s="96"/>
      <c r="D415" s="123"/>
      <c r="E415" s="97" t="str">
        <f t="shared" si="54"/>
        <v/>
      </c>
      <c r="F415" s="18">
        <f t="shared" si="48"/>
        <v>0</v>
      </c>
      <c r="G415" s="18">
        <f t="shared" si="49"/>
        <v>0</v>
      </c>
      <c r="H415" s="18">
        <f t="shared" si="55"/>
        <v>0</v>
      </c>
      <c r="I415" s="18">
        <f t="shared" si="50"/>
        <v>0</v>
      </c>
      <c r="J415" s="18">
        <f t="shared" si="51"/>
        <v>0</v>
      </c>
      <c r="K415" s="18">
        <f t="shared" si="52"/>
        <v>0</v>
      </c>
      <c r="L415" s="18">
        <f t="shared" si="53"/>
        <v>0</v>
      </c>
      <c r="M415" s="18"/>
      <c r="O415" t="s">
        <v>38</v>
      </c>
    </row>
    <row r="416" spans="1:15" s="2" customFormat="1" ht="12.5" x14ac:dyDescent="0.25">
      <c r="A416" s="94"/>
      <c r="B416" s="95"/>
      <c r="C416" s="96"/>
      <c r="D416" s="123"/>
      <c r="E416" s="97" t="str">
        <f t="shared" si="54"/>
        <v/>
      </c>
      <c r="F416" s="18">
        <f t="shared" si="48"/>
        <v>0</v>
      </c>
      <c r="G416" s="18">
        <f t="shared" si="49"/>
        <v>0</v>
      </c>
      <c r="H416" s="18">
        <f t="shared" si="55"/>
        <v>0</v>
      </c>
      <c r="I416" s="18">
        <f t="shared" si="50"/>
        <v>0</v>
      </c>
      <c r="J416" s="18">
        <f t="shared" si="51"/>
        <v>0</v>
      </c>
      <c r="K416" s="18">
        <f t="shared" si="52"/>
        <v>0</v>
      </c>
      <c r="L416" s="18">
        <f t="shared" si="53"/>
        <v>0</v>
      </c>
      <c r="M416" s="18"/>
      <c r="O416" t="s">
        <v>455</v>
      </c>
    </row>
    <row r="417" spans="1:15" s="2" customFormat="1" ht="12.5" x14ac:dyDescent="0.25">
      <c r="A417" s="94"/>
      <c r="B417" s="95"/>
      <c r="C417" s="96"/>
      <c r="D417" s="123"/>
      <c r="E417" s="97" t="str">
        <f t="shared" si="54"/>
        <v/>
      </c>
      <c r="F417" s="18">
        <f t="shared" si="48"/>
        <v>0</v>
      </c>
      <c r="G417" s="18">
        <f t="shared" si="49"/>
        <v>0</v>
      </c>
      <c r="H417" s="18">
        <f t="shared" si="55"/>
        <v>0</v>
      </c>
      <c r="I417" s="18">
        <f t="shared" si="50"/>
        <v>0</v>
      </c>
      <c r="J417" s="18">
        <f t="shared" si="51"/>
        <v>0</v>
      </c>
      <c r="K417" s="18">
        <f t="shared" si="52"/>
        <v>0</v>
      </c>
      <c r="L417" s="18">
        <f t="shared" si="53"/>
        <v>0</v>
      </c>
      <c r="M417" s="18"/>
      <c r="O417" t="s">
        <v>456</v>
      </c>
    </row>
    <row r="418" spans="1:15" s="2" customFormat="1" ht="12.5" x14ac:dyDescent="0.25">
      <c r="A418" s="94"/>
      <c r="B418" s="95"/>
      <c r="C418" s="96"/>
      <c r="D418" s="123"/>
      <c r="E418" s="97" t="str">
        <f t="shared" si="54"/>
        <v/>
      </c>
      <c r="F418" s="18">
        <f t="shared" si="48"/>
        <v>0</v>
      </c>
      <c r="G418" s="18">
        <f t="shared" si="49"/>
        <v>0</v>
      </c>
      <c r="H418" s="18">
        <f t="shared" si="55"/>
        <v>0</v>
      </c>
      <c r="I418" s="18">
        <f t="shared" si="50"/>
        <v>0</v>
      </c>
      <c r="J418" s="18">
        <f t="shared" si="51"/>
        <v>0</v>
      </c>
      <c r="K418" s="18">
        <f t="shared" si="52"/>
        <v>0</v>
      </c>
      <c r="L418" s="18">
        <f t="shared" si="53"/>
        <v>0</v>
      </c>
      <c r="M418" s="18"/>
      <c r="O418" t="s">
        <v>457</v>
      </c>
    </row>
    <row r="419" spans="1:15" s="2" customFormat="1" ht="12.5" x14ac:dyDescent="0.25">
      <c r="A419" s="94"/>
      <c r="B419" s="95"/>
      <c r="C419" s="96"/>
      <c r="D419" s="123"/>
      <c r="E419" s="97" t="str">
        <f t="shared" si="54"/>
        <v/>
      </c>
      <c r="F419" s="18">
        <f t="shared" si="48"/>
        <v>0</v>
      </c>
      <c r="G419" s="18">
        <f t="shared" si="49"/>
        <v>0</v>
      </c>
      <c r="H419" s="18">
        <f t="shared" si="55"/>
        <v>0</v>
      </c>
      <c r="I419" s="18">
        <f t="shared" si="50"/>
        <v>0</v>
      </c>
      <c r="J419" s="18">
        <f t="shared" si="51"/>
        <v>0</v>
      </c>
      <c r="K419" s="18">
        <f t="shared" si="52"/>
        <v>0</v>
      </c>
      <c r="L419" s="18">
        <f t="shared" si="53"/>
        <v>0</v>
      </c>
      <c r="M419" s="18"/>
      <c r="O419" t="s">
        <v>458</v>
      </c>
    </row>
    <row r="420" spans="1:15" s="2" customFormat="1" ht="12.5" x14ac:dyDescent="0.25">
      <c r="A420" s="94"/>
      <c r="B420" s="95"/>
      <c r="C420" s="96"/>
      <c r="D420" s="123"/>
      <c r="E420" s="97" t="str">
        <f t="shared" si="54"/>
        <v/>
      </c>
      <c r="F420" s="18">
        <f t="shared" si="48"/>
        <v>0</v>
      </c>
      <c r="G420" s="18">
        <f t="shared" si="49"/>
        <v>0</v>
      </c>
      <c r="H420" s="18">
        <f t="shared" si="55"/>
        <v>0</v>
      </c>
      <c r="I420" s="18">
        <f t="shared" si="50"/>
        <v>0</v>
      </c>
      <c r="J420" s="18">
        <f t="shared" si="51"/>
        <v>0</v>
      </c>
      <c r="K420" s="18">
        <f t="shared" si="52"/>
        <v>0</v>
      </c>
      <c r="L420" s="18">
        <f t="shared" si="53"/>
        <v>0</v>
      </c>
      <c r="M420" s="18"/>
      <c r="O420" t="s">
        <v>459</v>
      </c>
    </row>
    <row r="421" spans="1:15" s="2" customFormat="1" ht="12.5" x14ac:dyDescent="0.25">
      <c r="A421" s="94"/>
      <c r="B421" s="95"/>
      <c r="C421" s="96"/>
      <c r="D421" s="123"/>
      <c r="E421" s="97" t="str">
        <f t="shared" si="54"/>
        <v/>
      </c>
      <c r="F421" s="18">
        <f t="shared" si="48"/>
        <v>0</v>
      </c>
      <c r="G421" s="18">
        <f t="shared" si="49"/>
        <v>0</v>
      </c>
      <c r="H421" s="18">
        <f t="shared" si="55"/>
        <v>0</v>
      </c>
      <c r="I421" s="18">
        <f t="shared" si="50"/>
        <v>0</v>
      </c>
      <c r="J421" s="18">
        <f t="shared" si="51"/>
        <v>0</v>
      </c>
      <c r="K421" s="18">
        <f t="shared" si="52"/>
        <v>0</v>
      </c>
      <c r="L421" s="18">
        <f t="shared" si="53"/>
        <v>0</v>
      </c>
      <c r="M421" s="18"/>
      <c r="O421" t="s">
        <v>460</v>
      </c>
    </row>
    <row r="422" spans="1:15" s="2" customFormat="1" ht="12.5" x14ac:dyDescent="0.25">
      <c r="A422" s="94"/>
      <c r="B422" s="95"/>
      <c r="C422" s="96"/>
      <c r="D422" s="123"/>
      <c r="E422" s="97" t="str">
        <f t="shared" si="54"/>
        <v/>
      </c>
      <c r="F422" s="18">
        <f t="shared" si="48"/>
        <v>0</v>
      </c>
      <c r="G422" s="18">
        <f t="shared" si="49"/>
        <v>0</v>
      </c>
      <c r="H422" s="18">
        <f t="shared" si="55"/>
        <v>0</v>
      </c>
      <c r="I422" s="18">
        <f t="shared" si="50"/>
        <v>0</v>
      </c>
      <c r="J422" s="18">
        <f t="shared" si="51"/>
        <v>0</v>
      </c>
      <c r="K422" s="18">
        <f t="shared" si="52"/>
        <v>0</v>
      </c>
      <c r="L422" s="18">
        <f t="shared" si="53"/>
        <v>0</v>
      </c>
      <c r="M422" s="18"/>
      <c r="O422" t="s">
        <v>461</v>
      </c>
    </row>
    <row r="423" spans="1:15" s="2" customFormat="1" ht="12.5" x14ac:dyDescent="0.25">
      <c r="A423" s="94"/>
      <c r="B423" s="95"/>
      <c r="C423" s="96"/>
      <c r="D423" s="123"/>
      <c r="E423" s="97" t="str">
        <f t="shared" si="54"/>
        <v/>
      </c>
      <c r="F423" s="18">
        <f t="shared" si="48"/>
        <v>0</v>
      </c>
      <c r="G423" s="18">
        <f t="shared" si="49"/>
        <v>0</v>
      </c>
      <c r="H423" s="18">
        <f t="shared" si="55"/>
        <v>0</v>
      </c>
      <c r="I423" s="18">
        <f t="shared" si="50"/>
        <v>0</v>
      </c>
      <c r="J423" s="18">
        <f t="shared" si="51"/>
        <v>0</v>
      </c>
      <c r="K423" s="18">
        <f t="shared" si="52"/>
        <v>0</v>
      </c>
      <c r="L423" s="18">
        <f t="shared" si="53"/>
        <v>0</v>
      </c>
      <c r="M423" s="18"/>
      <c r="O423" t="s">
        <v>462</v>
      </c>
    </row>
    <row r="424" spans="1:15" s="2" customFormat="1" ht="12.5" x14ac:dyDescent="0.25">
      <c r="A424" s="94"/>
      <c r="B424" s="95"/>
      <c r="C424" s="96"/>
      <c r="D424" s="123"/>
      <c r="E424" s="97" t="str">
        <f t="shared" si="54"/>
        <v/>
      </c>
      <c r="F424" s="18">
        <f t="shared" si="48"/>
        <v>0</v>
      </c>
      <c r="G424" s="18">
        <f t="shared" si="49"/>
        <v>0</v>
      </c>
      <c r="H424" s="18">
        <f t="shared" si="55"/>
        <v>0</v>
      </c>
      <c r="I424" s="18">
        <f t="shared" si="50"/>
        <v>0</v>
      </c>
      <c r="J424" s="18">
        <f t="shared" si="51"/>
        <v>0</v>
      </c>
      <c r="K424" s="18">
        <f t="shared" si="52"/>
        <v>0</v>
      </c>
      <c r="L424" s="18">
        <f t="shared" si="53"/>
        <v>0</v>
      </c>
      <c r="M424" s="18"/>
      <c r="O424" t="s">
        <v>463</v>
      </c>
    </row>
    <row r="425" spans="1:15" s="2" customFormat="1" ht="12.5" x14ac:dyDescent="0.25">
      <c r="A425" s="94"/>
      <c r="B425" s="95"/>
      <c r="C425" s="96"/>
      <c r="D425" s="123"/>
      <c r="E425" s="97" t="str">
        <f t="shared" si="54"/>
        <v/>
      </c>
      <c r="F425" s="18">
        <f t="shared" si="48"/>
        <v>0</v>
      </c>
      <c r="G425" s="18">
        <f t="shared" si="49"/>
        <v>0</v>
      </c>
      <c r="H425" s="18">
        <f t="shared" si="55"/>
        <v>0</v>
      </c>
      <c r="I425" s="18">
        <f t="shared" si="50"/>
        <v>0</v>
      </c>
      <c r="J425" s="18">
        <f t="shared" si="51"/>
        <v>0</v>
      </c>
      <c r="K425" s="18">
        <f t="shared" si="52"/>
        <v>0</v>
      </c>
      <c r="L425" s="18">
        <f t="shared" si="53"/>
        <v>0</v>
      </c>
      <c r="M425" s="18"/>
      <c r="O425" t="s">
        <v>464</v>
      </c>
    </row>
    <row r="426" spans="1:15" s="2" customFormat="1" ht="12.5" x14ac:dyDescent="0.25">
      <c r="A426" s="94"/>
      <c r="B426" s="95"/>
      <c r="C426" s="96"/>
      <c r="D426" s="123"/>
      <c r="E426" s="97" t="str">
        <f t="shared" si="54"/>
        <v/>
      </c>
      <c r="F426" s="18">
        <f t="shared" si="48"/>
        <v>0</v>
      </c>
      <c r="G426" s="18">
        <f t="shared" si="49"/>
        <v>0</v>
      </c>
      <c r="H426" s="18">
        <f t="shared" si="55"/>
        <v>0</v>
      </c>
      <c r="I426" s="18">
        <f t="shared" si="50"/>
        <v>0</v>
      </c>
      <c r="J426" s="18">
        <f t="shared" si="51"/>
        <v>0</v>
      </c>
      <c r="K426" s="18">
        <f t="shared" si="52"/>
        <v>0</v>
      </c>
      <c r="L426" s="18">
        <f t="shared" si="53"/>
        <v>0</v>
      </c>
      <c r="M426" s="18"/>
      <c r="O426" t="s">
        <v>465</v>
      </c>
    </row>
    <row r="427" spans="1:15" s="2" customFormat="1" ht="12.5" x14ac:dyDescent="0.25">
      <c r="A427" s="94"/>
      <c r="B427" s="95"/>
      <c r="C427" s="96"/>
      <c r="D427" s="123"/>
      <c r="E427" s="97" t="str">
        <f t="shared" si="54"/>
        <v/>
      </c>
      <c r="F427" s="18">
        <f t="shared" si="48"/>
        <v>0</v>
      </c>
      <c r="G427" s="18">
        <f t="shared" si="49"/>
        <v>0</v>
      </c>
      <c r="H427" s="18">
        <f t="shared" si="55"/>
        <v>0</v>
      </c>
      <c r="I427" s="18">
        <f t="shared" si="50"/>
        <v>0</v>
      </c>
      <c r="J427" s="18">
        <f t="shared" si="51"/>
        <v>0</v>
      </c>
      <c r="K427" s="18">
        <f t="shared" si="52"/>
        <v>0</v>
      </c>
      <c r="L427" s="18">
        <f t="shared" si="53"/>
        <v>0</v>
      </c>
      <c r="M427" s="18"/>
      <c r="O427" t="s">
        <v>466</v>
      </c>
    </row>
    <row r="428" spans="1:15" s="2" customFormat="1" ht="12.5" x14ac:dyDescent="0.25">
      <c r="A428" s="94"/>
      <c r="B428" s="95"/>
      <c r="C428" s="96"/>
      <c r="D428" s="123"/>
      <c r="E428" s="97" t="str">
        <f t="shared" si="54"/>
        <v/>
      </c>
      <c r="F428" s="18">
        <f t="shared" si="48"/>
        <v>0</v>
      </c>
      <c r="G428" s="18">
        <f t="shared" si="49"/>
        <v>0</v>
      </c>
      <c r="H428" s="18">
        <f t="shared" si="55"/>
        <v>0</v>
      </c>
      <c r="I428" s="18">
        <f t="shared" si="50"/>
        <v>0</v>
      </c>
      <c r="J428" s="18">
        <f t="shared" si="51"/>
        <v>0</v>
      </c>
      <c r="K428" s="18">
        <f t="shared" si="52"/>
        <v>0</v>
      </c>
      <c r="L428" s="18">
        <f t="shared" si="53"/>
        <v>0</v>
      </c>
      <c r="M428" s="18"/>
      <c r="O428" t="s">
        <v>55</v>
      </c>
    </row>
    <row r="429" spans="1:15" s="2" customFormat="1" ht="12.5" x14ac:dyDescent="0.25">
      <c r="A429" s="94"/>
      <c r="B429" s="95"/>
      <c r="C429" s="96"/>
      <c r="D429" s="123"/>
      <c r="E429" s="97" t="str">
        <f t="shared" si="54"/>
        <v/>
      </c>
      <c r="F429" s="18">
        <f t="shared" si="48"/>
        <v>0</v>
      </c>
      <c r="G429" s="18">
        <f t="shared" si="49"/>
        <v>0</v>
      </c>
      <c r="H429" s="18">
        <f t="shared" si="55"/>
        <v>0</v>
      </c>
      <c r="I429" s="18">
        <f t="shared" si="50"/>
        <v>0</v>
      </c>
      <c r="J429" s="18">
        <f t="shared" si="51"/>
        <v>0</v>
      </c>
      <c r="K429" s="18">
        <f t="shared" si="52"/>
        <v>0</v>
      </c>
      <c r="L429" s="18">
        <f t="shared" si="53"/>
        <v>0</v>
      </c>
      <c r="M429" s="18"/>
      <c r="O429"/>
    </row>
    <row r="430" spans="1:15" s="2" customFormat="1" x14ac:dyDescent="0.25">
      <c r="A430" s="94"/>
      <c r="B430" s="95"/>
      <c r="C430" s="96"/>
      <c r="D430" s="123"/>
      <c r="E430" s="97" t="str">
        <f t="shared" si="54"/>
        <v/>
      </c>
      <c r="F430" s="18">
        <f t="shared" si="48"/>
        <v>0</v>
      </c>
      <c r="G430" s="18">
        <f t="shared" si="49"/>
        <v>0</v>
      </c>
      <c r="H430" s="18">
        <f t="shared" si="55"/>
        <v>0</v>
      </c>
      <c r="I430" s="18">
        <f t="shared" si="50"/>
        <v>0</v>
      </c>
      <c r="J430" s="18">
        <f t="shared" si="51"/>
        <v>0</v>
      </c>
      <c r="K430" s="18">
        <f t="shared" si="52"/>
        <v>0</v>
      </c>
      <c r="L430" s="18">
        <f t="shared" si="53"/>
        <v>0</v>
      </c>
      <c r="M430" s="18"/>
    </row>
    <row r="431" spans="1:15" s="2" customFormat="1" x14ac:dyDescent="0.25">
      <c r="A431" s="94"/>
      <c r="B431" s="95"/>
      <c r="C431" s="96"/>
      <c r="D431" s="123"/>
      <c r="E431" s="97" t="str">
        <f t="shared" si="54"/>
        <v/>
      </c>
      <c r="F431" s="18">
        <f t="shared" si="48"/>
        <v>0</v>
      </c>
      <c r="G431" s="18">
        <f t="shared" si="49"/>
        <v>0</v>
      </c>
      <c r="H431" s="18">
        <f t="shared" si="55"/>
        <v>0</v>
      </c>
      <c r="I431" s="18">
        <f t="shared" si="50"/>
        <v>0</v>
      </c>
      <c r="J431" s="18">
        <f t="shared" si="51"/>
        <v>0</v>
      </c>
      <c r="K431" s="18">
        <f t="shared" si="52"/>
        <v>0</v>
      </c>
      <c r="L431" s="18">
        <f t="shared" si="53"/>
        <v>0</v>
      </c>
      <c r="M431" s="18"/>
    </row>
    <row r="432" spans="1:15" s="2" customFormat="1" x14ac:dyDescent="0.25">
      <c r="A432" s="94"/>
      <c r="B432" s="95"/>
      <c r="C432" s="96"/>
      <c r="D432" s="123"/>
      <c r="E432" s="97" t="str">
        <f t="shared" si="54"/>
        <v/>
      </c>
      <c r="F432" s="18">
        <f t="shared" si="48"/>
        <v>0</v>
      </c>
      <c r="G432" s="18">
        <f t="shared" si="49"/>
        <v>0</v>
      </c>
      <c r="H432" s="18">
        <f t="shared" si="55"/>
        <v>0</v>
      </c>
      <c r="I432" s="18">
        <f t="shared" si="50"/>
        <v>0</v>
      </c>
      <c r="J432" s="18">
        <f t="shared" si="51"/>
        <v>0</v>
      </c>
      <c r="K432" s="18">
        <f t="shared" si="52"/>
        <v>0</v>
      </c>
      <c r="L432" s="18">
        <f t="shared" si="53"/>
        <v>0</v>
      </c>
      <c r="M432" s="18"/>
    </row>
    <row r="433" spans="1:13" s="2" customFormat="1" x14ac:dyDescent="0.25">
      <c r="A433" s="94"/>
      <c r="B433" s="95"/>
      <c r="C433" s="96"/>
      <c r="D433" s="123"/>
      <c r="E433" s="97" t="str">
        <f t="shared" si="54"/>
        <v/>
      </c>
      <c r="F433" s="18">
        <f t="shared" si="48"/>
        <v>0</v>
      </c>
      <c r="G433" s="18">
        <f t="shared" si="49"/>
        <v>0</v>
      </c>
      <c r="H433" s="18">
        <f t="shared" si="55"/>
        <v>0</v>
      </c>
      <c r="I433" s="18">
        <f t="shared" si="50"/>
        <v>0</v>
      </c>
      <c r="J433" s="18">
        <f t="shared" si="51"/>
        <v>0</v>
      </c>
      <c r="K433" s="18">
        <f t="shared" si="52"/>
        <v>0</v>
      </c>
      <c r="L433" s="18">
        <f t="shared" si="53"/>
        <v>0</v>
      </c>
      <c r="M433" s="18"/>
    </row>
    <row r="434" spans="1:13" s="2" customFormat="1" x14ac:dyDescent="0.25">
      <c r="A434" s="94"/>
      <c r="B434" s="95"/>
      <c r="C434" s="96"/>
      <c r="D434" s="123"/>
      <c r="E434" s="97" t="str">
        <f t="shared" si="54"/>
        <v/>
      </c>
      <c r="F434" s="18">
        <f t="shared" si="48"/>
        <v>0</v>
      </c>
      <c r="G434" s="18">
        <f t="shared" si="49"/>
        <v>0</v>
      </c>
      <c r="H434" s="18">
        <f t="shared" si="55"/>
        <v>0</v>
      </c>
      <c r="I434" s="18">
        <f t="shared" si="50"/>
        <v>0</v>
      </c>
      <c r="J434" s="18">
        <f t="shared" si="51"/>
        <v>0</v>
      </c>
      <c r="K434" s="18">
        <f t="shared" si="52"/>
        <v>0</v>
      </c>
      <c r="L434" s="18">
        <f t="shared" si="53"/>
        <v>0</v>
      </c>
      <c r="M434" s="18"/>
    </row>
    <row r="435" spans="1:13" s="2" customFormat="1" x14ac:dyDescent="0.25">
      <c r="A435" s="94"/>
      <c r="B435" s="95"/>
      <c r="C435" s="96"/>
      <c r="D435" s="123"/>
      <c r="E435" s="97" t="str">
        <f t="shared" si="54"/>
        <v/>
      </c>
      <c r="F435" s="18">
        <f t="shared" si="48"/>
        <v>0</v>
      </c>
      <c r="G435" s="18">
        <f t="shared" si="49"/>
        <v>0</v>
      </c>
      <c r="H435" s="18">
        <f t="shared" si="55"/>
        <v>0</v>
      </c>
      <c r="I435" s="18">
        <f t="shared" si="50"/>
        <v>0</v>
      </c>
      <c r="J435" s="18">
        <f t="shared" si="51"/>
        <v>0</v>
      </c>
      <c r="K435" s="18">
        <f t="shared" si="52"/>
        <v>0</v>
      </c>
      <c r="L435" s="18">
        <f t="shared" si="53"/>
        <v>0</v>
      </c>
      <c r="M435" s="18"/>
    </row>
    <row r="436" spans="1:13" s="2" customFormat="1" x14ac:dyDescent="0.25">
      <c r="A436" s="94"/>
      <c r="B436" s="95"/>
      <c r="C436" s="96"/>
      <c r="D436" s="123"/>
      <c r="E436" s="97" t="str">
        <f t="shared" si="54"/>
        <v/>
      </c>
      <c r="F436" s="18">
        <f t="shared" si="48"/>
        <v>0</v>
      </c>
      <c r="G436" s="18">
        <f t="shared" si="49"/>
        <v>0</v>
      </c>
      <c r="H436" s="18">
        <f t="shared" si="55"/>
        <v>0</v>
      </c>
      <c r="I436" s="18">
        <f t="shared" si="50"/>
        <v>0</v>
      </c>
      <c r="J436" s="18">
        <f t="shared" si="51"/>
        <v>0</v>
      </c>
      <c r="K436" s="18">
        <f t="shared" si="52"/>
        <v>0</v>
      </c>
      <c r="L436" s="18">
        <f t="shared" si="53"/>
        <v>0</v>
      </c>
      <c r="M436" s="18"/>
    </row>
    <row r="437" spans="1:13" s="2" customFormat="1" x14ac:dyDescent="0.25">
      <c r="A437" s="94"/>
      <c r="B437" s="95"/>
      <c r="C437" s="96"/>
      <c r="D437" s="123"/>
      <c r="E437" s="97" t="str">
        <f t="shared" si="54"/>
        <v/>
      </c>
      <c r="F437" s="18">
        <f t="shared" si="48"/>
        <v>0</v>
      </c>
      <c r="G437" s="18">
        <f t="shared" si="49"/>
        <v>0</v>
      </c>
      <c r="H437" s="18">
        <f t="shared" si="55"/>
        <v>0</v>
      </c>
      <c r="I437" s="18">
        <f t="shared" si="50"/>
        <v>0</v>
      </c>
      <c r="J437" s="18">
        <f t="shared" si="51"/>
        <v>0</v>
      </c>
      <c r="K437" s="18">
        <f t="shared" si="52"/>
        <v>0</v>
      </c>
      <c r="L437" s="18">
        <f t="shared" si="53"/>
        <v>0</v>
      </c>
      <c r="M437" s="18"/>
    </row>
    <row r="438" spans="1:13" s="2" customFormat="1" x14ac:dyDescent="0.25">
      <c r="A438" s="94"/>
      <c r="B438" s="95"/>
      <c r="C438" s="96"/>
      <c r="D438" s="123"/>
      <c r="E438" s="97" t="str">
        <f t="shared" si="54"/>
        <v/>
      </c>
      <c r="F438" s="18">
        <f t="shared" si="48"/>
        <v>0</v>
      </c>
      <c r="G438" s="18">
        <f t="shared" si="49"/>
        <v>0</v>
      </c>
      <c r="H438" s="18">
        <f t="shared" si="55"/>
        <v>0</v>
      </c>
      <c r="I438" s="18">
        <f t="shared" si="50"/>
        <v>0</v>
      </c>
      <c r="J438" s="18">
        <f t="shared" si="51"/>
        <v>0</v>
      </c>
      <c r="K438" s="18">
        <f t="shared" si="52"/>
        <v>0</v>
      </c>
      <c r="L438" s="18">
        <f t="shared" si="53"/>
        <v>0</v>
      </c>
      <c r="M438" s="18"/>
    </row>
    <row r="439" spans="1:13" x14ac:dyDescent="0.25">
      <c r="A439" s="94"/>
      <c r="B439" s="95"/>
      <c r="C439" s="96"/>
      <c r="D439" s="123"/>
      <c r="E439" s="97" t="str">
        <f t="shared" si="54"/>
        <v/>
      </c>
      <c r="F439" s="18">
        <f t="shared" si="48"/>
        <v>0</v>
      </c>
      <c r="G439" s="18">
        <f t="shared" si="49"/>
        <v>0</v>
      </c>
      <c r="H439" s="18">
        <f t="shared" si="55"/>
        <v>0</v>
      </c>
      <c r="I439" s="18">
        <f t="shared" si="50"/>
        <v>0</v>
      </c>
      <c r="J439" s="18">
        <f t="shared" si="51"/>
        <v>0</v>
      </c>
      <c r="K439" s="18">
        <f t="shared" si="52"/>
        <v>0</v>
      </c>
      <c r="L439" s="18">
        <f t="shared" si="53"/>
        <v>0</v>
      </c>
      <c r="M439" s="18"/>
    </row>
    <row r="440" spans="1:13" x14ac:dyDescent="0.25">
      <c r="A440" s="94"/>
      <c r="B440" s="95"/>
      <c r="C440" s="96"/>
      <c r="D440" s="123"/>
      <c r="E440" s="97" t="str">
        <f t="shared" si="54"/>
        <v/>
      </c>
      <c r="F440" s="18">
        <f t="shared" si="48"/>
        <v>0</v>
      </c>
      <c r="G440" s="18">
        <f t="shared" si="49"/>
        <v>0</v>
      </c>
      <c r="H440" s="18">
        <f t="shared" si="55"/>
        <v>0</v>
      </c>
      <c r="I440" s="18">
        <f t="shared" si="50"/>
        <v>0</v>
      </c>
      <c r="J440" s="18">
        <f t="shared" si="51"/>
        <v>0</v>
      </c>
      <c r="K440" s="18">
        <f t="shared" si="52"/>
        <v>0</v>
      </c>
      <c r="L440" s="18">
        <f t="shared" si="53"/>
        <v>0</v>
      </c>
      <c r="M440" s="18"/>
    </row>
    <row r="441" spans="1:13" x14ac:dyDescent="0.25">
      <c r="A441" s="94"/>
      <c r="B441" s="95"/>
      <c r="C441" s="96"/>
      <c r="D441" s="123"/>
      <c r="E441" s="97" t="str">
        <f t="shared" si="54"/>
        <v/>
      </c>
      <c r="F441" s="18">
        <f t="shared" si="48"/>
        <v>0</v>
      </c>
      <c r="G441" s="18">
        <f t="shared" si="49"/>
        <v>0</v>
      </c>
      <c r="H441" s="18">
        <f t="shared" si="55"/>
        <v>0</v>
      </c>
      <c r="I441" s="18">
        <f t="shared" si="50"/>
        <v>0</v>
      </c>
      <c r="J441" s="18">
        <f t="shared" si="51"/>
        <v>0</v>
      </c>
      <c r="K441" s="18">
        <f t="shared" si="52"/>
        <v>0</v>
      </c>
      <c r="L441" s="18">
        <f t="shared" si="53"/>
        <v>0</v>
      </c>
      <c r="M441" s="18"/>
    </row>
    <row r="442" spans="1:13" x14ac:dyDescent="0.25">
      <c r="A442" s="94"/>
      <c r="B442" s="95"/>
      <c r="C442" s="96"/>
      <c r="D442" s="123"/>
      <c r="E442" s="97" t="str">
        <f t="shared" si="54"/>
        <v/>
      </c>
      <c r="F442" s="18">
        <f t="shared" si="48"/>
        <v>0</v>
      </c>
      <c r="G442" s="18">
        <f t="shared" si="49"/>
        <v>0</v>
      </c>
      <c r="H442" s="18">
        <f t="shared" si="55"/>
        <v>0</v>
      </c>
      <c r="I442" s="18">
        <f t="shared" si="50"/>
        <v>0</v>
      </c>
      <c r="J442" s="18">
        <f t="shared" si="51"/>
        <v>0</v>
      </c>
      <c r="K442" s="18">
        <f t="shared" si="52"/>
        <v>0</v>
      </c>
      <c r="L442" s="18">
        <f t="shared" si="53"/>
        <v>0</v>
      </c>
      <c r="M442" s="18"/>
    </row>
    <row r="443" spans="1:13" x14ac:dyDescent="0.25">
      <c r="A443" s="94"/>
      <c r="B443" s="95"/>
      <c r="C443" s="96"/>
      <c r="D443" s="123"/>
      <c r="E443" s="97" t="str">
        <f t="shared" si="54"/>
        <v/>
      </c>
      <c r="F443" s="18">
        <f t="shared" si="48"/>
        <v>0</v>
      </c>
      <c r="G443" s="18">
        <f t="shared" si="49"/>
        <v>0</v>
      </c>
      <c r="H443" s="18">
        <f t="shared" si="55"/>
        <v>0</v>
      </c>
      <c r="I443" s="18">
        <f t="shared" si="50"/>
        <v>0</v>
      </c>
      <c r="J443" s="18">
        <f t="shared" si="51"/>
        <v>0</v>
      </c>
      <c r="K443" s="18">
        <f t="shared" si="52"/>
        <v>0</v>
      </c>
      <c r="L443" s="18">
        <f t="shared" si="53"/>
        <v>0</v>
      </c>
      <c r="M443" s="18"/>
    </row>
    <row r="444" spans="1:13" x14ac:dyDescent="0.25">
      <c r="A444" s="94"/>
      <c r="B444" s="95"/>
      <c r="C444" s="96"/>
      <c r="D444" s="123"/>
      <c r="E444" s="97" t="str">
        <f t="shared" si="54"/>
        <v/>
      </c>
      <c r="F444" s="18">
        <f t="shared" si="48"/>
        <v>0</v>
      </c>
      <c r="G444" s="18">
        <f t="shared" si="49"/>
        <v>0</v>
      </c>
      <c r="H444" s="18">
        <f t="shared" si="55"/>
        <v>0</v>
      </c>
      <c r="I444" s="18">
        <f t="shared" si="50"/>
        <v>0</v>
      </c>
      <c r="J444" s="18">
        <f t="shared" si="51"/>
        <v>0</v>
      </c>
      <c r="K444" s="18">
        <f t="shared" si="52"/>
        <v>0</v>
      </c>
      <c r="L444" s="18">
        <f t="shared" si="53"/>
        <v>0</v>
      </c>
      <c r="M444" s="18"/>
    </row>
    <row r="445" spans="1:13" x14ac:dyDescent="0.25">
      <c r="A445" s="94"/>
      <c r="B445" s="95"/>
      <c r="C445" s="96"/>
      <c r="D445" s="123"/>
      <c r="E445" s="97" t="str">
        <f t="shared" si="54"/>
        <v/>
      </c>
      <c r="F445" s="18">
        <f t="shared" si="48"/>
        <v>0</v>
      </c>
      <c r="G445" s="18">
        <f t="shared" si="49"/>
        <v>0</v>
      </c>
      <c r="H445" s="18">
        <f t="shared" si="55"/>
        <v>0</v>
      </c>
      <c r="I445" s="18">
        <f t="shared" si="50"/>
        <v>0</v>
      </c>
      <c r="J445" s="18">
        <f t="shared" si="51"/>
        <v>0</v>
      </c>
      <c r="K445" s="18">
        <f t="shared" si="52"/>
        <v>0</v>
      </c>
      <c r="L445" s="18">
        <f t="shared" si="53"/>
        <v>0</v>
      </c>
      <c r="M445" s="18"/>
    </row>
    <row r="446" spans="1:13" x14ac:dyDescent="0.25">
      <c r="A446" s="94"/>
      <c r="B446" s="95"/>
      <c r="C446" s="96"/>
      <c r="D446" s="123"/>
      <c r="E446" s="97" t="str">
        <f t="shared" si="54"/>
        <v/>
      </c>
      <c r="F446" s="18">
        <f t="shared" si="48"/>
        <v>0</v>
      </c>
      <c r="G446" s="18">
        <f t="shared" si="49"/>
        <v>0</v>
      </c>
      <c r="H446" s="18">
        <f t="shared" si="55"/>
        <v>0</v>
      </c>
      <c r="I446" s="18">
        <f t="shared" si="50"/>
        <v>0</v>
      </c>
      <c r="J446" s="18">
        <f t="shared" si="51"/>
        <v>0</v>
      </c>
      <c r="K446" s="18">
        <f t="shared" si="52"/>
        <v>0</v>
      </c>
      <c r="L446" s="18">
        <f t="shared" si="53"/>
        <v>0</v>
      </c>
      <c r="M446" s="18"/>
    </row>
    <row r="447" spans="1:13" x14ac:dyDescent="0.25">
      <c r="A447" s="94"/>
      <c r="B447" s="95"/>
      <c r="C447" s="96"/>
      <c r="D447" s="123"/>
      <c r="E447" s="97" t="str">
        <f t="shared" si="54"/>
        <v/>
      </c>
      <c r="F447" s="18">
        <f t="shared" si="48"/>
        <v>0</v>
      </c>
      <c r="G447" s="18">
        <f t="shared" si="49"/>
        <v>0</v>
      </c>
      <c r="H447" s="18">
        <f t="shared" si="55"/>
        <v>0</v>
      </c>
      <c r="I447" s="18">
        <f t="shared" si="50"/>
        <v>0</v>
      </c>
      <c r="J447" s="18">
        <f t="shared" si="51"/>
        <v>0</v>
      </c>
      <c r="K447" s="18">
        <f t="shared" si="52"/>
        <v>0</v>
      </c>
      <c r="L447" s="18">
        <f t="shared" si="53"/>
        <v>0</v>
      </c>
      <c r="M447" s="18"/>
    </row>
    <row r="448" spans="1:13" x14ac:dyDescent="0.25">
      <c r="A448" s="94"/>
      <c r="B448" s="95"/>
      <c r="C448" s="96"/>
      <c r="D448" s="123"/>
      <c r="E448" s="97" t="str">
        <f t="shared" si="54"/>
        <v/>
      </c>
      <c r="F448" s="18">
        <f t="shared" si="48"/>
        <v>0</v>
      </c>
      <c r="G448" s="18">
        <f t="shared" si="49"/>
        <v>0</v>
      </c>
      <c r="H448" s="18">
        <f t="shared" si="55"/>
        <v>0</v>
      </c>
      <c r="I448" s="18">
        <f t="shared" si="50"/>
        <v>0</v>
      </c>
      <c r="J448" s="18">
        <f t="shared" si="51"/>
        <v>0</v>
      </c>
      <c r="K448" s="18">
        <f t="shared" si="52"/>
        <v>0</v>
      </c>
      <c r="L448" s="18">
        <f t="shared" si="53"/>
        <v>0</v>
      </c>
      <c r="M448" s="18"/>
    </row>
    <row r="449" spans="1:13" x14ac:dyDescent="0.25">
      <c r="A449" s="94"/>
      <c r="B449" s="95"/>
      <c r="C449" s="96"/>
      <c r="D449" s="123"/>
      <c r="E449" s="97" t="str">
        <f t="shared" si="54"/>
        <v/>
      </c>
      <c r="F449" s="18">
        <f t="shared" si="48"/>
        <v>0</v>
      </c>
      <c r="G449" s="18">
        <f t="shared" si="49"/>
        <v>0</v>
      </c>
      <c r="H449" s="18">
        <f t="shared" si="55"/>
        <v>0</v>
      </c>
      <c r="I449" s="18">
        <f t="shared" si="50"/>
        <v>0</v>
      </c>
      <c r="J449" s="18">
        <f t="shared" si="51"/>
        <v>0</v>
      </c>
      <c r="K449" s="18">
        <f t="shared" si="52"/>
        <v>0</v>
      </c>
      <c r="L449" s="18">
        <f t="shared" si="53"/>
        <v>0</v>
      </c>
      <c r="M449" s="18"/>
    </row>
    <row r="450" spans="1:13" x14ac:dyDescent="0.25">
      <c r="A450" s="94"/>
      <c r="B450" s="95"/>
      <c r="C450" s="96"/>
      <c r="D450" s="123"/>
      <c r="E450" s="97" t="str">
        <f t="shared" si="54"/>
        <v/>
      </c>
      <c r="F450" s="18">
        <f t="shared" si="48"/>
        <v>0</v>
      </c>
      <c r="G450" s="18">
        <f t="shared" si="49"/>
        <v>0</v>
      </c>
      <c r="H450" s="18">
        <f t="shared" si="55"/>
        <v>0</v>
      </c>
      <c r="I450" s="18">
        <f t="shared" si="50"/>
        <v>0</v>
      </c>
      <c r="J450" s="18">
        <f t="shared" si="51"/>
        <v>0</v>
      </c>
      <c r="K450" s="18">
        <f t="shared" si="52"/>
        <v>0</v>
      </c>
      <c r="L450" s="18">
        <f t="shared" si="53"/>
        <v>0</v>
      </c>
      <c r="M450" s="18"/>
    </row>
    <row r="451" spans="1:13" x14ac:dyDescent="0.25">
      <c r="A451" s="94"/>
      <c r="B451" s="95"/>
      <c r="C451" s="96"/>
      <c r="D451" s="123"/>
      <c r="E451" s="97" t="str">
        <f t="shared" si="54"/>
        <v/>
      </c>
      <c r="F451" s="18">
        <f t="shared" si="48"/>
        <v>0</v>
      </c>
      <c r="G451" s="18">
        <f t="shared" si="49"/>
        <v>0</v>
      </c>
      <c r="H451" s="18">
        <f t="shared" si="55"/>
        <v>0</v>
      </c>
      <c r="I451" s="18">
        <f t="shared" si="50"/>
        <v>0</v>
      </c>
      <c r="J451" s="18">
        <f t="shared" si="51"/>
        <v>0</v>
      </c>
      <c r="K451" s="18">
        <f t="shared" si="52"/>
        <v>0</v>
      </c>
      <c r="L451" s="18">
        <f t="shared" si="53"/>
        <v>0</v>
      </c>
      <c r="M451" s="18"/>
    </row>
    <row r="452" spans="1:13" x14ac:dyDescent="0.25">
      <c r="A452" s="94"/>
      <c r="B452" s="95"/>
      <c r="C452" s="96"/>
      <c r="D452" s="123"/>
      <c r="E452" s="97" t="str">
        <f t="shared" si="54"/>
        <v/>
      </c>
      <c r="F452" s="18">
        <f t="shared" si="48"/>
        <v>0</v>
      </c>
      <c r="G452" s="18">
        <f t="shared" si="49"/>
        <v>0</v>
      </c>
      <c r="H452" s="18">
        <f t="shared" si="55"/>
        <v>0</v>
      </c>
      <c r="I452" s="18">
        <f t="shared" si="50"/>
        <v>0</v>
      </c>
      <c r="J452" s="18">
        <f t="shared" si="51"/>
        <v>0</v>
      </c>
      <c r="K452" s="18">
        <f t="shared" si="52"/>
        <v>0</v>
      </c>
      <c r="L452" s="18">
        <f t="shared" si="53"/>
        <v>0</v>
      </c>
      <c r="M452" s="18"/>
    </row>
    <row r="453" spans="1:13" x14ac:dyDescent="0.25">
      <c r="A453" s="94"/>
      <c r="B453" s="95"/>
      <c r="C453" s="96"/>
      <c r="D453" s="123"/>
      <c r="E453" s="97" t="str">
        <f t="shared" si="54"/>
        <v/>
      </c>
      <c r="F453" s="18">
        <f t="shared" si="48"/>
        <v>0</v>
      </c>
      <c r="G453" s="18">
        <f t="shared" si="49"/>
        <v>0</v>
      </c>
      <c r="H453" s="18">
        <f t="shared" si="55"/>
        <v>0</v>
      </c>
      <c r="I453" s="18">
        <f t="shared" si="50"/>
        <v>0</v>
      </c>
      <c r="J453" s="18">
        <f t="shared" si="51"/>
        <v>0</v>
      </c>
      <c r="K453" s="18">
        <f t="shared" si="52"/>
        <v>0</v>
      </c>
      <c r="L453" s="18">
        <f t="shared" si="53"/>
        <v>0</v>
      </c>
      <c r="M453" s="18"/>
    </row>
    <row r="454" spans="1:13" x14ac:dyDescent="0.25">
      <c r="A454" s="94"/>
      <c r="B454" s="95"/>
      <c r="C454" s="96"/>
      <c r="D454" s="123"/>
      <c r="E454" s="97" t="str">
        <f t="shared" si="54"/>
        <v/>
      </c>
      <c r="F454" s="18">
        <f t="shared" si="48"/>
        <v>0</v>
      </c>
      <c r="G454" s="18">
        <f t="shared" si="49"/>
        <v>0</v>
      </c>
      <c r="H454" s="18">
        <f t="shared" si="55"/>
        <v>0</v>
      </c>
      <c r="I454" s="18">
        <f t="shared" si="50"/>
        <v>0</v>
      </c>
      <c r="J454" s="18">
        <f t="shared" si="51"/>
        <v>0</v>
      </c>
      <c r="K454" s="18">
        <f t="shared" si="52"/>
        <v>0</v>
      </c>
      <c r="L454" s="18">
        <f t="shared" si="53"/>
        <v>0</v>
      </c>
      <c r="M454" s="18"/>
    </row>
    <row r="455" spans="1:13" x14ac:dyDescent="0.25">
      <c r="A455" s="94"/>
      <c r="B455" s="95"/>
      <c r="C455" s="96"/>
      <c r="D455" s="123"/>
      <c r="E455" s="97" t="str">
        <f t="shared" si="54"/>
        <v/>
      </c>
      <c r="F455" s="18">
        <f t="shared" si="48"/>
        <v>0</v>
      </c>
      <c r="G455" s="18">
        <f t="shared" si="49"/>
        <v>0</v>
      </c>
      <c r="H455" s="18">
        <f t="shared" si="55"/>
        <v>0</v>
      </c>
      <c r="I455" s="18">
        <f t="shared" si="50"/>
        <v>0</v>
      </c>
      <c r="J455" s="18">
        <f t="shared" si="51"/>
        <v>0</v>
      </c>
      <c r="K455" s="18">
        <f t="shared" si="52"/>
        <v>0</v>
      </c>
      <c r="L455" s="18">
        <f t="shared" si="53"/>
        <v>0</v>
      </c>
      <c r="M455" s="18"/>
    </row>
    <row r="456" spans="1:13" x14ac:dyDescent="0.25">
      <c r="A456" s="94"/>
      <c r="B456" s="95"/>
      <c r="C456" s="96"/>
      <c r="D456" s="123"/>
      <c r="E456" s="97" t="str">
        <f t="shared" si="54"/>
        <v/>
      </c>
      <c r="F456" s="18">
        <f t="shared" si="48"/>
        <v>0</v>
      </c>
      <c r="G456" s="18">
        <f t="shared" si="49"/>
        <v>0</v>
      </c>
      <c r="H456" s="18">
        <f t="shared" si="55"/>
        <v>0</v>
      </c>
      <c r="I456" s="18">
        <f t="shared" si="50"/>
        <v>0</v>
      </c>
      <c r="J456" s="18">
        <f t="shared" si="51"/>
        <v>0</v>
      </c>
      <c r="K456" s="18">
        <f t="shared" si="52"/>
        <v>0</v>
      </c>
      <c r="L456" s="18">
        <f t="shared" si="53"/>
        <v>0</v>
      </c>
      <c r="M456" s="18"/>
    </row>
    <row r="457" spans="1:13" x14ac:dyDescent="0.25">
      <c r="A457" s="94"/>
      <c r="B457" s="95"/>
      <c r="C457" s="96"/>
      <c r="D457" s="123"/>
      <c r="E457" s="97" t="str">
        <f t="shared" si="54"/>
        <v/>
      </c>
      <c r="F457" s="18">
        <f t="shared" ref="F457:F520" si="56">IF(C457&lt;&gt;"",1,0)</f>
        <v>0</v>
      </c>
      <c r="G457" s="18">
        <f t="shared" ref="G457:G520" si="57">IF(OR(C457="4K 437 Hours", C457="4K 437 Hours + 87.5 Hours Outreach", C457="Preschool Special Education", C457=""),0,1)</f>
        <v>0</v>
      </c>
      <c r="H457" s="18">
        <f t="shared" si="55"/>
        <v>0</v>
      </c>
      <c r="I457" s="18">
        <f t="shared" ref="I457:I520" si="58">IF(B457="",0,IF(OR(A457="",C457=""),1,0))</f>
        <v>0</v>
      </c>
      <c r="J457" s="18">
        <f t="shared" ref="J457:J520" si="59">IF(C457="",0,IF(OR(A457="",B457=""),1,0))</f>
        <v>0</v>
      </c>
      <c r="K457" s="18">
        <f t="shared" ref="K457:K520" si="60">IF(B457="",0,IF(ISNA((MATCH(B457,O:O,0))),1,0))</f>
        <v>0</v>
      </c>
      <c r="L457" s="18">
        <f t="shared" ref="L457:L520" si="61">IF(C457="",0,IF(ISNA((MATCH(C457,P:P,0))),1,0))</f>
        <v>0</v>
      </c>
      <c r="M457" s="18"/>
    </row>
    <row r="458" spans="1:13" x14ac:dyDescent="0.25">
      <c r="A458" s="94"/>
      <c r="B458" s="95"/>
      <c r="C458" s="96"/>
      <c r="D458" s="123"/>
      <c r="E458" s="97" t="str">
        <f t="shared" ref="E458:E521" si="62">IF(K458=1," District,","")&amp;IF(L458=1," Grade,","")&amp;IF(OR(H458=1,I458=1,J458=1)," Line Incomplete","")</f>
        <v/>
      </c>
      <c r="F458" s="18">
        <f t="shared" si="56"/>
        <v>0</v>
      </c>
      <c r="G458" s="18">
        <f t="shared" si="57"/>
        <v>0</v>
      </c>
      <c r="H458" s="18">
        <f t="shared" ref="H458:H521" si="63">IF(A458="",0,IF(OR(B458="",D458=""),1,0))</f>
        <v>0</v>
      </c>
      <c r="I458" s="18">
        <f t="shared" si="58"/>
        <v>0</v>
      </c>
      <c r="J458" s="18">
        <f t="shared" si="59"/>
        <v>0</v>
      </c>
      <c r="K458" s="18">
        <f t="shared" si="60"/>
        <v>0</v>
      </c>
      <c r="L458" s="18">
        <f t="shared" si="61"/>
        <v>0</v>
      </c>
      <c r="M458" s="18"/>
    </row>
    <row r="459" spans="1:13" x14ac:dyDescent="0.25">
      <c r="A459" s="94"/>
      <c r="B459" s="95"/>
      <c r="C459" s="96"/>
      <c r="D459" s="123"/>
      <c r="E459" s="97" t="str">
        <f t="shared" si="62"/>
        <v/>
      </c>
      <c r="F459" s="18">
        <f t="shared" si="56"/>
        <v>0</v>
      </c>
      <c r="G459" s="18">
        <f t="shared" si="57"/>
        <v>0</v>
      </c>
      <c r="H459" s="18">
        <f t="shared" si="63"/>
        <v>0</v>
      </c>
      <c r="I459" s="18">
        <f t="shared" si="58"/>
        <v>0</v>
      </c>
      <c r="J459" s="18">
        <f t="shared" si="59"/>
        <v>0</v>
      </c>
      <c r="K459" s="18">
        <f t="shared" si="60"/>
        <v>0</v>
      </c>
      <c r="L459" s="18">
        <f t="shared" si="61"/>
        <v>0</v>
      </c>
      <c r="M459" s="18"/>
    </row>
    <row r="460" spans="1:13" x14ac:dyDescent="0.25">
      <c r="A460" s="94"/>
      <c r="B460" s="95"/>
      <c r="C460" s="96"/>
      <c r="D460" s="123"/>
      <c r="E460" s="97" t="str">
        <f t="shared" si="62"/>
        <v/>
      </c>
      <c r="F460" s="18">
        <f t="shared" si="56"/>
        <v>0</v>
      </c>
      <c r="G460" s="18">
        <f t="shared" si="57"/>
        <v>0</v>
      </c>
      <c r="H460" s="18">
        <f t="shared" si="63"/>
        <v>0</v>
      </c>
      <c r="I460" s="18">
        <f t="shared" si="58"/>
        <v>0</v>
      </c>
      <c r="J460" s="18">
        <f t="shared" si="59"/>
        <v>0</v>
      </c>
      <c r="K460" s="18">
        <f t="shared" si="60"/>
        <v>0</v>
      </c>
      <c r="L460" s="18">
        <f t="shared" si="61"/>
        <v>0</v>
      </c>
      <c r="M460" s="18"/>
    </row>
    <row r="461" spans="1:13" x14ac:dyDescent="0.25">
      <c r="A461" s="94"/>
      <c r="B461" s="95"/>
      <c r="C461" s="96"/>
      <c r="D461" s="123"/>
      <c r="E461" s="97" t="str">
        <f t="shared" si="62"/>
        <v/>
      </c>
      <c r="F461" s="18">
        <f t="shared" si="56"/>
        <v>0</v>
      </c>
      <c r="G461" s="18">
        <f t="shared" si="57"/>
        <v>0</v>
      </c>
      <c r="H461" s="18">
        <f t="shared" si="63"/>
        <v>0</v>
      </c>
      <c r="I461" s="18">
        <f t="shared" si="58"/>
        <v>0</v>
      </c>
      <c r="J461" s="18">
        <f t="shared" si="59"/>
        <v>0</v>
      </c>
      <c r="K461" s="18">
        <f t="shared" si="60"/>
        <v>0</v>
      </c>
      <c r="L461" s="18">
        <f t="shared" si="61"/>
        <v>0</v>
      </c>
      <c r="M461" s="18"/>
    </row>
    <row r="462" spans="1:13" x14ac:dyDescent="0.25">
      <c r="A462" s="94"/>
      <c r="B462" s="95"/>
      <c r="C462" s="96"/>
      <c r="D462" s="123"/>
      <c r="E462" s="97" t="str">
        <f t="shared" si="62"/>
        <v/>
      </c>
      <c r="F462" s="18">
        <f t="shared" si="56"/>
        <v>0</v>
      </c>
      <c r="G462" s="18">
        <f t="shared" si="57"/>
        <v>0</v>
      </c>
      <c r="H462" s="18">
        <f t="shared" si="63"/>
        <v>0</v>
      </c>
      <c r="I462" s="18">
        <f t="shared" si="58"/>
        <v>0</v>
      </c>
      <c r="J462" s="18">
        <f t="shared" si="59"/>
        <v>0</v>
      </c>
      <c r="K462" s="18">
        <f t="shared" si="60"/>
        <v>0</v>
      </c>
      <c r="L462" s="18">
        <f t="shared" si="61"/>
        <v>0</v>
      </c>
      <c r="M462" s="18"/>
    </row>
    <row r="463" spans="1:13" x14ac:dyDescent="0.25">
      <c r="A463" s="94"/>
      <c r="B463" s="95"/>
      <c r="C463" s="96"/>
      <c r="D463" s="123"/>
      <c r="E463" s="97" t="str">
        <f t="shared" si="62"/>
        <v/>
      </c>
      <c r="F463" s="18">
        <f t="shared" si="56"/>
        <v>0</v>
      </c>
      <c r="G463" s="18">
        <f t="shared" si="57"/>
        <v>0</v>
      </c>
      <c r="H463" s="18">
        <f t="shared" si="63"/>
        <v>0</v>
      </c>
      <c r="I463" s="18">
        <f t="shared" si="58"/>
        <v>0</v>
      </c>
      <c r="J463" s="18">
        <f t="shared" si="59"/>
        <v>0</v>
      </c>
      <c r="K463" s="18">
        <f t="shared" si="60"/>
        <v>0</v>
      </c>
      <c r="L463" s="18">
        <f t="shared" si="61"/>
        <v>0</v>
      </c>
      <c r="M463" s="18"/>
    </row>
    <row r="464" spans="1:13" x14ac:dyDescent="0.25">
      <c r="A464" s="94"/>
      <c r="B464" s="95"/>
      <c r="C464" s="96"/>
      <c r="D464" s="123"/>
      <c r="E464" s="97" t="str">
        <f t="shared" si="62"/>
        <v/>
      </c>
      <c r="F464" s="18">
        <f t="shared" si="56"/>
        <v>0</v>
      </c>
      <c r="G464" s="18">
        <f t="shared" si="57"/>
        <v>0</v>
      </c>
      <c r="H464" s="18">
        <f t="shared" si="63"/>
        <v>0</v>
      </c>
      <c r="I464" s="18">
        <f t="shared" si="58"/>
        <v>0</v>
      </c>
      <c r="J464" s="18">
        <f t="shared" si="59"/>
        <v>0</v>
      </c>
      <c r="K464" s="18">
        <f t="shared" si="60"/>
        <v>0</v>
      </c>
      <c r="L464" s="18">
        <f t="shared" si="61"/>
        <v>0</v>
      </c>
      <c r="M464" s="18"/>
    </row>
    <row r="465" spans="1:13" x14ac:dyDescent="0.25">
      <c r="A465" s="94"/>
      <c r="B465" s="95"/>
      <c r="C465" s="96"/>
      <c r="D465" s="123"/>
      <c r="E465" s="97" t="str">
        <f t="shared" si="62"/>
        <v/>
      </c>
      <c r="F465" s="18">
        <f t="shared" si="56"/>
        <v>0</v>
      </c>
      <c r="G465" s="18">
        <f t="shared" si="57"/>
        <v>0</v>
      </c>
      <c r="H465" s="18">
        <f t="shared" si="63"/>
        <v>0</v>
      </c>
      <c r="I465" s="18">
        <f t="shared" si="58"/>
        <v>0</v>
      </c>
      <c r="J465" s="18">
        <f t="shared" si="59"/>
        <v>0</v>
      </c>
      <c r="K465" s="18">
        <f t="shared" si="60"/>
        <v>0</v>
      </c>
      <c r="L465" s="18">
        <f t="shared" si="61"/>
        <v>0</v>
      </c>
      <c r="M465" s="18"/>
    </row>
    <row r="466" spans="1:13" x14ac:dyDescent="0.25">
      <c r="A466" s="94"/>
      <c r="B466" s="95"/>
      <c r="C466" s="96"/>
      <c r="D466" s="123"/>
      <c r="E466" s="97" t="str">
        <f t="shared" si="62"/>
        <v/>
      </c>
      <c r="F466" s="18">
        <f t="shared" si="56"/>
        <v>0</v>
      </c>
      <c r="G466" s="18">
        <f t="shared" si="57"/>
        <v>0</v>
      </c>
      <c r="H466" s="18">
        <f t="shared" si="63"/>
        <v>0</v>
      </c>
      <c r="I466" s="18">
        <f t="shared" si="58"/>
        <v>0</v>
      </c>
      <c r="J466" s="18">
        <f t="shared" si="59"/>
        <v>0</v>
      </c>
      <c r="K466" s="18">
        <f t="shared" si="60"/>
        <v>0</v>
      </c>
      <c r="L466" s="18">
        <f t="shared" si="61"/>
        <v>0</v>
      </c>
      <c r="M466" s="18"/>
    </row>
    <row r="467" spans="1:13" x14ac:dyDescent="0.25">
      <c r="A467" s="94"/>
      <c r="B467" s="95"/>
      <c r="C467" s="96"/>
      <c r="D467" s="123"/>
      <c r="E467" s="97" t="str">
        <f t="shared" si="62"/>
        <v/>
      </c>
      <c r="F467" s="18">
        <f t="shared" si="56"/>
        <v>0</v>
      </c>
      <c r="G467" s="18">
        <f t="shared" si="57"/>
        <v>0</v>
      </c>
      <c r="H467" s="18">
        <f t="shared" si="63"/>
        <v>0</v>
      </c>
      <c r="I467" s="18">
        <f t="shared" si="58"/>
        <v>0</v>
      </c>
      <c r="J467" s="18">
        <f t="shared" si="59"/>
        <v>0</v>
      </c>
      <c r="K467" s="18">
        <f t="shared" si="60"/>
        <v>0</v>
      </c>
      <c r="L467" s="18">
        <f t="shared" si="61"/>
        <v>0</v>
      </c>
      <c r="M467" s="18"/>
    </row>
    <row r="468" spans="1:13" x14ac:dyDescent="0.25">
      <c r="A468" s="94"/>
      <c r="B468" s="95"/>
      <c r="C468" s="96"/>
      <c r="D468" s="123"/>
      <c r="E468" s="97" t="str">
        <f t="shared" si="62"/>
        <v/>
      </c>
      <c r="F468" s="18">
        <f t="shared" si="56"/>
        <v>0</v>
      </c>
      <c r="G468" s="18">
        <f t="shared" si="57"/>
        <v>0</v>
      </c>
      <c r="H468" s="18">
        <f t="shared" si="63"/>
        <v>0</v>
      </c>
      <c r="I468" s="18">
        <f t="shared" si="58"/>
        <v>0</v>
      </c>
      <c r="J468" s="18">
        <f t="shared" si="59"/>
        <v>0</v>
      </c>
      <c r="K468" s="18">
        <f t="shared" si="60"/>
        <v>0</v>
      </c>
      <c r="L468" s="18">
        <f t="shared" si="61"/>
        <v>0</v>
      </c>
      <c r="M468" s="18"/>
    </row>
    <row r="469" spans="1:13" x14ac:dyDescent="0.25">
      <c r="A469" s="94"/>
      <c r="B469" s="95"/>
      <c r="C469" s="96"/>
      <c r="D469" s="123"/>
      <c r="E469" s="97" t="str">
        <f t="shared" si="62"/>
        <v/>
      </c>
      <c r="F469" s="18">
        <f t="shared" si="56"/>
        <v>0</v>
      </c>
      <c r="G469" s="18">
        <f t="shared" si="57"/>
        <v>0</v>
      </c>
      <c r="H469" s="18">
        <f t="shared" si="63"/>
        <v>0</v>
      </c>
      <c r="I469" s="18">
        <f t="shared" si="58"/>
        <v>0</v>
      </c>
      <c r="J469" s="18">
        <f t="shared" si="59"/>
        <v>0</v>
      </c>
      <c r="K469" s="18">
        <f t="shared" si="60"/>
        <v>0</v>
      </c>
      <c r="L469" s="18">
        <f t="shared" si="61"/>
        <v>0</v>
      </c>
      <c r="M469" s="18"/>
    </row>
    <row r="470" spans="1:13" x14ac:dyDescent="0.25">
      <c r="A470" s="94"/>
      <c r="B470" s="95"/>
      <c r="C470" s="96"/>
      <c r="D470" s="123"/>
      <c r="E470" s="97" t="str">
        <f t="shared" si="62"/>
        <v/>
      </c>
      <c r="F470" s="18">
        <f t="shared" si="56"/>
        <v>0</v>
      </c>
      <c r="G470" s="18">
        <f t="shared" si="57"/>
        <v>0</v>
      </c>
      <c r="H470" s="18">
        <f t="shared" si="63"/>
        <v>0</v>
      </c>
      <c r="I470" s="18">
        <f t="shared" si="58"/>
        <v>0</v>
      </c>
      <c r="J470" s="18">
        <f t="shared" si="59"/>
        <v>0</v>
      </c>
      <c r="K470" s="18">
        <f t="shared" si="60"/>
        <v>0</v>
      </c>
      <c r="L470" s="18">
        <f t="shared" si="61"/>
        <v>0</v>
      </c>
      <c r="M470" s="18"/>
    </row>
    <row r="471" spans="1:13" x14ac:dyDescent="0.25">
      <c r="A471" s="94"/>
      <c r="B471" s="95"/>
      <c r="C471" s="96"/>
      <c r="D471" s="123"/>
      <c r="E471" s="97" t="str">
        <f t="shared" si="62"/>
        <v/>
      </c>
      <c r="F471" s="18">
        <f t="shared" si="56"/>
        <v>0</v>
      </c>
      <c r="G471" s="18">
        <f t="shared" si="57"/>
        <v>0</v>
      </c>
      <c r="H471" s="18">
        <f t="shared" si="63"/>
        <v>0</v>
      </c>
      <c r="I471" s="18">
        <f t="shared" si="58"/>
        <v>0</v>
      </c>
      <c r="J471" s="18">
        <f t="shared" si="59"/>
        <v>0</v>
      </c>
      <c r="K471" s="18">
        <f t="shared" si="60"/>
        <v>0</v>
      </c>
      <c r="L471" s="18">
        <f t="shared" si="61"/>
        <v>0</v>
      </c>
      <c r="M471" s="18"/>
    </row>
    <row r="472" spans="1:13" x14ac:dyDescent="0.25">
      <c r="A472" s="94"/>
      <c r="B472" s="95"/>
      <c r="C472" s="96"/>
      <c r="D472" s="123"/>
      <c r="E472" s="97" t="str">
        <f t="shared" si="62"/>
        <v/>
      </c>
      <c r="F472" s="18">
        <f t="shared" si="56"/>
        <v>0</v>
      </c>
      <c r="G472" s="18">
        <f t="shared" si="57"/>
        <v>0</v>
      </c>
      <c r="H472" s="18">
        <f t="shared" si="63"/>
        <v>0</v>
      </c>
      <c r="I472" s="18">
        <f t="shared" si="58"/>
        <v>0</v>
      </c>
      <c r="J472" s="18">
        <f t="shared" si="59"/>
        <v>0</v>
      </c>
      <c r="K472" s="18">
        <f t="shared" si="60"/>
        <v>0</v>
      </c>
      <c r="L472" s="18">
        <f t="shared" si="61"/>
        <v>0</v>
      </c>
      <c r="M472" s="18"/>
    </row>
    <row r="473" spans="1:13" x14ac:dyDescent="0.25">
      <c r="A473" s="94"/>
      <c r="B473" s="95"/>
      <c r="C473" s="96"/>
      <c r="D473" s="123"/>
      <c r="E473" s="97" t="str">
        <f t="shared" si="62"/>
        <v/>
      </c>
      <c r="F473" s="18">
        <f t="shared" si="56"/>
        <v>0</v>
      </c>
      <c r="G473" s="18">
        <f t="shared" si="57"/>
        <v>0</v>
      </c>
      <c r="H473" s="18">
        <f t="shared" si="63"/>
        <v>0</v>
      </c>
      <c r="I473" s="18">
        <f t="shared" si="58"/>
        <v>0</v>
      </c>
      <c r="J473" s="18">
        <f t="shared" si="59"/>
        <v>0</v>
      </c>
      <c r="K473" s="18">
        <f t="shared" si="60"/>
        <v>0</v>
      </c>
      <c r="L473" s="18">
        <f t="shared" si="61"/>
        <v>0</v>
      </c>
      <c r="M473" s="18"/>
    </row>
    <row r="474" spans="1:13" x14ac:dyDescent="0.25">
      <c r="A474" s="94"/>
      <c r="B474" s="95"/>
      <c r="C474" s="96"/>
      <c r="D474" s="123"/>
      <c r="E474" s="97" t="str">
        <f t="shared" si="62"/>
        <v/>
      </c>
      <c r="F474" s="18">
        <f t="shared" si="56"/>
        <v>0</v>
      </c>
      <c r="G474" s="18">
        <f t="shared" si="57"/>
        <v>0</v>
      </c>
      <c r="H474" s="18">
        <f t="shared" si="63"/>
        <v>0</v>
      </c>
      <c r="I474" s="18">
        <f t="shared" si="58"/>
        <v>0</v>
      </c>
      <c r="J474" s="18">
        <f t="shared" si="59"/>
        <v>0</v>
      </c>
      <c r="K474" s="18">
        <f t="shared" si="60"/>
        <v>0</v>
      </c>
      <c r="L474" s="18">
        <f t="shared" si="61"/>
        <v>0</v>
      </c>
      <c r="M474" s="18"/>
    </row>
    <row r="475" spans="1:13" x14ac:dyDescent="0.25">
      <c r="A475" s="94"/>
      <c r="B475" s="95"/>
      <c r="C475" s="96"/>
      <c r="D475" s="123"/>
      <c r="E475" s="97" t="str">
        <f t="shared" si="62"/>
        <v/>
      </c>
      <c r="F475" s="18">
        <f t="shared" si="56"/>
        <v>0</v>
      </c>
      <c r="G475" s="18">
        <f t="shared" si="57"/>
        <v>0</v>
      </c>
      <c r="H475" s="18">
        <f t="shared" si="63"/>
        <v>0</v>
      </c>
      <c r="I475" s="18">
        <f t="shared" si="58"/>
        <v>0</v>
      </c>
      <c r="J475" s="18">
        <f t="shared" si="59"/>
        <v>0</v>
      </c>
      <c r="K475" s="18">
        <f t="shared" si="60"/>
        <v>0</v>
      </c>
      <c r="L475" s="18">
        <f t="shared" si="61"/>
        <v>0</v>
      </c>
      <c r="M475" s="18"/>
    </row>
    <row r="476" spans="1:13" x14ac:dyDescent="0.25">
      <c r="A476" s="94"/>
      <c r="B476" s="95"/>
      <c r="C476" s="96"/>
      <c r="D476" s="123"/>
      <c r="E476" s="97" t="str">
        <f t="shared" si="62"/>
        <v/>
      </c>
      <c r="F476" s="18">
        <f t="shared" si="56"/>
        <v>0</v>
      </c>
      <c r="G476" s="18">
        <f t="shared" si="57"/>
        <v>0</v>
      </c>
      <c r="H476" s="18">
        <f t="shared" si="63"/>
        <v>0</v>
      </c>
      <c r="I476" s="18">
        <f t="shared" si="58"/>
        <v>0</v>
      </c>
      <c r="J476" s="18">
        <f t="shared" si="59"/>
        <v>0</v>
      </c>
      <c r="K476" s="18">
        <f t="shared" si="60"/>
        <v>0</v>
      </c>
      <c r="L476" s="18">
        <f t="shared" si="61"/>
        <v>0</v>
      </c>
      <c r="M476" s="18"/>
    </row>
    <row r="477" spans="1:13" x14ac:dyDescent="0.25">
      <c r="A477" s="94"/>
      <c r="B477" s="95"/>
      <c r="C477" s="96"/>
      <c r="D477" s="123"/>
      <c r="E477" s="97" t="str">
        <f t="shared" si="62"/>
        <v/>
      </c>
      <c r="F477" s="18">
        <f t="shared" si="56"/>
        <v>0</v>
      </c>
      <c r="G477" s="18">
        <f t="shared" si="57"/>
        <v>0</v>
      </c>
      <c r="H477" s="18">
        <f t="shared" si="63"/>
        <v>0</v>
      </c>
      <c r="I477" s="18">
        <f t="shared" si="58"/>
        <v>0</v>
      </c>
      <c r="J477" s="18">
        <f t="shared" si="59"/>
        <v>0</v>
      </c>
      <c r="K477" s="18">
        <f t="shared" si="60"/>
        <v>0</v>
      </c>
      <c r="L477" s="18">
        <f t="shared" si="61"/>
        <v>0</v>
      </c>
      <c r="M477" s="18"/>
    </row>
    <row r="478" spans="1:13" x14ac:dyDescent="0.25">
      <c r="A478" s="94"/>
      <c r="B478" s="95"/>
      <c r="C478" s="96"/>
      <c r="D478" s="123"/>
      <c r="E478" s="97" t="str">
        <f t="shared" si="62"/>
        <v/>
      </c>
      <c r="F478" s="18">
        <f t="shared" si="56"/>
        <v>0</v>
      </c>
      <c r="G478" s="18">
        <f t="shared" si="57"/>
        <v>0</v>
      </c>
      <c r="H478" s="18">
        <f t="shared" si="63"/>
        <v>0</v>
      </c>
      <c r="I478" s="18">
        <f t="shared" si="58"/>
        <v>0</v>
      </c>
      <c r="J478" s="18">
        <f t="shared" si="59"/>
        <v>0</v>
      </c>
      <c r="K478" s="18">
        <f t="shared" si="60"/>
        <v>0</v>
      </c>
      <c r="L478" s="18">
        <f t="shared" si="61"/>
        <v>0</v>
      </c>
      <c r="M478" s="18"/>
    </row>
    <row r="479" spans="1:13" x14ac:dyDescent="0.25">
      <c r="A479" s="94"/>
      <c r="B479" s="95"/>
      <c r="C479" s="96"/>
      <c r="D479" s="123"/>
      <c r="E479" s="97" t="str">
        <f t="shared" si="62"/>
        <v/>
      </c>
      <c r="F479" s="18">
        <f t="shared" si="56"/>
        <v>0</v>
      </c>
      <c r="G479" s="18">
        <f t="shared" si="57"/>
        <v>0</v>
      </c>
      <c r="H479" s="18">
        <f t="shared" si="63"/>
        <v>0</v>
      </c>
      <c r="I479" s="18">
        <f t="shared" si="58"/>
        <v>0</v>
      </c>
      <c r="J479" s="18">
        <f t="shared" si="59"/>
        <v>0</v>
      </c>
      <c r="K479" s="18">
        <f t="shared" si="60"/>
        <v>0</v>
      </c>
      <c r="L479" s="18">
        <f t="shared" si="61"/>
        <v>0</v>
      </c>
      <c r="M479" s="18"/>
    </row>
    <row r="480" spans="1:13" x14ac:dyDescent="0.25">
      <c r="A480" s="94"/>
      <c r="B480" s="95"/>
      <c r="C480" s="96"/>
      <c r="D480" s="123"/>
      <c r="E480" s="97" t="str">
        <f t="shared" si="62"/>
        <v/>
      </c>
      <c r="F480" s="18">
        <f t="shared" si="56"/>
        <v>0</v>
      </c>
      <c r="G480" s="18">
        <f t="shared" si="57"/>
        <v>0</v>
      </c>
      <c r="H480" s="18">
        <f t="shared" si="63"/>
        <v>0</v>
      </c>
      <c r="I480" s="18">
        <f t="shared" si="58"/>
        <v>0</v>
      </c>
      <c r="J480" s="18">
        <f t="shared" si="59"/>
        <v>0</v>
      </c>
      <c r="K480" s="18">
        <f t="shared" si="60"/>
        <v>0</v>
      </c>
      <c r="L480" s="18">
        <f t="shared" si="61"/>
        <v>0</v>
      </c>
      <c r="M480" s="18"/>
    </row>
    <row r="481" spans="1:13" x14ac:dyDescent="0.25">
      <c r="A481" s="94"/>
      <c r="B481" s="95"/>
      <c r="C481" s="96"/>
      <c r="D481" s="123"/>
      <c r="E481" s="97" t="str">
        <f t="shared" si="62"/>
        <v/>
      </c>
      <c r="F481" s="18">
        <f t="shared" si="56"/>
        <v>0</v>
      </c>
      <c r="G481" s="18">
        <f t="shared" si="57"/>
        <v>0</v>
      </c>
      <c r="H481" s="18">
        <f t="shared" si="63"/>
        <v>0</v>
      </c>
      <c r="I481" s="18">
        <f t="shared" si="58"/>
        <v>0</v>
      </c>
      <c r="J481" s="18">
        <f t="shared" si="59"/>
        <v>0</v>
      </c>
      <c r="K481" s="18">
        <f t="shared" si="60"/>
        <v>0</v>
      </c>
      <c r="L481" s="18">
        <f t="shared" si="61"/>
        <v>0</v>
      </c>
      <c r="M481" s="18"/>
    </row>
    <row r="482" spans="1:13" x14ac:dyDescent="0.25">
      <c r="A482" s="94"/>
      <c r="B482" s="95"/>
      <c r="C482" s="96"/>
      <c r="D482" s="123"/>
      <c r="E482" s="97" t="str">
        <f t="shared" si="62"/>
        <v/>
      </c>
      <c r="F482" s="18">
        <f t="shared" si="56"/>
        <v>0</v>
      </c>
      <c r="G482" s="18">
        <f t="shared" si="57"/>
        <v>0</v>
      </c>
      <c r="H482" s="18">
        <f t="shared" si="63"/>
        <v>0</v>
      </c>
      <c r="I482" s="18">
        <f t="shared" si="58"/>
        <v>0</v>
      </c>
      <c r="J482" s="18">
        <f t="shared" si="59"/>
        <v>0</v>
      </c>
      <c r="K482" s="18">
        <f t="shared" si="60"/>
        <v>0</v>
      </c>
      <c r="L482" s="18">
        <f t="shared" si="61"/>
        <v>0</v>
      </c>
      <c r="M482" s="18"/>
    </row>
    <row r="483" spans="1:13" x14ac:dyDescent="0.25">
      <c r="A483" s="94"/>
      <c r="B483" s="95"/>
      <c r="C483" s="96"/>
      <c r="D483" s="123"/>
      <c r="E483" s="97" t="str">
        <f t="shared" si="62"/>
        <v/>
      </c>
      <c r="F483" s="18">
        <f t="shared" si="56"/>
        <v>0</v>
      </c>
      <c r="G483" s="18">
        <f t="shared" si="57"/>
        <v>0</v>
      </c>
      <c r="H483" s="18">
        <f t="shared" si="63"/>
        <v>0</v>
      </c>
      <c r="I483" s="18">
        <f t="shared" si="58"/>
        <v>0</v>
      </c>
      <c r="J483" s="18">
        <f t="shared" si="59"/>
        <v>0</v>
      </c>
      <c r="K483" s="18">
        <f t="shared" si="60"/>
        <v>0</v>
      </c>
      <c r="L483" s="18">
        <f t="shared" si="61"/>
        <v>0</v>
      </c>
      <c r="M483" s="18"/>
    </row>
    <row r="484" spans="1:13" x14ac:dyDescent="0.25">
      <c r="A484" s="94"/>
      <c r="B484" s="95"/>
      <c r="C484" s="96"/>
      <c r="D484" s="123"/>
      <c r="E484" s="97" t="str">
        <f t="shared" si="62"/>
        <v/>
      </c>
      <c r="F484" s="18">
        <f t="shared" si="56"/>
        <v>0</v>
      </c>
      <c r="G484" s="18">
        <f t="shared" si="57"/>
        <v>0</v>
      </c>
      <c r="H484" s="18">
        <f t="shared" si="63"/>
        <v>0</v>
      </c>
      <c r="I484" s="18">
        <f t="shared" si="58"/>
        <v>0</v>
      </c>
      <c r="J484" s="18">
        <f t="shared" si="59"/>
        <v>0</v>
      </c>
      <c r="K484" s="18">
        <f t="shared" si="60"/>
        <v>0</v>
      </c>
      <c r="L484" s="18">
        <f t="shared" si="61"/>
        <v>0</v>
      </c>
      <c r="M484" s="18"/>
    </row>
    <row r="485" spans="1:13" x14ac:dyDescent="0.25">
      <c r="A485" s="94"/>
      <c r="B485" s="95"/>
      <c r="C485" s="96"/>
      <c r="D485" s="123"/>
      <c r="E485" s="97" t="str">
        <f t="shared" si="62"/>
        <v/>
      </c>
      <c r="F485" s="18">
        <f t="shared" si="56"/>
        <v>0</v>
      </c>
      <c r="G485" s="18">
        <f t="shared" si="57"/>
        <v>0</v>
      </c>
      <c r="H485" s="18">
        <f t="shared" si="63"/>
        <v>0</v>
      </c>
      <c r="I485" s="18">
        <f t="shared" si="58"/>
        <v>0</v>
      </c>
      <c r="J485" s="18">
        <f t="shared" si="59"/>
        <v>0</v>
      </c>
      <c r="K485" s="18">
        <f t="shared" si="60"/>
        <v>0</v>
      </c>
      <c r="L485" s="18">
        <f t="shared" si="61"/>
        <v>0</v>
      </c>
      <c r="M485" s="18"/>
    </row>
    <row r="486" spans="1:13" x14ac:dyDescent="0.25">
      <c r="A486" s="94"/>
      <c r="B486" s="95"/>
      <c r="C486" s="96"/>
      <c r="D486" s="123"/>
      <c r="E486" s="97" t="str">
        <f t="shared" si="62"/>
        <v/>
      </c>
      <c r="F486" s="18">
        <f t="shared" si="56"/>
        <v>0</v>
      </c>
      <c r="G486" s="18">
        <f t="shared" si="57"/>
        <v>0</v>
      </c>
      <c r="H486" s="18">
        <f t="shared" si="63"/>
        <v>0</v>
      </c>
      <c r="I486" s="18">
        <f t="shared" si="58"/>
        <v>0</v>
      </c>
      <c r="J486" s="18">
        <f t="shared" si="59"/>
        <v>0</v>
      </c>
      <c r="K486" s="18">
        <f t="shared" si="60"/>
        <v>0</v>
      </c>
      <c r="L486" s="18">
        <f t="shared" si="61"/>
        <v>0</v>
      </c>
      <c r="M486" s="18"/>
    </row>
    <row r="487" spans="1:13" x14ac:dyDescent="0.25">
      <c r="A487" s="94"/>
      <c r="B487" s="95"/>
      <c r="C487" s="96"/>
      <c r="D487" s="123"/>
      <c r="E487" s="97" t="str">
        <f t="shared" si="62"/>
        <v/>
      </c>
      <c r="F487" s="18">
        <f t="shared" si="56"/>
        <v>0</v>
      </c>
      <c r="G487" s="18">
        <f t="shared" si="57"/>
        <v>0</v>
      </c>
      <c r="H487" s="18">
        <f t="shared" si="63"/>
        <v>0</v>
      </c>
      <c r="I487" s="18">
        <f t="shared" si="58"/>
        <v>0</v>
      </c>
      <c r="J487" s="18">
        <f t="shared" si="59"/>
        <v>0</v>
      </c>
      <c r="K487" s="18">
        <f t="shared" si="60"/>
        <v>0</v>
      </c>
      <c r="L487" s="18">
        <f t="shared" si="61"/>
        <v>0</v>
      </c>
      <c r="M487" s="18"/>
    </row>
    <row r="488" spans="1:13" x14ac:dyDescent="0.25">
      <c r="A488" s="94"/>
      <c r="B488" s="95"/>
      <c r="C488" s="96"/>
      <c r="D488" s="123"/>
      <c r="E488" s="97" t="str">
        <f t="shared" si="62"/>
        <v/>
      </c>
      <c r="F488" s="18">
        <f t="shared" si="56"/>
        <v>0</v>
      </c>
      <c r="G488" s="18">
        <f t="shared" si="57"/>
        <v>0</v>
      </c>
      <c r="H488" s="18">
        <f t="shared" si="63"/>
        <v>0</v>
      </c>
      <c r="I488" s="18">
        <f t="shared" si="58"/>
        <v>0</v>
      </c>
      <c r="J488" s="18">
        <f t="shared" si="59"/>
        <v>0</v>
      </c>
      <c r="K488" s="18">
        <f t="shared" si="60"/>
        <v>0</v>
      </c>
      <c r="L488" s="18">
        <f t="shared" si="61"/>
        <v>0</v>
      </c>
      <c r="M488" s="18"/>
    </row>
    <row r="489" spans="1:13" x14ac:dyDescent="0.25">
      <c r="A489" s="94"/>
      <c r="B489" s="95"/>
      <c r="C489" s="96"/>
      <c r="D489" s="123"/>
      <c r="E489" s="97" t="str">
        <f t="shared" si="62"/>
        <v/>
      </c>
      <c r="F489" s="18">
        <f t="shared" si="56"/>
        <v>0</v>
      </c>
      <c r="G489" s="18">
        <f t="shared" si="57"/>
        <v>0</v>
      </c>
      <c r="H489" s="18">
        <f t="shared" si="63"/>
        <v>0</v>
      </c>
      <c r="I489" s="18">
        <f t="shared" si="58"/>
        <v>0</v>
      </c>
      <c r="J489" s="18">
        <f t="shared" si="59"/>
        <v>0</v>
      </c>
      <c r="K489" s="18">
        <f t="shared" si="60"/>
        <v>0</v>
      </c>
      <c r="L489" s="18">
        <f t="shared" si="61"/>
        <v>0</v>
      </c>
      <c r="M489" s="18"/>
    </row>
    <row r="490" spans="1:13" x14ac:dyDescent="0.25">
      <c r="A490" s="94"/>
      <c r="B490" s="95"/>
      <c r="C490" s="96"/>
      <c r="D490" s="123"/>
      <c r="E490" s="97" t="str">
        <f t="shared" si="62"/>
        <v/>
      </c>
      <c r="F490" s="18">
        <f t="shared" si="56"/>
        <v>0</v>
      </c>
      <c r="G490" s="18">
        <f t="shared" si="57"/>
        <v>0</v>
      </c>
      <c r="H490" s="18">
        <f t="shared" si="63"/>
        <v>0</v>
      </c>
      <c r="I490" s="18">
        <f t="shared" si="58"/>
        <v>0</v>
      </c>
      <c r="J490" s="18">
        <f t="shared" si="59"/>
        <v>0</v>
      </c>
      <c r="K490" s="18">
        <f t="shared" si="60"/>
        <v>0</v>
      </c>
      <c r="L490" s="18">
        <f t="shared" si="61"/>
        <v>0</v>
      </c>
      <c r="M490" s="18"/>
    </row>
    <row r="491" spans="1:13" x14ac:dyDescent="0.25">
      <c r="A491" s="94"/>
      <c r="B491" s="95"/>
      <c r="C491" s="96"/>
      <c r="D491" s="123"/>
      <c r="E491" s="97" t="str">
        <f t="shared" si="62"/>
        <v/>
      </c>
      <c r="F491" s="18">
        <f t="shared" si="56"/>
        <v>0</v>
      </c>
      <c r="G491" s="18">
        <f t="shared" si="57"/>
        <v>0</v>
      </c>
      <c r="H491" s="18">
        <f t="shared" si="63"/>
        <v>0</v>
      </c>
      <c r="I491" s="18">
        <f t="shared" si="58"/>
        <v>0</v>
      </c>
      <c r="J491" s="18">
        <f t="shared" si="59"/>
        <v>0</v>
      </c>
      <c r="K491" s="18">
        <f t="shared" si="60"/>
        <v>0</v>
      </c>
      <c r="L491" s="18">
        <f t="shared" si="61"/>
        <v>0</v>
      </c>
      <c r="M491" s="18"/>
    </row>
    <row r="492" spans="1:13" x14ac:dyDescent="0.25">
      <c r="A492" s="94"/>
      <c r="B492" s="95"/>
      <c r="C492" s="96"/>
      <c r="D492" s="123"/>
      <c r="E492" s="97" t="str">
        <f t="shared" si="62"/>
        <v/>
      </c>
      <c r="F492" s="18">
        <f t="shared" si="56"/>
        <v>0</v>
      </c>
      <c r="G492" s="18">
        <f t="shared" si="57"/>
        <v>0</v>
      </c>
      <c r="H492" s="18">
        <f t="shared" si="63"/>
        <v>0</v>
      </c>
      <c r="I492" s="18">
        <f t="shared" si="58"/>
        <v>0</v>
      </c>
      <c r="J492" s="18">
        <f t="shared" si="59"/>
        <v>0</v>
      </c>
      <c r="K492" s="18">
        <f t="shared" si="60"/>
        <v>0</v>
      </c>
      <c r="L492" s="18">
        <f t="shared" si="61"/>
        <v>0</v>
      </c>
      <c r="M492" s="18"/>
    </row>
    <row r="493" spans="1:13" x14ac:dyDescent="0.25">
      <c r="A493" s="94"/>
      <c r="B493" s="95"/>
      <c r="C493" s="96"/>
      <c r="D493" s="123"/>
      <c r="E493" s="97" t="str">
        <f t="shared" si="62"/>
        <v/>
      </c>
      <c r="F493" s="18">
        <f t="shared" si="56"/>
        <v>0</v>
      </c>
      <c r="G493" s="18">
        <f t="shared" si="57"/>
        <v>0</v>
      </c>
      <c r="H493" s="18">
        <f t="shared" si="63"/>
        <v>0</v>
      </c>
      <c r="I493" s="18">
        <f t="shared" si="58"/>
        <v>0</v>
      </c>
      <c r="J493" s="18">
        <f t="shared" si="59"/>
        <v>0</v>
      </c>
      <c r="K493" s="18">
        <f t="shared" si="60"/>
        <v>0</v>
      </c>
      <c r="L493" s="18">
        <f t="shared" si="61"/>
        <v>0</v>
      </c>
      <c r="M493" s="18"/>
    </row>
    <row r="494" spans="1:13" x14ac:dyDescent="0.25">
      <c r="A494" s="94"/>
      <c r="B494" s="95"/>
      <c r="C494" s="96"/>
      <c r="D494" s="123"/>
      <c r="E494" s="97" t="str">
        <f t="shared" si="62"/>
        <v/>
      </c>
      <c r="F494" s="18">
        <f t="shared" si="56"/>
        <v>0</v>
      </c>
      <c r="G494" s="18">
        <f t="shared" si="57"/>
        <v>0</v>
      </c>
      <c r="H494" s="18">
        <f t="shared" si="63"/>
        <v>0</v>
      </c>
      <c r="I494" s="18">
        <f t="shared" si="58"/>
        <v>0</v>
      </c>
      <c r="J494" s="18">
        <f t="shared" si="59"/>
        <v>0</v>
      </c>
      <c r="K494" s="18">
        <f t="shared" si="60"/>
        <v>0</v>
      </c>
      <c r="L494" s="18">
        <f t="shared" si="61"/>
        <v>0</v>
      </c>
      <c r="M494" s="18"/>
    </row>
    <row r="495" spans="1:13" x14ac:dyDescent="0.25">
      <c r="A495" s="94"/>
      <c r="B495" s="95"/>
      <c r="C495" s="96"/>
      <c r="D495" s="123"/>
      <c r="E495" s="97" t="str">
        <f t="shared" si="62"/>
        <v/>
      </c>
      <c r="F495" s="18">
        <f t="shared" si="56"/>
        <v>0</v>
      </c>
      <c r="G495" s="18">
        <f t="shared" si="57"/>
        <v>0</v>
      </c>
      <c r="H495" s="18">
        <f t="shared" si="63"/>
        <v>0</v>
      </c>
      <c r="I495" s="18">
        <f t="shared" si="58"/>
        <v>0</v>
      </c>
      <c r="J495" s="18">
        <f t="shared" si="59"/>
        <v>0</v>
      </c>
      <c r="K495" s="18">
        <f t="shared" si="60"/>
        <v>0</v>
      </c>
      <c r="L495" s="18">
        <f t="shared" si="61"/>
        <v>0</v>
      </c>
      <c r="M495" s="18"/>
    </row>
    <row r="496" spans="1:13" x14ac:dyDescent="0.25">
      <c r="A496" s="94"/>
      <c r="B496" s="95"/>
      <c r="C496" s="96"/>
      <c r="D496" s="123"/>
      <c r="E496" s="97" t="str">
        <f t="shared" si="62"/>
        <v/>
      </c>
      <c r="F496" s="18">
        <f t="shared" si="56"/>
        <v>0</v>
      </c>
      <c r="G496" s="18">
        <f t="shared" si="57"/>
        <v>0</v>
      </c>
      <c r="H496" s="18">
        <f t="shared" si="63"/>
        <v>0</v>
      </c>
      <c r="I496" s="18">
        <f t="shared" si="58"/>
        <v>0</v>
      </c>
      <c r="J496" s="18">
        <f t="shared" si="59"/>
        <v>0</v>
      </c>
      <c r="K496" s="18">
        <f t="shared" si="60"/>
        <v>0</v>
      </c>
      <c r="L496" s="18">
        <f t="shared" si="61"/>
        <v>0</v>
      </c>
      <c r="M496" s="18"/>
    </row>
    <row r="497" spans="1:13" x14ac:dyDescent="0.25">
      <c r="A497" s="94"/>
      <c r="B497" s="95"/>
      <c r="C497" s="96"/>
      <c r="D497" s="123"/>
      <c r="E497" s="97" t="str">
        <f t="shared" si="62"/>
        <v/>
      </c>
      <c r="F497" s="18">
        <f t="shared" si="56"/>
        <v>0</v>
      </c>
      <c r="G497" s="18">
        <f t="shared" si="57"/>
        <v>0</v>
      </c>
      <c r="H497" s="18">
        <f t="shared" si="63"/>
        <v>0</v>
      </c>
      <c r="I497" s="18">
        <f t="shared" si="58"/>
        <v>0</v>
      </c>
      <c r="J497" s="18">
        <f t="shared" si="59"/>
        <v>0</v>
      </c>
      <c r="K497" s="18">
        <f t="shared" si="60"/>
        <v>0</v>
      </c>
      <c r="L497" s="18">
        <f t="shared" si="61"/>
        <v>0</v>
      </c>
      <c r="M497" s="18"/>
    </row>
    <row r="498" spans="1:13" x14ac:dyDescent="0.25">
      <c r="A498" s="94"/>
      <c r="B498" s="95"/>
      <c r="C498" s="96"/>
      <c r="D498" s="123"/>
      <c r="E498" s="97" t="str">
        <f t="shared" si="62"/>
        <v/>
      </c>
      <c r="F498" s="18">
        <f t="shared" si="56"/>
        <v>0</v>
      </c>
      <c r="G498" s="18">
        <f t="shared" si="57"/>
        <v>0</v>
      </c>
      <c r="H498" s="18">
        <f t="shared" si="63"/>
        <v>0</v>
      </c>
      <c r="I498" s="18">
        <f t="shared" si="58"/>
        <v>0</v>
      </c>
      <c r="J498" s="18">
        <f t="shared" si="59"/>
        <v>0</v>
      </c>
      <c r="K498" s="18">
        <f t="shared" si="60"/>
        <v>0</v>
      </c>
      <c r="L498" s="18">
        <f t="shared" si="61"/>
        <v>0</v>
      </c>
      <c r="M498" s="18"/>
    </row>
    <row r="499" spans="1:13" x14ac:dyDescent="0.25">
      <c r="A499" s="94"/>
      <c r="B499" s="95"/>
      <c r="C499" s="96"/>
      <c r="D499" s="123"/>
      <c r="E499" s="97" t="str">
        <f t="shared" si="62"/>
        <v/>
      </c>
      <c r="F499" s="18">
        <f t="shared" si="56"/>
        <v>0</v>
      </c>
      <c r="G499" s="18">
        <f t="shared" si="57"/>
        <v>0</v>
      </c>
      <c r="H499" s="18">
        <f t="shared" si="63"/>
        <v>0</v>
      </c>
      <c r="I499" s="18">
        <f t="shared" si="58"/>
        <v>0</v>
      </c>
      <c r="J499" s="18">
        <f t="shared" si="59"/>
        <v>0</v>
      </c>
      <c r="K499" s="18">
        <f t="shared" si="60"/>
        <v>0</v>
      </c>
      <c r="L499" s="18">
        <f t="shared" si="61"/>
        <v>0</v>
      </c>
      <c r="M499" s="18"/>
    </row>
    <row r="500" spans="1:13" x14ac:dyDescent="0.25">
      <c r="A500" s="94"/>
      <c r="B500" s="95"/>
      <c r="C500" s="96"/>
      <c r="D500" s="123"/>
      <c r="E500" s="97" t="str">
        <f t="shared" si="62"/>
        <v/>
      </c>
      <c r="F500" s="18">
        <f t="shared" si="56"/>
        <v>0</v>
      </c>
      <c r="G500" s="18">
        <f t="shared" si="57"/>
        <v>0</v>
      </c>
      <c r="H500" s="18">
        <f t="shared" si="63"/>
        <v>0</v>
      </c>
      <c r="I500" s="18">
        <f t="shared" si="58"/>
        <v>0</v>
      </c>
      <c r="J500" s="18">
        <f t="shared" si="59"/>
        <v>0</v>
      </c>
      <c r="K500" s="18">
        <f t="shared" si="60"/>
        <v>0</v>
      </c>
      <c r="L500" s="18">
        <f t="shared" si="61"/>
        <v>0</v>
      </c>
      <c r="M500" s="18"/>
    </row>
    <row r="501" spans="1:13" x14ac:dyDescent="0.25">
      <c r="A501" s="94"/>
      <c r="B501" s="95"/>
      <c r="C501" s="96"/>
      <c r="D501" s="123"/>
      <c r="E501" s="97" t="str">
        <f t="shared" si="62"/>
        <v/>
      </c>
      <c r="F501" s="18">
        <f t="shared" si="56"/>
        <v>0</v>
      </c>
      <c r="G501" s="18">
        <f t="shared" si="57"/>
        <v>0</v>
      </c>
      <c r="H501" s="18">
        <f t="shared" si="63"/>
        <v>0</v>
      </c>
      <c r="I501" s="18">
        <f t="shared" si="58"/>
        <v>0</v>
      </c>
      <c r="J501" s="18">
        <f t="shared" si="59"/>
        <v>0</v>
      </c>
      <c r="K501" s="18">
        <f t="shared" si="60"/>
        <v>0</v>
      </c>
      <c r="L501" s="18">
        <f t="shared" si="61"/>
        <v>0</v>
      </c>
      <c r="M501" s="18"/>
    </row>
    <row r="502" spans="1:13" x14ac:dyDescent="0.25">
      <c r="A502" s="94"/>
      <c r="B502" s="95"/>
      <c r="C502" s="96"/>
      <c r="D502" s="123"/>
      <c r="E502" s="97" t="str">
        <f t="shared" si="62"/>
        <v/>
      </c>
      <c r="F502" s="18">
        <f t="shared" si="56"/>
        <v>0</v>
      </c>
      <c r="G502" s="18">
        <f t="shared" si="57"/>
        <v>0</v>
      </c>
      <c r="H502" s="18">
        <f t="shared" si="63"/>
        <v>0</v>
      </c>
      <c r="I502" s="18">
        <f t="shared" si="58"/>
        <v>0</v>
      </c>
      <c r="J502" s="18">
        <f t="shared" si="59"/>
        <v>0</v>
      </c>
      <c r="K502" s="18">
        <f t="shared" si="60"/>
        <v>0</v>
      </c>
      <c r="L502" s="18">
        <f t="shared" si="61"/>
        <v>0</v>
      </c>
      <c r="M502" s="18"/>
    </row>
    <row r="503" spans="1:13" x14ac:dyDescent="0.25">
      <c r="A503" s="94"/>
      <c r="B503" s="95"/>
      <c r="C503" s="96"/>
      <c r="D503" s="123"/>
      <c r="E503" s="97" t="str">
        <f t="shared" si="62"/>
        <v/>
      </c>
      <c r="F503" s="18">
        <f t="shared" si="56"/>
        <v>0</v>
      </c>
      <c r="G503" s="18">
        <f t="shared" si="57"/>
        <v>0</v>
      </c>
      <c r="H503" s="18">
        <f t="shared" si="63"/>
        <v>0</v>
      </c>
      <c r="I503" s="18">
        <f t="shared" si="58"/>
        <v>0</v>
      </c>
      <c r="J503" s="18">
        <f t="shared" si="59"/>
        <v>0</v>
      </c>
      <c r="K503" s="18">
        <f t="shared" si="60"/>
        <v>0</v>
      </c>
      <c r="L503" s="18">
        <f t="shared" si="61"/>
        <v>0</v>
      </c>
      <c r="M503" s="18"/>
    </row>
    <row r="504" spans="1:13" x14ac:dyDescent="0.25">
      <c r="A504" s="94"/>
      <c r="B504" s="95"/>
      <c r="C504" s="96"/>
      <c r="D504" s="123"/>
      <c r="E504" s="97" t="str">
        <f t="shared" si="62"/>
        <v/>
      </c>
      <c r="F504" s="18">
        <f t="shared" si="56"/>
        <v>0</v>
      </c>
      <c r="G504" s="18">
        <f t="shared" si="57"/>
        <v>0</v>
      </c>
      <c r="H504" s="18">
        <f t="shared" si="63"/>
        <v>0</v>
      </c>
      <c r="I504" s="18">
        <f t="shared" si="58"/>
        <v>0</v>
      </c>
      <c r="J504" s="18">
        <f t="shared" si="59"/>
        <v>0</v>
      </c>
      <c r="K504" s="18">
        <f t="shared" si="60"/>
        <v>0</v>
      </c>
      <c r="L504" s="18">
        <f t="shared" si="61"/>
        <v>0</v>
      </c>
      <c r="M504" s="18"/>
    </row>
    <row r="505" spans="1:13" x14ac:dyDescent="0.25">
      <c r="A505" s="94"/>
      <c r="B505" s="95"/>
      <c r="C505" s="96"/>
      <c r="D505" s="123"/>
      <c r="E505" s="97" t="str">
        <f t="shared" si="62"/>
        <v/>
      </c>
      <c r="F505" s="18">
        <f t="shared" si="56"/>
        <v>0</v>
      </c>
      <c r="G505" s="18">
        <f t="shared" si="57"/>
        <v>0</v>
      </c>
      <c r="H505" s="18">
        <f t="shared" si="63"/>
        <v>0</v>
      </c>
      <c r="I505" s="18">
        <f t="shared" si="58"/>
        <v>0</v>
      </c>
      <c r="J505" s="18">
        <f t="shared" si="59"/>
        <v>0</v>
      </c>
      <c r="K505" s="18">
        <f t="shared" si="60"/>
        <v>0</v>
      </c>
      <c r="L505" s="18">
        <f t="shared" si="61"/>
        <v>0</v>
      </c>
      <c r="M505" s="18"/>
    </row>
    <row r="506" spans="1:13" x14ac:dyDescent="0.25">
      <c r="A506" s="94"/>
      <c r="B506" s="95"/>
      <c r="C506" s="96"/>
      <c r="D506" s="123"/>
      <c r="E506" s="97" t="str">
        <f t="shared" si="62"/>
        <v/>
      </c>
      <c r="F506" s="18">
        <f t="shared" si="56"/>
        <v>0</v>
      </c>
      <c r="G506" s="18">
        <f t="shared" si="57"/>
        <v>0</v>
      </c>
      <c r="H506" s="18">
        <f t="shared" si="63"/>
        <v>0</v>
      </c>
      <c r="I506" s="18">
        <f t="shared" si="58"/>
        <v>0</v>
      </c>
      <c r="J506" s="18">
        <f t="shared" si="59"/>
        <v>0</v>
      </c>
      <c r="K506" s="18">
        <f t="shared" si="60"/>
        <v>0</v>
      </c>
      <c r="L506" s="18">
        <f t="shared" si="61"/>
        <v>0</v>
      </c>
      <c r="M506" s="18"/>
    </row>
    <row r="507" spans="1:13" x14ac:dyDescent="0.25">
      <c r="A507" s="94"/>
      <c r="B507" s="95"/>
      <c r="C507" s="96"/>
      <c r="D507" s="123"/>
      <c r="E507" s="97" t="str">
        <f t="shared" si="62"/>
        <v/>
      </c>
      <c r="F507" s="18">
        <f t="shared" si="56"/>
        <v>0</v>
      </c>
      <c r="G507" s="18">
        <f t="shared" si="57"/>
        <v>0</v>
      </c>
      <c r="H507" s="18">
        <f t="shared" si="63"/>
        <v>0</v>
      </c>
      <c r="I507" s="18">
        <f t="shared" si="58"/>
        <v>0</v>
      </c>
      <c r="J507" s="18">
        <f t="shared" si="59"/>
        <v>0</v>
      </c>
      <c r="K507" s="18">
        <f t="shared" si="60"/>
        <v>0</v>
      </c>
      <c r="L507" s="18">
        <f t="shared" si="61"/>
        <v>0</v>
      </c>
      <c r="M507" s="18"/>
    </row>
    <row r="508" spans="1:13" x14ac:dyDescent="0.25">
      <c r="A508" s="94"/>
      <c r="B508" s="95"/>
      <c r="C508" s="96"/>
      <c r="D508" s="123"/>
      <c r="E508" s="97" t="str">
        <f t="shared" si="62"/>
        <v/>
      </c>
      <c r="F508" s="18">
        <f t="shared" si="56"/>
        <v>0</v>
      </c>
      <c r="G508" s="18">
        <f t="shared" si="57"/>
        <v>0</v>
      </c>
      <c r="H508" s="18">
        <f t="shared" si="63"/>
        <v>0</v>
      </c>
      <c r="I508" s="18">
        <f t="shared" si="58"/>
        <v>0</v>
      </c>
      <c r="J508" s="18">
        <f t="shared" si="59"/>
        <v>0</v>
      </c>
      <c r="K508" s="18">
        <f t="shared" si="60"/>
        <v>0</v>
      </c>
      <c r="L508" s="18">
        <f t="shared" si="61"/>
        <v>0</v>
      </c>
      <c r="M508" s="18"/>
    </row>
    <row r="509" spans="1:13" x14ac:dyDescent="0.25">
      <c r="A509" s="94"/>
      <c r="B509" s="95"/>
      <c r="C509" s="96"/>
      <c r="D509" s="123"/>
      <c r="E509" s="97" t="str">
        <f t="shared" si="62"/>
        <v/>
      </c>
      <c r="F509" s="18">
        <f t="shared" si="56"/>
        <v>0</v>
      </c>
      <c r="G509" s="18">
        <f t="shared" si="57"/>
        <v>0</v>
      </c>
      <c r="H509" s="18">
        <f t="shared" si="63"/>
        <v>0</v>
      </c>
      <c r="I509" s="18">
        <f t="shared" si="58"/>
        <v>0</v>
      </c>
      <c r="J509" s="18">
        <f t="shared" si="59"/>
        <v>0</v>
      </c>
      <c r="K509" s="18">
        <f t="shared" si="60"/>
        <v>0</v>
      </c>
      <c r="L509" s="18">
        <f t="shared" si="61"/>
        <v>0</v>
      </c>
      <c r="M509" s="18"/>
    </row>
    <row r="510" spans="1:13" x14ac:dyDescent="0.25">
      <c r="A510" s="94"/>
      <c r="B510" s="95"/>
      <c r="C510" s="96"/>
      <c r="D510" s="123"/>
      <c r="E510" s="97" t="str">
        <f t="shared" si="62"/>
        <v/>
      </c>
      <c r="F510" s="18">
        <f t="shared" si="56"/>
        <v>0</v>
      </c>
      <c r="G510" s="18">
        <f t="shared" si="57"/>
        <v>0</v>
      </c>
      <c r="H510" s="18">
        <f t="shared" si="63"/>
        <v>0</v>
      </c>
      <c r="I510" s="18">
        <f t="shared" si="58"/>
        <v>0</v>
      </c>
      <c r="J510" s="18">
        <f t="shared" si="59"/>
        <v>0</v>
      </c>
      <c r="K510" s="18">
        <f t="shared" si="60"/>
        <v>0</v>
      </c>
      <c r="L510" s="18">
        <f t="shared" si="61"/>
        <v>0</v>
      </c>
      <c r="M510" s="18"/>
    </row>
    <row r="511" spans="1:13" x14ac:dyDescent="0.25">
      <c r="A511" s="94"/>
      <c r="B511" s="95"/>
      <c r="C511" s="96"/>
      <c r="D511" s="123"/>
      <c r="E511" s="97" t="str">
        <f t="shared" si="62"/>
        <v/>
      </c>
      <c r="F511" s="18">
        <f t="shared" si="56"/>
        <v>0</v>
      </c>
      <c r="G511" s="18">
        <f t="shared" si="57"/>
        <v>0</v>
      </c>
      <c r="H511" s="18">
        <f t="shared" si="63"/>
        <v>0</v>
      </c>
      <c r="I511" s="18">
        <f t="shared" si="58"/>
        <v>0</v>
      </c>
      <c r="J511" s="18">
        <f t="shared" si="59"/>
        <v>0</v>
      </c>
      <c r="K511" s="18">
        <f t="shared" si="60"/>
        <v>0</v>
      </c>
      <c r="L511" s="18">
        <f t="shared" si="61"/>
        <v>0</v>
      </c>
      <c r="M511" s="18"/>
    </row>
    <row r="512" spans="1:13" x14ac:dyDescent="0.25">
      <c r="A512" s="94"/>
      <c r="B512" s="95"/>
      <c r="C512" s="96"/>
      <c r="D512" s="123"/>
      <c r="E512" s="97" t="str">
        <f t="shared" si="62"/>
        <v/>
      </c>
      <c r="F512" s="18">
        <f t="shared" si="56"/>
        <v>0</v>
      </c>
      <c r="G512" s="18">
        <f t="shared" si="57"/>
        <v>0</v>
      </c>
      <c r="H512" s="18">
        <f t="shared" si="63"/>
        <v>0</v>
      </c>
      <c r="I512" s="18">
        <f t="shared" si="58"/>
        <v>0</v>
      </c>
      <c r="J512" s="18">
        <f t="shared" si="59"/>
        <v>0</v>
      </c>
      <c r="K512" s="18">
        <f t="shared" si="60"/>
        <v>0</v>
      </c>
      <c r="L512" s="18">
        <f t="shared" si="61"/>
        <v>0</v>
      </c>
      <c r="M512" s="18"/>
    </row>
    <row r="513" spans="1:13" x14ac:dyDescent="0.25">
      <c r="A513" s="94"/>
      <c r="B513" s="95"/>
      <c r="C513" s="96"/>
      <c r="D513" s="123"/>
      <c r="E513" s="97" t="str">
        <f t="shared" si="62"/>
        <v/>
      </c>
      <c r="F513" s="18">
        <f t="shared" si="56"/>
        <v>0</v>
      </c>
      <c r="G513" s="18">
        <f t="shared" si="57"/>
        <v>0</v>
      </c>
      <c r="H513" s="18">
        <f t="shared" si="63"/>
        <v>0</v>
      </c>
      <c r="I513" s="18">
        <f t="shared" si="58"/>
        <v>0</v>
      </c>
      <c r="J513" s="18">
        <f t="shared" si="59"/>
        <v>0</v>
      </c>
      <c r="K513" s="18">
        <f t="shared" si="60"/>
        <v>0</v>
      </c>
      <c r="L513" s="18">
        <f t="shared" si="61"/>
        <v>0</v>
      </c>
      <c r="M513" s="18"/>
    </row>
    <row r="514" spans="1:13" x14ac:dyDescent="0.25">
      <c r="A514" s="94"/>
      <c r="B514" s="95"/>
      <c r="C514" s="96"/>
      <c r="D514" s="123"/>
      <c r="E514" s="97" t="str">
        <f t="shared" si="62"/>
        <v/>
      </c>
      <c r="F514" s="18">
        <f t="shared" si="56"/>
        <v>0</v>
      </c>
      <c r="G514" s="18">
        <f t="shared" si="57"/>
        <v>0</v>
      </c>
      <c r="H514" s="18">
        <f t="shared" si="63"/>
        <v>0</v>
      </c>
      <c r="I514" s="18">
        <f t="shared" si="58"/>
        <v>0</v>
      </c>
      <c r="J514" s="18">
        <f t="shared" si="59"/>
        <v>0</v>
      </c>
      <c r="K514" s="18">
        <f t="shared" si="60"/>
        <v>0</v>
      </c>
      <c r="L514" s="18">
        <f t="shared" si="61"/>
        <v>0</v>
      </c>
      <c r="M514" s="18"/>
    </row>
    <row r="515" spans="1:13" x14ac:dyDescent="0.25">
      <c r="A515" s="94"/>
      <c r="B515" s="95"/>
      <c r="C515" s="96"/>
      <c r="D515" s="123"/>
      <c r="E515" s="97" t="str">
        <f t="shared" si="62"/>
        <v/>
      </c>
      <c r="F515" s="18">
        <f t="shared" si="56"/>
        <v>0</v>
      </c>
      <c r="G515" s="18">
        <f t="shared" si="57"/>
        <v>0</v>
      </c>
      <c r="H515" s="18">
        <f t="shared" si="63"/>
        <v>0</v>
      </c>
      <c r="I515" s="18">
        <f t="shared" si="58"/>
        <v>0</v>
      </c>
      <c r="J515" s="18">
        <f t="shared" si="59"/>
        <v>0</v>
      </c>
      <c r="K515" s="18">
        <f t="shared" si="60"/>
        <v>0</v>
      </c>
      <c r="L515" s="18">
        <f t="shared" si="61"/>
        <v>0</v>
      </c>
      <c r="M515" s="18"/>
    </row>
    <row r="516" spans="1:13" x14ac:dyDescent="0.25">
      <c r="A516" s="94"/>
      <c r="B516" s="95"/>
      <c r="C516" s="96"/>
      <c r="D516" s="123"/>
      <c r="E516" s="97" t="str">
        <f t="shared" si="62"/>
        <v/>
      </c>
      <c r="F516" s="18">
        <f t="shared" si="56"/>
        <v>0</v>
      </c>
      <c r="G516" s="18">
        <f t="shared" si="57"/>
        <v>0</v>
      </c>
      <c r="H516" s="18">
        <f t="shared" si="63"/>
        <v>0</v>
      </c>
      <c r="I516" s="18">
        <f t="shared" si="58"/>
        <v>0</v>
      </c>
      <c r="J516" s="18">
        <f t="shared" si="59"/>
        <v>0</v>
      </c>
      <c r="K516" s="18">
        <f t="shared" si="60"/>
        <v>0</v>
      </c>
      <c r="L516" s="18">
        <f t="shared" si="61"/>
        <v>0</v>
      </c>
      <c r="M516" s="18"/>
    </row>
    <row r="517" spans="1:13" x14ac:dyDescent="0.25">
      <c r="A517" s="94"/>
      <c r="B517" s="95"/>
      <c r="C517" s="96"/>
      <c r="D517" s="123"/>
      <c r="E517" s="97" t="str">
        <f t="shared" si="62"/>
        <v/>
      </c>
      <c r="F517" s="18">
        <f t="shared" si="56"/>
        <v>0</v>
      </c>
      <c r="G517" s="18">
        <f t="shared" si="57"/>
        <v>0</v>
      </c>
      <c r="H517" s="18">
        <f t="shared" si="63"/>
        <v>0</v>
      </c>
      <c r="I517" s="18">
        <f t="shared" si="58"/>
        <v>0</v>
      </c>
      <c r="J517" s="18">
        <f t="shared" si="59"/>
        <v>0</v>
      </c>
      <c r="K517" s="18">
        <f t="shared" si="60"/>
        <v>0</v>
      </c>
      <c r="L517" s="18">
        <f t="shared" si="61"/>
        <v>0</v>
      </c>
      <c r="M517" s="18"/>
    </row>
    <row r="518" spans="1:13" x14ac:dyDescent="0.25">
      <c r="A518" s="94"/>
      <c r="B518" s="95"/>
      <c r="C518" s="96"/>
      <c r="D518" s="123"/>
      <c r="E518" s="97" t="str">
        <f t="shared" si="62"/>
        <v/>
      </c>
      <c r="F518" s="18">
        <f t="shared" si="56"/>
        <v>0</v>
      </c>
      <c r="G518" s="18">
        <f t="shared" si="57"/>
        <v>0</v>
      </c>
      <c r="H518" s="18">
        <f t="shared" si="63"/>
        <v>0</v>
      </c>
      <c r="I518" s="18">
        <f t="shared" si="58"/>
        <v>0</v>
      </c>
      <c r="J518" s="18">
        <f t="shared" si="59"/>
        <v>0</v>
      </c>
      <c r="K518" s="18">
        <f t="shared" si="60"/>
        <v>0</v>
      </c>
      <c r="L518" s="18">
        <f t="shared" si="61"/>
        <v>0</v>
      </c>
      <c r="M518" s="18"/>
    </row>
    <row r="519" spans="1:13" x14ac:dyDescent="0.25">
      <c r="A519" s="94"/>
      <c r="B519" s="95"/>
      <c r="C519" s="96"/>
      <c r="D519" s="123"/>
      <c r="E519" s="97" t="str">
        <f t="shared" si="62"/>
        <v/>
      </c>
      <c r="F519" s="18">
        <f t="shared" si="56"/>
        <v>0</v>
      </c>
      <c r="G519" s="18">
        <f t="shared" si="57"/>
        <v>0</v>
      </c>
      <c r="H519" s="18">
        <f t="shared" si="63"/>
        <v>0</v>
      </c>
      <c r="I519" s="18">
        <f t="shared" si="58"/>
        <v>0</v>
      </c>
      <c r="J519" s="18">
        <f t="shared" si="59"/>
        <v>0</v>
      </c>
      <c r="K519" s="18">
        <f t="shared" si="60"/>
        <v>0</v>
      </c>
      <c r="L519" s="18">
        <f t="shared" si="61"/>
        <v>0</v>
      </c>
      <c r="M519" s="18"/>
    </row>
    <row r="520" spans="1:13" x14ac:dyDescent="0.25">
      <c r="A520" s="94"/>
      <c r="B520" s="95"/>
      <c r="C520" s="96"/>
      <c r="D520" s="123"/>
      <c r="E520" s="97" t="str">
        <f t="shared" si="62"/>
        <v/>
      </c>
      <c r="F520" s="18">
        <f t="shared" si="56"/>
        <v>0</v>
      </c>
      <c r="G520" s="18">
        <f t="shared" si="57"/>
        <v>0</v>
      </c>
      <c r="H520" s="18">
        <f t="shared" si="63"/>
        <v>0</v>
      </c>
      <c r="I520" s="18">
        <f t="shared" si="58"/>
        <v>0</v>
      </c>
      <c r="J520" s="18">
        <f t="shared" si="59"/>
        <v>0</v>
      </c>
      <c r="K520" s="18">
        <f t="shared" si="60"/>
        <v>0</v>
      </c>
      <c r="L520" s="18">
        <f t="shared" si="61"/>
        <v>0</v>
      </c>
      <c r="M520" s="18"/>
    </row>
    <row r="521" spans="1:13" x14ac:dyDescent="0.25">
      <c r="A521" s="94"/>
      <c r="B521" s="95"/>
      <c r="C521" s="96"/>
      <c r="D521" s="123"/>
      <c r="E521" s="97" t="str">
        <f t="shared" si="62"/>
        <v/>
      </c>
      <c r="F521" s="18">
        <f t="shared" ref="F521:F584" si="64">IF(C521&lt;&gt;"",1,0)</f>
        <v>0</v>
      </c>
      <c r="G521" s="18">
        <f t="shared" ref="G521:G584" si="65">IF(OR(C521="4K 437 Hours", C521="4K 437 Hours + 87.5 Hours Outreach", C521="Preschool Special Education", C521=""),0,1)</f>
        <v>0</v>
      </c>
      <c r="H521" s="18">
        <f t="shared" si="63"/>
        <v>0</v>
      </c>
      <c r="I521" s="18">
        <f t="shared" ref="I521:I584" si="66">IF(B521="",0,IF(OR(A521="",C521=""),1,0))</f>
        <v>0</v>
      </c>
      <c r="J521" s="18">
        <f t="shared" ref="J521:J584" si="67">IF(C521="",0,IF(OR(A521="",B521=""),1,0))</f>
        <v>0</v>
      </c>
      <c r="K521" s="18">
        <f t="shared" ref="K521:K584" si="68">IF(B521="",0,IF(ISNA((MATCH(B521,O:O,0))),1,0))</f>
        <v>0</v>
      </c>
      <c r="L521" s="18">
        <f t="shared" ref="L521:L584" si="69">IF(C521="",0,IF(ISNA((MATCH(C521,P:P,0))),1,0))</f>
        <v>0</v>
      </c>
      <c r="M521" s="18"/>
    </row>
    <row r="522" spans="1:13" x14ac:dyDescent="0.25">
      <c r="A522" s="94"/>
      <c r="B522" s="95"/>
      <c r="C522" s="96"/>
      <c r="D522" s="123"/>
      <c r="E522" s="97" t="str">
        <f t="shared" ref="E522:E585" si="70">IF(K522=1," District,","")&amp;IF(L522=1," Grade,","")&amp;IF(OR(H522=1,I522=1,J522=1)," Line Incomplete","")</f>
        <v/>
      </c>
      <c r="F522" s="18">
        <f t="shared" si="64"/>
        <v>0</v>
      </c>
      <c r="G522" s="18">
        <f t="shared" si="65"/>
        <v>0</v>
      </c>
      <c r="H522" s="18">
        <f t="shared" ref="H522:H585" si="71">IF(A522="",0,IF(OR(B522="",D522=""),1,0))</f>
        <v>0</v>
      </c>
      <c r="I522" s="18">
        <f t="shared" si="66"/>
        <v>0</v>
      </c>
      <c r="J522" s="18">
        <f t="shared" si="67"/>
        <v>0</v>
      </c>
      <c r="K522" s="18">
        <f t="shared" si="68"/>
        <v>0</v>
      </c>
      <c r="L522" s="18">
        <f t="shared" si="69"/>
        <v>0</v>
      </c>
      <c r="M522" s="18"/>
    </row>
    <row r="523" spans="1:13" x14ac:dyDescent="0.25">
      <c r="A523" s="94"/>
      <c r="B523" s="95"/>
      <c r="C523" s="96"/>
      <c r="D523" s="123"/>
      <c r="E523" s="97" t="str">
        <f t="shared" si="70"/>
        <v/>
      </c>
      <c r="F523" s="18">
        <f t="shared" si="64"/>
        <v>0</v>
      </c>
      <c r="G523" s="18">
        <f t="shared" si="65"/>
        <v>0</v>
      </c>
      <c r="H523" s="18">
        <f t="shared" si="71"/>
        <v>0</v>
      </c>
      <c r="I523" s="18">
        <f t="shared" si="66"/>
        <v>0</v>
      </c>
      <c r="J523" s="18">
        <f t="shared" si="67"/>
        <v>0</v>
      </c>
      <c r="K523" s="18">
        <f t="shared" si="68"/>
        <v>0</v>
      </c>
      <c r="L523" s="18">
        <f t="shared" si="69"/>
        <v>0</v>
      </c>
      <c r="M523" s="18"/>
    </row>
    <row r="524" spans="1:13" x14ac:dyDescent="0.25">
      <c r="A524" s="94"/>
      <c r="B524" s="95"/>
      <c r="C524" s="96"/>
      <c r="D524" s="123"/>
      <c r="E524" s="97" t="str">
        <f t="shared" si="70"/>
        <v/>
      </c>
      <c r="F524" s="18">
        <f t="shared" si="64"/>
        <v>0</v>
      </c>
      <c r="G524" s="18">
        <f t="shared" si="65"/>
        <v>0</v>
      </c>
      <c r="H524" s="18">
        <f t="shared" si="71"/>
        <v>0</v>
      </c>
      <c r="I524" s="18">
        <f t="shared" si="66"/>
        <v>0</v>
      </c>
      <c r="J524" s="18">
        <f t="shared" si="67"/>
        <v>0</v>
      </c>
      <c r="K524" s="18">
        <f t="shared" si="68"/>
        <v>0</v>
      </c>
      <c r="L524" s="18">
        <f t="shared" si="69"/>
        <v>0</v>
      </c>
      <c r="M524" s="18"/>
    </row>
    <row r="525" spans="1:13" x14ac:dyDescent="0.25">
      <c r="A525" s="94"/>
      <c r="B525" s="95"/>
      <c r="C525" s="96"/>
      <c r="D525" s="123"/>
      <c r="E525" s="97" t="str">
        <f t="shared" si="70"/>
        <v/>
      </c>
      <c r="F525" s="18">
        <f t="shared" si="64"/>
        <v>0</v>
      </c>
      <c r="G525" s="18">
        <f t="shared" si="65"/>
        <v>0</v>
      </c>
      <c r="H525" s="18">
        <f t="shared" si="71"/>
        <v>0</v>
      </c>
      <c r="I525" s="18">
        <f t="shared" si="66"/>
        <v>0</v>
      </c>
      <c r="J525" s="18">
        <f t="shared" si="67"/>
        <v>0</v>
      </c>
      <c r="K525" s="18">
        <f t="shared" si="68"/>
        <v>0</v>
      </c>
      <c r="L525" s="18">
        <f t="shared" si="69"/>
        <v>0</v>
      </c>
      <c r="M525" s="18"/>
    </row>
    <row r="526" spans="1:13" x14ac:dyDescent="0.25">
      <c r="A526" s="94"/>
      <c r="B526" s="95"/>
      <c r="C526" s="96"/>
      <c r="D526" s="123"/>
      <c r="E526" s="97" t="str">
        <f t="shared" si="70"/>
        <v/>
      </c>
      <c r="F526" s="18">
        <f t="shared" si="64"/>
        <v>0</v>
      </c>
      <c r="G526" s="18">
        <f t="shared" si="65"/>
        <v>0</v>
      </c>
      <c r="H526" s="18">
        <f t="shared" si="71"/>
        <v>0</v>
      </c>
      <c r="I526" s="18">
        <f t="shared" si="66"/>
        <v>0</v>
      </c>
      <c r="J526" s="18">
        <f t="shared" si="67"/>
        <v>0</v>
      </c>
      <c r="K526" s="18">
        <f t="shared" si="68"/>
        <v>0</v>
      </c>
      <c r="L526" s="18">
        <f t="shared" si="69"/>
        <v>0</v>
      </c>
      <c r="M526" s="18"/>
    </row>
    <row r="527" spans="1:13" x14ac:dyDescent="0.25">
      <c r="A527" s="94"/>
      <c r="B527" s="95"/>
      <c r="C527" s="96"/>
      <c r="D527" s="123"/>
      <c r="E527" s="97" t="str">
        <f t="shared" si="70"/>
        <v/>
      </c>
      <c r="F527" s="18">
        <f t="shared" si="64"/>
        <v>0</v>
      </c>
      <c r="G527" s="18">
        <f t="shared" si="65"/>
        <v>0</v>
      </c>
      <c r="H527" s="18">
        <f t="shared" si="71"/>
        <v>0</v>
      </c>
      <c r="I527" s="18">
        <f t="shared" si="66"/>
        <v>0</v>
      </c>
      <c r="J527" s="18">
        <f t="shared" si="67"/>
        <v>0</v>
      </c>
      <c r="K527" s="18">
        <f t="shared" si="68"/>
        <v>0</v>
      </c>
      <c r="L527" s="18">
        <f t="shared" si="69"/>
        <v>0</v>
      </c>
      <c r="M527" s="18"/>
    </row>
    <row r="528" spans="1:13" x14ac:dyDescent="0.25">
      <c r="A528" s="94"/>
      <c r="B528" s="95"/>
      <c r="C528" s="96"/>
      <c r="D528" s="123"/>
      <c r="E528" s="97" t="str">
        <f t="shared" si="70"/>
        <v/>
      </c>
      <c r="F528" s="18">
        <f t="shared" si="64"/>
        <v>0</v>
      </c>
      <c r="G528" s="18">
        <f t="shared" si="65"/>
        <v>0</v>
      </c>
      <c r="H528" s="18">
        <f t="shared" si="71"/>
        <v>0</v>
      </c>
      <c r="I528" s="18">
        <f t="shared" si="66"/>
        <v>0</v>
      </c>
      <c r="J528" s="18">
        <f t="shared" si="67"/>
        <v>0</v>
      </c>
      <c r="K528" s="18">
        <f t="shared" si="68"/>
        <v>0</v>
      </c>
      <c r="L528" s="18">
        <f t="shared" si="69"/>
        <v>0</v>
      </c>
      <c r="M528" s="18"/>
    </row>
    <row r="529" spans="1:13" x14ac:dyDescent="0.25">
      <c r="A529" s="94"/>
      <c r="B529" s="95"/>
      <c r="C529" s="96"/>
      <c r="D529" s="123"/>
      <c r="E529" s="97" t="str">
        <f t="shared" si="70"/>
        <v/>
      </c>
      <c r="F529" s="18">
        <f t="shared" si="64"/>
        <v>0</v>
      </c>
      <c r="G529" s="18">
        <f t="shared" si="65"/>
        <v>0</v>
      </c>
      <c r="H529" s="18">
        <f t="shared" si="71"/>
        <v>0</v>
      </c>
      <c r="I529" s="18">
        <f t="shared" si="66"/>
        <v>0</v>
      </c>
      <c r="J529" s="18">
        <f t="shared" si="67"/>
        <v>0</v>
      </c>
      <c r="K529" s="18">
        <f t="shared" si="68"/>
        <v>0</v>
      </c>
      <c r="L529" s="18">
        <f t="shared" si="69"/>
        <v>0</v>
      </c>
      <c r="M529" s="18"/>
    </row>
    <row r="530" spans="1:13" x14ac:dyDescent="0.25">
      <c r="A530" s="94"/>
      <c r="B530" s="95"/>
      <c r="C530" s="96"/>
      <c r="D530" s="123"/>
      <c r="E530" s="97" t="str">
        <f t="shared" si="70"/>
        <v/>
      </c>
      <c r="F530" s="18">
        <f t="shared" si="64"/>
        <v>0</v>
      </c>
      <c r="G530" s="18">
        <f t="shared" si="65"/>
        <v>0</v>
      </c>
      <c r="H530" s="18">
        <f t="shared" si="71"/>
        <v>0</v>
      </c>
      <c r="I530" s="18">
        <f t="shared" si="66"/>
        <v>0</v>
      </c>
      <c r="J530" s="18">
        <f t="shared" si="67"/>
        <v>0</v>
      </c>
      <c r="K530" s="18">
        <f t="shared" si="68"/>
        <v>0</v>
      </c>
      <c r="L530" s="18">
        <f t="shared" si="69"/>
        <v>0</v>
      </c>
      <c r="M530" s="18"/>
    </row>
    <row r="531" spans="1:13" x14ac:dyDescent="0.25">
      <c r="A531" s="94"/>
      <c r="B531" s="95"/>
      <c r="C531" s="96"/>
      <c r="D531" s="123"/>
      <c r="E531" s="97" t="str">
        <f t="shared" si="70"/>
        <v/>
      </c>
      <c r="F531" s="18">
        <f t="shared" si="64"/>
        <v>0</v>
      </c>
      <c r="G531" s="18">
        <f t="shared" si="65"/>
        <v>0</v>
      </c>
      <c r="H531" s="18">
        <f t="shared" si="71"/>
        <v>0</v>
      </c>
      <c r="I531" s="18">
        <f t="shared" si="66"/>
        <v>0</v>
      </c>
      <c r="J531" s="18">
        <f t="shared" si="67"/>
        <v>0</v>
      </c>
      <c r="K531" s="18">
        <f t="shared" si="68"/>
        <v>0</v>
      </c>
      <c r="L531" s="18">
        <f t="shared" si="69"/>
        <v>0</v>
      </c>
      <c r="M531" s="18"/>
    </row>
    <row r="532" spans="1:13" x14ac:dyDescent="0.25">
      <c r="A532" s="94"/>
      <c r="B532" s="95"/>
      <c r="C532" s="96"/>
      <c r="D532" s="123"/>
      <c r="E532" s="97" t="str">
        <f t="shared" si="70"/>
        <v/>
      </c>
      <c r="F532" s="18">
        <f t="shared" si="64"/>
        <v>0</v>
      </c>
      <c r="G532" s="18">
        <f t="shared" si="65"/>
        <v>0</v>
      </c>
      <c r="H532" s="18">
        <f t="shared" si="71"/>
        <v>0</v>
      </c>
      <c r="I532" s="18">
        <f t="shared" si="66"/>
        <v>0</v>
      </c>
      <c r="J532" s="18">
        <f t="shared" si="67"/>
        <v>0</v>
      </c>
      <c r="K532" s="18">
        <f t="shared" si="68"/>
        <v>0</v>
      </c>
      <c r="L532" s="18">
        <f t="shared" si="69"/>
        <v>0</v>
      </c>
      <c r="M532" s="18"/>
    </row>
    <row r="533" spans="1:13" x14ac:dyDescent="0.25">
      <c r="A533" s="94"/>
      <c r="B533" s="95"/>
      <c r="C533" s="96"/>
      <c r="D533" s="123"/>
      <c r="E533" s="97" t="str">
        <f t="shared" si="70"/>
        <v/>
      </c>
      <c r="F533" s="18">
        <f t="shared" si="64"/>
        <v>0</v>
      </c>
      <c r="G533" s="18">
        <f t="shared" si="65"/>
        <v>0</v>
      </c>
      <c r="H533" s="18">
        <f t="shared" si="71"/>
        <v>0</v>
      </c>
      <c r="I533" s="18">
        <f t="shared" si="66"/>
        <v>0</v>
      </c>
      <c r="J533" s="18">
        <f t="shared" si="67"/>
        <v>0</v>
      </c>
      <c r="K533" s="18">
        <f t="shared" si="68"/>
        <v>0</v>
      </c>
      <c r="L533" s="18">
        <f t="shared" si="69"/>
        <v>0</v>
      </c>
      <c r="M533" s="18"/>
    </row>
    <row r="534" spans="1:13" x14ac:dyDescent="0.25">
      <c r="A534" s="94"/>
      <c r="B534" s="95"/>
      <c r="C534" s="96"/>
      <c r="D534" s="123"/>
      <c r="E534" s="97" t="str">
        <f t="shared" si="70"/>
        <v/>
      </c>
      <c r="F534" s="18">
        <f t="shared" si="64"/>
        <v>0</v>
      </c>
      <c r="G534" s="18">
        <f t="shared" si="65"/>
        <v>0</v>
      </c>
      <c r="H534" s="18">
        <f t="shared" si="71"/>
        <v>0</v>
      </c>
      <c r="I534" s="18">
        <f t="shared" si="66"/>
        <v>0</v>
      </c>
      <c r="J534" s="18">
        <f t="shared" si="67"/>
        <v>0</v>
      </c>
      <c r="K534" s="18">
        <f t="shared" si="68"/>
        <v>0</v>
      </c>
      <c r="L534" s="18">
        <f t="shared" si="69"/>
        <v>0</v>
      </c>
      <c r="M534" s="18"/>
    </row>
    <row r="535" spans="1:13" x14ac:dyDescent="0.25">
      <c r="A535" s="94"/>
      <c r="B535" s="95"/>
      <c r="C535" s="96"/>
      <c r="D535" s="123"/>
      <c r="E535" s="97" t="str">
        <f t="shared" si="70"/>
        <v/>
      </c>
      <c r="F535" s="18">
        <f t="shared" si="64"/>
        <v>0</v>
      </c>
      <c r="G535" s="18">
        <f t="shared" si="65"/>
        <v>0</v>
      </c>
      <c r="H535" s="18">
        <f t="shared" si="71"/>
        <v>0</v>
      </c>
      <c r="I535" s="18">
        <f t="shared" si="66"/>
        <v>0</v>
      </c>
      <c r="J535" s="18">
        <f t="shared" si="67"/>
        <v>0</v>
      </c>
      <c r="K535" s="18">
        <f t="shared" si="68"/>
        <v>0</v>
      </c>
      <c r="L535" s="18">
        <f t="shared" si="69"/>
        <v>0</v>
      </c>
      <c r="M535" s="18"/>
    </row>
    <row r="536" spans="1:13" x14ac:dyDescent="0.25">
      <c r="A536" s="94"/>
      <c r="B536" s="95"/>
      <c r="C536" s="96"/>
      <c r="D536" s="123"/>
      <c r="E536" s="97" t="str">
        <f t="shared" si="70"/>
        <v/>
      </c>
      <c r="F536" s="18">
        <f t="shared" si="64"/>
        <v>0</v>
      </c>
      <c r="G536" s="18">
        <f t="shared" si="65"/>
        <v>0</v>
      </c>
      <c r="H536" s="18">
        <f t="shared" si="71"/>
        <v>0</v>
      </c>
      <c r="I536" s="18">
        <f t="shared" si="66"/>
        <v>0</v>
      </c>
      <c r="J536" s="18">
        <f t="shared" si="67"/>
        <v>0</v>
      </c>
      <c r="K536" s="18">
        <f t="shared" si="68"/>
        <v>0</v>
      </c>
      <c r="L536" s="18">
        <f t="shared" si="69"/>
        <v>0</v>
      </c>
      <c r="M536" s="18"/>
    </row>
    <row r="537" spans="1:13" x14ac:dyDescent="0.25">
      <c r="A537" s="94"/>
      <c r="B537" s="95"/>
      <c r="C537" s="96"/>
      <c r="D537" s="123"/>
      <c r="E537" s="97" t="str">
        <f t="shared" si="70"/>
        <v/>
      </c>
      <c r="F537" s="18">
        <f t="shared" si="64"/>
        <v>0</v>
      </c>
      <c r="G537" s="18">
        <f t="shared" si="65"/>
        <v>0</v>
      </c>
      <c r="H537" s="18">
        <f t="shared" si="71"/>
        <v>0</v>
      </c>
      <c r="I537" s="18">
        <f t="shared" si="66"/>
        <v>0</v>
      </c>
      <c r="J537" s="18">
        <f t="shared" si="67"/>
        <v>0</v>
      </c>
      <c r="K537" s="18">
        <f t="shared" si="68"/>
        <v>0</v>
      </c>
      <c r="L537" s="18">
        <f t="shared" si="69"/>
        <v>0</v>
      </c>
      <c r="M537" s="18"/>
    </row>
    <row r="538" spans="1:13" x14ac:dyDescent="0.25">
      <c r="A538" s="94"/>
      <c r="B538" s="95"/>
      <c r="C538" s="96"/>
      <c r="D538" s="123"/>
      <c r="E538" s="97" t="str">
        <f t="shared" si="70"/>
        <v/>
      </c>
      <c r="F538" s="18">
        <f t="shared" si="64"/>
        <v>0</v>
      </c>
      <c r="G538" s="18">
        <f t="shared" si="65"/>
        <v>0</v>
      </c>
      <c r="H538" s="18">
        <f t="shared" si="71"/>
        <v>0</v>
      </c>
      <c r="I538" s="18">
        <f t="shared" si="66"/>
        <v>0</v>
      </c>
      <c r="J538" s="18">
        <f t="shared" si="67"/>
        <v>0</v>
      </c>
      <c r="K538" s="18">
        <f t="shared" si="68"/>
        <v>0</v>
      </c>
      <c r="L538" s="18">
        <f t="shared" si="69"/>
        <v>0</v>
      </c>
      <c r="M538" s="18"/>
    </row>
    <row r="539" spans="1:13" x14ac:dyDescent="0.25">
      <c r="A539" s="94"/>
      <c r="B539" s="95"/>
      <c r="C539" s="96"/>
      <c r="D539" s="123"/>
      <c r="E539" s="97" t="str">
        <f t="shared" si="70"/>
        <v/>
      </c>
      <c r="F539" s="18">
        <f t="shared" si="64"/>
        <v>0</v>
      </c>
      <c r="G539" s="18">
        <f t="shared" si="65"/>
        <v>0</v>
      </c>
      <c r="H539" s="18">
        <f t="shared" si="71"/>
        <v>0</v>
      </c>
      <c r="I539" s="18">
        <f t="shared" si="66"/>
        <v>0</v>
      </c>
      <c r="J539" s="18">
        <f t="shared" si="67"/>
        <v>0</v>
      </c>
      <c r="K539" s="18">
        <f t="shared" si="68"/>
        <v>0</v>
      </c>
      <c r="L539" s="18">
        <f t="shared" si="69"/>
        <v>0</v>
      </c>
      <c r="M539" s="18"/>
    </row>
    <row r="540" spans="1:13" x14ac:dyDescent="0.25">
      <c r="A540" s="94"/>
      <c r="B540" s="95"/>
      <c r="C540" s="96"/>
      <c r="D540" s="123"/>
      <c r="E540" s="97" t="str">
        <f t="shared" si="70"/>
        <v/>
      </c>
      <c r="F540" s="18">
        <f t="shared" si="64"/>
        <v>0</v>
      </c>
      <c r="G540" s="18">
        <f t="shared" si="65"/>
        <v>0</v>
      </c>
      <c r="H540" s="18">
        <f t="shared" si="71"/>
        <v>0</v>
      </c>
      <c r="I540" s="18">
        <f t="shared" si="66"/>
        <v>0</v>
      </c>
      <c r="J540" s="18">
        <f t="shared" si="67"/>
        <v>0</v>
      </c>
      <c r="K540" s="18">
        <f t="shared" si="68"/>
        <v>0</v>
      </c>
      <c r="L540" s="18">
        <f t="shared" si="69"/>
        <v>0</v>
      </c>
      <c r="M540" s="18"/>
    </row>
    <row r="541" spans="1:13" x14ac:dyDescent="0.25">
      <c r="A541" s="94"/>
      <c r="B541" s="95"/>
      <c r="C541" s="96"/>
      <c r="D541" s="123"/>
      <c r="E541" s="97" t="str">
        <f t="shared" si="70"/>
        <v/>
      </c>
      <c r="F541" s="18">
        <f t="shared" si="64"/>
        <v>0</v>
      </c>
      <c r="G541" s="18">
        <f t="shared" si="65"/>
        <v>0</v>
      </c>
      <c r="H541" s="18">
        <f t="shared" si="71"/>
        <v>0</v>
      </c>
      <c r="I541" s="18">
        <f t="shared" si="66"/>
        <v>0</v>
      </c>
      <c r="J541" s="18">
        <f t="shared" si="67"/>
        <v>0</v>
      </c>
      <c r="K541" s="18">
        <f t="shared" si="68"/>
        <v>0</v>
      </c>
      <c r="L541" s="18">
        <f t="shared" si="69"/>
        <v>0</v>
      </c>
      <c r="M541" s="18"/>
    </row>
    <row r="542" spans="1:13" x14ac:dyDescent="0.25">
      <c r="A542" s="94"/>
      <c r="B542" s="95"/>
      <c r="C542" s="96"/>
      <c r="D542" s="123"/>
      <c r="E542" s="97" t="str">
        <f t="shared" si="70"/>
        <v/>
      </c>
      <c r="F542" s="18">
        <f t="shared" si="64"/>
        <v>0</v>
      </c>
      <c r="G542" s="18">
        <f t="shared" si="65"/>
        <v>0</v>
      </c>
      <c r="H542" s="18">
        <f t="shared" si="71"/>
        <v>0</v>
      </c>
      <c r="I542" s="18">
        <f t="shared" si="66"/>
        <v>0</v>
      </c>
      <c r="J542" s="18">
        <f t="shared" si="67"/>
        <v>0</v>
      </c>
      <c r="K542" s="18">
        <f t="shared" si="68"/>
        <v>0</v>
      </c>
      <c r="L542" s="18">
        <f t="shared" si="69"/>
        <v>0</v>
      </c>
      <c r="M542" s="18"/>
    </row>
    <row r="543" spans="1:13" x14ac:dyDescent="0.25">
      <c r="A543" s="94"/>
      <c r="B543" s="95"/>
      <c r="C543" s="96"/>
      <c r="D543" s="123"/>
      <c r="E543" s="97" t="str">
        <f t="shared" si="70"/>
        <v/>
      </c>
      <c r="F543" s="18">
        <f t="shared" si="64"/>
        <v>0</v>
      </c>
      <c r="G543" s="18">
        <f t="shared" si="65"/>
        <v>0</v>
      </c>
      <c r="H543" s="18">
        <f t="shared" si="71"/>
        <v>0</v>
      </c>
      <c r="I543" s="18">
        <f t="shared" si="66"/>
        <v>0</v>
      </c>
      <c r="J543" s="18">
        <f t="shared" si="67"/>
        <v>0</v>
      </c>
      <c r="K543" s="18">
        <f t="shared" si="68"/>
        <v>0</v>
      </c>
      <c r="L543" s="18">
        <f t="shared" si="69"/>
        <v>0</v>
      </c>
      <c r="M543" s="18"/>
    </row>
    <row r="544" spans="1:13" x14ac:dyDescent="0.25">
      <c r="A544" s="94"/>
      <c r="B544" s="95"/>
      <c r="C544" s="96"/>
      <c r="D544" s="123"/>
      <c r="E544" s="97" t="str">
        <f t="shared" si="70"/>
        <v/>
      </c>
      <c r="F544" s="18">
        <f t="shared" si="64"/>
        <v>0</v>
      </c>
      <c r="G544" s="18">
        <f t="shared" si="65"/>
        <v>0</v>
      </c>
      <c r="H544" s="18">
        <f t="shared" si="71"/>
        <v>0</v>
      </c>
      <c r="I544" s="18">
        <f t="shared" si="66"/>
        <v>0</v>
      </c>
      <c r="J544" s="18">
        <f t="shared" si="67"/>
        <v>0</v>
      </c>
      <c r="K544" s="18">
        <f t="shared" si="68"/>
        <v>0</v>
      </c>
      <c r="L544" s="18">
        <f t="shared" si="69"/>
        <v>0</v>
      </c>
      <c r="M544" s="18"/>
    </row>
    <row r="545" spans="1:13" x14ac:dyDescent="0.25">
      <c r="A545" s="94"/>
      <c r="B545" s="95"/>
      <c r="C545" s="96"/>
      <c r="D545" s="123"/>
      <c r="E545" s="97" t="str">
        <f t="shared" si="70"/>
        <v/>
      </c>
      <c r="F545" s="18">
        <f t="shared" si="64"/>
        <v>0</v>
      </c>
      <c r="G545" s="18">
        <f t="shared" si="65"/>
        <v>0</v>
      </c>
      <c r="H545" s="18">
        <f t="shared" si="71"/>
        <v>0</v>
      </c>
      <c r="I545" s="18">
        <f t="shared" si="66"/>
        <v>0</v>
      </c>
      <c r="J545" s="18">
        <f t="shared" si="67"/>
        <v>0</v>
      </c>
      <c r="K545" s="18">
        <f t="shared" si="68"/>
        <v>0</v>
      </c>
      <c r="L545" s="18">
        <f t="shared" si="69"/>
        <v>0</v>
      </c>
      <c r="M545" s="18"/>
    </row>
    <row r="546" spans="1:13" x14ac:dyDescent="0.25">
      <c r="A546" s="94"/>
      <c r="B546" s="95"/>
      <c r="C546" s="96"/>
      <c r="D546" s="123"/>
      <c r="E546" s="97" t="str">
        <f t="shared" si="70"/>
        <v/>
      </c>
      <c r="F546" s="18">
        <f t="shared" si="64"/>
        <v>0</v>
      </c>
      <c r="G546" s="18">
        <f t="shared" si="65"/>
        <v>0</v>
      </c>
      <c r="H546" s="18">
        <f t="shared" si="71"/>
        <v>0</v>
      </c>
      <c r="I546" s="18">
        <f t="shared" si="66"/>
        <v>0</v>
      </c>
      <c r="J546" s="18">
        <f t="shared" si="67"/>
        <v>0</v>
      </c>
      <c r="K546" s="18">
        <f t="shared" si="68"/>
        <v>0</v>
      </c>
      <c r="L546" s="18">
        <f t="shared" si="69"/>
        <v>0</v>
      </c>
      <c r="M546" s="18"/>
    </row>
    <row r="547" spans="1:13" x14ac:dyDescent="0.25">
      <c r="A547" s="94"/>
      <c r="B547" s="95"/>
      <c r="C547" s="96"/>
      <c r="D547" s="123"/>
      <c r="E547" s="97" t="str">
        <f t="shared" si="70"/>
        <v/>
      </c>
      <c r="F547" s="18">
        <f t="shared" si="64"/>
        <v>0</v>
      </c>
      <c r="G547" s="18">
        <f t="shared" si="65"/>
        <v>0</v>
      </c>
      <c r="H547" s="18">
        <f t="shared" si="71"/>
        <v>0</v>
      </c>
      <c r="I547" s="18">
        <f t="shared" si="66"/>
        <v>0</v>
      </c>
      <c r="J547" s="18">
        <f t="shared" si="67"/>
        <v>0</v>
      </c>
      <c r="K547" s="18">
        <f t="shared" si="68"/>
        <v>0</v>
      </c>
      <c r="L547" s="18">
        <f t="shared" si="69"/>
        <v>0</v>
      </c>
      <c r="M547" s="18"/>
    </row>
    <row r="548" spans="1:13" x14ac:dyDescent="0.25">
      <c r="A548" s="94"/>
      <c r="B548" s="95"/>
      <c r="C548" s="96"/>
      <c r="D548" s="123"/>
      <c r="E548" s="97" t="str">
        <f t="shared" si="70"/>
        <v/>
      </c>
      <c r="F548" s="18">
        <f t="shared" si="64"/>
        <v>0</v>
      </c>
      <c r="G548" s="18">
        <f t="shared" si="65"/>
        <v>0</v>
      </c>
      <c r="H548" s="18">
        <f t="shared" si="71"/>
        <v>0</v>
      </c>
      <c r="I548" s="18">
        <f t="shared" si="66"/>
        <v>0</v>
      </c>
      <c r="J548" s="18">
        <f t="shared" si="67"/>
        <v>0</v>
      </c>
      <c r="K548" s="18">
        <f t="shared" si="68"/>
        <v>0</v>
      </c>
      <c r="L548" s="18">
        <f t="shared" si="69"/>
        <v>0</v>
      </c>
      <c r="M548" s="18"/>
    </row>
    <row r="549" spans="1:13" x14ac:dyDescent="0.25">
      <c r="A549" s="94"/>
      <c r="B549" s="95"/>
      <c r="C549" s="96"/>
      <c r="D549" s="123"/>
      <c r="E549" s="97" t="str">
        <f t="shared" si="70"/>
        <v/>
      </c>
      <c r="F549" s="18">
        <f t="shared" si="64"/>
        <v>0</v>
      </c>
      <c r="G549" s="18">
        <f t="shared" si="65"/>
        <v>0</v>
      </c>
      <c r="H549" s="18">
        <f t="shared" si="71"/>
        <v>0</v>
      </c>
      <c r="I549" s="18">
        <f t="shared" si="66"/>
        <v>0</v>
      </c>
      <c r="J549" s="18">
        <f t="shared" si="67"/>
        <v>0</v>
      </c>
      <c r="K549" s="18">
        <f t="shared" si="68"/>
        <v>0</v>
      </c>
      <c r="L549" s="18">
        <f t="shared" si="69"/>
        <v>0</v>
      </c>
      <c r="M549" s="18"/>
    </row>
    <row r="550" spans="1:13" x14ac:dyDescent="0.25">
      <c r="A550" s="94"/>
      <c r="B550" s="95"/>
      <c r="C550" s="96"/>
      <c r="D550" s="123"/>
      <c r="E550" s="97" t="str">
        <f t="shared" si="70"/>
        <v/>
      </c>
      <c r="F550" s="18">
        <f t="shared" si="64"/>
        <v>0</v>
      </c>
      <c r="G550" s="18">
        <f t="shared" si="65"/>
        <v>0</v>
      </c>
      <c r="H550" s="18">
        <f t="shared" si="71"/>
        <v>0</v>
      </c>
      <c r="I550" s="18">
        <f t="shared" si="66"/>
        <v>0</v>
      </c>
      <c r="J550" s="18">
        <f t="shared" si="67"/>
        <v>0</v>
      </c>
      <c r="K550" s="18">
        <f t="shared" si="68"/>
        <v>0</v>
      </c>
      <c r="L550" s="18">
        <f t="shared" si="69"/>
        <v>0</v>
      </c>
      <c r="M550" s="18"/>
    </row>
    <row r="551" spans="1:13" x14ac:dyDescent="0.25">
      <c r="A551" s="94"/>
      <c r="B551" s="95"/>
      <c r="C551" s="96"/>
      <c r="D551" s="123"/>
      <c r="E551" s="97" t="str">
        <f t="shared" si="70"/>
        <v/>
      </c>
      <c r="F551" s="18">
        <f t="shared" si="64"/>
        <v>0</v>
      </c>
      <c r="G551" s="18">
        <f t="shared" si="65"/>
        <v>0</v>
      </c>
      <c r="H551" s="18">
        <f t="shared" si="71"/>
        <v>0</v>
      </c>
      <c r="I551" s="18">
        <f t="shared" si="66"/>
        <v>0</v>
      </c>
      <c r="J551" s="18">
        <f t="shared" si="67"/>
        <v>0</v>
      </c>
      <c r="K551" s="18">
        <f t="shared" si="68"/>
        <v>0</v>
      </c>
      <c r="L551" s="18">
        <f t="shared" si="69"/>
        <v>0</v>
      </c>
      <c r="M551" s="18"/>
    </row>
    <row r="552" spans="1:13" x14ac:dyDescent="0.25">
      <c r="A552" s="94"/>
      <c r="B552" s="95"/>
      <c r="C552" s="96"/>
      <c r="D552" s="123"/>
      <c r="E552" s="97" t="str">
        <f t="shared" si="70"/>
        <v/>
      </c>
      <c r="F552" s="18">
        <f t="shared" si="64"/>
        <v>0</v>
      </c>
      <c r="G552" s="18">
        <f t="shared" si="65"/>
        <v>0</v>
      </c>
      <c r="H552" s="18">
        <f t="shared" si="71"/>
        <v>0</v>
      </c>
      <c r="I552" s="18">
        <f t="shared" si="66"/>
        <v>0</v>
      </c>
      <c r="J552" s="18">
        <f t="shared" si="67"/>
        <v>0</v>
      </c>
      <c r="K552" s="18">
        <f t="shared" si="68"/>
        <v>0</v>
      </c>
      <c r="L552" s="18">
        <f t="shared" si="69"/>
        <v>0</v>
      </c>
      <c r="M552" s="18"/>
    </row>
    <row r="553" spans="1:13" x14ac:dyDescent="0.25">
      <c r="A553" s="94"/>
      <c r="B553" s="95"/>
      <c r="C553" s="96"/>
      <c r="D553" s="123"/>
      <c r="E553" s="97" t="str">
        <f t="shared" si="70"/>
        <v/>
      </c>
      <c r="F553" s="18">
        <f t="shared" si="64"/>
        <v>0</v>
      </c>
      <c r="G553" s="18">
        <f t="shared" si="65"/>
        <v>0</v>
      </c>
      <c r="H553" s="18">
        <f t="shared" si="71"/>
        <v>0</v>
      </c>
      <c r="I553" s="18">
        <f t="shared" si="66"/>
        <v>0</v>
      </c>
      <c r="J553" s="18">
        <f t="shared" si="67"/>
        <v>0</v>
      </c>
      <c r="K553" s="18">
        <f t="shared" si="68"/>
        <v>0</v>
      </c>
      <c r="L553" s="18">
        <f t="shared" si="69"/>
        <v>0</v>
      </c>
      <c r="M553" s="18"/>
    </row>
    <row r="554" spans="1:13" x14ac:dyDescent="0.25">
      <c r="A554" s="94"/>
      <c r="B554" s="95"/>
      <c r="C554" s="96"/>
      <c r="D554" s="123"/>
      <c r="E554" s="97" t="str">
        <f t="shared" si="70"/>
        <v/>
      </c>
      <c r="F554" s="18">
        <f t="shared" si="64"/>
        <v>0</v>
      </c>
      <c r="G554" s="18">
        <f t="shared" si="65"/>
        <v>0</v>
      </c>
      <c r="H554" s="18">
        <f t="shared" si="71"/>
        <v>0</v>
      </c>
      <c r="I554" s="18">
        <f t="shared" si="66"/>
        <v>0</v>
      </c>
      <c r="J554" s="18">
        <f t="shared" si="67"/>
        <v>0</v>
      </c>
      <c r="K554" s="18">
        <f t="shared" si="68"/>
        <v>0</v>
      </c>
      <c r="L554" s="18">
        <f t="shared" si="69"/>
        <v>0</v>
      </c>
      <c r="M554" s="18"/>
    </row>
    <row r="555" spans="1:13" x14ac:dyDescent="0.25">
      <c r="A555" s="94"/>
      <c r="B555" s="95"/>
      <c r="C555" s="96"/>
      <c r="D555" s="123"/>
      <c r="E555" s="97" t="str">
        <f t="shared" si="70"/>
        <v/>
      </c>
      <c r="F555" s="18">
        <f t="shared" si="64"/>
        <v>0</v>
      </c>
      <c r="G555" s="18">
        <f t="shared" si="65"/>
        <v>0</v>
      </c>
      <c r="H555" s="18">
        <f t="shared" si="71"/>
        <v>0</v>
      </c>
      <c r="I555" s="18">
        <f t="shared" si="66"/>
        <v>0</v>
      </c>
      <c r="J555" s="18">
        <f t="shared" si="67"/>
        <v>0</v>
      </c>
      <c r="K555" s="18">
        <f t="shared" si="68"/>
        <v>0</v>
      </c>
      <c r="L555" s="18">
        <f t="shared" si="69"/>
        <v>0</v>
      </c>
      <c r="M555" s="18"/>
    </row>
    <row r="556" spans="1:13" x14ac:dyDescent="0.25">
      <c r="A556" s="94"/>
      <c r="B556" s="95"/>
      <c r="C556" s="96"/>
      <c r="D556" s="123"/>
      <c r="E556" s="97" t="str">
        <f t="shared" si="70"/>
        <v/>
      </c>
      <c r="F556" s="18">
        <f t="shared" si="64"/>
        <v>0</v>
      </c>
      <c r="G556" s="18">
        <f t="shared" si="65"/>
        <v>0</v>
      </c>
      <c r="H556" s="18">
        <f t="shared" si="71"/>
        <v>0</v>
      </c>
      <c r="I556" s="18">
        <f t="shared" si="66"/>
        <v>0</v>
      </c>
      <c r="J556" s="18">
        <f t="shared" si="67"/>
        <v>0</v>
      </c>
      <c r="K556" s="18">
        <f t="shared" si="68"/>
        <v>0</v>
      </c>
      <c r="L556" s="18">
        <f t="shared" si="69"/>
        <v>0</v>
      </c>
      <c r="M556" s="18"/>
    </row>
    <row r="557" spans="1:13" x14ac:dyDescent="0.25">
      <c r="A557" s="94"/>
      <c r="B557" s="95"/>
      <c r="C557" s="96"/>
      <c r="D557" s="123"/>
      <c r="E557" s="97" t="str">
        <f t="shared" si="70"/>
        <v/>
      </c>
      <c r="F557" s="18">
        <f t="shared" si="64"/>
        <v>0</v>
      </c>
      <c r="G557" s="18">
        <f t="shared" si="65"/>
        <v>0</v>
      </c>
      <c r="H557" s="18">
        <f t="shared" si="71"/>
        <v>0</v>
      </c>
      <c r="I557" s="18">
        <f t="shared" si="66"/>
        <v>0</v>
      </c>
      <c r="J557" s="18">
        <f t="shared" si="67"/>
        <v>0</v>
      </c>
      <c r="K557" s="18">
        <f t="shared" si="68"/>
        <v>0</v>
      </c>
      <c r="L557" s="18">
        <f t="shared" si="69"/>
        <v>0</v>
      </c>
      <c r="M557" s="18"/>
    </row>
    <row r="558" spans="1:13" x14ac:dyDescent="0.25">
      <c r="A558" s="94"/>
      <c r="B558" s="95"/>
      <c r="C558" s="96"/>
      <c r="D558" s="123"/>
      <c r="E558" s="97" t="str">
        <f t="shared" si="70"/>
        <v/>
      </c>
      <c r="F558" s="18">
        <f t="shared" si="64"/>
        <v>0</v>
      </c>
      <c r="G558" s="18">
        <f t="shared" si="65"/>
        <v>0</v>
      </c>
      <c r="H558" s="18">
        <f t="shared" si="71"/>
        <v>0</v>
      </c>
      <c r="I558" s="18">
        <f t="shared" si="66"/>
        <v>0</v>
      </c>
      <c r="J558" s="18">
        <f t="shared" si="67"/>
        <v>0</v>
      </c>
      <c r="K558" s="18">
        <f t="shared" si="68"/>
        <v>0</v>
      </c>
      <c r="L558" s="18">
        <f t="shared" si="69"/>
        <v>0</v>
      </c>
      <c r="M558" s="18"/>
    </row>
    <row r="559" spans="1:13" x14ac:dyDescent="0.25">
      <c r="A559" s="94"/>
      <c r="B559" s="95"/>
      <c r="C559" s="96"/>
      <c r="D559" s="123"/>
      <c r="E559" s="97" t="str">
        <f t="shared" si="70"/>
        <v/>
      </c>
      <c r="F559" s="18">
        <f t="shared" si="64"/>
        <v>0</v>
      </c>
      <c r="G559" s="18">
        <f t="shared" si="65"/>
        <v>0</v>
      </c>
      <c r="H559" s="18">
        <f t="shared" si="71"/>
        <v>0</v>
      </c>
      <c r="I559" s="18">
        <f t="shared" si="66"/>
        <v>0</v>
      </c>
      <c r="J559" s="18">
        <f t="shared" si="67"/>
        <v>0</v>
      </c>
      <c r="K559" s="18">
        <f t="shared" si="68"/>
        <v>0</v>
      </c>
      <c r="L559" s="18">
        <f t="shared" si="69"/>
        <v>0</v>
      </c>
      <c r="M559" s="18"/>
    </row>
    <row r="560" spans="1:13" x14ac:dyDescent="0.25">
      <c r="A560" s="94"/>
      <c r="B560" s="95"/>
      <c r="C560" s="96"/>
      <c r="D560" s="123"/>
      <c r="E560" s="97" t="str">
        <f t="shared" si="70"/>
        <v/>
      </c>
      <c r="F560" s="18">
        <f t="shared" si="64"/>
        <v>0</v>
      </c>
      <c r="G560" s="18">
        <f t="shared" si="65"/>
        <v>0</v>
      </c>
      <c r="H560" s="18">
        <f t="shared" si="71"/>
        <v>0</v>
      </c>
      <c r="I560" s="18">
        <f t="shared" si="66"/>
        <v>0</v>
      </c>
      <c r="J560" s="18">
        <f t="shared" si="67"/>
        <v>0</v>
      </c>
      <c r="K560" s="18">
        <f t="shared" si="68"/>
        <v>0</v>
      </c>
      <c r="L560" s="18">
        <f t="shared" si="69"/>
        <v>0</v>
      </c>
      <c r="M560" s="18"/>
    </row>
    <row r="561" spans="1:13" x14ac:dyDescent="0.25">
      <c r="A561" s="94"/>
      <c r="B561" s="95"/>
      <c r="C561" s="96"/>
      <c r="D561" s="123"/>
      <c r="E561" s="97" t="str">
        <f t="shared" si="70"/>
        <v/>
      </c>
      <c r="F561" s="18">
        <f t="shared" si="64"/>
        <v>0</v>
      </c>
      <c r="G561" s="18">
        <f t="shared" si="65"/>
        <v>0</v>
      </c>
      <c r="H561" s="18">
        <f t="shared" si="71"/>
        <v>0</v>
      </c>
      <c r="I561" s="18">
        <f t="shared" si="66"/>
        <v>0</v>
      </c>
      <c r="J561" s="18">
        <f t="shared" si="67"/>
        <v>0</v>
      </c>
      <c r="K561" s="18">
        <f t="shared" si="68"/>
        <v>0</v>
      </c>
      <c r="L561" s="18">
        <f t="shared" si="69"/>
        <v>0</v>
      </c>
      <c r="M561" s="18"/>
    </row>
    <row r="562" spans="1:13" x14ac:dyDescent="0.25">
      <c r="A562" s="94"/>
      <c r="B562" s="95"/>
      <c r="C562" s="96"/>
      <c r="D562" s="123"/>
      <c r="E562" s="97" t="str">
        <f t="shared" si="70"/>
        <v/>
      </c>
      <c r="F562" s="18">
        <f t="shared" si="64"/>
        <v>0</v>
      </c>
      <c r="G562" s="18">
        <f t="shared" si="65"/>
        <v>0</v>
      </c>
      <c r="H562" s="18">
        <f t="shared" si="71"/>
        <v>0</v>
      </c>
      <c r="I562" s="18">
        <f t="shared" si="66"/>
        <v>0</v>
      </c>
      <c r="J562" s="18">
        <f t="shared" si="67"/>
        <v>0</v>
      </c>
      <c r="K562" s="18">
        <f t="shared" si="68"/>
        <v>0</v>
      </c>
      <c r="L562" s="18">
        <f t="shared" si="69"/>
        <v>0</v>
      </c>
      <c r="M562" s="18"/>
    </row>
    <row r="563" spans="1:13" x14ac:dyDescent="0.25">
      <c r="A563" s="94"/>
      <c r="B563" s="95"/>
      <c r="C563" s="96"/>
      <c r="D563" s="123"/>
      <c r="E563" s="97" t="str">
        <f t="shared" si="70"/>
        <v/>
      </c>
      <c r="F563" s="18">
        <f t="shared" si="64"/>
        <v>0</v>
      </c>
      <c r="G563" s="18">
        <f t="shared" si="65"/>
        <v>0</v>
      </c>
      <c r="H563" s="18">
        <f t="shared" si="71"/>
        <v>0</v>
      </c>
      <c r="I563" s="18">
        <f t="shared" si="66"/>
        <v>0</v>
      </c>
      <c r="J563" s="18">
        <f t="shared" si="67"/>
        <v>0</v>
      </c>
      <c r="K563" s="18">
        <f t="shared" si="68"/>
        <v>0</v>
      </c>
      <c r="L563" s="18">
        <f t="shared" si="69"/>
        <v>0</v>
      </c>
      <c r="M563" s="18"/>
    </row>
    <row r="564" spans="1:13" x14ac:dyDescent="0.25">
      <c r="A564" s="94"/>
      <c r="B564" s="95"/>
      <c r="C564" s="96"/>
      <c r="D564" s="123"/>
      <c r="E564" s="97" t="str">
        <f t="shared" si="70"/>
        <v/>
      </c>
      <c r="F564" s="18">
        <f t="shared" si="64"/>
        <v>0</v>
      </c>
      <c r="G564" s="18">
        <f t="shared" si="65"/>
        <v>0</v>
      </c>
      <c r="H564" s="18">
        <f t="shared" si="71"/>
        <v>0</v>
      </c>
      <c r="I564" s="18">
        <f t="shared" si="66"/>
        <v>0</v>
      </c>
      <c r="J564" s="18">
        <f t="shared" si="67"/>
        <v>0</v>
      </c>
      <c r="K564" s="18">
        <f t="shared" si="68"/>
        <v>0</v>
      </c>
      <c r="L564" s="18">
        <f t="shared" si="69"/>
        <v>0</v>
      </c>
      <c r="M564" s="18"/>
    </row>
    <row r="565" spans="1:13" x14ac:dyDescent="0.25">
      <c r="A565" s="94"/>
      <c r="B565" s="95"/>
      <c r="C565" s="96"/>
      <c r="D565" s="123"/>
      <c r="E565" s="97" t="str">
        <f t="shared" si="70"/>
        <v/>
      </c>
      <c r="F565" s="18">
        <f t="shared" si="64"/>
        <v>0</v>
      </c>
      <c r="G565" s="18">
        <f t="shared" si="65"/>
        <v>0</v>
      </c>
      <c r="H565" s="18">
        <f t="shared" si="71"/>
        <v>0</v>
      </c>
      <c r="I565" s="18">
        <f t="shared" si="66"/>
        <v>0</v>
      </c>
      <c r="J565" s="18">
        <f t="shared" si="67"/>
        <v>0</v>
      </c>
      <c r="K565" s="18">
        <f t="shared" si="68"/>
        <v>0</v>
      </c>
      <c r="L565" s="18">
        <f t="shared" si="69"/>
        <v>0</v>
      </c>
      <c r="M565" s="18"/>
    </row>
    <row r="566" spans="1:13" x14ac:dyDescent="0.25">
      <c r="A566" s="94"/>
      <c r="B566" s="95"/>
      <c r="C566" s="96"/>
      <c r="D566" s="123"/>
      <c r="E566" s="97" t="str">
        <f t="shared" si="70"/>
        <v/>
      </c>
      <c r="F566" s="18">
        <f t="shared" si="64"/>
        <v>0</v>
      </c>
      <c r="G566" s="18">
        <f t="shared" si="65"/>
        <v>0</v>
      </c>
      <c r="H566" s="18">
        <f t="shared" si="71"/>
        <v>0</v>
      </c>
      <c r="I566" s="18">
        <f t="shared" si="66"/>
        <v>0</v>
      </c>
      <c r="J566" s="18">
        <f t="shared" si="67"/>
        <v>0</v>
      </c>
      <c r="K566" s="18">
        <f t="shared" si="68"/>
        <v>0</v>
      </c>
      <c r="L566" s="18">
        <f t="shared" si="69"/>
        <v>0</v>
      </c>
      <c r="M566" s="18"/>
    </row>
    <row r="567" spans="1:13" x14ac:dyDescent="0.25">
      <c r="A567" s="94"/>
      <c r="B567" s="95"/>
      <c r="C567" s="96"/>
      <c r="D567" s="123"/>
      <c r="E567" s="97" t="str">
        <f t="shared" si="70"/>
        <v/>
      </c>
      <c r="F567" s="18">
        <f t="shared" si="64"/>
        <v>0</v>
      </c>
      <c r="G567" s="18">
        <f t="shared" si="65"/>
        <v>0</v>
      </c>
      <c r="H567" s="18">
        <f t="shared" si="71"/>
        <v>0</v>
      </c>
      <c r="I567" s="18">
        <f t="shared" si="66"/>
        <v>0</v>
      </c>
      <c r="J567" s="18">
        <f t="shared" si="67"/>
        <v>0</v>
      </c>
      <c r="K567" s="18">
        <f t="shared" si="68"/>
        <v>0</v>
      </c>
      <c r="L567" s="18">
        <f t="shared" si="69"/>
        <v>0</v>
      </c>
      <c r="M567" s="18"/>
    </row>
    <row r="568" spans="1:13" x14ac:dyDescent="0.25">
      <c r="A568" s="94"/>
      <c r="B568" s="95"/>
      <c r="C568" s="96"/>
      <c r="D568" s="123"/>
      <c r="E568" s="97" t="str">
        <f t="shared" si="70"/>
        <v/>
      </c>
      <c r="F568" s="18">
        <f t="shared" si="64"/>
        <v>0</v>
      </c>
      <c r="G568" s="18">
        <f t="shared" si="65"/>
        <v>0</v>
      </c>
      <c r="H568" s="18">
        <f t="shared" si="71"/>
        <v>0</v>
      </c>
      <c r="I568" s="18">
        <f t="shared" si="66"/>
        <v>0</v>
      </c>
      <c r="J568" s="18">
        <f t="shared" si="67"/>
        <v>0</v>
      </c>
      <c r="K568" s="18">
        <f t="shared" si="68"/>
        <v>0</v>
      </c>
      <c r="L568" s="18">
        <f t="shared" si="69"/>
        <v>0</v>
      </c>
      <c r="M568" s="18"/>
    </row>
    <row r="569" spans="1:13" x14ac:dyDescent="0.25">
      <c r="A569" s="94"/>
      <c r="B569" s="95"/>
      <c r="C569" s="96"/>
      <c r="D569" s="123"/>
      <c r="E569" s="97" t="str">
        <f t="shared" si="70"/>
        <v/>
      </c>
      <c r="F569" s="18">
        <f t="shared" si="64"/>
        <v>0</v>
      </c>
      <c r="G569" s="18">
        <f t="shared" si="65"/>
        <v>0</v>
      </c>
      <c r="H569" s="18">
        <f t="shared" si="71"/>
        <v>0</v>
      </c>
      <c r="I569" s="18">
        <f t="shared" si="66"/>
        <v>0</v>
      </c>
      <c r="J569" s="18">
        <f t="shared" si="67"/>
        <v>0</v>
      </c>
      <c r="K569" s="18">
        <f t="shared" si="68"/>
        <v>0</v>
      </c>
      <c r="L569" s="18">
        <f t="shared" si="69"/>
        <v>0</v>
      </c>
      <c r="M569" s="18"/>
    </row>
    <row r="570" spans="1:13" x14ac:dyDescent="0.25">
      <c r="A570" s="94"/>
      <c r="B570" s="95"/>
      <c r="C570" s="96"/>
      <c r="D570" s="123"/>
      <c r="E570" s="97" t="str">
        <f t="shared" si="70"/>
        <v/>
      </c>
      <c r="F570" s="18">
        <f t="shared" si="64"/>
        <v>0</v>
      </c>
      <c r="G570" s="18">
        <f t="shared" si="65"/>
        <v>0</v>
      </c>
      <c r="H570" s="18">
        <f t="shared" si="71"/>
        <v>0</v>
      </c>
      <c r="I570" s="18">
        <f t="shared" si="66"/>
        <v>0</v>
      </c>
      <c r="J570" s="18">
        <f t="shared" si="67"/>
        <v>0</v>
      </c>
      <c r="K570" s="18">
        <f t="shared" si="68"/>
        <v>0</v>
      </c>
      <c r="L570" s="18">
        <f t="shared" si="69"/>
        <v>0</v>
      </c>
      <c r="M570" s="18"/>
    </row>
    <row r="571" spans="1:13" x14ac:dyDescent="0.25">
      <c r="A571" s="94"/>
      <c r="B571" s="95"/>
      <c r="C571" s="96"/>
      <c r="D571" s="123"/>
      <c r="E571" s="97" t="str">
        <f t="shared" si="70"/>
        <v/>
      </c>
      <c r="F571" s="18">
        <f t="shared" si="64"/>
        <v>0</v>
      </c>
      <c r="G571" s="18">
        <f t="shared" si="65"/>
        <v>0</v>
      </c>
      <c r="H571" s="18">
        <f t="shared" si="71"/>
        <v>0</v>
      </c>
      <c r="I571" s="18">
        <f t="shared" si="66"/>
        <v>0</v>
      </c>
      <c r="J571" s="18">
        <f t="shared" si="67"/>
        <v>0</v>
      </c>
      <c r="K571" s="18">
        <f t="shared" si="68"/>
        <v>0</v>
      </c>
      <c r="L571" s="18">
        <f t="shared" si="69"/>
        <v>0</v>
      </c>
      <c r="M571" s="18"/>
    </row>
    <row r="572" spans="1:13" x14ac:dyDescent="0.25">
      <c r="A572" s="94"/>
      <c r="B572" s="95"/>
      <c r="C572" s="96"/>
      <c r="D572" s="123"/>
      <c r="E572" s="97" t="str">
        <f t="shared" si="70"/>
        <v/>
      </c>
      <c r="F572" s="18">
        <f t="shared" si="64"/>
        <v>0</v>
      </c>
      <c r="G572" s="18">
        <f t="shared" si="65"/>
        <v>0</v>
      </c>
      <c r="H572" s="18">
        <f t="shared" si="71"/>
        <v>0</v>
      </c>
      <c r="I572" s="18">
        <f t="shared" si="66"/>
        <v>0</v>
      </c>
      <c r="J572" s="18">
        <f t="shared" si="67"/>
        <v>0</v>
      </c>
      <c r="K572" s="18">
        <f t="shared" si="68"/>
        <v>0</v>
      </c>
      <c r="L572" s="18">
        <f t="shared" si="69"/>
        <v>0</v>
      </c>
      <c r="M572" s="18"/>
    </row>
    <row r="573" spans="1:13" x14ac:dyDescent="0.25">
      <c r="A573" s="94"/>
      <c r="B573" s="95"/>
      <c r="C573" s="96"/>
      <c r="D573" s="123"/>
      <c r="E573" s="97" t="str">
        <f t="shared" si="70"/>
        <v/>
      </c>
      <c r="F573" s="18">
        <f t="shared" si="64"/>
        <v>0</v>
      </c>
      <c r="G573" s="18">
        <f t="shared" si="65"/>
        <v>0</v>
      </c>
      <c r="H573" s="18">
        <f t="shared" si="71"/>
        <v>0</v>
      </c>
      <c r="I573" s="18">
        <f t="shared" si="66"/>
        <v>0</v>
      </c>
      <c r="J573" s="18">
        <f t="shared" si="67"/>
        <v>0</v>
      </c>
      <c r="K573" s="18">
        <f t="shared" si="68"/>
        <v>0</v>
      </c>
      <c r="L573" s="18">
        <f t="shared" si="69"/>
        <v>0</v>
      </c>
      <c r="M573" s="18"/>
    </row>
    <row r="574" spans="1:13" x14ac:dyDescent="0.25">
      <c r="A574" s="94"/>
      <c r="B574" s="95"/>
      <c r="C574" s="96"/>
      <c r="D574" s="123"/>
      <c r="E574" s="97" t="str">
        <f t="shared" si="70"/>
        <v/>
      </c>
      <c r="F574" s="18">
        <f t="shared" si="64"/>
        <v>0</v>
      </c>
      <c r="G574" s="18">
        <f t="shared" si="65"/>
        <v>0</v>
      </c>
      <c r="H574" s="18">
        <f t="shared" si="71"/>
        <v>0</v>
      </c>
      <c r="I574" s="18">
        <f t="shared" si="66"/>
        <v>0</v>
      </c>
      <c r="J574" s="18">
        <f t="shared" si="67"/>
        <v>0</v>
      </c>
      <c r="K574" s="18">
        <f t="shared" si="68"/>
        <v>0</v>
      </c>
      <c r="L574" s="18">
        <f t="shared" si="69"/>
        <v>0</v>
      </c>
      <c r="M574" s="18"/>
    </row>
    <row r="575" spans="1:13" x14ac:dyDescent="0.25">
      <c r="A575" s="94"/>
      <c r="B575" s="95"/>
      <c r="C575" s="96"/>
      <c r="D575" s="123"/>
      <c r="E575" s="97" t="str">
        <f t="shared" si="70"/>
        <v/>
      </c>
      <c r="F575" s="18">
        <f t="shared" si="64"/>
        <v>0</v>
      </c>
      <c r="G575" s="18">
        <f t="shared" si="65"/>
        <v>0</v>
      </c>
      <c r="H575" s="18">
        <f t="shared" si="71"/>
        <v>0</v>
      </c>
      <c r="I575" s="18">
        <f t="shared" si="66"/>
        <v>0</v>
      </c>
      <c r="J575" s="18">
        <f t="shared" si="67"/>
        <v>0</v>
      </c>
      <c r="K575" s="18">
        <f t="shared" si="68"/>
        <v>0</v>
      </c>
      <c r="L575" s="18">
        <f t="shared" si="69"/>
        <v>0</v>
      </c>
      <c r="M575" s="18"/>
    </row>
    <row r="576" spans="1:13" x14ac:dyDescent="0.25">
      <c r="A576" s="94"/>
      <c r="B576" s="95"/>
      <c r="C576" s="96"/>
      <c r="D576" s="123"/>
      <c r="E576" s="97" t="str">
        <f t="shared" si="70"/>
        <v/>
      </c>
      <c r="F576" s="18">
        <f t="shared" si="64"/>
        <v>0</v>
      </c>
      <c r="G576" s="18">
        <f t="shared" si="65"/>
        <v>0</v>
      </c>
      <c r="H576" s="18">
        <f t="shared" si="71"/>
        <v>0</v>
      </c>
      <c r="I576" s="18">
        <f t="shared" si="66"/>
        <v>0</v>
      </c>
      <c r="J576" s="18">
        <f t="shared" si="67"/>
        <v>0</v>
      </c>
      <c r="K576" s="18">
        <f t="shared" si="68"/>
        <v>0</v>
      </c>
      <c r="L576" s="18">
        <f t="shared" si="69"/>
        <v>0</v>
      </c>
      <c r="M576" s="18"/>
    </row>
    <row r="577" spans="1:13" x14ac:dyDescent="0.25">
      <c r="A577" s="94"/>
      <c r="B577" s="95"/>
      <c r="C577" s="96"/>
      <c r="D577" s="123"/>
      <c r="E577" s="97" t="str">
        <f t="shared" si="70"/>
        <v/>
      </c>
      <c r="F577" s="18">
        <f t="shared" si="64"/>
        <v>0</v>
      </c>
      <c r="G577" s="18">
        <f t="shared" si="65"/>
        <v>0</v>
      </c>
      <c r="H577" s="18">
        <f t="shared" si="71"/>
        <v>0</v>
      </c>
      <c r="I577" s="18">
        <f t="shared" si="66"/>
        <v>0</v>
      </c>
      <c r="J577" s="18">
        <f t="shared" si="67"/>
        <v>0</v>
      </c>
      <c r="K577" s="18">
        <f t="shared" si="68"/>
        <v>0</v>
      </c>
      <c r="L577" s="18">
        <f t="shared" si="69"/>
        <v>0</v>
      </c>
      <c r="M577" s="18"/>
    </row>
    <row r="578" spans="1:13" x14ac:dyDescent="0.25">
      <c r="A578" s="94"/>
      <c r="B578" s="95"/>
      <c r="C578" s="96"/>
      <c r="D578" s="123"/>
      <c r="E578" s="97" t="str">
        <f t="shared" si="70"/>
        <v/>
      </c>
      <c r="F578" s="18">
        <f t="shared" si="64"/>
        <v>0</v>
      </c>
      <c r="G578" s="18">
        <f t="shared" si="65"/>
        <v>0</v>
      </c>
      <c r="H578" s="18">
        <f t="shared" si="71"/>
        <v>0</v>
      </c>
      <c r="I578" s="18">
        <f t="shared" si="66"/>
        <v>0</v>
      </c>
      <c r="J578" s="18">
        <f t="shared" si="67"/>
        <v>0</v>
      </c>
      <c r="K578" s="18">
        <f t="shared" si="68"/>
        <v>0</v>
      </c>
      <c r="L578" s="18">
        <f t="shared" si="69"/>
        <v>0</v>
      </c>
      <c r="M578" s="18"/>
    </row>
    <row r="579" spans="1:13" x14ac:dyDescent="0.25">
      <c r="A579" s="94"/>
      <c r="B579" s="95"/>
      <c r="C579" s="96"/>
      <c r="D579" s="123"/>
      <c r="E579" s="97" t="str">
        <f t="shared" si="70"/>
        <v/>
      </c>
      <c r="F579" s="18">
        <f t="shared" si="64"/>
        <v>0</v>
      </c>
      <c r="G579" s="18">
        <f t="shared" si="65"/>
        <v>0</v>
      </c>
      <c r="H579" s="18">
        <f t="shared" si="71"/>
        <v>0</v>
      </c>
      <c r="I579" s="18">
        <f t="shared" si="66"/>
        <v>0</v>
      </c>
      <c r="J579" s="18">
        <f t="shared" si="67"/>
        <v>0</v>
      </c>
      <c r="K579" s="18">
        <f t="shared" si="68"/>
        <v>0</v>
      </c>
      <c r="L579" s="18">
        <f t="shared" si="69"/>
        <v>0</v>
      </c>
      <c r="M579" s="18"/>
    </row>
    <row r="580" spans="1:13" x14ac:dyDescent="0.25">
      <c r="A580" s="94"/>
      <c r="B580" s="95"/>
      <c r="C580" s="96"/>
      <c r="D580" s="123"/>
      <c r="E580" s="97" t="str">
        <f t="shared" si="70"/>
        <v/>
      </c>
      <c r="F580" s="18">
        <f t="shared" si="64"/>
        <v>0</v>
      </c>
      <c r="G580" s="18">
        <f t="shared" si="65"/>
        <v>0</v>
      </c>
      <c r="H580" s="18">
        <f t="shared" si="71"/>
        <v>0</v>
      </c>
      <c r="I580" s="18">
        <f t="shared" si="66"/>
        <v>0</v>
      </c>
      <c r="J580" s="18">
        <f t="shared" si="67"/>
        <v>0</v>
      </c>
      <c r="K580" s="18">
        <f t="shared" si="68"/>
        <v>0</v>
      </c>
      <c r="L580" s="18">
        <f t="shared" si="69"/>
        <v>0</v>
      </c>
      <c r="M580" s="18"/>
    </row>
    <row r="581" spans="1:13" x14ac:dyDescent="0.25">
      <c r="A581" s="94"/>
      <c r="B581" s="95"/>
      <c r="C581" s="96"/>
      <c r="D581" s="123"/>
      <c r="E581" s="97" t="str">
        <f t="shared" si="70"/>
        <v/>
      </c>
      <c r="F581" s="18">
        <f t="shared" si="64"/>
        <v>0</v>
      </c>
      <c r="G581" s="18">
        <f t="shared" si="65"/>
        <v>0</v>
      </c>
      <c r="H581" s="18">
        <f t="shared" si="71"/>
        <v>0</v>
      </c>
      <c r="I581" s="18">
        <f t="shared" si="66"/>
        <v>0</v>
      </c>
      <c r="J581" s="18">
        <f t="shared" si="67"/>
        <v>0</v>
      </c>
      <c r="K581" s="18">
        <f t="shared" si="68"/>
        <v>0</v>
      </c>
      <c r="L581" s="18">
        <f t="shared" si="69"/>
        <v>0</v>
      </c>
      <c r="M581" s="18"/>
    </row>
    <row r="582" spans="1:13" x14ac:dyDescent="0.25">
      <c r="A582" s="94"/>
      <c r="B582" s="95"/>
      <c r="C582" s="96"/>
      <c r="D582" s="123"/>
      <c r="E582" s="97" t="str">
        <f t="shared" si="70"/>
        <v/>
      </c>
      <c r="F582" s="18">
        <f t="shared" si="64"/>
        <v>0</v>
      </c>
      <c r="G582" s="18">
        <f t="shared" si="65"/>
        <v>0</v>
      </c>
      <c r="H582" s="18">
        <f t="shared" si="71"/>
        <v>0</v>
      </c>
      <c r="I582" s="18">
        <f t="shared" si="66"/>
        <v>0</v>
      </c>
      <c r="J582" s="18">
        <f t="shared" si="67"/>
        <v>0</v>
      </c>
      <c r="K582" s="18">
        <f t="shared" si="68"/>
        <v>0</v>
      </c>
      <c r="L582" s="18">
        <f t="shared" si="69"/>
        <v>0</v>
      </c>
      <c r="M582" s="18"/>
    </row>
    <row r="583" spans="1:13" x14ac:dyDescent="0.25">
      <c r="A583" s="94"/>
      <c r="B583" s="95"/>
      <c r="C583" s="96"/>
      <c r="D583" s="123"/>
      <c r="E583" s="97" t="str">
        <f t="shared" si="70"/>
        <v/>
      </c>
      <c r="F583" s="18">
        <f t="shared" si="64"/>
        <v>0</v>
      </c>
      <c r="G583" s="18">
        <f t="shared" si="65"/>
        <v>0</v>
      </c>
      <c r="H583" s="18">
        <f t="shared" si="71"/>
        <v>0</v>
      </c>
      <c r="I583" s="18">
        <f t="shared" si="66"/>
        <v>0</v>
      </c>
      <c r="J583" s="18">
        <f t="shared" si="67"/>
        <v>0</v>
      </c>
      <c r="K583" s="18">
        <f t="shared" si="68"/>
        <v>0</v>
      </c>
      <c r="L583" s="18">
        <f t="shared" si="69"/>
        <v>0</v>
      </c>
      <c r="M583" s="18"/>
    </row>
    <row r="584" spans="1:13" x14ac:dyDescent="0.25">
      <c r="A584" s="94"/>
      <c r="B584" s="95"/>
      <c r="C584" s="96"/>
      <c r="D584" s="123"/>
      <c r="E584" s="97" t="str">
        <f t="shared" si="70"/>
        <v/>
      </c>
      <c r="F584" s="18">
        <f t="shared" si="64"/>
        <v>0</v>
      </c>
      <c r="G584" s="18">
        <f t="shared" si="65"/>
        <v>0</v>
      </c>
      <c r="H584" s="18">
        <f t="shared" si="71"/>
        <v>0</v>
      </c>
      <c r="I584" s="18">
        <f t="shared" si="66"/>
        <v>0</v>
      </c>
      <c r="J584" s="18">
        <f t="shared" si="67"/>
        <v>0</v>
      </c>
      <c r="K584" s="18">
        <f t="shared" si="68"/>
        <v>0</v>
      </c>
      <c r="L584" s="18">
        <f t="shared" si="69"/>
        <v>0</v>
      </c>
      <c r="M584" s="18"/>
    </row>
    <row r="585" spans="1:13" x14ac:dyDescent="0.25">
      <c r="A585" s="94"/>
      <c r="B585" s="95"/>
      <c r="C585" s="96"/>
      <c r="D585" s="123"/>
      <c r="E585" s="97" t="str">
        <f t="shared" si="70"/>
        <v/>
      </c>
      <c r="F585" s="18">
        <f t="shared" ref="F585:F648" si="72">IF(C585&lt;&gt;"",1,0)</f>
        <v>0</v>
      </c>
      <c r="G585" s="18">
        <f t="shared" ref="G585:G648" si="73">IF(OR(C585="4K 437 Hours", C585="4K 437 Hours + 87.5 Hours Outreach", C585="Preschool Special Education", C585=""),0,1)</f>
        <v>0</v>
      </c>
      <c r="H585" s="18">
        <f t="shared" si="71"/>
        <v>0</v>
      </c>
      <c r="I585" s="18">
        <f t="shared" ref="I585:I648" si="74">IF(B585="",0,IF(OR(A585="",C585=""),1,0))</f>
        <v>0</v>
      </c>
      <c r="J585" s="18">
        <f t="shared" ref="J585:J648" si="75">IF(C585="",0,IF(OR(A585="",B585=""),1,0))</f>
        <v>0</v>
      </c>
      <c r="K585" s="18">
        <f t="shared" ref="K585:K648" si="76">IF(B585="",0,IF(ISNA((MATCH(B585,O:O,0))),1,0))</f>
        <v>0</v>
      </c>
      <c r="L585" s="18">
        <f t="shared" ref="L585:L648" si="77">IF(C585="",0,IF(ISNA((MATCH(C585,P:P,0))),1,0))</f>
        <v>0</v>
      </c>
      <c r="M585" s="18"/>
    </row>
    <row r="586" spans="1:13" x14ac:dyDescent="0.25">
      <c r="A586" s="94"/>
      <c r="B586" s="95"/>
      <c r="C586" s="96"/>
      <c r="D586" s="123"/>
      <c r="E586" s="97" t="str">
        <f t="shared" ref="E586:E649" si="78">IF(K586=1," District,","")&amp;IF(L586=1," Grade,","")&amp;IF(OR(H586=1,I586=1,J586=1)," Line Incomplete","")</f>
        <v/>
      </c>
      <c r="F586" s="18">
        <f t="shared" si="72"/>
        <v>0</v>
      </c>
      <c r="G586" s="18">
        <f t="shared" si="73"/>
        <v>0</v>
      </c>
      <c r="H586" s="18">
        <f t="shared" ref="H586:H649" si="79">IF(A586="",0,IF(OR(B586="",D586=""),1,0))</f>
        <v>0</v>
      </c>
      <c r="I586" s="18">
        <f t="shared" si="74"/>
        <v>0</v>
      </c>
      <c r="J586" s="18">
        <f t="shared" si="75"/>
        <v>0</v>
      </c>
      <c r="K586" s="18">
        <f t="shared" si="76"/>
        <v>0</v>
      </c>
      <c r="L586" s="18">
        <f t="shared" si="77"/>
        <v>0</v>
      </c>
      <c r="M586" s="18"/>
    </row>
    <row r="587" spans="1:13" x14ac:dyDescent="0.25">
      <c r="A587" s="94"/>
      <c r="B587" s="95"/>
      <c r="C587" s="96"/>
      <c r="D587" s="123"/>
      <c r="E587" s="97" t="str">
        <f t="shared" si="78"/>
        <v/>
      </c>
      <c r="F587" s="18">
        <f t="shared" si="72"/>
        <v>0</v>
      </c>
      <c r="G587" s="18">
        <f t="shared" si="73"/>
        <v>0</v>
      </c>
      <c r="H587" s="18">
        <f t="shared" si="79"/>
        <v>0</v>
      </c>
      <c r="I587" s="18">
        <f t="shared" si="74"/>
        <v>0</v>
      </c>
      <c r="J587" s="18">
        <f t="shared" si="75"/>
        <v>0</v>
      </c>
      <c r="K587" s="18">
        <f t="shared" si="76"/>
        <v>0</v>
      </c>
      <c r="L587" s="18">
        <f t="shared" si="77"/>
        <v>0</v>
      </c>
      <c r="M587" s="18"/>
    </row>
    <row r="588" spans="1:13" x14ac:dyDescent="0.25">
      <c r="A588" s="94"/>
      <c r="B588" s="95"/>
      <c r="C588" s="96"/>
      <c r="D588" s="123"/>
      <c r="E588" s="97" t="str">
        <f t="shared" si="78"/>
        <v/>
      </c>
      <c r="F588" s="18">
        <f t="shared" si="72"/>
        <v>0</v>
      </c>
      <c r="G588" s="18">
        <f t="shared" si="73"/>
        <v>0</v>
      </c>
      <c r="H588" s="18">
        <f t="shared" si="79"/>
        <v>0</v>
      </c>
      <c r="I588" s="18">
        <f t="shared" si="74"/>
        <v>0</v>
      </c>
      <c r="J588" s="18">
        <f t="shared" si="75"/>
        <v>0</v>
      </c>
      <c r="K588" s="18">
        <f t="shared" si="76"/>
        <v>0</v>
      </c>
      <c r="L588" s="18">
        <f t="shared" si="77"/>
        <v>0</v>
      </c>
      <c r="M588" s="18"/>
    </row>
    <row r="589" spans="1:13" x14ac:dyDescent="0.25">
      <c r="A589" s="94"/>
      <c r="B589" s="95"/>
      <c r="C589" s="96"/>
      <c r="D589" s="123"/>
      <c r="E589" s="97" t="str">
        <f t="shared" si="78"/>
        <v/>
      </c>
      <c r="F589" s="18">
        <f t="shared" si="72"/>
        <v>0</v>
      </c>
      <c r="G589" s="18">
        <f t="shared" si="73"/>
        <v>0</v>
      </c>
      <c r="H589" s="18">
        <f t="shared" si="79"/>
        <v>0</v>
      </c>
      <c r="I589" s="18">
        <f t="shared" si="74"/>
        <v>0</v>
      </c>
      <c r="J589" s="18">
        <f t="shared" si="75"/>
        <v>0</v>
      </c>
      <c r="K589" s="18">
        <f t="shared" si="76"/>
        <v>0</v>
      </c>
      <c r="L589" s="18">
        <f t="shared" si="77"/>
        <v>0</v>
      </c>
      <c r="M589" s="18"/>
    </row>
    <row r="590" spans="1:13" x14ac:dyDescent="0.25">
      <c r="A590" s="94"/>
      <c r="B590" s="95"/>
      <c r="C590" s="96"/>
      <c r="D590" s="123"/>
      <c r="E590" s="97" t="str">
        <f t="shared" si="78"/>
        <v/>
      </c>
      <c r="F590" s="18">
        <f t="shared" si="72"/>
        <v>0</v>
      </c>
      <c r="G590" s="18">
        <f t="shared" si="73"/>
        <v>0</v>
      </c>
      <c r="H590" s="18">
        <f t="shared" si="79"/>
        <v>0</v>
      </c>
      <c r="I590" s="18">
        <f t="shared" si="74"/>
        <v>0</v>
      </c>
      <c r="J590" s="18">
        <f t="shared" si="75"/>
        <v>0</v>
      </c>
      <c r="K590" s="18">
        <f t="shared" si="76"/>
        <v>0</v>
      </c>
      <c r="L590" s="18">
        <f t="shared" si="77"/>
        <v>0</v>
      </c>
      <c r="M590" s="18"/>
    </row>
    <row r="591" spans="1:13" x14ac:dyDescent="0.25">
      <c r="A591" s="94"/>
      <c r="B591" s="95"/>
      <c r="C591" s="96"/>
      <c r="D591" s="123"/>
      <c r="E591" s="97" t="str">
        <f t="shared" si="78"/>
        <v/>
      </c>
      <c r="F591" s="18">
        <f t="shared" si="72"/>
        <v>0</v>
      </c>
      <c r="G591" s="18">
        <f t="shared" si="73"/>
        <v>0</v>
      </c>
      <c r="H591" s="18">
        <f t="shared" si="79"/>
        <v>0</v>
      </c>
      <c r="I591" s="18">
        <f t="shared" si="74"/>
        <v>0</v>
      </c>
      <c r="J591" s="18">
        <f t="shared" si="75"/>
        <v>0</v>
      </c>
      <c r="K591" s="18">
        <f t="shared" si="76"/>
        <v>0</v>
      </c>
      <c r="L591" s="18">
        <f t="shared" si="77"/>
        <v>0</v>
      </c>
      <c r="M591" s="18"/>
    </row>
    <row r="592" spans="1:13" x14ac:dyDescent="0.25">
      <c r="A592" s="94"/>
      <c r="B592" s="95"/>
      <c r="C592" s="96"/>
      <c r="D592" s="123"/>
      <c r="E592" s="97" t="str">
        <f t="shared" si="78"/>
        <v/>
      </c>
      <c r="F592" s="18">
        <f t="shared" si="72"/>
        <v>0</v>
      </c>
      <c r="G592" s="18">
        <f t="shared" si="73"/>
        <v>0</v>
      </c>
      <c r="H592" s="18">
        <f t="shared" si="79"/>
        <v>0</v>
      </c>
      <c r="I592" s="18">
        <f t="shared" si="74"/>
        <v>0</v>
      </c>
      <c r="J592" s="18">
        <f t="shared" si="75"/>
        <v>0</v>
      </c>
      <c r="K592" s="18">
        <f t="shared" si="76"/>
        <v>0</v>
      </c>
      <c r="L592" s="18">
        <f t="shared" si="77"/>
        <v>0</v>
      </c>
      <c r="M592" s="18"/>
    </row>
    <row r="593" spans="1:13" x14ac:dyDescent="0.25">
      <c r="A593" s="94"/>
      <c r="B593" s="95"/>
      <c r="C593" s="96"/>
      <c r="D593" s="123"/>
      <c r="E593" s="97" t="str">
        <f t="shared" si="78"/>
        <v/>
      </c>
      <c r="F593" s="18">
        <f t="shared" si="72"/>
        <v>0</v>
      </c>
      <c r="G593" s="18">
        <f t="shared" si="73"/>
        <v>0</v>
      </c>
      <c r="H593" s="18">
        <f t="shared" si="79"/>
        <v>0</v>
      </c>
      <c r="I593" s="18">
        <f t="shared" si="74"/>
        <v>0</v>
      </c>
      <c r="J593" s="18">
        <f t="shared" si="75"/>
        <v>0</v>
      </c>
      <c r="K593" s="18">
        <f t="shared" si="76"/>
        <v>0</v>
      </c>
      <c r="L593" s="18">
        <f t="shared" si="77"/>
        <v>0</v>
      </c>
      <c r="M593" s="18"/>
    </row>
    <row r="594" spans="1:13" x14ac:dyDescent="0.25">
      <c r="A594" s="94"/>
      <c r="B594" s="95"/>
      <c r="C594" s="96"/>
      <c r="D594" s="123"/>
      <c r="E594" s="97" t="str">
        <f t="shared" si="78"/>
        <v/>
      </c>
      <c r="F594" s="18">
        <f t="shared" si="72"/>
        <v>0</v>
      </c>
      <c r="G594" s="18">
        <f t="shared" si="73"/>
        <v>0</v>
      </c>
      <c r="H594" s="18">
        <f t="shared" si="79"/>
        <v>0</v>
      </c>
      <c r="I594" s="18">
        <f t="shared" si="74"/>
        <v>0</v>
      </c>
      <c r="J594" s="18">
        <f t="shared" si="75"/>
        <v>0</v>
      </c>
      <c r="K594" s="18">
        <f t="shared" si="76"/>
        <v>0</v>
      </c>
      <c r="L594" s="18">
        <f t="shared" si="77"/>
        <v>0</v>
      </c>
      <c r="M594" s="18"/>
    </row>
    <row r="595" spans="1:13" x14ac:dyDescent="0.25">
      <c r="A595" s="94"/>
      <c r="B595" s="95"/>
      <c r="C595" s="96"/>
      <c r="D595" s="123"/>
      <c r="E595" s="97" t="str">
        <f t="shared" si="78"/>
        <v/>
      </c>
      <c r="F595" s="18">
        <f t="shared" si="72"/>
        <v>0</v>
      </c>
      <c r="G595" s="18">
        <f t="shared" si="73"/>
        <v>0</v>
      </c>
      <c r="H595" s="18">
        <f t="shared" si="79"/>
        <v>0</v>
      </c>
      <c r="I595" s="18">
        <f t="shared" si="74"/>
        <v>0</v>
      </c>
      <c r="J595" s="18">
        <f t="shared" si="75"/>
        <v>0</v>
      </c>
      <c r="K595" s="18">
        <f t="shared" si="76"/>
        <v>0</v>
      </c>
      <c r="L595" s="18">
        <f t="shared" si="77"/>
        <v>0</v>
      </c>
      <c r="M595" s="18"/>
    </row>
    <row r="596" spans="1:13" x14ac:dyDescent="0.25">
      <c r="A596" s="94"/>
      <c r="B596" s="95"/>
      <c r="C596" s="96"/>
      <c r="D596" s="123"/>
      <c r="E596" s="97" t="str">
        <f t="shared" si="78"/>
        <v/>
      </c>
      <c r="F596" s="18">
        <f t="shared" si="72"/>
        <v>0</v>
      </c>
      <c r="G596" s="18">
        <f t="shared" si="73"/>
        <v>0</v>
      </c>
      <c r="H596" s="18">
        <f t="shared" si="79"/>
        <v>0</v>
      </c>
      <c r="I596" s="18">
        <f t="shared" si="74"/>
        <v>0</v>
      </c>
      <c r="J596" s="18">
        <f t="shared" si="75"/>
        <v>0</v>
      </c>
      <c r="K596" s="18">
        <f t="shared" si="76"/>
        <v>0</v>
      </c>
      <c r="L596" s="18">
        <f t="shared" si="77"/>
        <v>0</v>
      </c>
      <c r="M596" s="18"/>
    </row>
    <row r="597" spans="1:13" x14ac:dyDescent="0.25">
      <c r="A597" s="94"/>
      <c r="B597" s="95"/>
      <c r="C597" s="96"/>
      <c r="D597" s="123"/>
      <c r="E597" s="97" t="str">
        <f t="shared" si="78"/>
        <v/>
      </c>
      <c r="F597" s="18">
        <f t="shared" si="72"/>
        <v>0</v>
      </c>
      <c r="G597" s="18">
        <f t="shared" si="73"/>
        <v>0</v>
      </c>
      <c r="H597" s="18">
        <f t="shared" si="79"/>
        <v>0</v>
      </c>
      <c r="I597" s="18">
        <f t="shared" si="74"/>
        <v>0</v>
      </c>
      <c r="J597" s="18">
        <f t="shared" si="75"/>
        <v>0</v>
      </c>
      <c r="K597" s="18">
        <f t="shared" si="76"/>
        <v>0</v>
      </c>
      <c r="L597" s="18">
        <f t="shared" si="77"/>
        <v>0</v>
      </c>
      <c r="M597" s="18"/>
    </row>
    <row r="598" spans="1:13" x14ac:dyDescent="0.25">
      <c r="A598" s="94"/>
      <c r="B598" s="95"/>
      <c r="C598" s="96"/>
      <c r="D598" s="123"/>
      <c r="E598" s="97" t="str">
        <f t="shared" si="78"/>
        <v/>
      </c>
      <c r="F598" s="18">
        <f t="shared" si="72"/>
        <v>0</v>
      </c>
      <c r="G598" s="18">
        <f t="shared" si="73"/>
        <v>0</v>
      </c>
      <c r="H598" s="18">
        <f t="shared" si="79"/>
        <v>0</v>
      </c>
      <c r="I598" s="18">
        <f t="shared" si="74"/>
        <v>0</v>
      </c>
      <c r="J598" s="18">
        <f t="shared" si="75"/>
        <v>0</v>
      </c>
      <c r="K598" s="18">
        <f t="shared" si="76"/>
        <v>0</v>
      </c>
      <c r="L598" s="18">
        <f t="shared" si="77"/>
        <v>0</v>
      </c>
      <c r="M598" s="18"/>
    </row>
    <row r="599" spans="1:13" x14ac:dyDescent="0.25">
      <c r="A599" s="94"/>
      <c r="B599" s="95"/>
      <c r="C599" s="96"/>
      <c r="D599" s="123"/>
      <c r="E599" s="97" t="str">
        <f t="shared" si="78"/>
        <v/>
      </c>
      <c r="F599" s="18">
        <f t="shared" si="72"/>
        <v>0</v>
      </c>
      <c r="G599" s="18">
        <f t="shared" si="73"/>
        <v>0</v>
      </c>
      <c r="H599" s="18">
        <f t="shared" si="79"/>
        <v>0</v>
      </c>
      <c r="I599" s="18">
        <f t="shared" si="74"/>
        <v>0</v>
      </c>
      <c r="J599" s="18">
        <f t="shared" si="75"/>
        <v>0</v>
      </c>
      <c r="K599" s="18">
        <f t="shared" si="76"/>
        <v>0</v>
      </c>
      <c r="L599" s="18">
        <f t="shared" si="77"/>
        <v>0</v>
      </c>
      <c r="M599" s="18"/>
    </row>
    <row r="600" spans="1:13" x14ac:dyDescent="0.25">
      <c r="A600" s="94"/>
      <c r="B600" s="95"/>
      <c r="C600" s="96"/>
      <c r="D600" s="123"/>
      <c r="E600" s="97" t="str">
        <f t="shared" si="78"/>
        <v/>
      </c>
      <c r="F600" s="18">
        <f t="shared" si="72"/>
        <v>0</v>
      </c>
      <c r="G600" s="18">
        <f t="shared" si="73"/>
        <v>0</v>
      </c>
      <c r="H600" s="18">
        <f t="shared" si="79"/>
        <v>0</v>
      </c>
      <c r="I600" s="18">
        <f t="shared" si="74"/>
        <v>0</v>
      </c>
      <c r="J600" s="18">
        <f t="shared" si="75"/>
        <v>0</v>
      </c>
      <c r="K600" s="18">
        <f t="shared" si="76"/>
        <v>0</v>
      </c>
      <c r="L600" s="18">
        <f t="shared" si="77"/>
        <v>0</v>
      </c>
      <c r="M600" s="18"/>
    </row>
    <row r="601" spans="1:13" x14ac:dyDescent="0.25">
      <c r="A601" s="94"/>
      <c r="B601" s="95"/>
      <c r="C601" s="96"/>
      <c r="D601" s="123"/>
      <c r="E601" s="97" t="str">
        <f t="shared" si="78"/>
        <v/>
      </c>
      <c r="F601" s="18">
        <f t="shared" si="72"/>
        <v>0</v>
      </c>
      <c r="G601" s="18">
        <f t="shared" si="73"/>
        <v>0</v>
      </c>
      <c r="H601" s="18">
        <f t="shared" si="79"/>
        <v>0</v>
      </c>
      <c r="I601" s="18">
        <f t="shared" si="74"/>
        <v>0</v>
      </c>
      <c r="J601" s="18">
        <f t="shared" si="75"/>
        <v>0</v>
      </c>
      <c r="K601" s="18">
        <f t="shared" si="76"/>
        <v>0</v>
      </c>
      <c r="L601" s="18">
        <f t="shared" si="77"/>
        <v>0</v>
      </c>
      <c r="M601" s="18"/>
    </row>
    <row r="602" spans="1:13" x14ac:dyDescent="0.25">
      <c r="A602" s="94"/>
      <c r="B602" s="95"/>
      <c r="C602" s="96"/>
      <c r="D602" s="123"/>
      <c r="E602" s="97" t="str">
        <f t="shared" si="78"/>
        <v/>
      </c>
      <c r="F602" s="18">
        <f t="shared" si="72"/>
        <v>0</v>
      </c>
      <c r="G602" s="18">
        <f t="shared" si="73"/>
        <v>0</v>
      </c>
      <c r="H602" s="18">
        <f t="shared" si="79"/>
        <v>0</v>
      </c>
      <c r="I602" s="18">
        <f t="shared" si="74"/>
        <v>0</v>
      </c>
      <c r="J602" s="18">
        <f t="shared" si="75"/>
        <v>0</v>
      </c>
      <c r="K602" s="18">
        <f t="shared" si="76"/>
        <v>0</v>
      </c>
      <c r="L602" s="18">
        <f t="shared" si="77"/>
        <v>0</v>
      </c>
      <c r="M602" s="18"/>
    </row>
    <row r="603" spans="1:13" x14ac:dyDescent="0.25">
      <c r="A603" s="94"/>
      <c r="B603" s="95"/>
      <c r="C603" s="96"/>
      <c r="D603" s="123"/>
      <c r="E603" s="97" t="str">
        <f t="shared" si="78"/>
        <v/>
      </c>
      <c r="F603" s="18">
        <f t="shared" si="72"/>
        <v>0</v>
      </c>
      <c r="G603" s="18">
        <f t="shared" si="73"/>
        <v>0</v>
      </c>
      <c r="H603" s="18">
        <f t="shared" si="79"/>
        <v>0</v>
      </c>
      <c r="I603" s="18">
        <f t="shared" si="74"/>
        <v>0</v>
      </c>
      <c r="J603" s="18">
        <f t="shared" si="75"/>
        <v>0</v>
      </c>
      <c r="K603" s="18">
        <f t="shared" si="76"/>
        <v>0</v>
      </c>
      <c r="L603" s="18">
        <f t="shared" si="77"/>
        <v>0</v>
      </c>
      <c r="M603" s="18"/>
    </row>
    <row r="604" spans="1:13" x14ac:dyDescent="0.25">
      <c r="A604" s="94"/>
      <c r="B604" s="95"/>
      <c r="C604" s="96"/>
      <c r="D604" s="123"/>
      <c r="E604" s="97" t="str">
        <f t="shared" si="78"/>
        <v/>
      </c>
      <c r="F604" s="18">
        <f t="shared" si="72"/>
        <v>0</v>
      </c>
      <c r="G604" s="18">
        <f t="shared" si="73"/>
        <v>0</v>
      </c>
      <c r="H604" s="18">
        <f t="shared" si="79"/>
        <v>0</v>
      </c>
      <c r="I604" s="18">
        <f t="shared" si="74"/>
        <v>0</v>
      </c>
      <c r="J604" s="18">
        <f t="shared" si="75"/>
        <v>0</v>
      </c>
      <c r="K604" s="18">
        <f t="shared" si="76"/>
        <v>0</v>
      </c>
      <c r="L604" s="18">
        <f t="shared" si="77"/>
        <v>0</v>
      </c>
      <c r="M604" s="18"/>
    </row>
    <row r="605" spans="1:13" x14ac:dyDescent="0.25">
      <c r="A605" s="94"/>
      <c r="B605" s="95"/>
      <c r="C605" s="96"/>
      <c r="D605" s="123"/>
      <c r="E605" s="97" t="str">
        <f t="shared" si="78"/>
        <v/>
      </c>
      <c r="F605" s="18">
        <f t="shared" si="72"/>
        <v>0</v>
      </c>
      <c r="G605" s="18">
        <f t="shared" si="73"/>
        <v>0</v>
      </c>
      <c r="H605" s="18">
        <f t="shared" si="79"/>
        <v>0</v>
      </c>
      <c r="I605" s="18">
        <f t="shared" si="74"/>
        <v>0</v>
      </c>
      <c r="J605" s="18">
        <f t="shared" si="75"/>
        <v>0</v>
      </c>
      <c r="K605" s="18">
        <f t="shared" si="76"/>
        <v>0</v>
      </c>
      <c r="L605" s="18">
        <f t="shared" si="77"/>
        <v>0</v>
      </c>
      <c r="M605" s="18"/>
    </row>
    <row r="606" spans="1:13" x14ac:dyDescent="0.25">
      <c r="A606" s="94"/>
      <c r="B606" s="95"/>
      <c r="C606" s="96"/>
      <c r="D606" s="123"/>
      <c r="E606" s="97" t="str">
        <f t="shared" si="78"/>
        <v/>
      </c>
      <c r="F606" s="18">
        <f t="shared" si="72"/>
        <v>0</v>
      </c>
      <c r="G606" s="18">
        <f t="shared" si="73"/>
        <v>0</v>
      </c>
      <c r="H606" s="18">
        <f t="shared" si="79"/>
        <v>0</v>
      </c>
      <c r="I606" s="18">
        <f t="shared" si="74"/>
        <v>0</v>
      </c>
      <c r="J606" s="18">
        <f t="shared" si="75"/>
        <v>0</v>
      </c>
      <c r="K606" s="18">
        <f t="shared" si="76"/>
        <v>0</v>
      </c>
      <c r="L606" s="18">
        <f t="shared" si="77"/>
        <v>0</v>
      </c>
      <c r="M606" s="18"/>
    </row>
    <row r="607" spans="1:13" x14ac:dyDescent="0.25">
      <c r="A607" s="94"/>
      <c r="B607" s="95"/>
      <c r="C607" s="96"/>
      <c r="D607" s="123"/>
      <c r="E607" s="97" t="str">
        <f t="shared" si="78"/>
        <v/>
      </c>
      <c r="F607" s="18">
        <f t="shared" si="72"/>
        <v>0</v>
      </c>
      <c r="G607" s="18">
        <f t="shared" si="73"/>
        <v>0</v>
      </c>
      <c r="H607" s="18">
        <f t="shared" si="79"/>
        <v>0</v>
      </c>
      <c r="I607" s="18">
        <f t="shared" si="74"/>
        <v>0</v>
      </c>
      <c r="J607" s="18">
        <f t="shared" si="75"/>
        <v>0</v>
      </c>
      <c r="K607" s="18">
        <f t="shared" si="76"/>
        <v>0</v>
      </c>
      <c r="L607" s="18">
        <f t="shared" si="77"/>
        <v>0</v>
      </c>
      <c r="M607" s="18"/>
    </row>
    <row r="608" spans="1:13" x14ac:dyDescent="0.25">
      <c r="A608" s="94"/>
      <c r="B608" s="95"/>
      <c r="C608" s="96"/>
      <c r="D608" s="123"/>
      <c r="E608" s="97" t="str">
        <f t="shared" si="78"/>
        <v/>
      </c>
      <c r="F608" s="18">
        <f t="shared" si="72"/>
        <v>0</v>
      </c>
      <c r="G608" s="18">
        <f t="shared" si="73"/>
        <v>0</v>
      </c>
      <c r="H608" s="18">
        <f t="shared" si="79"/>
        <v>0</v>
      </c>
      <c r="I608" s="18">
        <f t="shared" si="74"/>
        <v>0</v>
      </c>
      <c r="J608" s="18">
        <f t="shared" si="75"/>
        <v>0</v>
      </c>
      <c r="K608" s="18">
        <f t="shared" si="76"/>
        <v>0</v>
      </c>
      <c r="L608" s="18">
        <f t="shared" si="77"/>
        <v>0</v>
      </c>
      <c r="M608" s="18"/>
    </row>
    <row r="609" spans="1:13" x14ac:dyDescent="0.25">
      <c r="A609" s="94"/>
      <c r="B609" s="95"/>
      <c r="C609" s="96"/>
      <c r="D609" s="123"/>
      <c r="E609" s="97" t="str">
        <f t="shared" si="78"/>
        <v/>
      </c>
      <c r="F609" s="18">
        <f t="shared" si="72"/>
        <v>0</v>
      </c>
      <c r="G609" s="18">
        <f t="shared" si="73"/>
        <v>0</v>
      </c>
      <c r="H609" s="18">
        <f t="shared" si="79"/>
        <v>0</v>
      </c>
      <c r="I609" s="18">
        <f t="shared" si="74"/>
        <v>0</v>
      </c>
      <c r="J609" s="18">
        <f t="shared" si="75"/>
        <v>0</v>
      </c>
      <c r="K609" s="18">
        <f t="shared" si="76"/>
        <v>0</v>
      </c>
      <c r="L609" s="18">
        <f t="shared" si="77"/>
        <v>0</v>
      </c>
      <c r="M609" s="18"/>
    </row>
    <row r="610" spans="1:13" x14ac:dyDescent="0.25">
      <c r="A610" s="94"/>
      <c r="B610" s="95"/>
      <c r="C610" s="96"/>
      <c r="D610" s="123"/>
      <c r="E610" s="97" t="str">
        <f t="shared" si="78"/>
        <v/>
      </c>
      <c r="F610" s="18">
        <f t="shared" si="72"/>
        <v>0</v>
      </c>
      <c r="G610" s="18">
        <f t="shared" si="73"/>
        <v>0</v>
      </c>
      <c r="H610" s="18">
        <f t="shared" si="79"/>
        <v>0</v>
      </c>
      <c r="I610" s="18">
        <f t="shared" si="74"/>
        <v>0</v>
      </c>
      <c r="J610" s="18">
        <f t="shared" si="75"/>
        <v>0</v>
      </c>
      <c r="K610" s="18">
        <f t="shared" si="76"/>
        <v>0</v>
      </c>
      <c r="L610" s="18">
        <f t="shared" si="77"/>
        <v>0</v>
      </c>
      <c r="M610" s="18"/>
    </row>
    <row r="611" spans="1:13" x14ac:dyDescent="0.25">
      <c r="A611" s="94"/>
      <c r="B611" s="95"/>
      <c r="C611" s="96"/>
      <c r="D611" s="123"/>
      <c r="E611" s="97" t="str">
        <f t="shared" si="78"/>
        <v/>
      </c>
      <c r="F611" s="18">
        <f t="shared" si="72"/>
        <v>0</v>
      </c>
      <c r="G611" s="18">
        <f t="shared" si="73"/>
        <v>0</v>
      </c>
      <c r="H611" s="18">
        <f t="shared" si="79"/>
        <v>0</v>
      </c>
      <c r="I611" s="18">
        <f t="shared" si="74"/>
        <v>0</v>
      </c>
      <c r="J611" s="18">
        <f t="shared" si="75"/>
        <v>0</v>
      </c>
      <c r="K611" s="18">
        <f t="shared" si="76"/>
        <v>0</v>
      </c>
      <c r="L611" s="18">
        <f t="shared" si="77"/>
        <v>0</v>
      </c>
      <c r="M611" s="18"/>
    </row>
    <row r="612" spans="1:13" x14ac:dyDescent="0.25">
      <c r="A612" s="94"/>
      <c r="B612" s="95"/>
      <c r="C612" s="96"/>
      <c r="D612" s="123"/>
      <c r="E612" s="97" t="str">
        <f t="shared" si="78"/>
        <v/>
      </c>
      <c r="F612" s="18">
        <f t="shared" si="72"/>
        <v>0</v>
      </c>
      <c r="G612" s="18">
        <f t="shared" si="73"/>
        <v>0</v>
      </c>
      <c r="H612" s="18">
        <f t="shared" si="79"/>
        <v>0</v>
      </c>
      <c r="I612" s="18">
        <f t="shared" si="74"/>
        <v>0</v>
      </c>
      <c r="J612" s="18">
        <f t="shared" si="75"/>
        <v>0</v>
      </c>
      <c r="K612" s="18">
        <f t="shared" si="76"/>
        <v>0</v>
      </c>
      <c r="L612" s="18">
        <f t="shared" si="77"/>
        <v>0</v>
      </c>
      <c r="M612" s="18"/>
    </row>
    <row r="613" spans="1:13" x14ac:dyDescent="0.25">
      <c r="A613" s="94"/>
      <c r="B613" s="95"/>
      <c r="C613" s="96"/>
      <c r="D613" s="123"/>
      <c r="E613" s="97" t="str">
        <f t="shared" si="78"/>
        <v/>
      </c>
      <c r="F613" s="18">
        <f t="shared" si="72"/>
        <v>0</v>
      </c>
      <c r="G613" s="18">
        <f t="shared" si="73"/>
        <v>0</v>
      </c>
      <c r="H613" s="18">
        <f t="shared" si="79"/>
        <v>0</v>
      </c>
      <c r="I613" s="18">
        <f t="shared" si="74"/>
        <v>0</v>
      </c>
      <c r="J613" s="18">
        <f t="shared" si="75"/>
        <v>0</v>
      </c>
      <c r="K613" s="18">
        <f t="shared" si="76"/>
        <v>0</v>
      </c>
      <c r="L613" s="18">
        <f t="shared" si="77"/>
        <v>0</v>
      </c>
      <c r="M613" s="18"/>
    </row>
    <row r="614" spans="1:13" x14ac:dyDescent="0.25">
      <c r="A614" s="94"/>
      <c r="B614" s="95"/>
      <c r="C614" s="96"/>
      <c r="D614" s="123"/>
      <c r="E614" s="97" t="str">
        <f t="shared" si="78"/>
        <v/>
      </c>
      <c r="F614" s="18">
        <f t="shared" si="72"/>
        <v>0</v>
      </c>
      <c r="G614" s="18">
        <f t="shared" si="73"/>
        <v>0</v>
      </c>
      <c r="H614" s="18">
        <f t="shared" si="79"/>
        <v>0</v>
      </c>
      <c r="I614" s="18">
        <f t="shared" si="74"/>
        <v>0</v>
      </c>
      <c r="J614" s="18">
        <f t="shared" si="75"/>
        <v>0</v>
      </c>
      <c r="K614" s="18">
        <f t="shared" si="76"/>
        <v>0</v>
      </c>
      <c r="L614" s="18">
        <f t="shared" si="77"/>
        <v>0</v>
      </c>
      <c r="M614" s="18"/>
    </row>
    <row r="615" spans="1:13" x14ac:dyDescent="0.25">
      <c r="A615" s="94"/>
      <c r="B615" s="95"/>
      <c r="C615" s="96"/>
      <c r="D615" s="123"/>
      <c r="E615" s="97" t="str">
        <f t="shared" si="78"/>
        <v/>
      </c>
      <c r="F615" s="18">
        <f t="shared" si="72"/>
        <v>0</v>
      </c>
      <c r="G615" s="18">
        <f t="shared" si="73"/>
        <v>0</v>
      </c>
      <c r="H615" s="18">
        <f t="shared" si="79"/>
        <v>0</v>
      </c>
      <c r="I615" s="18">
        <f t="shared" si="74"/>
        <v>0</v>
      </c>
      <c r="J615" s="18">
        <f t="shared" si="75"/>
        <v>0</v>
      </c>
      <c r="K615" s="18">
        <f t="shared" si="76"/>
        <v>0</v>
      </c>
      <c r="L615" s="18">
        <f t="shared" si="77"/>
        <v>0</v>
      </c>
      <c r="M615" s="18"/>
    </row>
    <row r="616" spans="1:13" x14ac:dyDescent="0.25">
      <c r="A616" s="94"/>
      <c r="B616" s="95"/>
      <c r="C616" s="96"/>
      <c r="D616" s="123"/>
      <c r="E616" s="97" t="str">
        <f t="shared" si="78"/>
        <v/>
      </c>
      <c r="F616" s="18">
        <f t="shared" si="72"/>
        <v>0</v>
      </c>
      <c r="G616" s="18">
        <f t="shared" si="73"/>
        <v>0</v>
      </c>
      <c r="H616" s="18">
        <f t="shared" si="79"/>
        <v>0</v>
      </c>
      <c r="I616" s="18">
        <f t="shared" si="74"/>
        <v>0</v>
      </c>
      <c r="J616" s="18">
        <f t="shared" si="75"/>
        <v>0</v>
      </c>
      <c r="K616" s="18">
        <f t="shared" si="76"/>
        <v>0</v>
      </c>
      <c r="L616" s="18">
        <f t="shared" si="77"/>
        <v>0</v>
      </c>
      <c r="M616" s="18"/>
    </row>
    <row r="617" spans="1:13" x14ac:dyDescent="0.25">
      <c r="A617" s="94"/>
      <c r="B617" s="95"/>
      <c r="C617" s="96"/>
      <c r="D617" s="123"/>
      <c r="E617" s="97" t="str">
        <f t="shared" si="78"/>
        <v/>
      </c>
      <c r="F617" s="18">
        <f t="shared" si="72"/>
        <v>0</v>
      </c>
      <c r="G617" s="18">
        <f t="shared" si="73"/>
        <v>0</v>
      </c>
      <c r="H617" s="18">
        <f t="shared" si="79"/>
        <v>0</v>
      </c>
      <c r="I617" s="18">
        <f t="shared" si="74"/>
        <v>0</v>
      </c>
      <c r="J617" s="18">
        <f t="shared" si="75"/>
        <v>0</v>
      </c>
      <c r="K617" s="18">
        <f t="shared" si="76"/>
        <v>0</v>
      </c>
      <c r="L617" s="18">
        <f t="shared" si="77"/>
        <v>0</v>
      </c>
      <c r="M617" s="18"/>
    </row>
    <row r="618" spans="1:13" x14ac:dyDescent="0.25">
      <c r="A618" s="94"/>
      <c r="B618" s="95"/>
      <c r="C618" s="96"/>
      <c r="D618" s="123"/>
      <c r="E618" s="97" t="str">
        <f t="shared" si="78"/>
        <v/>
      </c>
      <c r="F618" s="18">
        <f t="shared" si="72"/>
        <v>0</v>
      </c>
      <c r="G618" s="18">
        <f t="shared" si="73"/>
        <v>0</v>
      </c>
      <c r="H618" s="18">
        <f t="shared" si="79"/>
        <v>0</v>
      </c>
      <c r="I618" s="18">
        <f t="shared" si="74"/>
        <v>0</v>
      </c>
      <c r="J618" s="18">
        <f t="shared" si="75"/>
        <v>0</v>
      </c>
      <c r="K618" s="18">
        <f t="shared" si="76"/>
        <v>0</v>
      </c>
      <c r="L618" s="18">
        <f t="shared" si="77"/>
        <v>0</v>
      </c>
      <c r="M618" s="18"/>
    </row>
    <row r="619" spans="1:13" x14ac:dyDescent="0.25">
      <c r="A619" s="94"/>
      <c r="B619" s="95"/>
      <c r="C619" s="96"/>
      <c r="D619" s="123"/>
      <c r="E619" s="97" t="str">
        <f t="shared" si="78"/>
        <v/>
      </c>
      <c r="F619" s="18">
        <f t="shared" si="72"/>
        <v>0</v>
      </c>
      <c r="G619" s="18">
        <f t="shared" si="73"/>
        <v>0</v>
      </c>
      <c r="H619" s="18">
        <f t="shared" si="79"/>
        <v>0</v>
      </c>
      <c r="I619" s="18">
        <f t="shared" si="74"/>
        <v>0</v>
      </c>
      <c r="J619" s="18">
        <f t="shared" si="75"/>
        <v>0</v>
      </c>
      <c r="K619" s="18">
        <f t="shared" si="76"/>
        <v>0</v>
      </c>
      <c r="L619" s="18">
        <f t="shared" si="77"/>
        <v>0</v>
      </c>
      <c r="M619" s="18"/>
    </row>
    <row r="620" spans="1:13" x14ac:dyDescent="0.25">
      <c r="A620" s="94"/>
      <c r="B620" s="95"/>
      <c r="C620" s="96"/>
      <c r="D620" s="123"/>
      <c r="E620" s="97" t="str">
        <f t="shared" si="78"/>
        <v/>
      </c>
      <c r="F620" s="18">
        <f t="shared" si="72"/>
        <v>0</v>
      </c>
      <c r="G620" s="18">
        <f t="shared" si="73"/>
        <v>0</v>
      </c>
      <c r="H620" s="18">
        <f t="shared" si="79"/>
        <v>0</v>
      </c>
      <c r="I620" s="18">
        <f t="shared" si="74"/>
        <v>0</v>
      </c>
      <c r="J620" s="18">
        <f t="shared" si="75"/>
        <v>0</v>
      </c>
      <c r="K620" s="18">
        <f t="shared" si="76"/>
        <v>0</v>
      </c>
      <c r="L620" s="18">
        <f t="shared" si="77"/>
        <v>0</v>
      </c>
      <c r="M620" s="18"/>
    </row>
    <row r="621" spans="1:13" x14ac:dyDescent="0.25">
      <c r="A621" s="94"/>
      <c r="B621" s="95"/>
      <c r="C621" s="96"/>
      <c r="D621" s="123"/>
      <c r="E621" s="97" t="str">
        <f t="shared" si="78"/>
        <v/>
      </c>
      <c r="F621" s="18">
        <f t="shared" si="72"/>
        <v>0</v>
      </c>
      <c r="G621" s="18">
        <f t="shared" si="73"/>
        <v>0</v>
      </c>
      <c r="H621" s="18">
        <f t="shared" si="79"/>
        <v>0</v>
      </c>
      <c r="I621" s="18">
        <f t="shared" si="74"/>
        <v>0</v>
      </c>
      <c r="J621" s="18">
        <f t="shared" si="75"/>
        <v>0</v>
      </c>
      <c r="K621" s="18">
        <f t="shared" si="76"/>
        <v>0</v>
      </c>
      <c r="L621" s="18">
        <f t="shared" si="77"/>
        <v>0</v>
      </c>
      <c r="M621" s="18"/>
    </row>
    <row r="622" spans="1:13" x14ac:dyDescent="0.25">
      <c r="A622" s="94"/>
      <c r="B622" s="95"/>
      <c r="C622" s="96"/>
      <c r="D622" s="123"/>
      <c r="E622" s="97" t="str">
        <f t="shared" si="78"/>
        <v/>
      </c>
      <c r="F622" s="18">
        <f t="shared" si="72"/>
        <v>0</v>
      </c>
      <c r="G622" s="18">
        <f t="shared" si="73"/>
        <v>0</v>
      </c>
      <c r="H622" s="18">
        <f t="shared" si="79"/>
        <v>0</v>
      </c>
      <c r="I622" s="18">
        <f t="shared" si="74"/>
        <v>0</v>
      </c>
      <c r="J622" s="18">
        <f t="shared" si="75"/>
        <v>0</v>
      </c>
      <c r="K622" s="18">
        <f t="shared" si="76"/>
        <v>0</v>
      </c>
      <c r="L622" s="18">
        <f t="shared" si="77"/>
        <v>0</v>
      </c>
      <c r="M622" s="18"/>
    </row>
    <row r="623" spans="1:13" x14ac:dyDescent="0.25">
      <c r="A623" s="94"/>
      <c r="B623" s="95"/>
      <c r="C623" s="96"/>
      <c r="D623" s="123"/>
      <c r="E623" s="97" t="str">
        <f t="shared" si="78"/>
        <v/>
      </c>
      <c r="F623" s="18">
        <f t="shared" si="72"/>
        <v>0</v>
      </c>
      <c r="G623" s="18">
        <f t="shared" si="73"/>
        <v>0</v>
      </c>
      <c r="H623" s="18">
        <f t="shared" si="79"/>
        <v>0</v>
      </c>
      <c r="I623" s="18">
        <f t="shared" si="74"/>
        <v>0</v>
      </c>
      <c r="J623" s="18">
        <f t="shared" si="75"/>
        <v>0</v>
      </c>
      <c r="K623" s="18">
        <f t="shared" si="76"/>
        <v>0</v>
      </c>
      <c r="L623" s="18">
        <f t="shared" si="77"/>
        <v>0</v>
      </c>
      <c r="M623" s="18"/>
    </row>
    <row r="624" spans="1:13" x14ac:dyDescent="0.25">
      <c r="A624" s="94"/>
      <c r="B624" s="95"/>
      <c r="C624" s="96"/>
      <c r="D624" s="123"/>
      <c r="E624" s="97" t="str">
        <f t="shared" si="78"/>
        <v/>
      </c>
      <c r="F624" s="18">
        <f t="shared" si="72"/>
        <v>0</v>
      </c>
      <c r="G624" s="18">
        <f t="shared" si="73"/>
        <v>0</v>
      </c>
      <c r="H624" s="18">
        <f t="shared" si="79"/>
        <v>0</v>
      </c>
      <c r="I624" s="18">
        <f t="shared" si="74"/>
        <v>0</v>
      </c>
      <c r="J624" s="18">
        <f t="shared" si="75"/>
        <v>0</v>
      </c>
      <c r="K624" s="18">
        <f t="shared" si="76"/>
        <v>0</v>
      </c>
      <c r="L624" s="18">
        <f t="shared" si="77"/>
        <v>0</v>
      </c>
      <c r="M624" s="18"/>
    </row>
    <row r="625" spans="1:13" x14ac:dyDescent="0.25">
      <c r="A625" s="94"/>
      <c r="B625" s="95"/>
      <c r="C625" s="96"/>
      <c r="D625" s="123"/>
      <c r="E625" s="97" t="str">
        <f t="shared" si="78"/>
        <v/>
      </c>
      <c r="F625" s="18">
        <f t="shared" si="72"/>
        <v>0</v>
      </c>
      <c r="G625" s="18">
        <f t="shared" si="73"/>
        <v>0</v>
      </c>
      <c r="H625" s="18">
        <f t="shared" si="79"/>
        <v>0</v>
      </c>
      <c r="I625" s="18">
        <f t="shared" si="74"/>
        <v>0</v>
      </c>
      <c r="J625" s="18">
        <f t="shared" si="75"/>
        <v>0</v>
      </c>
      <c r="K625" s="18">
        <f t="shared" si="76"/>
        <v>0</v>
      </c>
      <c r="L625" s="18">
        <f t="shared" si="77"/>
        <v>0</v>
      </c>
      <c r="M625" s="18"/>
    </row>
    <row r="626" spans="1:13" x14ac:dyDescent="0.25">
      <c r="A626" s="94"/>
      <c r="B626" s="95"/>
      <c r="C626" s="96"/>
      <c r="D626" s="123"/>
      <c r="E626" s="97" t="str">
        <f t="shared" si="78"/>
        <v/>
      </c>
      <c r="F626" s="18">
        <f t="shared" si="72"/>
        <v>0</v>
      </c>
      <c r="G626" s="18">
        <f t="shared" si="73"/>
        <v>0</v>
      </c>
      <c r="H626" s="18">
        <f t="shared" si="79"/>
        <v>0</v>
      </c>
      <c r="I626" s="18">
        <f t="shared" si="74"/>
        <v>0</v>
      </c>
      <c r="J626" s="18">
        <f t="shared" si="75"/>
        <v>0</v>
      </c>
      <c r="K626" s="18">
        <f t="shared" si="76"/>
        <v>0</v>
      </c>
      <c r="L626" s="18">
        <f t="shared" si="77"/>
        <v>0</v>
      </c>
      <c r="M626" s="18"/>
    </row>
    <row r="627" spans="1:13" x14ac:dyDescent="0.25">
      <c r="A627" s="94"/>
      <c r="B627" s="95"/>
      <c r="C627" s="96"/>
      <c r="D627" s="123"/>
      <c r="E627" s="97" t="str">
        <f t="shared" si="78"/>
        <v/>
      </c>
      <c r="F627" s="18">
        <f t="shared" si="72"/>
        <v>0</v>
      </c>
      <c r="G627" s="18">
        <f t="shared" si="73"/>
        <v>0</v>
      </c>
      <c r="H627" s="18">
        <f t="shared" si="79"/>
        <v>0</v>
      </c>
      <c r="I627" s="18">
        <f t="shared" si="74"/>
        <v>0</v>
      </c>
      <c r="J627" s="18">
        <f t="shared" si="75"/>
        <v>0</v>
      </c>
      <c r="K627" s="18">
        <f t="shared" si="76"/>
        <v>0</v>
      </c>
      <c r="L627" s="18">
        <f t="shared" si="77"/>
        <v>0</v>
      </c>
      <c r="M627" s="18"/>
    </row>
    <row r="628" spans="1:13" x14ac:dyDescent="0.25">
      <c r="A628" s="94"/>
      <c r="B628" s="95"/>
      <c r="C628" s="96"/>
      <c r="D628" s="123"/>
      <c r="E628" s="97" t="str">
        <f t="shared" si="78"/>
        <v/>
      </c>
      <c r="F628" s="18">
        <f t="shared" si="72"/>
        <v>0</v>
      </c>
      <c r="G628" s="18">
        <f t="shared" si="73"/>
        <v>0</v>
      </c>
      <c r="H628" s="18">
        <f t="shared" si="79"/>
        <v>0</v>
      </c>
      <c r="I628" s="18">
        <f t="shared" si="74"/>
        <v>0</v>
      </c>
      <c r="J628" s="18">
        <f t="shared" si="75"/>
        <v>0</v>
      </c>
      <c r="K628" s="18">
        <f t="shared" si="76"/>
        <v>0</v>
      </c>
      <c r="L628" s="18">
        <f t="shared" si="77"/>
        <v>0</v>
      </c>
      <c r="M628" s="18"/>
    </row>
    <row r="629" spans="1:13" x14ac:dyDescent="0.25">
      <c r="A629" s="94"/>
      <c r="B629" s="95"/>
      <c r="C629" s="96"/>
      <c r="D629" s="123"/>
      <c r="E629" s="97" t="str">
        <f t="shared" si="78"/>
        <v/>
      </c>
      <c r="F629" s="18">
        <f t="shared" si="72"/>
        <v>0</v>
      </c>
      <c r="G629" s="18">
        <f t="shared" si="73"/>
        <v>0</v>
      </c>
      <c r="H629" s="18">
        <f t="shared" si="79"/>
        <v>0</v>
      </c>
      <c r="I629" s="18">
        <f t="shared" si="74"/>
        <v>0</v>
      </c>
      <c r="J629" s="18">
        <f t="shared" si="75"/>
        <v>0</v>
      </c>
      <c r="K629" s="18">
        <f t="shared" si="76"/>
        <v>0</v>
      </c>
      <c r="L629" s="18">
        <f t="shared" si="77"/>
        <v>0</v>
      </c>
      <c r="M629" s="18"/>
    </row>
    <row r="630" spans="1:13" x14ac:dyDescent="0.25">
      <c r="A630" s="94"/>
      <c r="B630" s="95"/>
      <c r="C630" s="96"/>
      <c r="D630" s="123"/>
      <c r="E630" s="97" t="str">
        <f t="shared" si="78"/>
        <v/>
      </c>
      <c r="F630" s="18">
        <f t="shared" si="72"/>
        <v>0</v>
      </c>
      <c r="G630" s="18">
        <f t="shared" si="73"/>
        <v>0</v>
      </c>
      <c r="H630" s="18">
        <f t="shared" si="79"/>
        <v>0</v>
      </c>
      <c r="I630" s="18">
        <f t="shared" si="74"/>
        <v>0</v>
      </c>
      <c r="J630" s="18">
        <f t="shared" si="75"/>
        <v>0</v>
      </c>
      <c r="K630" s="18">
        <f t="shared" si="76"/>
        <v>0</v>
      </c>
      <c r="L630" s="18">
        <f t="shared" si="77"/>
        <v>0</v>
      </c>
      <c r="M630" s="18"/>
    </row>
    <row r="631" spans="1:13" x14ac:dyDescent="0.25">
      <c r="A631" s="94"/>
      <c r="B631" s="95"/>
      <c r="C631" s="96"/>
      <c r="D631" s="123"/>
      <c r="E631" s="97" t="str">
        <f t="shared" si="78"/>
        <v/>
      </c>
      <c r="F631" s="18">
        <f t="shared" si="72"/>
        <v>0</v>
      </c>
      <c r="G631" s="18">
        <f t="shared" si="73"/>
        <v>0</v>
      </c>
      <c r="H631" s="18">
        <f t="shared" si="79"/>
        <v>0</v>
      </c>
      <c r="I631" s="18">
        <f t="shared" si="74"/>
        <v>0</v>
      </c>
      <c r="J631" s="18">
        <f t="shared" si="75"/>
        <v>0</v>
      </c>
      <c r="K631" s="18">
        <f t="shared" si="76"/>
        <v>0</v>
      </c>
      <c r="L631" s="18">
        <f t="shared" si="77"/>
        <v>0</v>
      </c>
      <c r="M631" s="18"/>
    </row>
    <row r="632" spans="1:13" x14ac:dyDescent="0.25">
      <c r="A632" s="94"/>
      <c r="B632" s="95"/>
      <c r="C632" s="96"/>
      <c r="D632" s="123"/>
      <c r="E632" s="97" t="str">
        <f t="shared" si="78"/>
        <v/>
      </c>
      <c r="F632" s="18">
        <f t="shared" si="72"/>
        <v>0</v>
      </c>
      <c r="G632" s="18">
        <f t="shared" si="73"/>
        <v>0</v>
      </c>
      <c r="H632" s="18">
        <f t="shared" si="79"/>
        <v>0</v>
      </c>
      <c r="I632" s="18">
        <f t="shared" si="74"/>
        <v>0</v>
      </c>
      <c r="J632" s="18">
        <f t="shared" si="75"/>
        <v>0</v>
      </c>
      <c r="K632" s="18">
        <f t="shared" si="76"/>
        <v>0</v>
      </c>
      <c r="L632" s="18">
        <f t="shared" si="77"/>
        <v>0</v>
      </c>
      <c r="M632" s="18"/>
    </row>
    <row r="633" spans="1:13" x14ac:dyDescent="0.25">
      <c r="A633" s="94"/>
      <c r="B633" s="95"/>
      <c r="C633" s="96"/>
      <c r="D633" s="123"/>
      <c r="E633" s="97" t="str">
        <f t="shared" si="78"/>
        <v/>
      </c>
      <c r="F633" s="18">
        <f t="shared" si="72"/>
        <v>0</v>
      </c>
      <c r="G633" s="18">
        <f t="shared" si="73"/>
        <v>0</v>
      </c>
      <c r="H633" s="18">
        <f t="shared" si="79"/>
        <v>0</v>
      </c>
      <c r="I633" s="18">
        <f t="shared" si="74"/>
        <v>0</v>
      </c>
      <c r="J633" s="18">
        <f t="shared" si="75"/>
        <v>0</v>
      </c>
      <c r="K633" s="18">
        <f t="shared" si="76"/>
        <v>0</v>
      </c>
      <c r="L633" s="18">
        <f t="shared" si="77"/>
        <v>0</v>
      </c>
      <c r="M633" s="18"/>
    </row>
    <row r="634" spans="1:13" x14ac:dyDescent="0.25">
      <c r="A634" s="94"/>
      <c r="B634" s="95"/>
      <c r="C634" s="96"/>
      <c r="D634" s="123"/>
      <c r="E634" s="97" t="str">
        <f t="shared" si="78"/>
        <v/>
      </c>
      <c r="F634" s="18">
        <f t="shared" si="72"/>
        <v>0</v>
      </c>
      <c r="G634" s="18">
        <f t="shared" si="73"/>
        <v>0</v>
      </c>
      <c r="H634" s="18">
        <f t="shared" si="79"/>
        <v>0</v>
      </c>
      <c r="I634" s="18">
        <f t="shared" si="74"/>
        <v>0</v>
      </c>
      <c r="J634" s="18">
        <f t="shared" si="75"/>
        <v>0</v>
      </c>
      <c r="K634" s="18">
        <f t="shared" si="76"/>
        <v>0</v>
      </c>
      <c r="L634" s="18">
        <f t="shared" si="77"/>
        <v>0</v>
      </c>
      <c r="M634" s="18"/>
    </row>
    <row r="635" spans="1:13" x14ac:dyDescent="0.25">
      <c r="A635" s="94"/>
      <c r="B635" s="95"/>
      <c r="C635" s="96"/>
      <c r="D635" s="123"/>
      <c r="E635" s="97" t="str">
        <f t="shared" si="78"/>
        <v/>
      </c>
      <c r="F635" s="18">
        <f t="shared" si="72"/>
        <v>0</v>
      </c>
      <c r="G635" s="18">
        <f t="shared" si="73"/>
        <v>0</v>
      </c>
      <c r="H635" s="18">
        <f t="shared" si="79"/>
        <v>0</v>
      </c>
      <c r="I635" s="18">
        <f t="shared" si="74"/>
        <v>0</v>
      </c>
      <c r="J635" s="18">
        <f t="shared" si="75"/>
        <v>0</v>
      </c>
      <c r="K635" s="18">
        <f t="shared" si="76"/>
        <v>0</v>
      </c>
      <c r="L635" s="18">
        <f t="shared" si="77"/>
        <v>0</v>
      </c>
      <c r="M635" s="18"/>
    </row>
    <row r="636" spans="1:13" x14ac:dyDescent="0.25">
      <c r="A636" s="94"/>
      <c r="B636" s="95"/>
      <c r="C636" s="96"/>
      <c r="D636" s="123"/>
      <c r="E636" s="97" t="str">
        <f t="shared" si="78"/>
        <v/>
      </c>
      <c r="F636" s="18">
        <f t="shared" si="72"/>
        <v>0</v>
      </c>
      <c r="G636" s="18">
        <f t="shared" si="73"/>
        <v>0</v>
      </c>
      <c r="H636" s="18">
        <f t="shared" si="79"/>
        <v>0</v>
      </c>
      <c r="I636" s="18">
        <f t="shared" si="74"/>
        <v>0</v>
      </c>
      <c r="J636" s="18">
        <f t="shared" si="75"/>
        <v>0</v>
      </c>
      <c r="K636" s="18">
        <f t="shared" si="76"/>
        <v>0</v>
      </c>
      <c r="L636" s="18">
        <f t="shared" si="77"/>
        <v>0</v>
      </c>
      <c r="M636" s="18"/>
    </row>
    <row r="637" spans="1:13" x14ac:dyDescent="0.25">
      <c r="A637" s="94"/>
      <c r="B637" s="95"/>
      <c r="C637" s="96"/>
      <c r="D637" s="123"/>
      <c r="E637" s="97" t="str">
        <f t="shared" si="78"/>
        <v/>
      </c>
      <c r="F637" s="18">
        <f t="shared" si="72"/>
        <v>0</v>
      </c>
      <c r="G637" s="18">
        <f t="shared" si="73"/>
        <v>0</v>
      </c>
      <c r="H637" s="18">
        <f t="shared" si="79"/>
        <v>0</v>
      </c>
      <c r="I637" s="18">
        <f t="shared" si="74"/>
        <v>0</v>
      </c>
      <c r="J637" s="18">
        <f t="shared" si="75"/>
        <v>0</v>
      </c>
      <c r="K637" s="18">
        <f t="shared" si="76"/>
        <v>0</v>
      </c>
      <c r="L637" s="18">
        <f t="shared" si="77"/>
        <v>0</v>
      </c>
      <c r="M637" s="18"/>
    </row>
    <row r="638" spans="1:13" x14ac:dyDescent="0.25">
      <c r="A638" s="94"/>
      <c r="B638" s="95"/>
      <c r="C638" s="96"/>
      <c r="D638" s="123"/>
      <c r="E638" s="97" t="str">
        <f t="shared" si="78"/>
        <v/>
      </c>
      <c r="F638" s="18">
        <f t="shared" si="72"/>
        <v>0</v>
      </c>
      <c r="G638" s="18">
        <f t="shared" si="73"/>
        <v>0</v>
      </c>
      <c r="H638" s="18">
        <f t="shared" si="79"/>
        <v>0</v>
      </c>
      <c r="I638" s="18">
        <f t="shared" si="74"/>
        <v>0</v>
      </c>
      <c r="J638" s="18">
        <f t="shared" si="75"/>
        <v>0</v>
      </c>
      <c r="K638" s="18">
        <f t="shared" si="76"/>
        <v>0</v>
      </c>
      <c r="L638" s="18">
        <f t="shared" si="77"/>
        <v>0</v>
      </c>
      <c r="M638" s="18"/>
    </row>
    <row r="639" spans="1:13" x14ac:dyDescent="0.25">
      <c r="A639" s="94"/>
      <c r="B639" s="95"/>
      <c r="C639" s="96"/>
      <c r="D639" s="123"/>
      <c r="E639" s="97" t="str">
        <f t="shared" si="78"/>
        <v/>
      </c>
      <c r="F639" s="18">
        <f t="shared" si="72"/>
        <v>0</v>
      </c>
      <c r="G639" s="18">
        <f t="shared" si="73"/>
        <v>0</v>
      </c>
      <c r="H639" s="18">
        <f t="shared" si="79"/>
        <v>0</v>
      </c>
      <c r="I639" s="18">
        <f t="shared" si="74"/>
        <v>0</v>
      </c>
      <c r="J639" s="18">
        <f t="shared" si="75"/>
        <v>0</v>
      </c>
      <c r="K639" s="18">
        <f t="shared" si="76"/>
        <v>0</v>
      </c>
      <c r="L639" s="18">
        <f t="shared" si="77"/>
        <v>0</v>
      </c>
      <c r="M639" s="18"/>
    </row>
    <row r="640" spans="1:13" x14ac:dyDescent="0.25">
      <c r="A640" s="94"/>
      <c r="B640" s="95"/>
      <c r="C640" s="96"/>
      <c r="D640" s="123"/>
      <c r="E640" s="97" t="str">
        <f t="shared" si="78"/>
        <v/>
      </c>
      <c r="F640" s="18">
        <f t="shared" si="72"/>
        <v>0</v>
      </c>
      <c r="G640" s="18">
        <f t="shared" si="73"/>
        <v>0</v>
      </c>
      <c r="H640" s="18">
        <f t="shared" si="79"/>
        <v>0</v>
      </c>
      <c r="I640" s="18">
        <f t="shared" si="74"/>
        <v>0</v>
      </c>
      <c r="J640" s="18">
        <f t="shared" si="75"/>
        <v>0</v>
      </c>
      <c r="K640" s="18">
        <f t="shared" si="76"/>
        <v>0</v>
      </c>
      <c r="L640" s="18">
        <f t="shared" si="77"/>
        <v>0</v>
      </c>
      <c r="M640" s="18"/>
    </row>
    <row r="641" spans="1:13" x14ac:dyDescent="0.25">
      <c r="A641" s="94"/>
      <c r="B641" s="95"/>
      <c r="C641" s="96"/>
      <c r="D641" s="123"/>
      <c r="E641" s="97" t="str">
        <f t="shared" si="78"/>
        <v/>
      </c>
      <c r="F641" s="18">
        <f t="shared" si="72"/>
        <v>0</v>
      </c>
      <c r="G641" s="18">
        <f t="shared" si="73"/>
        <v>0</v>
      </c>
      <c r="H641" s="18">
        <f t="shared" si="79"/>
        <v>0</v>
      </c>
      <c r="I641" s="18">
        <f t="shared" si="74"/>
        <v>0</v>
      </c>
      <c r="J641" s="18">
        <f t="shared" si="75"/>
        <v>0</v>
      </c>
      <c r="K641" s="18">
        <f t="shared" si="76"/>
        <v>0</v>
      </c>
      <c r="L641" s="18">
        <f t="shared" si="77"/>
        <v>0</v>
      </c>
      <c r="M641" s="18"/>
    </row>
    <row r="642" spans="1:13" x14ac:dyDescent="0.25">
      <c r="A642" s="94"/>
      <c r="B642" s="95"/>
      <c r="C642" s="96"/>
      <c r="D642" s="123"/>
      <c r="E642" s="97" t="str">
        <f t="shared" si="78"/>
        <v/>
      </c>
      <c r="F642" s="18">
        <f t="shared" si="72"/>
        <v>0</v>
      </c>
      <c r="G642" s="18">
        <f t="shared" si="73"/>
        <v>0</v>
      </c>
      <c r="H642" s="18">
        <f t="shared" si="79"/>
        <v>0</v>
      </c>
      <c r="I642" s="18">
        <f t="shared" si="74"/>
        <v>0</v>
      </c>
      <c r="J642" s="18">
        <f t="shared" si="75"/>
        <v>0</v>
      </c>
      <c r="K642" s="18">
        <f t="shared" si="76"/>
        <v>0</v>
      </c>
      <c r="L642" s="18">
        <f t="shared" si="77"/>
        <v>0</v>
      </c>
      <c r="M642" s="18"/>
    </row>
    <row r="643" spans="1:13" x14ac:dyDescent="0.25">
      <c r="A643" s="94"/>
      <c r="B643" s="95"/>
      <c r="C643" s="96"/>
      <c r="D643" s="123"/>
      <c r="E643" s="97" t="str">
        <f t="shared" si="78"/>
        <v/>
      </c>
      <c r="F643" s="18">
        <f t="shared" si="72"/>
        <v>0</v>
      </c>
      <c r="G643" s="18">
        <f t="shared" si="73"/>
        <v>0</v>
      </c>
      <c r="H643" s="18">
        <f t="shared" si="79"/>
        <v>0</v>
      </c>
      <c r="I643" s="18">
        <f t="shared" si="74"/>
        <v>0</v>
      </c>
      <c r="J643" s="18">
        <f t="shared" si="75"/>
        <v>0</v>
      </c>
      <c r="K643" s="18">
        <f t="shared" si="76"/>
        <v>0</v>
      </c>
      <c r="L643" s="18">
        <f t="shared" si="77"/>
        <v>0</v>
      </c>
      <c r="M643" s="18"/>
    </row>
    <row r="644" spans="1:13" x14ac:dyDescent="0.25">
      <c r="A644" s="94"/>
      <c r="B644" s="95"/>
      <c r="C644" s="96"/>
      <c r="D644" s="123"/>
      <c r="E644" s="97" t="str">
        <f t="shared" si="78"/>
        <v/>
      </c>
      <c r="F644" s="18">
        <f t="shared" si="72"/>
        <v>0</v>
      </c>
      <c r="G644" s="18">
        <f t="shared" si="73"/>
        <v>0</v>
      </c>
      <c r="H644" s="18">
        <f t="shared" si="79"/>
        <v>0</v>
      </c>
      <c r="I644" s="18">
        <f t="shared" si="74"/>
        <v>0</v>
      </c>
      <c r="J644" s="18">
        <f t="shared" si="75"/>
        <v>0</v>
      </c>
      <c r="K644" s="18">
        <f t="shared" si="76"/>
        <v>0</v>
      </c>
      <c r="L644" s="18">
        <f t="shared" si="77"/>
        <v>0</v>
      </c>
      <c r="M644" s="18"/>
    </row>
    <row r="645" spans="1:13" x14ac:dyDescent="0.25">
      <c r="A645" s="94"/>
      <c r="B645" s="95"/>
      <c r="C645" s="96"/>
      <c r="D645" s="123"/>
      <c r="E645" s="97" t="str">
        <f t="shared" si="78"/>
        <v/>
      </c>
      <c r="F645" s="18">
        <f t="shared" si="72"/>
        <v>0</v>
      </c>
      <c r="G645" s="18">
        <f t="shared" si="73"/>
        <v>0</v>
      </c>
      <c r="H645" s="18">
        <f t="shared" si="79"/>
        <v>0</v>
      </c>
      <c r="I645" s="18">
        <f t="shared" si="74"/>
        <v>0</v>
      </c>
      <c r="J645" s="18">
        <f t="shared" si="75"/>
        <v>0</v>
      </c>
      <c r="K645" s="18">
        <f t="shared" si="76"/>
        <v>0</v>
      </c>
      <c r="L645" s="18">
        <f t="shared" si="77"/>
        <v>0</v>
      </c>
      <c r="M645" s="18"/>
    </row>
    <row r="646" spans="1:13" x14ac:dyDescent="0.25">
      <c r="A646" s="94"/>
      <c r="B646" s="95"/>
      <c r="C646" s="96"/>
      <c r="D646" s="123"/>
      <c r="E646" s="97" t="str">
        <f t="shared" si="78"/>
        <v/>
      </c>
      <c r="F646" s="18">
        <f t="shared" si="72"/>
        <v>0</v>
      </c>
      <c r="G646" s="18">
        <f t="shared" si="73"/>
        <v>0</v>
      </c>
      <c r="H646" s="18">
        <f t="shared" si="79"/>
        <v>0</v>
      </c>
      <c r="I646" s="18">
        <f t="shared" si="74"/>
        <v>0</v>
      </c>
      <c r="J646" s="18">
        <f t="shared" si="75"/>
        <v>0</v>
      </c>
      <c r="K646" s="18">
        <f t="shared" si="76"/>
        <v>0</v>
      </c>
      <c r="L646" s="18">
        <f t="shared" si="77"/>
        <v>0</v>
      </c>
      <c r="M646" s="18"/>
    </row>
    <row r="647" spans="1:13" x14ac:dyDescent="0.25">
      <c r="A647" s="94"/>
      <c r="B647" s="95"/>
      <c r="C647" s="96"/>
      <c r="D647" s="123"/>
      <c r="E647" s="97" t="str">
        <f t="shared" si="78"/>
        <v/>
      </c>
      <c r="F647" s="18">
        <f t="shared" si="72"/>
        <v>0</v>
      </c>
      <c r="G647" s="18">
        <f t="shared" si="73"/>
        <v>0</v>
      </c>
      <c r="H647" s="18">
        <f t="shared" si="79"/>
        <v>0</v>
      </c>
      <c r="I647" s="18">
        <f t="shared" si="74"/>
        <v>0</v>
      </c>
      <c r="J647" s="18">
        <f t="shared" si="75"/>
        <v>0</v>
      </c>
      <c r="K647" s="18">
        <f t="shared" si="76"/>
        <v>0</v>
      </c>
      <c r="L647" s="18">
        <f t="shared" si="77"/>
        <v>0</v>
      </c>
      <c r="M647" s="18"/>
    </row>
    <row r="648" spans="1:13" x14ac:dyDescent="0.25">
      <c r="A648" s="94"/>
      <c r="B648" s="95"/>
      <c r="C648" s="96"/>
      <c r="D648" s="123"/>
      <c r="E648" s="97" t="str">
        <f t="shared" si="78"/>
        <v/>
      </c>
      <c r="F648" s="18">
        <f t="shared" si="72"/>
        <v>0</v>
      </c>
      <c r="G648" s="18">
        <f t="shared" si="73"/>
        <v>0</v>
      </c>
      <c r="H648" s="18">
        <f t="shared" si="79"/>
        <v>0</v>
      </c>
      <c r="I648" s="18">
        <f t="shared" si="74"/>
        <v>0</v>
      </c>
      <c r="J648" s="18">
        <f t="shared" si="75"/>
        <v>0</v>
      </c>
      <c r="K648" s="18">
        <f t="shared" si="76"/>
        <v>0</v>
      </c>
      <c r="L648" s="18">
        <f t="shared" si="77"/>
        <v>0</v>
      </c>
      <c r="M648" s="18"/>
    </row>
    <row r="649" spans="1:13" x14ac:dyDescent="0.25">
      <c r="A649" s="94"/>
      <c r="B649" s="95"/>
      <c r="C649" s="96"/>
      <c r="D649" s="123"/>
      <c r="E649" s="97" t="str">
        <f t="shared" si="78"/>
        <v/>
      </c>
      <c r="F649" s="18">
        <f t="shared" ref="F649:F712" si="80">IF(C649&lt;&gt;"",1,0)</f>
        <v>0</v>
      </c>
      <c r="G649" s="18">
        <f t="shared" ref="G649:G712" si="81">IF(OR(C649="4K 437 Hours", C649="4K 437 Hours + 87.5 Hours Outreach", C649="Preschool Special Education", C649=""),0,1)</f>
        <v>0</v>
      </c>
      <c r="H649" s="18">
        <f t="shared" si="79"/>
        <v>0</v>
      </c>
      <c r="I649" s="18">
        <f t="shared" ref="I649:I712" si="82">IF(B649="",0,IF(OR(A649="",C649=""),1,0))</f>
        <v>0</v>
      </c>
      <c r="J649" s="18">
        <f t="shared" ref="J649:J712" si="83">IF(C649="",0,IF(OR(A649="",B649=""),1,0))</f>
        <v>0</v>
      </c>
      <c r="K649" s="18">
        <f t="shared" ref="K649:K712" si="84">IF(B649="",0,IF(ISNA((MATCH(B649,O:O,0))),1,0))</f>
        <v>0</v>
      </c>
      <c r="L649" s="18">
        <f t="shared" ref="L649:L712" si="85">IF(C649="",0,IF(ISNA((MATCH(C649,P:P,0))),1,0))</f>
        <v>0</v>
      </c>
      <c r="M649" s="18"/>
    </row>
    <row r="650" spans="1:13" x14ac:dyDescent="0.25">
      <c r="A650" s="94"/>
      <c r="B650" s="95"/>
      <c r="C650" s="96"/>
      <c r="D650" s="123"/>
      <c r="E650" s="97" t="str">
        <f t="shared" ref="E650:E713" si="86">IF(K650=1," District,","")&amp;IF(L650=1," Grade,","")&amp;IF(OR(H650=1,I650=1,J650=1)," Line Incomplete","")</f>
        <v/>
      </c>
      <c r="F650" s="18">
        <f t="shared" si="80"/>
        <v>0</v>
      </c>
      <c r="G650" s="18">
        <f t="shared" si="81"/>
        <v>0</v>
      </c>
      <c r="H650" s="18">
        <f t="shared" ref="H650:H713" si="87">IF(A650="",0,IF(OR(B650="",D650=""),1,0))</f>
        <v>0</v>
      </c>
      <c r="I650" s="18">
        <f t="shared" si="82"/>
        <v>0</v>
      </c>
      <c r="J650" s="18">
        <f t="shared" si="83"/>
        <v>0</v>
      </c>
      <c r="K650" s="18">
        <f t="shared" si="84"/>
        <v>0</v>
      </c>
      <c r="L650" s="18">
        <f t="shared" si="85"/>
        <v>0</v>
      </c>
      <c r="M650" s="18"/>
    </row>
    <row r="651" spans="1:13" x14ac:dyDescent="0.25">
      <c r="A651" s="94"/>
      <c r="B651" s="95"/>
      <c r="C651" s="96"/>
      <c r="D651" s="123"/>
      <c r="E651" s="97" t="str">
        <f t="shared" si="86"/>
        <v/>
      </c>
      <c r="F651" s="18">
        <f t="shared" si="80"/>
        <v>0</v>
      </c>
      <c r="G651" s="18">
        <f t="shared" si="81"/>
        <v>0</v>
      </c>
      <c r="H651" s="18">
        <f t="shared" si="87"/>
        <v>0</v>
      </c>
      <c r="I651" s="18">
        <f t="shared" si="82"/>
        <v>0</v>
      </c>
      <c r="J651" s="18">
        <f t="shared" si="83"/>
        <v>0</v>
      </c>
      <c r="K651" s="18">
        <f t="shared" si="84"/>
        <v>0</v>
      </c>
      <c r="L651" s="18">
        <f t="shared" si="85"/>
        <v>0</v>
      </c>
      <c r="M651" s="18"/>
    </row>
    <row r="652" spans="1:13" x14ac:dyDescent="0.25">
      <c r="A652" s="94"/>
      <c r="B652" s="95"/>
      <c r="C652" s="96"/>
      <c r="D652" s="123"/>
      <c r="E652" s="97" t="str">
        <f t="shared" si="86"/>
        <v/>
      </c>
      <c r="F652" s="18">
        <f t="shared" si="80"/>
        <v>0</v>
      </c>
      <c r="G652" s="18">
        <f t="shared" si="81"/>
        <v>0</v>
      </c>
      <c r="H652" s="18">
        <f t="shared" si="87"/>
        <v>0</v>
      </c>
      <c r="I652" s="18">
        <f t="shared" si="82"/>
        <v>0</v>
      </c>
      <c r="J652" s="18">
        <f t="shared" si="83"/>
        <v>0</v>
      </c>
      <c r="K652" s="18">
        <f t="shared" si="84"/>
        <v>0</v>
      </c>
      <c r="L652" s="18">
        <f t="shared" si="85"/>
        <v>0</v>
      </c>
      <c r="M652" s="18"/>
    </row>
    <row r="653" spans="1:13" x14ac:dyDescent="0.25">
      <c r="A653" s="94"/>
      <c r="B653" s="95"/>
      <c r="C653" s="96"/>
      <c r="D653" s="123"/>
      <c r="E653" s="97" t="str">
        <f t="shared" si="86"/>
        <v/>
      </c>
      <c r="F653" s="18">
        <f t="shared" si="80"/>
        <v>0</v>
      </c>
      <c r="G653" s="18">
        <f t="shared" si="81"/>
        <v>0</v>
      </c>
      <c r="H653" s="18">
        <f t="shared" si="87"/>
        <v>0</v>
      </c>
      <c r="I653" s="18">
        <f t="shared" si="82"/>
        <v>0</v>
      </c>
      <c r="J653" s="18">
        <f t="shared" si="83"/>
        <v>0</v>
      </c>
      <c r="K653" s="18">
        <f t="shared" si="84"/>
        <v>0</v>
      </c>
      <c r="L653" s="18">
        <f t="shared" si="85"/>
        <v>0</v>
      </c>
      <c r="M653" s="18"/>
    </row>
    <row r="654" spans="1:13" x14ac:dyDescent="0.25">
      <c r="A654" s="94"/>
      <c r="B654" s="95"/>
      <c r="C654" s="96"/>
      <c r="D654" s="123"/>
      <c r="E654" s="97" t="str">
        <f t="shared" si="86"/>
        <v/>
      </c>
      <c r="F654" s="18">
        <f t="shared" si="80"/>
        <v>0</v>
      </c>
      <c r="G654" s="18">
        <f t="shared" si="81"/>
        <v>0</v>
      </c>
      <c r="H654" s="18">
        <f t="shared" si="87"/>
        <v>0</v>
      </c>
      <c r="I654" s="18">
        <f t="shared" si="82"/>
        <v>0</v>
      </c>
      <c r="J654" s="18">
        <f t="shared" si="83"/>
        <v>0</v>
      </c>
      <c r="K654" s="18">
        <f t="shared" si="84"/>
        <v>0</v>
      </c>
      <c r="L654" s="18">
        <f t="shared" si="85"/>
        <v>0</v>
      </c>
      <c r="M654" s="18"/>
    </row>
    <row r="655" spans="1:13" x14ac:dyDescent="0.25">
      <c r="A655" s="94"/>
      <c r="B655" s="95"/>
      <c r="C655" s="96"/>
      <c r="D655" s="123"/>
      <c r="E655" s="97" t="str">
        <f t="shared" si="86"/>
        <v/>
      </c>
      <c r="F655" s="18">
        <f t="shared" si="80"/>
        <v>0</v>
      </c>
      <c r="G655" s="18">
        <f t="shared" si="81"/>
        <v>0</v>
      </c>
      <c r="H655" s="18">
        <f t="shared" si="87"/>
        <v>0</v>
      </c>
      <c r="I655" s="18">
        <f t="shared" si="82"/>
        <v>0</v>
      </c>
      <c r="J655" s="18">
        <f t="shared" si="83"/>
        <v>0</v>
      </c>
      <c r="K655" s="18">
        <f t="shared" si="84"/>
        <v>0</v>
      </c>
      <c r="L655" s="18">
        <f t="shared" si="85"/>
        <v>0</v>
      </c>
      <c r="M655" s="18"/>
    </row>
    <row r="656" spans="1:13" x14ac:dyDescent="0.25">
      <c r="A656" s="94"/>
      <c r="B656" s="95"/>
      <c r="C656" s="96"/>
      <c r="D656" s="123"/>
      <c r="E656" s="97" t="str">
        <f t="shared" si="86"/>
        <v/>
      </c>
      <c r="F656" s="18">
        <f t="shared" si="80"/>
        <v>0</v>
      </c>
      <c r="G656" s="18">
        <f t="shared" si="81"/>
        <v>0</v>
      </c>
      <c r="H656" s="18">
        <f t="shared" si="87"/>
        <v>0</v>
      </c>
      <c r="I656" s="18">
        <f t="shared" si="82"/>
        <v>0</v>
      </c>
      <c r="J656" s="18">
        <f t="shared" si="83"/>
        <v>0</v>
      </c>
      <c r="K656" s="18">
        <f t="shared" si="84"/>
        <v>0</v>
      </c>
      <c r="L656" s="18">
        <f t="shared" si="85"/>
        <v>0</v>
      </c>
      <c r="M656" s="18"/>
    </row>
    <row r="657" spans="1:13" x14ac:dyDescent="0.25">
      <c r="A657" s="94"/>
      <c r="B657" s="95"/>
      <c r="C657" s="96"/>
      <c r="D657" s="123"/>
      <c r="E657" s="97" t="str">
        <f t="shared" si="86"/>
        <v/>
      </c>
      <c r="F657" s="18">
        <f t="shared" si="80"/>
        <v>0</v>
      </c>
      <c r="G657" s="18">
        <f t="shared" si="81"/>
        <v>0</v>
      </c>
      <c r="H657" s="18">
        <f t="shared" si="87"/>
        <v>0</v>
      </c>
      <c r="I657" s="18">
        <f t="shared" si="82"/>
        <v>0</v>
      </c>
      <c r="J657" s="18">
        <f t="shared" si="83"/>
        <v>0</v>
      </c>
      <c r="K657" s="18">
        <f t="shared" si="84"/>
        <v>0</v>
      </c>
      <c r="L657" s="18">
        <f t="shared" si="85"/>
        <v>0</v>
      </c>
      <c r="M657" s="18"/>
    </row>
    <row r="658" spans="1:13" x14ac:dyDescent="0.25">
      <c r="A658" s="94"/>
      <c r="B658" s="95"/>
      <c r="C658" s="96"/>
      <c r="D658" s="123"/>
      <c r="E658" s="97" t="str">
        <f t="shared" si="86"/>
        <v/>
      </c>
      <c r="F658" s="18">
        <f t="shared" si="80"/>
        <v>0</v>
      </c>
      <c r="G658" s="18">
        <f t="shared" si="81"/>
        <v>0</v>
      </c>
      <c r="H658" s="18">
        <f t="shared" si="87"/>
        <v>0</v>
      </c>
      <c r="I658" s="18">
        <f t="shared" si="82"/>
        <v>0</v>
      </c>
      <c r="J658" s="18">
        <f t="shared" si="83"/>
        <v>0</v>
      </c>
      <c r="K658" s="18">
        <f t="shared" si="84"/>
        <v>0</v>
      </c>
      <c r="L658" s="18">
        <f t="shared" si="85"/>
        <v>0</v>
      </c>
      <c r="M658" s="18"/>
    </row>
    <row r="659" spans="1:13" x14ac:dyDescent="0.25">
      <c r="A659" s="94"/>
      <c r="B659" s="95"/>
      <c r="C659" s="96"/>
      <c r="D659" s="123"/>
      <c r="E659" s="97" t="str">
        <f t="shared" si="86"/>
        <v/>
      </c>
      <c r="F659" s="18">
        <f t="shared" si="80"/>
        <v>0</v>
      </c>
      <c r="G659" s="18">
        <f t="shared" si="81"/>
        <v>0</v>
      </c>
      <c r="H659" s="18">
        <f t="shared" si="87"/>
        <v>0</v>
      </c>
      <c r="I659" s="18">
        <f t="shared" si="82"/>
        <v>0</v>
      </c>
      <c r="J659" s="18">
        <f t="shared" si="83"/>
        <v>0</v>
      </c>
      <c r="K659" s="18">
        <f t="shared" si="84"/>
        <v>0</v>
      </c>
      <c r="L659" s="18">
        <f t="shared" si="85"/>
        <v>0</v>
      </c>
      <c r="M659" s="18"/>
    </row>
    <row r="660" spans="1:13" x14ac:dyDescent="0.25">
      <c r="A660" s="94"/>
      <c r="B660" s="95"/>
      <c r="C660" s="96"/>
      <c r="D660" s="123"/>
      <c r="E660" s="97" t="str">
        <f t="shared" si="86"/>
        <v/>
      </c>
      <c r="F660" s="18">
        <f t="shared" si="80"/>
        <v>0</v>
      </c>
      <c r="G660" s="18">
        <f t="shared" si="81"/>
        <v>0</v>
      </c>
      <c r="H660" s="18">
        <f t="shared" si="87"/>
        <v>0</v>
      </c>
      <c r="I660" s="18">
        <f t="shared" si="82"/>
        <v>0</v>
      </c>
      <c r="J660" s="18">
        <f t="shared" si="83"/>
        <v>0</v>
      </c>
      <c r="K660" s="18">
        <f t="shared" si="84"/>
        <v>0</v>
      </c>
      <c r="L660" s="18">
        <f t="shared" si="85"/>
        <v>0</v>
      </c>
      <c r="M660" s="18"/>
    </row>
    <row r="661" spans="1:13" x14ac:dyDescent="0.25">
      <c r="A661" s="94"/>
      <c r="B661" s="95"/>
      <c r="C661" s="96"/>
      <c r="D661" s="123"/>
      <c r="E661" s="97" t="str">
        <f t="shared" si="86"/>
        <v/>
      </c>
      <c r="F661" s="18">
        <f t="shared" si="80"/>
        <v>0</v>
      </c>
      <c r="G661" s="18">
        <f t="shared" si="81"/>
        <v>0</v>
      </c>
      <c r="H661" s="18">
        <f t="shared" si="87"/>
        <v>0</v>
      </c>
      <c r="I661" s="18">
        <f t="shared" si="82"/>
        <v>0</v>
      </c>
      <c r="J661" s="18">
        <f t="shared" si="83"/>
        <v>0</v>
      </c>
      <c r="K661" s="18">
        <f t="shared" si="84"/>
        <v>0</v>
      </c>
      <c r="L661" s="18">
        <f t="shared" si="85"/>
        <v>0</v>
      </c>
      <c r="M661" s="18"/>
    </row>
    <row r="662" spans="1:13" x14ac:dyDescent="0.25">
      <c r="A662" s="94"/>
      <c r="B662" s="95"/>
      <c r="C662" s="96"/>
      <c r="D662" s="123"/>
      <c r="E662" s="97" t="str">
        <f t="shared" si="86"/>
        <v/>
      </c>
      <c r="F662" s="18">
        <f t="shared" si="80"/>
        <v>0</v>
      </c>
      <c r="G662" s="18">
        <f t="shared" si="81"/>
        <v>0</v>
      </c>
      <c r="H662" s="18">
        <f t="shared" si="87"/>
        <v>0</v>
      </c>
      <c r="I662" s="18">
        <f t="shared" si="82"/>
        <v>0</v>
      </c>
      <c r="J662" s="18">
        <f t="shared" si="83"/>
        <v>0</v>
      </c>
      <c r="K662" s="18">
        <f t="shared" si="84"/>
        <v>0</v>
      </c>
      <c r="L662" s="18">
        <f t="shared" si="85"/>
        <v>0</v>
      </c>
      <c r="M662" s="18"/>
    </row>
    <row r="663" spans="1:13" x14ac:dyDescent="0.25">
      <c r="A663" s="94"/>
      <c r="B663" s="95"/>
      <c r="C663" s="96"/>
      <c r="D663" s="123"/>
      <c r="E663" s="97" t="str">
        <f t="shared" si="86"/>
        <v/>
      </c>
      <c r="F663" s="18">
        <f t="shared" si="80"/>
        <v>0</v>
      </c>
      <c r="G663" s="18">
        <f t="shared" si="81"/>
        <v>0</v>
      </c>
      <c r="H663" s="18">
        <f t="shared" si="87"/>
        <v>0</v>
      </c>
      <c r="I663" s="18">
        <f t="shared" si="82"/>
        <v>0</v>
      </c>
      <c r="J663" s="18">
        <f t="shared" si="83"/>
        <v>0</v>
      </c>
      <c r="K663" s="18">
        <f t="shared" si="84"/>
        <v>0</v>
      </c>
      <c r="L663" s="18">
        <f t="shared" si="85"/>
        <v>0</v>
      </c>
      <c r="M663" s="18"/>
    </row>
    <row r="664" spans="1:13" x14ac:dyDescent="0.25">
      <c r="A664" s="94"/>
      <c r="B664" s="95"/>
      <c r="C664" s="96"/>
      <c r="D664" s="123"/>
      <c r="E664" s="97" t="str">
        <f t="shared" si="86"/>
        <v/>
      </c>
      <c r="F664" s="18">
        <f t="shared" si="80"/>
        <v>0</v>
      </c>
      <c r="G664" s="18">
        <f t="shared" si="81"/>
        <v>0</v>
      </c>
      <c r="H664" s="18">
        <f t="shared" si="87"/>
        <v>0</v>
      </c>
      <c r="I664" s="18">
        <f t="shared" si="82"/>
        <v>0</v>
      </c>
      <c r="J664" s="18">
        <f t="shared" si="83"/>
        <v>0</v>
      </c>
      <c r="K664" s="18">
        <f t="shared" si="84"/>
        <v>0</v>
      </c>
      <c r="L664" s="18">
        <f t="shared" si="85"/>
        <v>0</v>
      </c>
      <c r="M664" s="18"/>
    </row>
    <row r="665" spans="1:13" x14ac:dyDescent="0.25">
      <c r="A665" s="94"/>
      <c r="B665" s="95"/>
      <c r="C665" s="96"/>
      <c r="D665" s="123"/>
      <c r="E665" s="97" t="str">
        <f t="shared" si="86"/>
        <v/>
      </c>
      <c r="F665" s="18">
        <f t="shared" si="80"/>
        <v>0</v>
      </c>
      <c r="G665" s="18">
        <f t="shared" si="81"/>
        <v>0</v>
      </c>
      <c r="H665" s="18">
        <f t="shared" si="87"/>
        <v>0</v>
      </c>
      <c r="I665" s="18">
        <f t="shared" si="82"/>
        <v>0</v>
      </c>
      <c r="J665" s="18">
        <f t="shared" si="83"/>
        <v>0</v>
      </c>
      <c r="K665" s="18">
        <f t="shared" si="84"/>
        <v>0</v>
      </c>
      <c r="L665" s="18">
        <f t="shared" si="85"/>
        <v>0</v>
      </c>
      <c r="M665" s="18"/>
    </row>
    <row r="666" spans="1:13" x14ac:dyDescent="0.25">
      <c r="A666" s="94"/>
      <c r="B666" s="95"/>
      <c r="C666" s="96"/>
      <c r="D666" s="123"/>
      <c r="E666" s="97" t="str">
        <f t="shared" si="86"/>
        <v/>
      </c>
      <c r="F666" s="18">
        <f t="shared" si="80"/>
        <v>0</v>
      </c>
      <c r="G666" s="18">
        <f t="shared" si="81"/>
        <v>0</v>
      </c>
      <c r="H666" s="18">
        <f t="shared" si="87"/>
        <v>0</v>
      </c>
      <c r="I666" s="18">
        <f t="shared" si="82"/>
        <v>0</v>
      </c>
      <c r="J666" s="18">
        <f t="shared" si="83"/>
        <v>0</v>
      </c>
      <c r="K666" s="18">
        <f t="shared" si="84"/>
        <v>0</v>
      </c>
      <c r="L666" s="18">
        <f t="shared" si="85"/>
        <v>0</v>
      </c>
      <c r="M666" s="18"/>
    </row>
    <row r="667" spans="1:13" x14ac:dyDescent="0.25">
      <c r="A667" s="94"/>
      <c r="B667" s="95"/>
      <c r="C667" s="96"/>
      <c r="D667" s="123"/>
      <c r="E667" s="97" t="str">
        <f t="shared" si="86"/>
        <v/>
      </c>
      <c r="F667" s="18">
        <f t="shared" si="80"/>
        <v>0</v>
      </c>
      <c r="G667" s="18">
        <f t="shared" si="81"/>
        <v>0</v>
      </c>
      <c r="H667" s="18">
        <f t="shared" si="87"/>
        <v>0</v>
      </c>
      <c r="I667" s="18">
        <f t="shared" si="82"/>
        <v>0</v>
      </c>
      <c r="J667" s="18">
        <f t="shared" si="83"/>
        <v>0</v>
      </c>
      <c r="K667" s="18">
        <f t="shared" si="84"/>
        <v>0</v>
      </c>
      <c r="L667" s="18">
        <f t="shared" si="85"/>
        <v>0</v>
      </c>
      <c r="M667" s="18"/>
    </row>
    <row r="668" spans="1:13" x14ac:dyDescent="0.25">
      <c r="A668" s="94"/>
      <c r="B668" s="95"/>
      <c r="C668" s="96"/>
      <c r="D668" s="123"/>
      <c r="E668" s="97" t="str">
        <f t="shared" si="86"/>
        <v/>
      </c>
      <c r="F668" s="18">
        <f t="shared" si="80"/>
        <v>0</v>
      </c>
      <c r="G668" s="18">
        <f t="shared" si="81"/>
        <v>0</v>
      </c>
      <c r="H668" s="18">
        <f t="shared" si="87"/>
        <v>0</v>
      </c>
      <c r="I668" s="18">
        <f t="shared" si="82"/>
        <v>0</v>
      </c>
      <c r="J668" s="18">
        <f t="shared" si="83"/>
        <v>0</v>
      </c>
      <c r="K668" s="18">
        <f t="shared" si="84"/>
        <v>0</v>
      </c>
      <c r="L668" s="18">
        <f t="shared" si="85"/>
        <v>0</v>
      </c>
      <c r="M668" s="18"/>
    </row>
    <row r="669" spans="1:13" x14ac:dyDescent="0.25">
      <c r="A669" s="94"/>
      <c r="B669" s="95"/>
      <c r="C669" s="96"/>
      <c r="D669" s="123"/>
      <c r="E669" s="97" t="str">
        <f t="shared" si="86"/>
        <v/>
      </c>
      <c r="F669" s="18">
        <f t="shared" si="80"/>
        <v>0</v>
      </c>
      <c r="G669" s="18">
        <f t="shared" si="81"/>
        <v>0</v>
      </c>
      <c r="H669" s="18">
        <f t="shared" si="87"/>
        <v>0</v>
      </c>
      <c r="I669" s="18">
        <f t="shared" si="82"/>
        <v>0</v>
      </c>
      <c r="J669" s="18">
        <f t="shared" si="83"/>
        <v>0</v>
      </c>
      <c r="K669" s="18">
        <f t="shared" si="84"/>
        <v>0</v>
      </c>
      <c r="L669" s="18">
        <f t="shared" si="85"/>
        <v>0</v>
      </c>
      <c r="M669" s="18"/>
    </row>
    <row r="670" spans="1:13" x14ac:dyDescent="0.25">
      <c r="A670" s="94"/>
      <c r="B670" s="95"/>
      <c r="C670" s="96"/>
      <c r="D670" s="123"/>
      <c r="E670" s="97" t="str">
        <f t="shared" si="86"/>
        <v/>
      </c>
      <c r="F670" s="18">
        <f t="shared" si="80"/>
        <v>0</v>
      </c>
      <c r="G670" s="18">
        <f t="shared" si="81"/>
        <v>0</v>
      </c>
      <c r="H670" s="18">
        <f t="shared" si="87"/>
        <v>0</v>
      </c>
      <c r="I670" s="18">
        <f t="shared" si="82"/>
        <v>0</v>
      </c>
      <c r="J670" s="18">
        <f t="shared" si="83"/>
        <v>0</v>
      </c>
      <c r="K670" s="18">
        <f t="shared" si="84"/>
        <v>0</v>
      </c>
      <c r="L670" s="18">
        <f t="shared" si="85"/>
        <v>0</v>
      </c>
      <c r="M670" s="18"/>
    </row>
    <row r="671" spans="1:13" x14ac:dyDescent="0.25">
      <c r="A671" s="94"/>
      <c r="B671" s="95"/>
      <c r="C671" s="96"/>
      <c r="D671" s="123"/>
      <c r="E671" s="97" t="str">
        <f t="shared" si="86"/>
        <v/>
      </c>
      <c r="F671" s="18">
        <f t="shared" si="80"/>
        <v>0</v>
      </c>
      <c r="G671" s="18">
        <f t="shared" si="81"/>
        <v>0</v>
      </c>
      <c r="H671" s="18">
        <f t="shared" si="87"/>
        <v>0</v>
      </c>
      <c r="I671" s="18">
        <f t="shared" si="82"/>
        <v>0</v>
      </c>
      <c r="J671" s="18">
        <f t="shared" si="83"/>
        <v>0</v>
      </c>
      <c r="K671" s="18">
        <f t="shared" si="84"/>
        <v>0</v>
      </c>
      <c r="L671" s="18">
        <f t="shared" si="85"/>
        <v>0</v>
      </c>
      <c r="M671" s="18"/>
    </row>
    <row r="672" spans="1:13" x14ac:dyDescent="0.25">
      <c r="A672" s="94"/>
      <c r="B672" s="95"/>
      <c r="C672" s="96"/>
      <c r="D672" s="123"/>
      <c r="E672" s="97" t="str">
        <f t="shared" si="86"/>
        <v/>
      </c>
      <c r="F672" s="18">
        <f t="shared" si="80"/>
        <v>0</v>
      </c>
      <c r="G672" s="18">
        <f t="shared" si="81"/>
        <v>0</v>
      </c>
      <c r="H672" s="18">
        <f t="shared" si="87"/>
        <v>0</v>
      </c>
      <c r="I672" s="18">
        <f t="shared" si="82"/>
        <v>0</v>
      </c>
      <c r="J672" s="18">
        <f t="shared" si="83"/>
        <v>0</v>
      </c>
      <c r="K672" s="18">
        <f t="shared" si="84"/>
        <v>0</v>
      </c>
      <c r="L672" s="18">
        <f t="shared" si="85"/>
        <v>0</v>
      </c>
      <c r="M672" s="18"/>
    </row>
    <row r="673" spans="1:13" x14ac:dyDescent="0.25">
      <c r="A673" s="94"/>
      <c r="B673" s="95"/>
      <c r="C673" s="96"/>
      <c r="D673" s="123"/>
      <c r="E673" s="97" t="str">
        <f t="shared" si="86"/>
        <v/>
      </c>
      <c r="F673" s="18">
        <f t="shared" si="80"/>
        <v>0</v>
      </c>
      <c r="G673" s="18">
        <f t="shared" si="81"/>
        <v>0</v>
      </c>
      <c r="H673" s="18">
        <f t="shared" si="87"/>
        <v>0</v>
      </c>
      <c r="I673" s="18">
        <f t="shared" si="82"/>
        <v>0</v>
      </c>
      <c r="J673" s="18">
        <f t="shared" si="83"/>
        <v>0</v>
      </c>
      <c r="K673" s="18">
        <f t="shared" si="84"/>
        <v>0</v>
      </c>
      <c r="L673" s="18">
        <f t="shared" si="85"/>
        <v>0</v>
      </c>
      <c r="M673" s="18"/>
    </row>
    <row r="674" spans="1:13" x14ac:dyDescent="0.25">
      <c r="A674" s="94"/>
      <c r="B674" s="95"/>
      <c r="C674" s="96"/>
      <c r="D674" s="123"/>
      <c r="E674" s="97" t="str">
        <f t="shared" si="86"/>
        <v/>
      </c>
      <c r="F674" s="18">
        <f t="shared" si="80"/>
        <v>0</v>
      </c>
      <c r="G674" s="18">
        <f t="shared" si="81"/>
        <v>0</v>
      </c>
      <c r="H674" s="18">
        <f t="shared" si="87"/>
        <v>0</v>
      </c>
      <c r="I674" s="18">
        <f t="shared" si="82"/>
        <v>0</v>
      </c>
      <c r="J674" s="18">
        <f t="shared" si="83"/>
        <v>0</v>
      </c>
      <c r="K674" s="18">
        <f t="shared" si="84"/>
        <v>0</v>
      </c>
      <c r="L674" s="18">
        <f t="shared" si="85"/>
        <v>0</v>
      </c>
      <c r="M674" s="18"/>
    </row>
    <row r="675" spans="1:13" x14ac:dyDescent="0.25">
      <c r="A675" s="94"/>
      <c r="B675" s="95"/>
      <c r="C675" s="96"/>
      <c r="D675" s="123"/>
      <c r="E675" s="97" t="str">
        <f t="shared" si="86"/>
        <v/>
      </c>
      <c r="F675" s="18">
        <f t="shared" si="80"/>
        <v>0</v>
      </c>
      <c r="G675" s="18">
        <f t="shared" si="81"/>
        <v>0</v>
      </c>
      <c r="H675" s="18">
        <f t="shared" si="87"/>
        <v>0</v>
      </c>
      <c r="I675" s="18">
        <f t="shared" si="82"/>
        <v>0</v>
      </c>
      <c r="J675" s="18">
        <f t="shared" si="83"/>
        <v>0</v>
      </c>
      <c r="K675" s="18">
        <f t="shared" si="84"/>
        <v>0</v>
      </c>
      <c r="L675" s="18">
        <f t="shared" si="85"/>
        <v>0</v>
      </c>
      <c r="M675" s="18"/>
    </row>
    <row r="676" spans="1:13" x14ac:dyDescent="0.25">
      <c r="A676" s="94"/>
      <c r="B676" s="95"/>
      <c r="C676" s="96"/>
      <c r="D676" s="123"/>
      <c r="E676" s="97" t="str">
        <f t="shared" si="86"/>
        <v/>
      </c>
      <c r="F676" s="18">
        <f t="shared" si="80"/>
        <v>0</v>
      </c>
      <c r="G676" s="18">
        <f t="shared" si="81"/>
        <v>0</v>
      </c>
      <c r="H676" s="18">
        <f t="shared" si="87"/>
        <v>0</v>
      </c>
      <c r="I676" s="18">
        <f t="shared" si="82"/>
        <v>0</v>
      </c>
      <c r="J676" s="18">
        <f t="shared" si="83"/>
        <v>0</v>
      </c>
      <c r="K676" s="18">
        <f t="shared" si="84"/>
        <v>0</v>
      </c>
      <c r="L676" s="18">
        <f t="shared" si="85"/>
        <v>0</v>
      </c>
      <c r="M676" s="18"/>
    </row>
    <row r="677" spans="1:13" x14ac:dyDescent="0.25">
      <c r="A677" s="94"/>
      <c r="B677" s="95"/>
      <c r="C677" s="96"/>
      <c r="D677" s="123"/>
      <c r="E677" s="97" t="str">
        <f t="shared" si="86"/>
        <v/>
      </c>
      <c r="F677" s="18">
        <f t="shared" si="80"/>
        <v>0</v>
      </c>
      <c r="G677" s="18">
        <f t="shared" si="81"/>
        <v>0</v>
      </c>
      <c r="H677" s="18">
        <f t="shared" si="87"/>
        <v>0</v>
      </c>
      <c r="I677" s="18">
        <f t="shared" si="82"/>
        <v>0</v>
      </c>
      <c r="J677" s="18">
        <f t="shared" si="83"/>
        <v>0</v>
      </c>
      <c r="K677" s="18">
        <f t="shared" si="84"/>
        <v>0</v>
      </c>
      <c r="L677" s="18">
        <f t="shared" si="85"/>
        <v>0</v>
      </c>
      <c r="M677" s="18"/>
    </row>
    <row r="678" spans="1:13" x14ac:dyDescent="0.25">
      <c r="A678" s="94"/>
      <c r="B678" s="95"/>
      <c r="C678" s="96"/>
      <c r="D678" s="123"/>
      <c r="E678" s="97" t="str">
        <f t="shared" si="86"/>
        <v/>
      </c>
      <c r="F678" s="18">
        <f t="shared" si="80"/>
        <v>0</v>
      </c>
      <c r="G678" s="18">
        <f t="shared" si="81"/>
        <v>0</v>
      </c>
      <c r="H678" s="18">
        <f t="shared" si="87"/>
        <v>0</v>
      </c>
      <c r="I678" s="18">
        <f t="shared" si="82"/>
        <v>0</v>
      </c>
      <c r="J678" s="18">
        <f t="shared" si="83"/>
        <v>0</v>
      </c>
      <c r="K678" s="18">
        <f t="shared" si="84"/>
        <v>0</v>
      </c>
      <c r="L678" s="18">
        <f t="shared" si="85"/>
        <v>0</v>
      </c>
      <c r="M678" s="18"/>
    </row>
    <row r="679" spans="1:13" x14ac:dyDescent="0.25">
      <c r="A679" s="94"/>
      <c r="B679" s="95"/>
      <c r="C679" s="96"/>
      <c r="D679" s="123"/>
      <c r="E679" s="97" t="str">
        <f t="shared" si="86"/>
        <v/>
      </c>
      <c r="F679" s="18">
        <f t="shared" si="80"/>
        <v>0</v>
      </c>
      <c r="G679" s="18">
        <f t="shared" si="81"/>
        <v>0</v>
      </c>
      <c r="H679" s="18">
        <f t="shared" si="87"/>
        <v>0</v>
      </c>
      <c r="I679" s="18">
        <f t="shared" si="82"/>
        <v>0</v>
      </c>
      <c r="J679" s="18">
        <f t="shared" si="83"/>
        <v>0</v>
      </c>
      <c r="K679" s="18">
        <f t="shared" si="84"/>
        <v>0</v>
      </c>
      <c r="L679" s="18">
        <f t="shared" si="85"/>
        <v>0</v>
      </c>
      <c r="M679" s="18"/>
    </row>
    <row r="680" spans="1:13" x14ac:dyDescent="0.25">
      <c r="A680" s="94"/>
      <c r="B680" s="95"/>
      <c r="C680" s="96"/>
      <c r="D680" s="123"/>
      <c r="E680" s="97" t="str">
        <f t="shared" si="86"/>
        <v/>
      </c>
      <c r="F680" s="18">
        <f t="shared" si="80"/>
        <v>0</v>
      </c>
      <c r="G680" s="18">
        <f t="shared" si="81"/>
        <v>0</v>
      </c>
      <c r="H680" s="18">
        <f t="shared" si="87"/>
        <v>0</v>
      </c>
      <c r="I680" s="18">
        <f t="shared" si="82"/>
        <v>0</v>
      </c>
      <c r="J680" s="18">
        <f t="shared" si="83"/>
        <v>0</v>
      </c>
      <c r="K680" s="18">
        <f t="shared" si="84"/>
        <v>0</v>
      </c>
      <c r="L680" s="18">
        <f t="shared" si="85"/>
        <v>0</v>
      </c>
      <c r="M680" s="18"/>
    </row>
    <row r="681" spans="1:13" x14ac:dyDescent="0.25">
      <c r="A681" s="94"/>
      <c r="B681" s="95"/>
      <c r="C681" s="96"/>
      <c r="D681" s="123"/>
      <c r="E681" s="97" t="str">
        <f t="shared" si="86"/>
        <v/>
      </c>
      <c r="F681" s="18">
        <f t="shared" si="80"/>
        <v>0</v>
      </c>
      <c r="G681" s="18">
        <f t="shared" si="81"/>
        <v>0</v>
      </c>
      <c r="H681" s="18">
        <f t="shared" si="87"/>
        <v>0</v>
      </c>
      <c r="I681" s="18">
        <f t="shared" si="82"/>
        <v>0</v>
      </c>
      <c r="J681" s="18">
        <f t="shared" si="83"/>
        <v>0</v>
      </c>
      <c r="K681" s="18">
        <f t="shared" si="84"/>
        <v>0</v>
      </c>
      <c r="L681" s="18">
        <f t="shared" si="85"/>
        <v>0</v>
      </c>
      <c r="M681" s="18"/>
    </row>
    <row r="682" spans="1:13" x14ac:dyDescent="0.25">
      <c r="A682" s="94"/>
      <c r="B682" s="95"/>
      <c r="C682" s="96"/>
      <c r="D682" s="123"/>
      <c r="E682" s="97" t="str">
        <f t="shared" si="86"/>
        <v/>
      </c>
      <c r="F682" s="18">
        <f t="shared" si="80"/>
        <v>0</v>
      </c>
      <c r="G682" s="18">
        <f t="shared" si="81"/>
        <v>0</v>
      </c>
      <c r="H682" s="18">
        <f t="shared" si="87"/>
        <v>0</v>
      </c>
      <c r="I682" s="18">
        <f t="shared" si="82"/>
        <v>0</v>
      </c>
      <c r="J682" s="18">
        <f t="shared" si="83"/>
        <v>0</v>
      </c>
      <c r="K682" s="18">
        <f t="shared" si="84"/>
        <v>0</v>
      </c>
      <c r="L682" s="18">
        <f t="shared" si="85"/>
        <v>0</v>
      </c>
      <c r="M682" s="18"/>
    </row>
    <row r="683" spans="1:13" x14ac:dyDescent="0.25">
      <c r="A683" s="94"/>
      <c r="B683" s="95"/>
      <c r="C683" s="96"/>
      <c r="D683" s="123"/>
      <c r="E683" s="97" t="str">
        <f t="shared" si="86"/>
        <v/>
      </c>
      <c r="F683" s="18">
        <f t="shared" si="80"/>
        <v>0</v>
      </c>
      <c r="G683" s="18">
        <f t="shared" si="81"/>
        <v>0</v>
      </c>
      <c r="H683" s="18">
        <f t="shared" si="87"/>
        <v>0</v>
      </c>
      <c r="I683" s="18">
        <f t="shared" si="82"/>
        <v>0</v>
      </c>
      <c r="J683" s="18">
        <f t="shared" si="83"/>
        <v>0</v>
      </c>
      <c r="K683" s="18">
        <f t="shared" si="84"/>
        <v>0</v>
      </c>
      <c r="L683" s="18">
        <f t="shared" si="85"/>
        <v>0</v>
      </c>
      <c r="M683" s="18"/>
    </row>
    <row r="684" spans="1:13" x14ac:dyDescent="0.25">
      <c r="A684" s="94"/>
      <c r="B684" s="95"/>
      <c r="C684" s="96"/>
      <c r="D684" s="123"/>
      <c r="E684" s="97" t="str">
        <f t="shared" si="86"/>
        <v/>
      </c>
      <c r="F684" s="18">
        <f t="shared" si="80"/>
        <v>0</v>
      </c>
      <c r="G684" s="18">
        <f t="shared" si="81"/>
        <v>0</v>
      </c>
      <c r="H684" s="18">
        <f t="shared" si="87"/>
        <v>0</v>
      </c>
      <c r="I684" s="18">
        <f t="shared" si="82"/>
        <v>0</v>
      </c>
      <c r="J684" s="18">
        <f t="shared" si="83"/>
        <v>0</v>
      </c>
      <c r="K684" s="18">
        <f t="shared" si="84"/>
        <v>0</v>
      </c>
      <c r="L684" s="18">
        <f t="shared" si="85"/>
        <v>0</v>
      </c>
      <c r="M684" s="18"/>
    </row>
    <row r="685" spans="1:13" x14ac:dyDescent="0.25">
      <c r="A685" s="94"/>
      <c r="B685" s="95"/>
      <c r="C685" s="96"/>
      <c r="D685" s="123"/>
      <c r="E685" s="97" t="str">
        <f t="shared" si="86"/>
        <v/>
      </c>
      <c r="F685" s="18">
        <f t="shared" si="80"/>
        <v>0</v>
      </c>
      <c r="G685" s="18">
        <f t="shared" si="81"/>
        <v>0</v>
      </c>
      <c r="H685" s="18">
        <f t="shared" si="87"/>
        <v>0</v>
      </c>
      <c r="I685" s="18">
        <f t="shared" si="82"/>
        <v>0</v>
      </c>
      <c r="J685" s="18">
        <f t="shared" si="83"/>
        <v>0</v>
      </c>
      <c r="K685" s="18">
        <f t="shared" si="84"/>
        <v>0</v>
      </c>
      <c r="L685" s="18">
        <f t="shared" si="85"/>
        <v>0</v>
      </c>
      <c r="M685" s="18"/>
    </row>
    <row r="686" spans="1:13" x14ac:dyDescent="0.25">
      <c r="A686" s="94"/>
      <c r="B686" s="95"/>
      <c r="C686" s="96"/>
      <c r="D686" s="123"/>
      <c r="E686" s="97" t="str">
        <f t="shared" si="86"/>
        <v/>
      </c>
      <c r="F686" s="18">
        <f t="shared" si="80"/>
        <v>0</v>
      </c>
      <c r="G686" s="18">
        <f t="shared" si="81"/>
        <v>0</v>
      </c>
      <c r="H686" s="18">
        <f t="shared" si="87"/>
        <v>0</v>
      </c>
      <c r="I686" s="18">
        <f t="shared" si="82"/>
        <v>0</v>
      </c>
      <c r="J686" s="18">
        <f t="shared" si="83"/>
        <v>0</v>
      </c>
      <c r="K686" s="18">
        <f t="shared" si="84"/>
        <v>0</v>
      </c>
      <c r="L686" s="18">
        <f t="shared" si="85"/>
        <v>0</v>
      </c>
      <c r="M686" s="18"/>
    </row>
    <row r="687" spans="1:13" x14ac:dyDescent="0.25">
      <c r="A687" s="94"/>
      <c r="B687" s="95"/>
      <c r="C687" s="96"/>
      <c r="D687" s="123"/>
      <c r="E687" s="97" t="str">
        <f t="shared" si="86"/>
        <v/>
      </c>
      <c r="F687" s="18">
        <f t="shared" si="80"/>
        <v>0</v>
      </c>
      <c r="G687" s="18">
        <f t="shared" si="81"/>
        <v>0</v>
      </c>
      <c r="H687" s="18">
        <f t="shared" si="87"/>
        <v>0</v>
      </c>
      <c r="I687" s="18">
        <f t="shared" si="82"/>
        <v>0</v>
      </c>
      <c r="J687" s="18">
        <f t="shared" si="83"/>
        <v>0</v>
      </c>
      <c r="K687" s="18">
        <f t="shared" si="84"/>
        <v>0</v>
      </c>
      <c r="L687" s="18">
        <f t="shared" si="85"/>
        <v>0</v>
      </c>
      <c r="M687" s="18"/>
    </row>
    <row r="688" spans="1:13" x14ac:dyDescent="0.25">
      <c r="A688" s="94"/>
      <c r="B688" s="95"/>
      <c r="C688" s="96"/>
      <c r="D688" s="123"/>
      <c r="E688" s="97" t="str">
        <f t="shared" si="86"/>
        <v/>
      </c>
      <c r="F688" s="18">
        <f t="shared" si="80"/>
        <v>0</v>
      </c>
      <c r="G688" s="18">
        <f t="shared" si="81"/>
        <v>0</v>
      </c>
      <c r="H688" s="18">
        <f t="shared" si="87"/>
        <v>0</v>
      </c>
      <c r="I688" s="18">
        <f t="shared" si="82"/>
        <v>0</v>
      </c>
      <c r="J688" s="18">
        <f t="shared" si="83"/>
        <v>0</v>
      </c>
      <c r="K688" s="18">
        <f t="shared" si="84"/>
        <v>0</v>
      </c>
      <c r="L688" s="18">
        <f t="shared" si="85"/>
        <v>0</v>
      </c>
      <c r="M688" s="18"/>
    </row>
    <row r="689" spans="1:13" x14ac:dyDescent="0.25">
      <c r="A689" s="94"/>
      <c r="B689" s="95"/>
      <c r="C689" s="96"/>
      <c r="D689" s="123"/>
      <c r="E689" s="97" t="str">
        <f t="shared" si="86"/>
        <v/>
      </c>
      <c r="F689" s="18">
        <f t="shared" si="80"/>
        <v>0</v>
      </c>
      <c r="G689" s="18">
        <f t="shared" si="81"/>
        <v>0</v>
      </c>
      <c r="H689" s="18">
        <f t="shared" si="87"/>
        <v>0</v>
      </c>
      <c r="I689" s="18">
        <f t="shared" si="82"/>
        <v>0</v>
      </c>
      <c r="J689" s="18">
        <f t="shared" si="83"/>
        <v>0</v>
      </c>
      <c r="K689" s="18">
        <f t="shared" si="84"/>
        <v>0</v>
      </c>
      <c r="L689" s="18">
        <f t="shared" si="85"/>
        <v>0</v>
      </c>
      <c r="M689" s="18"/>
    </row>
    <row r="690" spans="1:13" x14ac:dyDescent="0.25">
      <c r="A690" s="94"/>
      <c r="B690" s="95"/>
      <c r="C690" s="96"/>
      <c r="D690" s="123"/>
      <c r="E690" s="97" t="str">
        <f t="shared" si="86"/>
        <v/>
      </c>
      <c r="F690" s="18">
        <f t="shared" si="80"/>
        <v>0</v>
      </c>
      <c r="G690" s="18">
        <f t="shared" si="81"/>
        <v>0</v>
      </c>
      <c r="H690" s="18">
        <f t="shared" si="87"/>
        <v>0</v>
      </c>
      <c r="I690" s="18">
        <f t="shared" si="82"/>
        <v>0</v>
      </c>
      <c r="J690" s="18">
        <f t="shared" si="83"/>
        <v>0</v>
      </c>
      <c r="K690" s="18">
        <f t="shared" si="84"/>
        <v>0</v>
      </c>
      <c r="L690" s="18">
        <f t="shared" si="85"/>
        <v>0</v>
      </c>
      <c r="M690" s="18"/>
    </row>
    <row r="691" spans="1:13" x14ac:dyDescent="0.25">
      <c r="A691" s="94"/>
      <c r="B691" s="95"/>
      <c r="C691" s="96"/>
      <c r="D691" s="123"/>
      <c r="E691" s="97" t="str">
        <f t="shared" si="86"/>
        <v/>
      </c>
      <c r="F691" s="18">
        <f t="shared" si="80"/>
        <v>0</v>
      </c>
      <c r="G691" s="18">
        <f t="shared" si="81"/>
        <v>0</v>
      </c>
      <c r="H691" s="18">
        <f t="shared" si="87"/>
        <v>0</v>
      </c>
      <c r="I691" s="18">
        <f t="shared" si="82"/>
        <v>0</v>
      </c>
      <c r="J691" s="18">
        <f t="shared" si="83"/>
        <v>0</v>
      </c>
      <c r="K691" s="18">
        <f t="shared" si="84"/>
        <v>0</v>
      </c>
      <c r="L691" s="18">
        <f t="shared" si="85"/>
        <v>0</v>
      </c>
      <c r="M691" s="18"/>
    </row>
    <row r="692" spans="1:13" x14ac:dyDescent="0.25">
      <c r="A692" s="94"/>
      <c r="B692" s="95"/>
      <c r="C692" s="96"/>
      <c r="D692" s="123"/>
      <c r="E692" s="97" t="str">
        <f t="shared" si="86"/>
        <v/>
      </c>
      <c r="F692" s="18">
        <f t="shared" si="80"/>
        <v>0</v>
      </c>
      <c r="G692" s="18">
        <f t="shared" si="81"/>
        <v>0</v>
      </c>
      <c r="H692" s="18">
        <f t="shared" si="87"/>
        <v>0</v>
      </c>
      <c r="I692" s="18">
        <f t="shared" si="82"/>
        <v>0</v>
      </c>
      <c r="J692" s="18">
        <f t="shared" si="83"/>
        <v>0</v>
      </c>
      <c r="K692" s="18">
        <f t="shared" si="84"/>
        <v>0</v>
      </c>
      <c r="L692" s="18">
        <f t="shared" si="85"/>
        <v>0</v>
      </c>
      <c r="M692" s="18"/>
    </row>
    <row r="693" spans="1:13" x14ac:dyDescent="0.25">
      <c r="A693" s="94"/>
      <c r="B693" s="95"/>
      <c r="C693" s="96"/>
      <c r="D693" s="123"/>
      <c r="E693" s="97" t="str">
        <f t="shared" si="86"/>
        <v/>
      </c>
      <c r="F693" s="18">
        <f t="shared" si="80"/>
        <v>0</v>
      </c>
      <c r="G693" s="18">
        <f t="shared" si="81"/>
        <v>0</v>
      </c>
      <c r="H693" s="18">
        <f t="shared" si="87"/>
        <v>0</v>
      </c>
      <c r="I693" s="18">
        <f t="shared" si="82"/>
        <v>0</v>
      </c>
      <c r="J693" s="18">
        <f t="shared" si="83"/>
        <v>0</v>
      </c>
      <c r="K693" s="18">
        <f t="shared" si="84"/>
        <v>0</v>
      </c>
      <c r="L693" s="18">
        <f t="shared" si="85"/>
        <v>0</v>
      </c>
      <c r="M693" s="18"/>
    </row>
    <row r="694" spans="1:13" x14ac:dyDescent="0.25">
      <c r="A694" s="94"/>
      <c r="B694" s="95"/>
      <c r="C694" s="96"/>
      <c r="D694" s="123"/>
      <c r="E694" s="97" t="str">
        <f t="shared" si="86"/>
        <v/>
      </c>
      <c r="F694" s="18">
        <f t="shared" si="80"/>
        <v>0</v>
      </c>
      <c r="G694" s="18">
        <f t="shared" si="81"/>
        <v>0</v>
      </c>
      <c r="H694" s="18">
        <f t="shared" si="87"/>
        <v>0</v>
      </c>
      <c r="I694" s="18">
        <f t="shared" si="82"/>
        <v>0</v>
      </c>
      <c r="J694" s="18">
        <f t="shared" si="83"/>
        <v>0</v>
      </c>
      <c r="K694" s="18">
        <f t="shared" si="84"/>
        <v>0</v>
      </c>
      <c r="L694" s="18">
        <f t="shared" si="85"/>
        <v>0</v>
      </c>
      <c r="M694" s="18"/>
    </row>
    <row r="695" spans="1:13" x14ac:dyDescent="0.25">
      <c r="A695" s="94"/>
      <c r="B695" s="95"/>
      <c r="C695" s="96"/>
      <c r="D695" s="123"/>
      <c r="E695" s="97" t="str">
        <f t="shared" si="86"/>
        <v/>
      </c>
      <c r="F695" s="18">
        <f t="shared" si="80"/>
        <v>0</v>
      </c>
      <c r="G695" s="18">
        <f t="shared" si="81"/>
        <v>0</v>
      </c>
      <c r="H695" s="18">
        <f t="shared" si="87"/>
        <v>0</v>
      </c>
      <c r="I695" s="18">
        <f t="shared" si="82"/>
        <v>0</v>
      </c>
      <c r="J695" s="18">
        <f t="shared" si="83"/>
        <v>0</v>
      </c>
      <c r="K695" s="18">
        <f t="shared" si="84"/>
        <v>0</v>
      </c>
      <c r="L695" s="18">
        <f t="shared" si="85"/>
        <v>0</v>
      </c>
      <c r="M695" s="18"/>
    </row>
    <row r="696" spans="1:13" x14ac:dyDescent="0.25">
      <c r="A696" s="94"/>
      <c r="B696" s="95"/>
      <c r="C696" s="96"/>
      <c r="D696" s="123"/>
      <c r="E696" s="97" t="str">
        <f t="shared" si="86"/>
        <v/>
      </c>
      <c r="F696" s="18">
        <f t="shared" si="80"/>
        <v>0</v>
      </c>
      <c r="G696" s="18">
        <f t="shared" si="81"/>
        <v>0</v>
      </c>
      <c r="H696" s="18">
        <f t="shared" si="87"/>
        <v>0</v>
      </c>
      <c r="I696" s="18">
        <f t="shared" si="82"/>
        <v>0</v>
      </c>
      <c r="J696" s="18">
        <f t="shared" si="83"/>
        <v>0</v>
      </c>
      <c r="K696" s="18">
        <f t="shared" si="84"/>
        <v>0</v>
      </c>
      <c r="L696" s="18">
        <f t="shared" si="85"/>
        <v>0</v>
      </c>
      <c r="M696" s="18"/>
    </row>
    <row r="697" spans="1:13" x14ac:dyDescent="0.25">
      <c r="A697" s="94"/>
      <c r="B697" s="95"/>
      <c r="C697" s="96"/>
      <c r="D697" s="123"/>
      <c r="E697" s="97" t="str">
        <f t="shared" si="86"/>
        <v/>
      </c>
      <c r="F697" s="18">
        <f t="shared" si="80"/>
        <v>0</v>
      </c>
      <c r="G697" s="18">
        <f t="shared" si="81"/>
        <v>0</v>
      </c>
      <c r="H697" s="18">
        <f t="shared" si="87"/>
        <v>0</v>
      </c>
      <c r="I697" s="18">
        <f t="shared" si="82"/>
        <v>0</v>
      </c>
      <c r="J697" s="18">
        <f t="shared" si="83"/>
        <v>0</v>
      </c>
      <c r="K697" s="18">
        <f t="shared" si="84"/>
        <v>0</v>
      </c>
      <c r="L697" s="18">
        <f t="shared" si="85"/>
        <v>0</v>
      </c>
      <c r="M697" s="18"/>
    </row>
    <row r="698" spans="1:13" x14ac:dyDescent="0.25">
      <c r="A698" s="94"/>
      <c r="B698" s="95"/>
      <c r="C698" s="96"/>
      <c r="D698" s="123"/>
      <c r="E698" s="97" t="str">
        <f t="shared" si="86"/>
        <v/>
      </c>
      <c r="F698" s="18">
        <f t="shared" si="80"/>
        <v>0</v>
      </c>
      <c r="G698" s="18">
        <f t="shared" si="81"/>
        <v>0</v>
      </c>
      <c r="H698" s="18">
        <f t="shared" si="87"/>
        <v>0</v>
      </c>
      <c r="I698" s="18">
        <f t="shared" si="82"/>
        <v>0</v>
      </c>
      <c r="J698" s="18">
        <f t="shared" si="83"/>
        <v>0</v>
      </c>
      <c r="K698" s="18">
        <f t="shared" si="84"/>
        <v>0</v>
      </c>
      <c r="L698" s="18">
        <f t="shared" si="85"/>
        <v>0</v>
      </c>
      <c r="M698" s="18"/>
    </row>
    <row r="699" spans="1:13" x14ac:dyDescent="0.25">
      <c r="A699" s="94"/>
      <c r="B699" s="95"/>
      <c r="C699" s="96"/>
      <c r="D699" s="123"/>
      <c r="E699" s="97" t="str">
        <f t="shared" si="86"/>
        <v/>
      </c>
      <c r="F699" s="18">
        <f t="shared" si="80"/>
        <v>0</v>
      </c>
      <c r="G699" s="18">
        <f t="shared" si="81"/>
        <v>0</v>
      </c>
      <c r="H699" s="18">
        <f t="shared" si="87"/>
        <v>0</v>
      </c>
      <c r="I699" s="18">
        <f t="shared" si="82"/>
        <v>0</v>
      </c>
      <c r="J699" s="18">
        <f t="shared" si="83"/>
        <v>0</v>
      </c>
      <c r="K699" s="18">
        <f t="shared" si="84"/>
        <v>0</v>
      </c>
      <c r="L699" s="18">
        <f t="shared" si="85"/>
        <v>0</v>
      </c>
      <c r="M699" s="18"/>
    </row>
    <row r="700" spans="1:13" x14ac:dyDescent="0.25">
      <c r="A700" s="94"/>
      <c r="B700" s="95"/>
      <c r="C700" s="96"/>
      <c r="D700" s="123"/>
      <c r="E700" s="97" t="str">
        <f t="shared" si="86"/>
        <v/>
      </c>
      <c r="F700" s="18">
        <f t="shared" si="80"/>
        <v>0</v>
      </c>
      <c r="G700" s="18">
        <f t="shared" si="81"/>
        <v>0</v>
      </c>
      <c r="H700" s="18">
        <f t="shared" si="87"/>
        <v>0</v>
      </c>
      <c r="I700" s="18">
        <f t="shared" si="82"/>
        <v>0</v>
      </c>
      <c r="J700" s="18">
        <f t="shared" si="83"/>
        <v>0</v>
      </c>
      <c r="K700" s="18">
        <f t="shared" si="84"/>
        <v>0</v>
      </c>
      <c r="L700" s="18">
        <f t="shared" si="85"/>
        <v>0</v>
      </c>
      <c r="M700" s="18"/>
    </row>
    <row r="701" spans="1:13" x14ac:dyDescent="0.25">
      <c r="A701" s="94"/>
      <c r="B701" s="95"/>
      <c r="C701" s="96"/>
      <c r="D701" s="123"/>
      <c r="E701" s="97" t="str">
        <f t="shared" si="86"/>
        <v/>
      </c>
      <c r="F701" s="18">
        <f t="shared" si="80"/>
        <v>0</v>
      </c>
      <c r="G701" s="18">
        <f t="shared" si="81"/>
        <v>0</v>
      </c>
      <c r="H701" s="18">
        <f t="shared" si="87"/>
        <v>0</v>
      </c>
      <c r="I701" s="18">
        <f t="shared" si="82"/>
        <v>0</v>
      </c>
      <c r="J701" s="18">
        <f t="shared" si="83"/>
        <v>0</v>
      </c>
      <c r="K701" s="18">
        <f t="shared" si="84"/>
        <v>0</v>
      </c>
      <c r="L701" s="18">
        <f t="shared" si="85"/>
        <v>0</v>
      </c>
      <c r="M701" s="18"/>
    </row>
    <row r="702" spans="1:13" x14ac:dyDescent="0.25">
      <c r="A702" s="94"/>
      <c r="B702" s="95"/>
      <c r="C702" s="96"/>
      <c r="D702" s="123"/>
      <c r="E702" s="97" t="str">
        <f t="shared" si="86"/>
        <v/>
      </c>
      <c r="F702" s="18">
        <f t="shared" si="80"/>
        <v>0</v>
      </c>
      <c r="G702" s="18">
        <f t="shared" si="81"/>
        <v>0</v>
      </c>
      <c r="H702" s="18">
        <f t="shared" si="87"/>
        <v>0</v>
      </c>
      <c r="I702" s="18">
        <f t="shared" si="82"/>
        <v>0</v>
      </c>
      <c r="J702" s="18">
        <f t="shared" si="83"/>
        <v>0</v>
      </c>
      <c r="K702" s="18">
        <f t="shared" si="84"/>
        <v>0</v>
      </c>
      <c r="L702" s="18">
        <f t="shared" si="85"/>
        <v>0</v>
      </c>
      <c r="M702" s="18"/>
    </row>
    <row r="703" spans="1:13" x14ac:dyDescent="0.25">
      <c r="A703" s="94"/>
      <c r="B703" s="95"/>
      <c r="C703" s="96"/>
      <c r="D703" s="123"/>
      <c r="E703" s="97" t="str">
        <f t="shared" si="86"/>
        <v/>
      </c>
      <c r="F703" s="18">
        <f t="shared" si="80"/>
        <v>0</v>
      </c>
      <c r="G703" s="18">
        <f t="shared" si="81"/>
        <v>0</v>
      </c>
      <c r="H703" s="18">
        <f t="shared" si="87"/>
        <v>0</v>
      </c>
      <c r="I703" s="18">
        <f t="shared" si="82"/>
        <v>0</v>
      </c>
      <c r="J703" s="18">
        <f t="shared" si="83"/>
        <v>0</v>
      </c>
      <c r="K703" s="18">
        <f t="shared" si="84"/>
        <v>0</v>
      </c>
      <c r="L703" s="18">
        <f t="shared" si="85"/>
        <v>0</v>
      </c>
      <c r="M703" s="18"/>
    </row>
    <row r="704" spans="1:13" x14ac:dyDescent="0.25">
      <c r="A704" s="94"/>
      <c r="B704" s="95"/>
      <c r="C704" s="96"/>
      <c r="D704" s="123"/>
      <c r="E704" s="97" t="str">
        <f t="shared" si="86"/>
        <v/>
      </c>
      <c r="F704" s="18">
        <f t="shared" si="80"/>
        <v>0</v>
      </c>
      <c r="G704" s="18">
        <f t="shared" si="81"/>
        <v>0</v>
      </c>
      <c r="H704" s="18">
        <f t="shared" si="87"/>
        <v>0</v>
      </c>
      <c r="I704" s="18">
        <f t="shared" si="82"/>
        <v>0</v>
      </c>
      <c r="J704" s="18">
        <f t="shared" si="83"/>
        <v>0</v>
      </c>
      <c r="K704" s="18">
        <f t="shared" si="84"/>
        <v>0</v>
      </c>
      <c r="L704" s="18">
        <f t="shared" si="85"/>
        <v>0</v>
      </c>
      <c r="M704" s="18"/>
    </row>
    <row r="705" spans="1:13" x14ac:dyDescent="0.25">
      <c r="A705" s="94"/>
      <c r="B705" s="95"/>
      <c r="C705" s="96"/>
      <c r="D705" s="123"/>
      <c r="E705" s="97" t="str">
        <f t="shared" si="86"/>
        <v/>
      </c>
      <c r="F705" s="18">
        <f t="shared" si="80"/>
        <v>0</v>
      </c>
      <c r="G705" s="18">
        <f t="shared" si="81"/>
        <v>0</v>
      </c>
      <c r="H705" s="18">
        <f t="shared" si="87"/>
        <v>0</v>
      </c>
      <c r="I705" s="18">
        <f t="shared" si="82"/>
        <v>0</v>
      </c>
      <c r="J705" s="18">
        <f t="shared" si="83"/>
        <v>0</v>
      </c>
      <c r="K705" s="18">
        <f t="shared" si="84"/>
        <v>0</v>
      </c>
      <c r="L705" s="18">
        <f t="shared" si="85"/>
        <v>0</v>
      </c>
      <c r="M705" s="18"/>
    </row>
    <row r="706" spans="1:13" x14ac:dyDescent="0.25">
      <c r="A706" s="94"/>
      <c r="B706" s="95"/>
      <c r="C706" s="96"/>
      <c r="D706" s="123"/>
      <c r="E706" s="97" t="str">
        <f t="shared" si="86"/>
        <v/>
      </c>
      <c r="F706" s="18">
        <f t="shared" si="80"/>
        <v>0</v>
      </c>
      <c r="G706" s="18">
        <f t="shared" si="81"/>
        <v>0</v>
      </c>
      <c r="H706" s="18">
        <f t="shared" si="87"/>
        <v>0</v>
      </c>
      <c r="I706" s="18">
        <f t="shared" si="82"/>
        <v>0</v>
      </c>
      <c r="J706" s="18">
        <f t="shared" si="83"/>
        <v>0</v>
      </c>
      <c r="K706" s="18">
        <f t="shared" si="84"/>
        <v>0</v>
      </c>
      <c r="L706" s="18">
        <f t="shared" si="85"/>
        <v>0</v>
      </c>
      <c r="M706" s="18"/>
    </row>
    <row r="707" spans="1:13" x14ac:dyDescent="0.25">
      <c r="A707" s="94"/>
      <c r="B707" s="95"/>
      <c r="C707" s="96"/>
      <c r="D707" s="123"/>
      <c r="E707" s="97" t="str">
        <f t="shared" si="86"/>
        <v/>
      </c>
      <c r="F707" s="18">
        <f t="shared" si="80"/>
        <v>0</v>
      </c>
      <c r="G707" s="18">
        <f t="shared" si="81"/>
        <v>0</v>
      </c>
      <c r="H707" s="18">
        <f t="shared" si="87"/>
        <v>0</v>
      </c>
      <c r="I707" s="18">
        <f t="shared" si="82"/>
        <v>0</v>
      </c>
      <c r="J707" s="18">
        <f t="shared" si="83"/>
        <v>0</v>
      </c>
      <c r="K707" s="18">
        <f t="shared" si="84"/>
        <v>0</v>
      </c>
      <c r="L707" s="18">
        <f t="shared" si="85"/>
        <v>0</v>
      </c>
      <c r="M707" s="18"/>
    </row>
    <row r="708" spans="1:13" x14ac:dyDescent="0.25">
      <c r="A708" s="94"/>
      <c r="B708" s="95"/>
      <c r="C708" s="96"/>
      <c r="D708" s="123"/>
      <c r="E708" s="97" t="str">
        <f t="shared" si="86"/>
        <v/>
      </c>
      <c r="F708" s="18">
        <f t="shared" si="80"/>
        <v>0</v>
      </c>
      <c r="G708" s="18">
        <f t="shared" si="81"/>
        <v>0</v>
      </c>
      <c r="H708" s="18">
        <f t="shared" si="87"/>
        <v>0</v>
      </c>
      <c r="I708" s="18">
        <f t="shared" si="82"/>
        <v>0</v>
      </c>
      <c r="J708" s="18">
        <f t="shared" si="83"/>
        <v>0</v>
      </c>
      <c r="K708" s="18">
        <f t="shared" si="84"/>
        <v>0</v>
      </c>
      <c r="L708" s="18">
        <f t="shared" si="85"/>
        <v>0</v>
      </c>
      <c r="M708" s="18"/>
    </row>
    <row r="709" spans="1:13" x14ac:dyDescent="0.25">
      <c r="A709" s="94"/>
      <c r="B709" s="95"/>
      <c r="C709" s="96"/>
      <c r="D709" s="123"/>
      <c r="E709" s="97" t="str">
        <f t="shared" si="86"/>
        <v/>
      </c>
      <c r="F709" s="18">
        <f t="shared" si="80"/>
        <v>0</v>
      </c>
      <c r="G709" s="18">
        <f t="shared" si="81"/>
        <v>0</v>
      </c>
      <c r="H709" s="18">
        <f t="shared" si="87"/>
        <v>0</v>
      </c>
      <c r="I709" s="18">
        <f t="shared" si="82"/>
        <v>0</v>
      </c>
      <c r="J709" s="18">
        <f t="shared" si="83"/>
        <v>0</v>
      </c>
      <c r="K709" s="18">
        <f t="shared" si="84"/>
        <v>0</v>
      </c>
      <c r="L709" s="18">
        <f t="shared" si="85"/>
        <v>0</v>
      </c>
      <c r="M709" s="18"/>
    </row>
    <row r="710" spans="1:13" x14ac:dyDescent="0.25">
      <c r="A710" s="94"/>
      <c r="B710" s="95"/>
      <c r="C710" s="96"/>
      <c r="D710" s="123"/>
      <c r="E710" s="97" t="str">
        <f t="shared" si="86"/>
        <v/>
      </c>
      <c r="F710" s="18">
        <f t="shared" si="80"/>
        <v>0</v>
      </c>
      <c r="G710" s="18">
        <f t="shared" si="81"/>
        <v>0</v>
      </c>
      <c r="H710" s="18">
        <f t="shared" si="87"/>
        <v>0</v>
      </c>
      <c r="I710" s="18">
        <f t="shared" si="82"/>
        <v>0</v>
      </c>
      <c r="J710" s="18">
        <f t="shared" si="83"/>
        <v>0</v>
      </c>
      <c r="K710" s="18">
        <f t="shared" si="84"/>
        <v>0</v>
      </c>
      <c r="L710" s="18">
        <f t="shared" si="85"/>
        <v>0</v>
      </c>
      <c r="M710" s="18"/>
    </row>
    <row r="711" spans="1:13" x14ac:dyDescent="0.25">
      <c r="A711" s="94"/>
      <c r="B711" s="95"/>
      <c r="C711" s="96"/>
      <c r="D711" s="123"/>
      <c r="E711" s="97" t="str">
        <f t="shared" si="86"/>
        <v/>
      </c>
      <c r="F711" s="18">
        <f t="shared" si="80"/>
        <v>0</v>
      </c>
      <c r="G711" s="18">
        <f t="shared" si="81"/>
        <v>0</v>
      </c>
      <c r="H711" s="18">
        <f t="shared" si="87"/>
        <v>0</v>
      </c>
      <c r="I711" s="18">
        <f t="shared" si="82"/>
        <v>0</v>
      </c>
      <c r="J711" s="18">
        <f t="shared" si="83"/>
        <v>0</v>
      </c>
      <c r="K711" s="18">
        <f t="shared" si="84"/>
        <v>0</v>
      </c>
      <c r="L711" s="18">
        <f t="shared" si="85"/>
        <v>0</v>
      </c>
      <c r="M711" s="18"/>
    </row>
    <row r="712" spans="1:13" x14ac:dyDescent="0.25">
      <c r="A712" s="94"/>
      <c r="B712" s="95"/>
      <c r="C712" s="96"/>
      <c r="D712" s="123"/>
      <c r="E712" s="97" t="str">
        <f t="shared" si="86"/>
        <v/>
      </c>
      <c r="F712" s="18">
        <f t="shared" si="80"/>
        <v>0</v>
      </c>
      <c r="G712" s="18">
        <f t="shared" si="81"/>
        <v>0</v>
      </c>
      <c r="H712" s="18">
        <f t="shared" si="87"/>
        <v>0</v>
      </c>
      <c r="I712" s="18">
        <f t="shared" si="82"/>
        <v>0</v>
      </c>
      <c r="J712" s="18">
        <f t="shared" si="83"/>
        <v>0</v>
      </c>
      <c r="K712" s="18">
        <f t="shared" si="84"/>
        <v>0</v>
      </c>
      <c r="L712" s="18">
        <f t="shared" si="85"/>
        <v>0</v>
      </c>
      <c r="M712" s="18"/>
    </row>
    <row r="713" spans="1:13" x14ac:dyDescent="0.25">
      <c r="A713" s="94"/>
      <c r="B713" s="95"/>
      <c r="C713" s="96"/>
      <c r="D713" s="123"/>
      <c r="E713" s="97" t="str">
        <f t="shared" si="86"/>
        <v/>
      </c>
      <c r="F713" s="18">
        <f t="shared" ref="F713:F776" si="88">IF(C713&lt;&gt;"",1,0)</f>
        <v>0</v>
      </c>
      <c r="G713" s="18">
        <f t="shared" ref="G713:G776" si="89">IF(OR(C713="4K 437 Hours", C713="4K 437 Hours + 87.5 Hours Outreach", C713="Preschool Special Education", C713=""),0,1)</f>
        <v>0</v>
      </c>
      <c r="H713" s="18">
        <f t="shared" si="87"/>
        <v>0</v>
      </c>
      <c r="I713" s="18">
        <f t="shared" ref="I713:I776" si="90">IF(B713="",0,IF(OR(A713="",C713=""),1,0))</f>
        <v>0</v>
      </c>
      <c r="J713" s="18">
        <f t="shared" ref="J713:J776" si="91">IF(C713="",0,IF(OR(A713="",B713=""),1,0))</f>
        <v>0</v>
      </c>
      <c r="K713" s="18">
        <f t="shared" ref="K713:K776" si="92">IF(B713="",0,IF(ISNA((MATCH(B713,O:O,0))),1,0))</f>
        <v>0</v>
      </c>
      <c r="L713" s="18">
        <f t="shared" ref="L713:L776" si="93">IF(C713="",0,IF(ISNA((MATCH(C713,P:P,0))),1,0))</f>
        <v>0</v>
      </c>
      <c r="M713" s="18"/>
    </row>
    <row r="714" spans="1:13" x14ac:dyDescent="0.25">
      <c r="A714" s="94"/>
      <c r="B714" s="95"/>
      <c r="C714" s="96"/>
      <c r="D714" s="123"/>
      <c r="E714" s="97" t="str">
        <f t="shared" ref="E714:E777" si="94">IF(K714=1," District,","")&amp;IF(L714=1," Grade,","")&amp;IF(OR(H714=1,I714=1,J714=1)," Line Incomplete","")</f>
        <v/>
      </c>
      <c r="F714" s="18">
        <f t="shared" si="88"/>
        <v>0</v>
      </c>
      <c r="G714" s="18">
        <f t="shared" si="89"/>
        <v>0</v>
      </c>
      <c r="H714" s="18">
        <f t="shared" ref="H714:H777" si="95">IF(A714="",0,IF(OR(B714="",D714=""),1,0))</f>
        <v>0</v>
      </c>
      <c r="I714" s="18">
        <f t="shared" si="90"/>
        <v>0</v>
      </c>
      <c r="J714" s="18">
        <f t="shared" si="91"/>
        <v>0</v>
      </c>
      <c r="K714" s="18">
        <f t="shared" si="92"/>
        <v>0</v>
      </c>
      <c r="L714" s="18">
        <f t="shared" si="93"/>
        <v>0</v>
      </c>
      <c r="M714" s="18"/>
    </row>
    <row r="715" spans="1:13" x14ac:dyDescent="0.25">
      <c r="A715" s="94"/>
      <c r="B715" s="95"/>
      <c r="C715" s="96"/>
      <c r="D715" s="123"/>
      <c r="E715" s="97" t="str">
        <f t="shared" si="94"/>
        <v/>
      </c>
      <c r="F715" s="18">
        <f t="shared" si="88"/>
        <v>0</v>
      </c>
      <c r="G715" s="18">
        <f t="shared" si="89"/>
        <v>0</v>
      </c>
      <c r="H715" s="18">
        <f t="shared" si="95"/>
        <v>0</v>
      </c>
      <c r="I715" s="18">
        <f t="shared" si="90"/>
        <v>0</v>
      </c>
      <c r="J715" s="18">
        <f t="shared" si="91"/>
        <v>0</v>
      </c>
      <c r="K715" s="18">
        <f t="shared" si="92"/>
        <v>0</v>
      </c>
      <c r="L715" s="18">
        <f t="shared" si="93"/>
        <v>0</v>
      </c>
      <c r="M715" s="18"/>
    </row>
    <row r="716" spans="1:13" x14ac:dyDescent="0.25">
      <c r="A716" s="94"/>
      <c r="B716" s="95"/>
      <c r="C716" s="96"/>
      <c r="D716" s="123"/>
      <c r="E716" s="97" t="str">
        <f t="shared" si="94"/>
        <v/>
      </c>
      <c r="F716" s="18">
        <f t="shared" si="88"/>
        <v>0</v>
      </c>
      <c r="G716" s="18">
        <f t="shared" si="89"/>
        <v>0</v>
      </c>
      <c r="H716" s="18">
        <f t="shared" si="95"/>
        <v>0</v>
      </c>
      <c r="I716" s="18">
        <f t="shared" si="90"/>
        <v>0</v>
      </c>
      <c r="J716" s="18">
        <f t="shared" si="91"/>
        <v>0</v>
      </c>
      <c r="K716" s="18">
        <f t="shared" si="92"/>
        <v>0</v>
      </c>
      <c r="L716" s="18">
        <f t="shared" si="93"/>
        <v>0</v>
      </c>
      <c r="M716" s="18"/>
    </row>
    <row r="717" spans="1:13" x14ac:dyDescent="0.25">
      <c r="A717" s="94"/>
      <c r="B717" s="95"/>
      <c r="C717" s="96"/>
      <c r="D717" s="123"/>
      <c r="E717" s="97" t="str">
        <f t="shared" si="94"/>
        <v/>
      </c>
      <c r="F717" s="18">
        <f t="shared" si="88"/>
        <v>0</v>
      </c>
      <c r="G717" s="18">
        <f t="shared" si="89"/>
        <v>0</v>
      </c>
      <c r="H717" s="18">
        <f t="shared" si="95"/>
        <v>0</v>
      </c>
      <c r="I717" s="18">
        <f t="shared" si="90"/>
        <v>0</v>
      </c>
      <c r="J717" s="18">
        <f t="shared" si="91"/>
        <v>0</v>
      </c>
      <c r="K717" s="18">
        <f t="shared" si="92"/>
        <v>0</v>
      </c>
      <c r="L717" s="18">
        <f t="shared" si="93"/>
        <v>0</v>
      </c>
      <c r="M717" s="18"/>
    </row>
    <row r="718" spans="1:13" x14ac:dyDescent="0.25">
      <c r="A718" s="94"/>
      <c r="B718" s="95"/>
      <c r="C718" s="96"/>
      <c r="D718" s="123"/>
      <c r="E718" s="97" t="str">
        <f t="shared" si="94"/>
        <v/>
      </c>
      <c r="F718" s="18">
        <f t="shared" si="88"/>
        <v>0</v>
      </c>
      <c r="G718" s="18">
        <f t="shared" si="89"/>
        <v>0</v>
      </c>
      <c r="H718" s="18">
        <f t="shared" si="95"/>
        <v>0</v>
      </c>
      <c r="I718" s="18">
        <f t="shared" si="90"/>
        <v>0</v>
      </c>
      <c r="J718" s="18">
        <f t="shared" si="91"/>
        <v>0</v>
      </c>
      <c r="K718" s="18">
        <f t="shared" si="92"/>
        <v>0</v>
      </c>
      <c r="L718" s="18">
        <f t="shared" si="93"/>
        <v>0</v>
      </c>
      <c r="M718" s="18"/>
    </row>
    <row r="719" spans="1:13" x14ac:dyDescent="0.25">
      <c r="A719" s="94"/>
      <c r="B719" s="95"/>
      <c r="C719" s="96"/>
      <c r="D719" s="123"/>
      <c r="E719" s="97" t="str">
        <f t="shared" si="94"/>
        <v/>
      </c>
      <c r="F719" s="18">
        <f t="shared" si="88"/>
        <v>0</v>
      </c>
      <c r="G719" s="18">
        <f t="shared" si="89"/>
        <v>0</v>
      </c>
      <c r="H719" s="18">
        <f t="shared" si="95"/>
        <v>0</v>
      </c>
      <c r="I719" s="18">
        <f t="shared" si="90"/>
        <v>0</v>
      </c>
      <c r="J719" s="18">
        <f t="shared" si="91"/>
        <v>0</v>
      </c>
      <c r="K719" s="18">
        <f t="shared" si="92"/>
        <v>0</v>
      </c>
      <c r="L719" s="18">
        <f t="shared" si="93"/>
        <v>0</v>
      </c>
      <c r="M719" s="18"/>
    </row>
    <row r="720" spans="1:13" x14ac:dyDescent="0.25">
      <c r="A720" s="94"/>
      <c r="B720" s="95"/>
      <c r="C720" s="96"/>
      <c r="D720" s="123"/>
      <c r="E720" s="97" t="str">
        <f t="shared" si="94"/>
        <v/>
      </c>
      <c r="F720" s="18">
        <f t="shared" si="88"/>
        <v>0</v>
      </c>
      <c r="G720" s="18">
        <f t="shared" si="89"/>
        <v>0</v>
      </c>
      <c r="H720" s="18">
        <f t="shared" si="95"/>
        <v>0</v>
      </c>
      <c r="I720" s="18">
        <f t="shared" si="90"/>
        <v>0</v>
      </c>
      <c r="J720" s="18">
        <f t="shared" si="91"/>
        <v>0</v>
      </c>
      <c r="K720" s="18">
        <f t="shared" si="92"/>
        <v>0</v>
      </c>
      <c r="L720" s="18">
        <f t="shared" si="93"/>
        <v>0</v>
      </c>
      <c r="M720" s="18"/>
    </row>
    <row r="721" spans="1:13" x14ac:dyDescent="0.25">
      <c r="A721" s="94"/>
      <c r="B721" s="95"/>
      <c r="C721" s="96"/>
      <c r="D721" s="123"/>
      <c r="E721" s="97" t="str">
        <f t="shared" si="94"/>
        <v/>
      </c>
      <c r="F721" s="18">
        <f t="shared" si="88"/>
        <v>0</v>
      </c>
      <c r="G721" s="18">
        <f t="shared" si="89"/>
        <v>0</v>
      </c>
      <c r="H721" s="18">
        <f t="shared" si="95"/>
        <v>0</v>
      </c>
      <c r="I721" s="18">
        <f t="shared" si="90"/>
        <v>0</v>
      </c>
      <c r="J721" s="18">
        <f t="shared" si="91"/>
        <v>0</v>
      </c>
      <c r="K721" s="18">
        <f t="shared" si="92"/>
        <v>0</v>
      </c>
      <c r="L721" s="18">
        <f t="shared" si="93"/>
        <v>0</v>
      </c>
      <c r="M721" s="18"/>
    </row>
    <row r="722" spans="1:13" x14ac:dyDescent="0.25">
      <c r="A722" s="94"/>
      <c r="B722" s="95"/>
      <c r="C722" s="96"/>
      <c r="D722" s="123"/>
      <c r="E722" s="97" t="str">
        <f t="shared" si="94"/>
        <v/>
      </c>
      <c r="F722" s="18">
        <f t="shared" si="88"/>
        <v>0</v>
      </c>
      <c r="G722" s="18">
        <f t="shared" si="89"/>
        <v>0</v>
      </c>
      <c r="H722" s="18">
        <f t="shared" si="95"/>
        <v>0</v>
      </c>
      <c r="I722" s="18">
        <f t="shared" si="90"/>
        <v>0</v>
      </c>
      <c r="J722" s="18">
        <f t="shared" si="91"/>
        <v>0</v>
      </c>
      <c r="K722" s="18">
        <f t="shared" si="92"/>
        <v>0</v>
      </c>
      <c r="L722" s="18">
        <f t="shared" si="93"/>
        <v>0</v>
      </c>
      <c r="M722" s="18"/>
    </row>
    <row r="723" spans="1:13" x14ac:dyDescent="0.25">
      <c r="A723" s="94"/>
      <c r="B723" s="95"/>
      <c r="C723" s="96"/>
      <c r="D723" s="123"/>
      <c r="E723" s="97" t="str">
        <f t="shared" si="94"/>
        <v/>
      </c>
      <c r="F723" s="18">
        <f t="shared" si="88"/>
        <v>0</v>
      </c>
      <c r="G723" s="18">
        <f t="shared" si="89"/>
        <v>0</v>
      </c>
      <c r="H723" s="18">
        <f t="shared" si="95"/>
        <v>0</v>
      </c>
      <c r="I723" s="18">
        <f t="shared" si="90"/>
        <v>0</v>
      </c>
      <c r="J723" s="18">
        <f t="shared" si="91"/>
        <v>0</v>
      </c>
      <c r="K723" s="18">
        <f t="shared" si="92"/>
        <v>0</v>
      </c>
      <c r="L723" s="18">
        <f t="shared" si="93"/>
        <v>0</v>
      </c>
      <c r="M723" s="18"/>
    </row>
    <row r="724" spans="1:13" x14ac:dyDescent="0.25">
      <c r="A724" s="94"/>
      <c r="B724" s="95"/>
      <c r="C724" s="96"/>
      <c r="D724" s="123"/>
      <c r="E724" s="97" t="str">
        <f t="shared" si="94"/>
        <v/>
      </c>
      <c r="F724" s="18">
        <f t="shared" si="88"/>
        <v>0</v>
      </c>
      <c r="G724" s="18">
        <f t="shared" si="89"/>
        <v>0</v>
      </c>
      <c r="H724" s="18">
        <f t="shared" si="95"/>
        <v>0</v>
      </c>
      <c r="I724" s="18">
        <f t="shared" si="90"/>
        <v>0</v>
      </c>
      <c r="J724" s="18">
        <f t="shared" si="91"/>
        <v>0</v>
      </c>
      <c r="K724" s="18">
        <f t="shared" si="92"/>
        <v>0</v>
      </c>
      <c r="L724" s="18">
        <f t="shared" si="93"/>
        <v>0</v>
      </c>
      <c r="M724" s="18"/>
    </row>
    <row r="725" spans="1:13" x14ac:dyDescent="0.25">
      <c r="A725" s="94"/>
      <c r="B725" s="95"/>
      <c r="C725" s="96"/>
      <c r="D725" s="123"/>
      <c r="E725" s="97" t="str">
        <f t="shared" si="94"/>
        <v/>
      </c>
      <c r="F725" s="18">
        <f t="shared" si="88"/>
        <v>0</v>
      </c>
      <c r="G725" s="18">
        <f t="shared" si="89"/>
        <v>0</v>
      </c>
      <c r="H725" s="18">
        <f t="shared" si="95"/>
        <v>0</v>
      </c>
      <c r="I725" s="18">
        <f t="shared" si="90"/>
        <v>0</v>
      </c>
      <c r="J725" s="18">
        <f t="shared" si="91"/>
        <v>0</v>
      </c>
      <c r="K725" s="18">
        <f t="shared" si="92"/>
        <v>0</v>
      </c>
      <c r="L725" s="18">
        <f t="shared" si="93"/>
        <v>0</v>
      </c>
      <c r="M725" s="18"/>
    </row>
    <row r="726" spans="1:13" x14ac:dyDescent="0.25">
      <c r="A726" s="94"/>
      <c r="B726" s="95"/>
      <c r="C726" s="96"/>
      <c r="D726" s="123"/>
      <c r="E726" s="97" t="str">
        <f t="shared" si="94"/>
        <v/>
      </c>
      <c r="F726" s="18">
        <f t="shared" si="88"/>
        <v>0</v>
      </c>
      <c r="G726" s="18">
        <f t="shared" si="89"/>
        <v>0</v>
      </c>
      <c r="H726" s="18">
        <f t="shared" si="95"/>
        <v>0</v>
      </c>
      <c r="I726" s="18">
        <f t="shared" si="90"/>
        <v>0</v>
      </c>
      <c r="J726" s="18">
        <f t="shared" si="91"/>
        <v>0</v>
      </c>
      <c r="K726" s="18">
        <f t="shared" si="92"/>
        <v>0</v>
      </c>
      <c r="L726" s="18">
        <f t="shared" si="93"/>
        <v>0</v>
      </c>
      <c r="M726" s="18"/>
    </row>
    <row r="727" spans="1:13" x14ac:dyDescent="0.25">
      <c r="A727" s="94"/>
      <c r="B727" s="95"/>
      <c r="C727" s="96"/>
      <c r="D727" s="123"/>
      <c r="E727" s="97" t="str">
        <f t="shared" si="94"/>
        <v/>
      </c>
      <c r="F727" s="18">
        <f t="shared" si="88"/>
        <v>0</v>
      </c>
      <c r="G727" s="18">
        <f t="shared" si="89"/>
        <v>0</v>
      </c>
      <c r="H727" s="18">
        <f t="shared" si="95"/>
        <v>0</v>
      </c>
      <c r="I727" s="18">
        <f t="shared" si="90"/>
        <v>0</v>
      </c>
      <c r="J727" s="18">
        <f t="shared" si="91"/>
        <v>0</v>
      </c>
      <c r="K727" s="18">
        <f t="shared" si="92"/>
        <v>0</v>
      </c>
      <c r="L727" s="18">
        <f t="shared" si="93"/>
        <v>0</v>
      </c>
      <c r="M727" s="18"/>
    </row>
    <row r="728" spans="1:13" x14ac:dyDescent="0.25">
      <c r="A728" s="94"/>
      <c r="B728" s="95"/>
      <c r="C728" s="96"/>
      <c r="D728" s="123"/>
      <c r="E728" s="97" t="str">
        <f t="shared" si="94"/>
        <v/>
      </c>
      <c r="F728" s="18">
        <f t="shared" si="88"/>
        <v>0</v>
      </c>
      <c r="G728" s="18">
        <f t="shared" si="89"/>
        <v>0</v>
      </c>
      <c r="H728" s="18">
        <f t="shared" si="95"/>
        <v>0</v>
      </c>
      <c r="I728" s="18">
        <f t="shared" si="90"/>
        <v>0</v>
      </c>
      <c r="J728" s="18">
        <f t="shared" si="91"/>
        <v>0</v>
      </c>
      <c r="K728" s="18">
        <f t="shared" si="92"/>
        <v>0</v>
      </c>
      <c r="L728" s="18">
        <f t="shared" si="93"/>
        <v>0</v>
      </c>
      <c r="M728" s="18"/>
    </row>
    <row r="729" spans="1:13" x14ac:dyDescent="0.25">
      <c r="A729" s="94"/>
      <c r="B729" s="95"/>
      <c r="C729" s="96"/>
      <c r="D729" s="123"/>
      <c r="E729" s="97" t="str">
        <f t="shared" si="94"/>
        <v/>
      </c>
      <c r="F729" s="18">
        <f t="shared" si="88"/>
        <v>0</v>
      </c>
      <c r="G729" s="18">
        <f t="shared" si="89"/>
        <v>0</v>
      </c>
      <c r="H729" s="18">
        <f t="shared" si="95"/>
        <v>0</v>
      </c>
      <c r="I729" s="18">
        <f t="shared" si="90"/>
        <v>0</v>
      </c>
      <c r="J729" s="18">
        <f t="shared" si="91"/>
        <v>0</v>
      </c>
      <c r="K729" s="18">
        <f t="shared" si="92"/>
        <v>0</v>
      </c>
      <c r="L729" s="18">
        <f t="shared" si="93"/>
        <v>0</v>
      </c>
      <c r="M729" s="18"/>
    </row>
    <row r="730" spans="1:13" x14ac:dyDescent="0.25">
      <c r="A730" s="94"/>
      <c r="B730" s="95"/>
      <c r="C730" s="96"/>
      <c r="D730" s="123"/>
      <c r="E730" s="97" t="str">
        <f t="shared" si="94"/>
        <v/>
      </c>
      <c r="F730" s="18">
        <f t="shared" si="88"/>
        <v>0</v>
      </c>
      <c r="G730" s="18">
        <f t="shared" si="89"/>
        <v>0</v>
      </c>
      <c r="H730" s="18">
        <f t="shared" si="95"/>
        <v>0</v>
      </c>
      <c r="I730" s="18">
        <f t="shared" si="90"/>
        <v>0</v>
      </c>
      <c r="J730" s="18">
        <f t="shared" si="91"/>
        <v>0</v>
      </c>
      <c r="K730" s="18">
        <f t="shared" si="92"/>
        <v>0</v>
      </c>
      <c r="L730" s="18">
        <f t="shared" si="93"/>
        <v>0</v>
      </c>
      <c r="M730" s="18"/>
    </row>
    <row r="731" spans="1:13" x14ac:dyDescent="0.25">
      <c r="A731" s="94"/>
      <c r="B731" s="95"/>
      <c r="C731" s="96"/>
      <c r="D731" s="123"/>
      <c r="E731" s="97" t="str">
        <f t="shared" si="94"/>
        <v/>
      </c>
      <c r="F731" s="18">
        <f t="shared" si="88"/>
        <v>0</v>
      </c>
      <c r="G731" s="18">
        <f t="shared" si="89"/>
        <v>0</v>
      </c>
      <c r="H731" s="18">
        <f t="shared" si="95"/>
        <v>0</v>
      </c>
      <c r="I731" s="18">
        <f t="shared" si="90"/>
        <v>0</v>
      </c>
      <c r="J731" s="18">
        <f t="shared" si="91"/>
        <v>0</v>
      </c>
      <c r="K731" s="18">
        <f t="shared" si="92"/>
        <v>0</v>
      </c>
      <c r="L731" s="18">
        <f t="shared" si="93"/>
        <v>0</v>
      </c>
      <c r="M731" s="18"/>
    </row>
    <row r="732" spans="1:13" x14ac:dyDescent="0.25">
      <c r="A732" s="94"/>
      <c r="B732" s="95"/>
      <c r="C732" s="96"/>
      <c r="D732" s="123"/>
      <c r="E732" s="97" t="str">
        <f t="shared" si="94"/>
        <v/>
      </c>
      <c r="F732" s="18">
        <f t="shared" si="88"/>
        <v>0</v>
      </c>
      <c r="G732" s="18">
        <f t="shared" si="89"/>
        <v>0</v>
      </c>
      <c r="H732" s="18">
        <f t="shared" si="95"/>
        <v>0</v>
      </c>
      <c r="I732" s="18">
        <f t="shared" si="90"/>
        <v>0</v>
      </c>
      <c r="J732" s="18">
        <f t="shared" si="91"/>
        <v>0</v>
      </c>
      <c r="K732" s="18">
        <f t="shared" si="92"/>
        <v>0</v>
      </c>
      <c r="L732" s="18">
        <f t="shared" si="93"/>
        <v>0</v>
      </c>
      <c r="M732" s="18"/>
    </row>
    <row r="733" spans="1:13" x14ac:dyDescent="0.25">
      <c r="A733" s="94"/>
      <c r="B733" s="95"/>
      <c r="C733" s="96"/>
      <c r="D733" s="123"/>
      <c r="E733" s="97" t="str">
        <f t="shared" si="94"/>
        <v/>
      </c>
      <c r="F733" s="18">
        <f t="shared" si="88"/>
        <v>0</v>
      </c>
      <c r="G733" s="18">
        <f t="shared" si="89"/>
        <v>0</v>
      </c>
      <c r="H733" s="18">
        <f t="shared" si="95"/>
        <v>0</v>
      </c>
      <c r="I733" s="18">
        <f t="shared" si="90"/>
        <v>0</v>
      </c>
      <c r="J733" s="18">
        <f t="shared" si="91"/>
        <v>0</v>
      </c>
      <c r="K733" s="18">
        <f t="shared" si="92"/>
        <v>0</v>
      </c>
      <c r="L733" s="18">
        <f t="shared" si="93"/>
        <v>0</v>
      </c>
      <c r="M733" s="18"/>
    </row>
    <row r="734" spans="1:13" x14ac:dyDescent="0.25">
      <c r="A734" s="94"/>
      <c r="B734" s="95"/>
      <c r="C734" s="96"/>
      <c r="D734" s="123"/>
      <c r="E734" s="97" t="str">
        <f t="shared" si="94"/>
        <v/>
      </c>
      <c r="F734" s="18">
        <f t="shared" si="88"/>
        <v>0</v>
      </c>
      <c r="G734" s="18">
        <f t="shared" si="89"/>
        <v>0</v>
      </c>
      <c r="H734" s="18">
        <f t="shared" si="95"/>
        <v>0</v>
      </c>
      <c r="I734" s="18">
        <f t="shared" si="90"/>
        <v>0</v>
      </c>
      <c r="J734" s="18">
        <f t="shared" si="91"/>
        <v>0</v>
      </c>
      <c r="K734" s="18">
        <f t="shared" si="92"/>
        <v>0</v>
      </c>
      <c r="L734" s="18">
        <f t="shared" si="93"/>
        <v>0</v>
      </c>
      <c r="M734" s="18"/>
    </row>
    <row r="735" spans="1:13" x14ac:dyDescent="0.25">
      <c r="A735" s="94"/>
      <c r="B735" s="95"/>
      <c r="C735" s="96"/>
      <c r="D735" s="123"/>
      <c r="E735" s="97" t="str">
        <f t="shared" si="94"/>
        <v/>
      </c>
      <c r="F735" s="18">
        <f t="shared" si="88"/>
        <v>0</v>
      </c>
      <c r="G735" s="18">
        <f t="shared" si="89"/>
        <v>0</v>
      </c>
      <c r="H735" s="18">
        <f t="shared" si="95"/>
        <v>0</v>
      </c>
      <c r="I735" s="18">
        <f t="shared" si="90"/>
        <v>0</v>
      </c>
      <c r="J735" s="18">
        <f t="shared" si="91"/>
        <v>0</v>
      </c>
      <c r="K735" s="18">
        <f t="shared" si="92"/>
        <v>0</v>
      </c>
      <c r="L735" s="18">
        <f t="shared" si="93"/>
        <v>0</v>
      </c>
      <c r="M735" s="18"/>
    </row>
    <row r="736" spans="1:13" x14ac:dyDescent="0.25">
      <c r="A736" s="94"/>
      <c r="B736" s="95"/>
      <c r="C736" s="96"/>
      <c r="D736" s="123"/>
      <c r="E736" s="97" t="str">
        <f t="shared" si="94"/>
        <v/>
      </c>
      <c r="F736" s="18">
        <f t="shared" si="88"/>
        <v>0</v>
      </c>
      <c r="G736" s="18">
        <f t="shared" si="89"/>
        <v>0</v>
      </c>
      <c r="H736" s="18">
        <f t="shared" si="95"/>
        <v>0</v>
      </c>
      <c r="I736" s="18">
        <f t="shared" si="90"/>
        <v>0</v>
      </c>
      <c r="J736" s="18">
        <f t="shared" si="91"/>
        <v>0</v>
      </c>
      <c r="K736" s="18">
        <f t="shared" si="92"/>
        <v>0</v>
      </c>
      <c r="L736" s="18">
        <f t="shared" si="93"/>
        <v>0</v>
      </c>
      <c r="M736" s="18"/>
    </row>
    <row r="737" spans="1:13" x14ac:dyDescent="0.25">
      <c r="A737" s="94"/>
      <c r="B737" s="95"/>
      <c r="C737" s="96"/>
      <c r="D737" s="123"/>
      <c r="E737" s="97" t="str">
        <f t="shared" si="94"/>
        <v/>
      </c>
      <c r="F737" s="18">
        <f t="shared" si="88"/>
        <v>0</v>
      </c>
      <c r="G737" s="18">
        <f t="shared" si="89"/>
        <v>0</v>
      </c>
      <c r="H737" s="18">
        <f t="shared" si="95"/>
        <v>0</v>
      </c>
      <c r="I737" s="18">
        <f t="shared" si="90"/>
        <v>0</v>
      </c>
      <c r="J737" s="18">
        <f t="shared" si="91"/>
        <v>0</v>
      </c>
      <c r="K737" s="18">
        <f t="shared" si="92"/>
        <v>0</v>
      </c>
      <c r="L737" s="18">
        <f t="shared" si="93"/>
        <v>0</v>
      </c>
      <c r="M737" s="18"/>
    </row>
    <row r="738" spans="1:13" x14ac:dyDescent="0.25">
      <c r="A738" s="94"/>
      <c r="B738" s="95"/>
      <c r="C738" s="96"/>
      <c r="D738" s="123"/>
      <c r="E738" s="97" t="str">
        <f t="shared" si="94"/>
        <v/>
      </c>
      <c r="F738" s="18">
        <f t="shared" si="88"/>
        <v>0</v>
      </c>
      <c r="G738" s="18">
        <f t="shared" si="89"/>
        <v>0</v>
      </c>
      <c r="H738" s="18">
        <f t="shared" si="95"/>
        <v>0</v>
      </c>
      <c r="I738" s="18">
        <f t="shared" si="90"/>
        <v>0</v>
      </c>
      <c r="J738" s="18">
        <f t="shared" si="91"/>
        <v>0</v>
      </c>
      <c r="K738" s="18">
        <f t="shared" si="92"/>
        <v>0</v>
      </c>
      <c r="L738" s="18">
        <f t="shared" si="93"/>
        <v>0</v>
      </c>
      <c r="M738" s="18"/>
    </row>
    <row r="739" spans="1:13" x14ac:dyDescent="0.25">
      <c r="A739" s="94"/>
      <c r="B739" s="95"/>
      <c r="C739" s="96"/>
      <c r="D739" s="123"/>
      <c r="E739" s="97" t="str">
        <f t="shared" si="94"/>
        <v/>
      </c>
      <c r="F739" s="18">
        <f t="shared" si="88"/>
        <v>0</v>
      </c>
      <c r="G739" s="18">
        <f t="shared" si="89"/>
        <v>0</v>
      </c>
      <c r="H739" s="18">
        <f t="shared" si="95"/>
        <v>0</v>
      </c>
      <c r="I739" s="18">
        <f t="shared" si="90"/>
        <v>0</v>
      </c>
      <c r="J739" s="18">
        <f t="shared" si="91"/>
        <v>0</v>
      </c>
      <c r="K739" s="18">
        <f t="shared" si="92"/>
        <v>0</v>
      </c>
      <c r="L739" s="18">
        <f t="shared" si="93"/>
        <v>0</v>
      </c>
      <c r="M739" s="18"/>
    </row>
    <row r="740" spans="1:13" x14ac:dyDescent="0.25">
      <c r="A740" s="94"/>
      <c r="B740" s="95"/>
      <c r="C740" s="96"/>
      <c r="D740" s="123"/>
      <c r="E740" s="97" t="str">
        <f t="shared" si="94"/>
        <v/>
      </c>
      <c r="F740" s="18">
        <f t="shared" si="88"/>
        <v>0</v>
      </c>
      <c r="G740" s="18">
        <f t="shared" si="89"/>
        <v>0</v>
      </c>
      <c r="H740" s="18">
        <f t="shared" si="95"/>
        <v>0</v>
      </c>
      <c r="I740" s="18">
        <f t="shared" si="90"/>
        <v>0</v>
      </c>
      <c r="J740" s="18">
        <f t="shared" si="91"/>
        <v>0</v>
      </c>
      <c r="K740" s="18">
        <f t="shared" si="92"/>
        <v>0</v>
      </c>
      <c r="L740" s="18">
        <f t="shared" si="93"/>
        <v>0</v>
      </c>
      <c r="M740" s="18"/>
    </row>
    <row r="741" spans="1:13" x14ac:dyDescent="0.25">
      <c r="A741" s="94"/>
      <c r="B741" s="95"/>
      <c r="C741" s="96"/>
      <c r="D741" s="123"/>
      <c r="E741" s="97" t="str">
        <f t="shared" si="94"/>
        <v/>
      </c>
      <c r="F741" s="18">
        <f t="shared" si="88"/>
        <v>0</v>
      </c>
      <c r="G741" s="18">
        <f t="shared" si="89"/>
        <v>0</v>
      </c>
      <c r="H741" s="18">
        <f t="shared" si="95"/>
        <v>0</v>
      </c>
      <c r="I741" s="18">
        <f t="shared" si="90"/>
        <v>0</v>
      </c>
      <c r="J741" s="18">
        <f t="shared" si="91"/>
        <v>0</v>
      </c>
      <c r="K741" s="18">
        <f t="shared" si="92"/>
        <v>0</v>
      </c>
      <c r="L741" s="18">
        <f t="shared" si="93"/>
        <v>0</v>
      </c>
      <c r="M741" s="18"/>
    </row>
    <row r="742" spans="1:13" x14ac:dyDescent="0.25">
      <c r="A742" s="94"/>
      <c r="B742" s="95"/>
      <c r="C742" s="96"/>
      <c r="D742" s="123"/>
      <c r="E742" s="97" t="str">
        <f t="shared" si="94"/>
        <v/>
      </c>
      <c r="F742" s="18">
        <f t="shared" si="88"/>
        <v>0</v>
      </c>
      <c r="G742" s="18">
        <f t="shared" si="89"/>
        <v>0</v>
      </c>
      <c r="H742" s="18">
        <f t="shared" si="95"/>
        <v>0</v>
      </c>
      <c r="I742" s="18">
        <f t="shared" si="90"/>
        <v>0</v>
      </c>
      <c r="J742" s="18">
        <f t="shared" si="91"/>
        <v>0</v>
      </c>
      <c r="K742" s="18">
        <f t="shared" si="92"/>
        <v>0</v>
      </c>
      <c r="L742" s="18">
        <f t="shared" si="93"/>
        <v>0</v>
      </c>
      <c r="M742" s="18"/>
    </row>
    <row r="743" spans="1:13" x14ac:dyDescent="0.25">
      <c r="A743" s="94"/>
      <c r="B743" s="95"/>
      <c r="C743" s="96"/>
      <c r="D743" s="123"/>
      <c r="E743" s="97" t="str">
        <f t="shared" si="94"/>
        <v/>
      </c>
      <c r="F743" s="18">
        <f t="shared" si="88"/>
        <v>0</v>
      </c>
      <c r="G743" s="18">
        <f t="shared" si="89"/>
        <v>0</v>
      </c>
      <c r="H743" s="18">
        <f t="shared" si="95"/>
        <v>0</v>
      </c>
      <c r="I743" s="18">
        <f t="shared" si="90"/>
        <v>0</v>
      </c>
      <c r="J743" s="18">
        <f t="shared" si="91"/>
        <v>0</v>
      </c>
      <c r="K743" s="18">
        <f t="shared" si="92"/>
        <v>0</v>
      </c>
      <c r="L743" s="18">
        <f t="shared" si="93"/>
        <v>0</v>
      </c>
      <c r="M743" s="18"/>
    </row>
    <row r="744" spans="1:13" x14ac:dyDescent="0.25">
      <c r="A744" s="94"/>
      <c r="B744" s="95"/>
      <c r="C744" s="96"/>
      <c r="D744" s="123"/>
      <c r="E744" s="97" t="str">
        <f t="shared" si="94"/>
        <v/>
      </c>
      <c r="F744" s="18">
        <f t="shared" si="88"/>
        <v>0</v>
      </c>
      <c r="G744" s="18">
        <f t="shared" si="89"/>
        <v>0</v>
      </c>
      <c r="H744" s="18">
        <f t="shared" si="95"/>
        <v>0</v>
      </c>
      <c r="I744" s="18">
        <f t="shared" si="90"/>
        <v>0</v>
      </c>
      <c r="J744" s="18">
        <f t="shared" si="91"/>
        <v>0</v>
      </c>
      <c r="K744" s="18">
        <f t="shared" si="92"/>
        <v>0</v>
      </c>
      <c r="L744" s="18">
        <f t="shared" si="93"/>
        <v>0</v>
      </c>
      <c r="M744" s="18"/>
    </row>
    <row r="745" spans="1:13" x14ac:dyDescent="0.25">
      <c r="A745" s="94"/>
      <c r="B745" s="95"/>
      <c r="C745" s="96"/>
      <c r="D745" s="123"/>
      <c r="E745" s="97" t="str">
        <f t="shared" si="94"/>
        <v/>
      </c>
      <c r="F745" s="18">
        <f t="shared" si="88"/>
        <v>0</v>
      </c>
      <c r="G745" s="18">
        <f t="shared" si="89"/>
        <v>0</v>
      </c>
      <c r="H745" s="18">
        <f t="shared" si="95"/>
        <v>0</v>
      </c>
      <c r="I745" s="18">
        <f t="shared" si="90"/>
        <v>0</v>
      </c>
      <c r="J745" s="18">
        <f t="shared" si="91"/>
        <v>0</v>
      </c>
      <c r="K745" s="18">
        <f t="shared" si="92"/>
        <v>0</v>
      </c>
      <c r="L745" s="18">
        <f t="shared" si="93"/>
        <v>0</v>
      </c>
      <c r="M745" s="18"/>
    </row>
    <row r="746" spans="1:13" x14ac:dyDescent="0.25">
      <c r="A746" s="94"/>
      <c r="B746" s="95"/>
      <c r="C746" s="96"/>
      <c r="D746" s="123"/>
      <c r="E746" s="97" t="str">
        <f t="shared" si="94"/>
        <v/>
      </c>
      <c r="F746" s="18">
        <f t="shared" si="88"/>
        <v>0</v>
      </c>
      <c r="G746" s="18">
        <f t="shared" si="89"/>
        <v>0</v>
      </c>
      <c r="H746" s="18">
        <f t="shared" si="95"/>
        <v>0</v>
      </c>
      <c r="I746" s="18">
        <f t="shared" si="90"/>
        <v>0</v>
      </c>
      <c r="J746" s="18">
        <f t="shared" si="91"/>
        <v>0</v>
      </c>
      <c r="K746" s="18">
        <f t="shared" si="92"/>
        <v>0</v>
      </c>
      <c r="L746" s="18">
        <f t="shared" si="93"/>
        <v>0</v>
      </c>
      <c r="M746" s="18"/>
    </row>
    <row r="747" spans="1:13" x14ac:dyDescent="0.25">
      <c r="A747" s="94"/>
      <c r="B747" s="95"/>
      <c r="C747" s="96"/>
      <c r="D747" s="123"/>
      <c r="E747" s="97" t="str">
        <f t="shared" si="94"/>
        <v/>
      </c>
      <c r="F747" s="18">
        <f t="shared" si="88"/>
        <v>0</v>
      </c>
      <c r="G747" s="18">
        <f t="shared" si="89"/>
        <v>0</v>
      </c>
      <c r="H747" s="18">
        <f t="shared" si="95"/>
        <v>0</v>
      </c>
      <c r="I747" s="18">
        <f t="shared" si="90"/>
        <v>0</v>
      </c>
      <c r="J747" s="18">
        <f t="shared" si="91"/>
        <v>0</v>
      </c>
      <c r="K747" s="18">
        <f t="shared" si="92"/>
        <v>0</v>
      </c>
      <c r="L747" s="18">
        <f t="shared" si="93"/>
        <v>0</v>
      </c>
      <c r="M747" s="18"/>
    </row>
    <row r="748" spans="1:13" x14ac:dyDescent="0.25">
      <c r="A748" s="94"/>
      <c r="B748" s="95"/>
      <c r="C748" s="96"/>
      <c r="D748" s="123"/>
      <c r="E748" s="97" t="str">
        <f t="shared" si="94"/>
        <v/>
      </c>
      <c r="F748" s="18">
        <f t="shared" si="88"/>
        <v>0</v>
      </c>
      <c r="G748" s="18">
        <f t="shared" si="89"/>
        <v>0</v>
      </c>
      <c r="H748" s="18">
        <f t="shared" si="95"/>
        <v>0</v>
      </c>
      <c r="I748" s="18">
        <f t="shared" si="90"/>
        <v>0</v>
      </c>
      <c r="J748" s="18">
        <f t="shared" si="91"/>
        <v>0</v>
      </c>
      <c r="K748" s="18">
        <f t="shared" si="92"/>
        <v>0</v>
      </c>
      <c r="L748" s="18">
        <f t="shared" si="93"/>
        <v>0</v>
      </c>
      <c r="M748" s="18"/>
    </row>
    <row r="749" spans="1:13" x14ac:dyDescent="0.25">
      <c r="A749" s="94"/>
      <c r="B749" s="95"/>
      <c r="C749" s="96"/>
      <c r="D749" s="123"/>
      <c r="E749" s="97" t="str">
        <f t="shared" si="94"/>
        <v/>
      </c>
      <c r="F749" s="18">
        <f t="shared" si="88"/>
        <v>0</v>
      </c>
      <c r="G749" s="18">
        <f t="shared" si="89"/>
        <v>0</v>
      </c>
      <c r="H749" s="18">
        <f t="shared" si="95"/>
        <v>0</v>
      </c>
      <c r="I749" s="18">
        <f t="shared" si="90"/>
        <v>0</v>
      </c>
      <c r="J749" s="18">
        <f t="shared" si="91"/>
        <v>0</v>
      </c>
      <c r="K749" s="18">
        <f t="shared" si="92"/>
        <v>0</v>
      </c>
      <c r="L749" s="18">
        <f t="shared" si="93"/>
        <v>0</v>
      </c>
      <c r="M749" s="18"/>
    </row>
    <row r="750" spans="1:13" x14ac:dyDescent="0.25">
      <c r="A750" s="94"/>
      <c r="B750" s="95"/>
      <c r="C750" s="96"/>
      <c r="D750" s="123"/>
      <c r="E750" s="97" t="str">
        <f t="shared" si="94"/>
        <v/>
      </c>
      <c r="F750" s="18">
        <f t="shared" si="88"/>
        <v>0</v>
      </c>
      <c r="G750" s="18">
        <f t="shared" si="89"/>
        <v>0</v>
      </c>
      <c r="H750" s="18">
        <f t="shared" si="95"/>
        <v>0</v>
      </c>
      <c r="I750" s="18">
        <f t="shared" si="90"/>
        <v>0</v>
      </c>
      <c r="J750" s="18">
        <f t="shared" si="91"/>
        <v>0</v>
      </c>
      <c r="K750" s="18">
        <f t="shared" si="92"/>
        <v>0</v>
      </c>
      <c r="L750" s="18">
        <f t="shared" si="93"/>
        <v>0</v>
      </c>
      <c r="M750" s="18"/>
    </row>
    <row r="751" spans="1:13" x14ac:dyDescent="0.25">
      <c r="A751" s="94"/>
      <c r="B751" s="95"/>
      <c r="C751" s="96"/>
      <c r="D751" s="123"/>
      <c r="E751" s="97" t="str">
        <f t="shared" si="94"/>
        <v/>
      </c>
      <c r="F751" s="18">
        <f t="shared" si="88"/>
        <v>0</v>
      </c>
      <c r="G751" s="18">
        <f t="shared" si="89"/>
        <v>0</v>
      </c>
      <c r="H751" s="18">
        <f t="shared" si="95"/>
        <v>0</v>
      </c>
      <c r="I751" s="18">
        <f t="shared" si="90"/>
        <v>0</v>
      </c>
      <c r="J751" s="18">
        <f t="shared" si="91"/>
        <v>0</v>
      </c>
      <c r="K751" s="18">
        <f t="shared" si="92"/>
        <v>0</v>
      </c>
      <c r="L751" s="18">
        <f t="shared" si="93"/>
        <v>0</v>
      </c>
      <c r="M751" s="18"/>
    </row>
    <row r="752" spans="1:13" x14ac:dyDescent="0.25">
      <c r="A752" s="94"/>
      <c r="B752" s="95"/>
      <c r="C752" s="96"/>
      <c r="D752" s="123"/>
      <c r="E752" s="97" t="str">
        <f t="shared" si="94"/>
        <v/>
      </c>
      <c r="F752" s="18">
        <f t="shared" si="88"/>
        <v>0</v>
      </c>
      <c r="G752" s="18">
        <f t="shared" si="89"/>
        <v>0</v>
      </c>
      <c r="H752" s="18">
        <f t="shared" si="95"/>
        <v>0</v>
      </c>
      <c r="I752" s="18">
        <f t="shared" si="90"/>
        <v>0</v>
      </c>
      <c r="J752" s="18">
        <f t="shared" si="91"/>
        <v>0</v>
      </c>
      <c r="K752" s="18">
        <f t="shared" si="92"/>
        <v>0</v>
      </c>
      <c r="L752" s="18">
        <f t="shared" si="93"/>
        <v>0</v>
      </c>
      <c r="M752" s="18"/>
    </row>
    <row r="753" spans="1:13" x14ac:dyDescent="0.25">
      <c r="A753" s="94"/>
      <c r="B753" s="95"/>
      <c r="C753" s="96"/>
      <c r="D753" s="123"/>
      <c r="E753" s="97" t="str">
        <f t="shared" si="94"/>
        <v/>
      </c>
      <c r="F753" s="18">
        <f t="shared" si="88"/>
        <v>0</v>
      </c>
      <c r="G753" s="18">
        <f t="shared" si="89"/>
        <v>0</v>
      </c>
      <c r="H753" s="18">
        <f t="shared" si="95"/>
        <v>0</v>
      </c>
      <c r="I753" s="18">
        <f t="shared" si="90"/>
        <v>0</v>
      </c>
      <c r="J753" s="18">
        <f t="shared" si="91"/>
        <v>0</v>
      </c>
      <c r="K753" s="18">
        <f t="shared" si="92"/>
        <v>0</v>
      </c>
      <c r="L753" s="18">
        <f t="shared" si="93"/>
        <v>0</v>
      </c>
      <c r="M753" s="18"/>
    </row>
    <row r="754" spans="1:13" x14ac:dyDescent="0.25">
      <c r="A754" s="94"/>
      <c r="B754" s="95"/>
      <c r="C754" s="96"/>
      <c r="D754" s="123"/>
      <c r="E754" s="97" t="str">
        <f t="shared" si="94"/>
        <v/>
      </c>
      <c r="F754" s="18">
        <f t="shared" si="88"/>
        <v>0</v>
      </c>
      <c r="G754" s="18">
        <f t="shared" si="89"/>
        <v>0</v>
      </c>
      <c r="H754" s="18">
        <f t="shared" si="95"/>
        <v>0</v>
      </c>
      <c r="I754" s="18">
        <f t="shared" si="90"/>
        <v>0</v>
      </c>
      <c r="J754" s="18">
        <f t="shared" si="91"/>
        <v>0</v>
      </c>
      <c r="K754" s="18">
        <f t="shared" si="92"/>
        <v>0</v>
      </c>
      <c r="L754" s="18">
        <f t="shared" si="93"/>
        <v>0</v>
      </c>
      <c r="M754" s="18"/>
    </row>
    <row r="755" spans="1:13" x14ac:dyDescent="0.25">
      <c r="A755" s="94"/>
      <c r="B755" s="95"/>
      <c r="C755" s="96"/>
      <c r="D755" s="123"/>
      <c r="E755" s="97" t="str">
        <f t="shared" si="94"/>
        <v/>
      </c>
      <c r="F755" s="18">
        <f t="shared" si="88"/>
        <v>0</v>
      </c>
      <c r="G755" s="18">
        <f t="shared" si="89"/>
        <v>0</v>
      </c>
      <c r="H755" s="18">
        <f t="shared" si="95"/>
        <v>0</v>
      </c>
      <c r="I755" s="18">
        <f t="shared" si="90"/>
        <v>0</v>
      </c>
      <c r="J755" s="18">
        <f t="shared" si="91"/>
        <v>0</v>
      </c>
      <c r="K755" s="18">
        <f t="shared" si="92"/>
        <v>0</v>
      </c>
      <c r="L755" s="18">
        <f t="shared" si="93"/>
        <v>0</v>
      </c>
      <c r="M755" s="18"/>
    </row>
    <row r="756" spans="1:13" x14ac:dyDescent="0.25">
      <c r="A756" s="94"/>
      <c r="B756" s="95"/>
      <c r="C756" s="96"/>
      <c r="D756" s="123"/>
      <c r="E756" s="97" t="str">
        <f t="shared" si="94"/>
        <v/>
      </c>
      <c r="F756" s="18">
        <f t="shared" si="88"/>
        <v>0</v>
      </c>
      <c r="G756" s="18">
        <f t="shared" si="89"/>
        <v>0</v>
      </c>
      <c r="H756" s="18">
        <f t="shared" si="95"/>
        <v>0</v>
      </c>
      <c r="I756" s="18">
        <f t="shared" si="90"/>
        <v>0</v>
      </c>
      <c r="J756" s="18">
        <f t="shared" si="91"/>
        <v>0</v>
      </c>
      <c r="K756" s="18">
        <f t="shared" si="92"/>
        <v>0</v>
      </c>
      <c r="L756" s="18">
        <f t="shared" si="93"/>
        <v>0</v>
      </c>
      <c r="M756" s="18"/>
    </row>
    <row r="757" spans="1:13" x14ac:dyDescent="0.25">
      <c r="A757" s="94"/>
      <c r="B757" s="95"/>
      <c r="C757" s="96"/>
      <c r="D757" s="123"/>
      <c r="E757" s="97" t="str">
        <f t="shared" si="94"/>
        <v/>
      </c>
      <c r="F757" s="18">
        <f t="shared" si="88"/>
        <v>0</v>
      </c>
      <c r="G757" s="18">
        <f t="shared" si="89"/>
        <v>0</v>
      </c>
      <c r="H757" s="18">
        <f t="shared" si="95"/>
        <v>0</v>
      </c>
      <c r="I757" s="18">
        <f t="shared" si="90"/>
        <v>0</v>
      </c>
      <c r="J757" s="18">
        <f t="shared" si="91"/>
        <v>0</v>
      </c>
      <c r="K757" s="18">
        <f t="shared" si="92"/>
        <v>0</v>
      </c>
      <c r="L757" s="18">
        <f t="shared" si="93"/>
        <v>0</v>
      </c>
      <c r="M757" s="18"/>
    </row>
    <row r="758" spans="1:13" x14ac:dyDescent="0.25">
      <c r="A758" s="94"/>
      <c r="B758" s="95"/>
      <c r="C758" s="96"/>
      <c r="D758" s="123"/>
      <c r="E758" s="97" t="str">
        <f t="shared" si="94"/>
        <v/>
      </c>
      <c r="F758" s="18">
        <f t="shared" si="88"/>
        <v>0</v>
      </c>
      <c r="G758" s="18">
        <f t="shared" si="89"/>
        <v>0</v>
      </c>
      <c r="H758" s="18">
        <f t="shared" si="95"/>
        <v>0</v>
      </c>
      <c r="I758" s="18">
        <f t="shared" si="90"/>
        <v>0</v>
      </c>
      <c r="J758" s="18">
        <f t="shared" si="91"/>
        <v>0</v>
      </c>
      <c r="K758" s="18">
        <f t="shared" si="92"/>
        <v>0</v>
      </c>
      <c r="L758" s="18">
        <f t="shared" si="93"/>
        <v>0</v>
      </c>
      <c r="M758" s="18"/>
    </row>
    <row r="759" spans="1:13" x14ac:dyDescent="0.25">
      <c r="A759" s="94"/>
      <c r="B759" s="95"/>
      <c r="C759" s="96"/>
      <c r="D759" s="123"/>
      <c r="E759" s="97" t="str">
        <f t="shared" si="94"/>
        <v/>
      </c>
      <c r="F759" s="18">
        <f t="shared" si="88"/>
        <v>0</v>
      </c>
      <c r="G759" s="18">
        <f t="shared" si="89"/>
        <v>0</v>
      </c>
      <c r="H759" s="18">
        <f t="shared" si="95"/>
        <v>0</v>
      </c>
      <c r="I759" s="18">
        <f t="shared" si="90"/>
        <v>0</v>
      </c>
      <c r="J759" s="18">
        <f t="shared" si="91"/>
        <v>0</v>
      </c>
      <c r="K759" s="18">
        <f t="shared" si="92"/>
        <v>0</v>
      </c>
      <c r="L759" s="18">
        <f t="shared" si="93"/>
        <v>0</v>
      </c>
      <c r="M759" s="18"/>
    </row>
    <row r="760" spans="1:13" x14ac:dyDescent="0.25">
      <c r="A760" s="94"/>
      <c r="B760" s="95"/>
      <c r="C760" s="96"/>
      <c r="D760" s="123"/>
      <c r="E760" s="97" t="str">
        <f t="shared" si="94"/>
        <v/>
      </c>
      <c r="F760" s="18">
        <f t="shared" si="88"/>
        <v>0</v>
      </c>
      <c r="G760" s="18">
        <f t="shared" si="89"/>
        <v>0</v>
      </c>
      <c r="H760" s="18">
        <f t="shared" si="95"/>
        <v>0</v>
      </c>
      <c r="I760" s="18">
        <f t="shared" si="90"/>
        <v>0</v>
      </c>
      <c r="J760" s="18">
        <f t="shared" si="91"/>
        <v>0</v>
      </c>
      <c r="K760" s="18">
        <f t="shared" si="92"/>
        <v>0</v>
      </c>
      <c r="L760" s="18">
        <f t="shared" si="93"/>
        <v>0</v>
      </c>
      <c r="M760" s="18"/>
    </row>
    <row r="761" spans="1:13" x14ac:dyDescent="0.25">
      <c r="A761" s="94"/>
      <c r="B761" s="95"/>
      <c r="C761" s="96"/>
      <c r="D761" s="123"/>
      <c r="E761" s="97" t="str">
        <f t="shared" si="94"/>
        <v/>
      </c>
      <c r="F761" s="18">
        <f t="shared" si="88"/>
        <v>0</v>
      </c>
      <c r="G761" s="18">
        <f t="shared" si="89"/>
        <v>0</v>
      </c>
      <c r="H761" s="18">
        <f t="shared" si="95"/>
        <v>0</v>
      </c>
      <c r="I761" s="18">
        <f t="shared" si="90"/>
        <v>0</v>
      </c>
      <c r="J761" s="18">
        <f t="shared" si="91"/>
        <v>0</v>
      </c>
      <c r="K761" s="18">
        <f t="shared" si="92"/>
        <v>0</v>
      </c>
      <c r="L761" s="18">
        <f t="shared" si="93"/>
        <v>0</v>
      </c>
      <c r="M761" s="18"/>
    </row>
    <row r="762" spans="1:13" x14ac:dyDescent="0.25">
      <c r="A762" s="94"/>
      <c r="B762" s="95"/>
      <c r="C762" s="96"/>
      <c r="D762" s="123"/>
      <c r="E762" s="97" t="str">
        <f t="shared" si="94"/>
        <v/>
      </c>
      <c r="F762" s="18">
        <f t="shared" si="88"/>
        <v>0</v>
      </c>
      <c r="G762" s="18">
        <f t="shared" si="89"/>
        <v>0</v>
      </c>
      <c r="H762" s="18">
        <f t="shared" si="95"/>
        <v>0</v>
      </c>
      <c r="I762" s="18">
        <f t="shared" si="90"/>
        <v>0</v>
      </c>
      <c r="J762" s="18">
        <f t="shared" si="91"/>
        <v>0</v>
      </c>
      <c r="K762" s="18">
        <f t="shared" si="92"/>
        <v>0</v>
      </c>
      <c r="L762" s="18">
        <f t="shared" si="93"/>
        <v>0</v>
      </c>
      <c r="M762" s="18"/>
    </row>
    <row r="763" spans="1:13" x14ac:dyDescent="0.25">
      <c r="A763" s="94"/>
      <c r="B763" s="95"/>
      <c r="C763" s="96"/>
      <c r="D763" s="123"/>
      <c r="E763" s="97" t="str">
        <f t="shared" si="94"/>
        <v/>
      </c>
      <c r="F763" s="18">
        <f t="shared" si="88"/>
        <v>0</v>
      </c>
      <c r="G763" s="18">
        <f t="shared" si="89"/>
        <v>0</v>
      </c>
      <c r="H763" s="18">
        <f t="shared" si="95"/>
        <v>0</v>
      </c>
      <c r="I763" s="18">
        <f t="shared" si="90"/>
        <v>0</v>
      </c>
      <c r="J763" s="18">
        <f t="shared" si="91"/>
        <v>0</v>
      </c>
      <c r="K763" s="18">
        <f t="shared" si="92"/>
        <v>0</v>
      </c>
      <c r="L763" s="18">
        <f t="shared" si="93"/>
        <v>0</v>
      </c>
      <c r="M763" s="18"/>
    </row>
    <row r="764" spans="1:13" x14ac:dyDescent="0.25">
      <c r="A764" s="94"/>
      <c r="B764" s="95"/>
      <c r="C764" s="96"/>
      <c r="D764" s="123"/>
      <c r="E764" s="97" t="str">
        <f t="shared" si="94"/>
        <v/>
      </c>
      <c r="F764" s="18">
        <f t="shared" si="88"/>
        <v>0</v>
      </c>
      <c r="G764" s="18">
        <f t="shared" si="89"/>
        <v>0</v>
      </c>
      <c r="H764" s="18">
        <f t="shared" si="95"/>
        <v>0</v>
      </c>
      <c r="I764" s="18">
        <f t="shared" si="90"/>
        <v>0</v>
      </c>
      <c r="J764" s="18">
        <f t="shared" si="91"/>
        <v>0</v>
      </c>
      <c r="K764" s="18">
        <f t="shared" si="92"/>
        <v>0</v>
      </c>
      <c r="L764" s="18">
        <f t="shared" si="93"/>
        <v>0</v>
      </c>
      <c r="M764" s="18"/>
    </row>
    <row r="765" spans="1:13" x14ac:dyDescent="0.25">
      <c r="A765" s="94"/>
      <c r="B765" s="95"/>
      <c r="C765" s="96"/>
      <c r="D765" s="123"/>
      <c r="E765" s="97" t="str">
        <f t="shared" si="94"/>
        <v/>
      </c>
      <c r="F765" s="18">
        <f t="shared" si="88"/>
        <v>0</v>
      </c>
      <c r="G765" s="18">
        <f t="shared" si="89"/>
        <v>0</v>
      </c>
      <c r="H765" s="18">
        <f t="shared" si="95"/>
        <v>0</v>
      </c>
      <c r="I765" s="18">
        <f t="shared" si="90"/>
        <v>0</v>
      </c>
      <c r="J765" s="18">
        <f t="shared" si="91"/>
        <v>0</v>
      </c>
      <c r="K765" s="18">
        <f t="shared" si="92"/>
        <v>0</v>
      </c>
      <c r="L765" s="18">
        <f t="shared" si="93"/>
        <v>0</v>
      </c>
      <c r="M765" s="18"/>
    </row>
    <row r="766" spans="1:13" x14ac:dyDescent="0.25">
      <c r="A766" s="94"/>
      <c r="B766" s="95"/>
      <c r="C766" s="96"/>
      <c r="D766" s="123"/>
      <c r="E766" s="97" t="str">
        <f t="shared" si="94"/>
        <v/>
      </c>
      <c r="F766" s="18">
        <f t="shared" si="88"/>
        <v>0</v>
      </c>
      <c r="G766" s="18">
        <f t="shared" si="89"/>
        <v>0</v>
      </c>
      <c r="H766" s="18">
        <f t="shared" si="95"/>
        <v>0</v>
      </c>
      <c r="I766" s="18">
        <f t="shared" si="90"/>
        <v>0</v>
      </c>
      <c r="J766" s="18">
        <f t="shared" si="91"/>
        <v>0</v>
      </c>
      <c r="K766" s="18">
        <f t="shared" si="92"/>
        <v>0</v>
      </c>
      <c r="L766" s="18">
        <f t="shared" si="93"/>
        <v>0</v>
      </c>
      <c r="M766" s="18"/>
    </row>
    <row r="767" spans="1:13" x14ac:dyDescent="0.25">
      <c r="A767" s="94"/>
      <c r="B767" s="95"/>
      <c r="C767" s="96"/>
      <c r="D767" s="123"/>
      <c r="E767" s="97" t="str">
        <f t="shared" si="94"/>
        <v/>
      </c>
      <c r="F767" s="18">
        <f t="shared" si="88"/>
        <v>0</v>
      </c>
      <c r="G767" s="18">
        <f t="shared" si="89"/>
        <v>0</v>
      </c>
      <c r="H767" s="18">
        <f t="shared" si="95"/>
        <v>0</v>
      </c>
      <c r="I767" s="18">
        <f t="shared" si="90"/>
        <v>0</v>
      </c>
      <c r="J767" s="18">
        <f t="shared" si="91"/>
        <v>0</v>
      </c>
      <c r="K767" s="18">
        <f t="shared" si="92"/>
        <v>0</v>
      </c>
      <c r="L767" s="18">
        <f t="shared" si="93"/>
        <v>0</v>
      </c>
      <c r="M767" s="18"/>
    </row>
    <row r="768" spans="1:13" x14ac:dyDescent="0.25">
      <c r="A768" s="94"/>
      <c r="B768" s="95"/>
      <c r="C768" s="96"/>
      <c r="D768" s="123"/>
      <c r="E768" s="97" t="str">
        <f t="shared" si="94"/>
        <v/>
      </c>
      <c r="F768" s="18">
        <f t="shared" si="88"/>
        <v>0</v>
      </c>
      <c r="G768" s="18">
        <f t="shared" si="89"/>
        <v>0</v>
      </c>
      <c r="H768" s="18">
        <f t="shared" si="95"/>
        <v>0</v>
      </c>
      <c r="I768" s="18">
        <f t="shared" si="90"/>
        <v>0</v>
      </c>
      <c r="J768" s="18">
        <f t="shared" si="91"/>
        <v>0</v>
      </c>
      <c r="K768" s="18">
        <f t="shared" si="92"/>
        <v>0</v>
      </c>
      <c r="L768" s="18">
        <f t="shared" si="93"/>
        <v>0</v>
      </c>
      <c r="M768" s="18"/>
    </row>
    <row r="769" spans="1:13" x14ac:dyDescent="0.25">
      <c r="A769" s="94"/>
      <c r="B769" s="95"/>
      <c r="C769" s="96"/>
      <c r="D769" s="123"/>
      <c r="E769" s="97" t="str">
        <f t="shared" si="94"/>
        <v/>
      </c>
      <c r="F769" s="18">
        <f t="shared" si="88"/>
        <v>0</v>
      </c>
      <c r="G769" s="18">
        <f t="shared" si="89"/>
        <v>0</v>
      </c>
      <c r="H769" s="18">
        <f t="shared" si="95"/>
        <v>0</v>
      </c>
      <c r="I769" s="18">
        <f t="shared" si="90"/>
        <v>0</v>
      </c>
      <c r="J769" s="18">
        <f t="shared" si="91"/>
        <v>0</v>
      </c>
      <c r="K769" s="18">
        <f t="shared" si="92"/>
        <v>0</v>
      </c>
      <c r="L769" s="18">
        <f t="shared" si="93"/>
        <v>0</v>
      </c>
      <c r="M769" s="18"/>
    </row>
    <row r="770" spans="1:13" x14ac:dyDescent="0.25">
      <c r="A770" s="94"/>
      <c r="B770" s="95"/>
      <c r="C770" s="96"/>
      <c r="D770" s="123"/>
      <c r="E770" s="97" t="str">
        <f t="shared" si="94"/>
        <v/>
      </c>
      <c r="F770" s="18">
        <f t="shared" si="88"/>
        <v>0</v>
      </c>
      <c r="G770" s="18">
        <f t="shared" si="89"/>
        <v>0</v>
      </c>
      <c r="H770" s="18">
        <f t="shared" si="95"/>
        <v>0</v>
      </c>
      <c r="I770" s="18">
        <f t="shared" si="90"/>
        <v>0</v>
      </c>
      <c r="J770" s="18">
        <f t="shared" si="91"/>
        <v>0</v>
      </c>
      <c r="K770" s="18">
        <f t="shared" si="92"/>
        <v>0</v>
      </c>
      <c r="L770" s="18">
        <f t="shared" si="93"/>
        <v>0</v>
      </c>
      <c r="M770" s="18"/>
    </row>
    <row r="771" spans="1:13" x14ac:dyDescent="0.25">
      <c r="A771" s="94"/>
      <c r="B771" s="95"/>
      <c r="C771" s="96"/>
      <c r="D771" s="123"/>
      <c r="E771" s="97" t="str">
        <f t="shared" si="94"/>
        <v/>
      </c>
      <c r="F771" s="18">
        <f t="shared" si="88"/>
        <v>0</v>
      </c>
      <c r="G771" s="18">
        <f t="shared" si="89"/>
        <v>0</v>
      </c>
      <c r="H771" s="18">
        <f t="shared" si="95"/>
        <v>0</v>
      </c>
      <c r="I771" s="18">
        <f t="shared" si="90"/>
        <v>0</v>
      </c>
      <c r="J771" s="18">
        <f t="shared" si="91"/>
        <v>0</v>
      </c>
      <c r="K771" s="18">
        <f t="shared" si="92"/>
        <v>0</v>
      </c>
      <c r="L771" s="18">
        <f t="shared" si="93"/>
        <v>0</v>
      </c>
      <c r="M771" s="18"/>
    </row>
    <row r="772" spans="1:13" x14ac:dyDescent="0.25">
      <c r="A772" s="94"/>
      <c r="B772" s="95"/>
      <c r="C772" s="96"/>
      <c r="D772" s="123"/>
      <c r="E772" s="97" t="str">
        <f t="shared" si="94"/>
        <v/>
      </c>
      <c r="F772" s="18">
        <f t="shared" si="88"/>
        <v>0</v>
      </c>
      <c r="G772" s="18">
        <f t="shared" si="89"/>
        <v>0</v>
      </c>
      <c r="H772" s="18">
        <f t="shared" si="95"/>
        <v>0</v>
      </c>
      <c r="I772" s="18">
        <f t="shared" si="90"/>
        <v>0</v>
      </c>
      <c r="J772" s="18">
        <f t="shared" si="91"/>
        <v>0</v>
      </c>
      <c r="K772" s="18">
        <f t="shared" si="92"/>
        <v>0</v>
      </c>
      <c r="L772" s="18">
        <f t="shared" si="93"/>
        <v>0</v>
      </c>
      <c r="M772" s="18"/>
    </row>
    <row r="773" spans="1:13" x14ac:dyDescent="0.25">
      <c r="A773" s="94"/>
      <c r="B773" s="95"/>
      <c r="C773" s="96"/>
      <c r="D773" s="123"/>
      <c r="E773" s="97" t="str">
        <f t="shared" si="94"/>
        <v/>
      </c>
      <c r="F773" s="18">
        <f t="shared" si="88"/>
        <v>0</v>
      </c>
      <c r="G773" s="18">
        <f t="shared" si="89"/>
        <v>0</v>
      </c>
      <c r="H773" s="18">
        <f t="shared" si="95"/>
        <v>0</v>
      </c>
      <c r="I773" s="18">
        <f t="shared" si="90"/>
        <v>0</v>
      </c>
      <c r="J773" s="18">
        <f t="shared" si="91"/>
        <v>0</v>
      </c>
      <c r="K773" s="18">
        <f t="shared" si="92"/>
        <v>0</v>
      </c>
      <c r="L773" s="18">
        <f t="shared" si="93"/>
        <v>0</v>
      </c>
      <c r="M773" s="18"/>
    </row>
    <row r="774" spans="1:13" x14ac:dyDescent="0.25">
      <c r="A774" s="94"/>
      <c r="B774" s="95"/>
      <c r="C774" s="96"/>
      <c r="D774" s="123"/>
      <c r="E774" s="97" t="str">
        <f t="shared" si="94"/>
        <v/>
      </c>
      <c r="F774" s="18">
        <f t="shared" si="88"/>
        <v>0</v>
      </c>
      <c r="G774" s="18">
        <f t="shared" si="89"/>
        <v>0</v>
      </c>
      <c r="H774" s="18">
        <f t="shared" si="95"/>
        <v>0</v>
      </c>
      <c r="I774" s="18">
        <f t="shared" si="90"/>
        <v>0</v>
      </c>
      <c r="J774" s="18">
        <f t="shared" si="91"/>
        <v>0</v>
      </c>
      <c r="K774" s="18">
        <f t="shared" si="92"/>
        <v>0</v>
      </c>
      <c r="L774" s="18">
        <f t="shared" si="93"/>
        <v>0</v>
      </c>
      <c r="M774" s="18"/>
    </row>
    <row r="775" spans="1:13" x14ac:dyDescent="0.25">
      <c r="A775" s="94"/>
      <c r="B775" s="95"/>
      <c r="C775" s="96"/>
      <c r="D775" s="123"/>
      <c r="E775" s="97" t="str">
        <f t="shared" si="94"/>
        <v/>
      </c>
      <c r="F775" s="18">
        <f t="shared" si="88"/>
        <v>0</v>
      </c>
      <c r="G775" s="18">
        <f t="shared" si="89"/>
        <v>0</v>
      </c>
      <c r="H775" s="18">
        <f t="shared" si="95"/>
        <v>0</v>
      </c>
      <c r="I775" s="18">
        <f t="shared" si="90"/>
        <v>0</v>
      </c>
      <c r="J775" s="18">
        <f t="shared" si="91"/>
        <v>0</v>
      </c>
      <c r="K775" s="18">
        <f t="shared" si="92"/>
        <v>0</v>
      </c>
      <c r="L775" s="18">
        <f t="shared" si="93"/>
        <v>0</v>
      </c>
      <c r="M775" s="18"/>
    </row>
    <row r="776" spans="1:13" x14ac:dyDescent="0.25">
      <c r="A776" s="94"/>
      <c r="B776" s="95"/>
      <c r="C776" s="96"/>
      <c r="D776" s="123"/>
      <c r="E776" s="97" t="str">
        <f t="shared" si="94"/>
        <v/>
      </c>
      <c r="F776" s="18">
        <f t="shared" si="88"/>
        <v>0</v>
      </c>
      <c r="G776" s="18">
        <f t="shared" si="89"/>
        <v>0</v>
      </c>
      <c r="H776" s="18">
        <f t="shared" si="95"/>
        <v>0</v>
      </c>
      <c r="I776" s="18">
        <f t="shared" si="90"/>
        <v>0</v>
      </c>
      <c r="J776" s="18">
        <f t="shared" si="91"/>
        <v>0</v>
      </c>
      <c r="K776" s="18">
        <f t="shared" si="92"/>
        <v>0</v>
      </c>
      <c r="L776" s="18">
        <f t="shared" si="93"/>
        <v>0</v>
      </c>
      <c r="M776" s="18"/>
    </row>
    <row r="777" spans="1:13" x14ac:dyDescent="0.25">
      <c r="A777" s="94"/>
      <c r="B777" s="95"/>
      <c r="C777" s="96"/>
      <c r="D777" s="123"/>
      <c r="E777" s="97" t="str">
        <f t="shared" si="94"/>
        <v/>
      </c>
      <c r="F777" s="18">
        <f t="shared" ref="F777:F840" si="96">IF(C777&lt;&gt;"",1,0)</f>
        <v>0</v>
      </c>
      <c r="G777" s="18">
        <f t="shared" ref="G777:G840" si="97">IF(OR(C777="4K 437 Hours", C777="4K 437 Hours + 87.5 Hours Outreach", C777="Preschool Special Education", C777=""),0,1)</f>
        <v>0</v>
      </c>
      <c r="H777" s="18">
        <f t="shared" si="95"/>
        <v>0</v>
      </c>
      <c r="I777" s="18">
        <f t="shared" ref="I777:I840" si="98">IF(B777="",0,IF(OR(A777="",C777=""),1,0))</f>
        <v>0</v>
      </c>
      <c r="J777" s="18">
        <f t="shared" ref="J777:J840" si="99">IF(C777="",0,IF(OR(A777="",B777=""),1,0))</f>
        <v>0</v>
      </c>
      <c r="K777" s="18">
        <f t="shared" ref="K777:K840" si="100">IF(B777="",0,IF(ISNA((MATCH(B777,O:O,0))),1,0))</f>
        <v>0</v>
      </c>
      <c r="L777" s="18">
        <f t="shared" ref="L777:L840" si="101">IF(C777="",0,IF(ISNA((MATCH(C777,P:P,0))),1,0))</f>
        <v>0</v>
      </c>
      <c r="M777" s="18"/>
    </row>
    <row r="778" spans="1:13" x14ac:dyDescent="0.25">
      <c r="A778" s="94"/>
      <c r="B778" s="95"/>
      <c r="C778" s="96"/>
      <c r="D778" s="123"/>
      <c r="E778" s="97" t="str">
        <f t="shared" ref="E778:E841" si="102">IF(K778=1," District,","")&amp;IF(L778=1," Grade,","")&amp;IF(OR(H778=1,I778=1,J778=1)," Line Incomplete","")</f>
        <v/>
      </c>
      <c r="F778" s="18">
        <f t="shared" si="96"/>
        <v>0</v>
      </c>
      <c r="G778" s="18">
        <f t="shared" si="97"/>
        <v>0</v>
      </c>
      <c r="H778" s="18">
        <f t="shared" ref="H778:H841" si="103">IF(A778="",0,IF(OR(B778="",D778=""),1,0))</f>
        <v>0</v>
      </c>
      <c r="I778" s="18">
        <f t="shared" si="98"/>
        <v>0</v>
      </c>
      <c r="J778" s="18">
        <f t="shared" si="99"/>
        <v>0</v>
      </c>
      <c r="K778" s="18">
        <f t="shared" si="100"/>
        <v>0</v>
      </c>
      <c r="L778" s="18">
        <f t="shared" si="101"/>
        <v>0</v>
      </c>
      <c r="M778" s="18"/>
    </row>
    <row r="779" spans="1:13" x14ac:dyDescent="0.25">
      <c r="A779" s="94"/>
      <c r="B779" s="95"/>
      <c r="C779" s="96"/>
      <c r="D779" s="123"/>
      <c r="E779" s="97" t="str">
        <f t="shared" si="102"/>
        <v/>
      </c>
      <c r="F779" s="18">
        <f t="shared" si="96"/>
        <v>0</v>
      </c>
      <c r="G779" s="18">
        <f t="shared" si="97"/>
        <v>0</v>
      </c>
      <c r="H779" s="18">
        <f t="shared" si="103"/>
        <v>0</v>
      </c>
      <c r="I779" s="18">
        <f t="shared" si="98"/>
        <v>0</v>
      </c>
      <c r="J779" s="18">
        <f t="shared" si="99"/>
        <v>0</v>
      </c>
      <c r="K779" s="18">
        <f t="shared" si="100"/>
        <v>0</v>
      </c>
      <c r="L779" s="18">
        <f t="shared" si="101"/>
        <v>0</v>
      </c>
      <c r="M779" s="18"/>
    </row>
    <row r="780" spans="1:13" x14ac:dyDescent="0.25">
      <c r="A780" s="94"/>
      <c r="B780" s="95"/>
      <c r="C780" s="96"/>
      <c r="D780" s="123"/>
      <c r="E780" s="97" t="str">
        <f t="shared" si="102"/>
        <v/>
      </c>
      <c r="F780" s="18">
        <f t="shared" si="96"/>
        <v>0</v>
      </c>
      <c r="G780" s="18">
        <f t="shared" si="97"/>
        <v>0</v>
      </c>
      <c r="H780" s="18">
        <f t="shared" si="103"/>
        <v>0</v>
      </c>
      <c r="I780" s="18">
        <f t="shared" si="98"/>
        <v>0</v>
      </c>
      <c r="J780" s="18">
        <f t="shared" si="99"/>
        <v>0</v>
      </c>
      <c r="K780" s="18">
        <f t="shared" si="100"/>
        <v>0</v>
      </c>
      <c r="L780" s="18">
        <f t="shared" si="101"/>
        <v>0</v>
      </c>
      <c r="M780" s="18"/>
    </row>
    <row r="781" spans="1:13" x14ac:dyDescent="0.25">
      <c r="A781" s="94"/>
      <c r="B781" s="95"/>
      <c r="C781" s="96"/>
      <c r="D781" s="123"/>
      <c r="E781" s="97" t="str">
        <f t="shared" si="102"/>
        <v/>
      </c>
      <c r="F781" s="18">
        <f t="shared" si="96"/>
        <v>0</v>
      </c>
      <c r="G781" s="18">
        <f t="shared" si="97"/>
        <v>0</v>
      </c>
      <c r="H781" s="18">
        <f t="shared" si="103"/>
        <v>0</v>
      </c>
      <c r="I781" s="18">
        <f t="shared" si="98"/>
        <v>0</v>
      </c>
      <c r="J781" s="18">
        <f t="shared" si="99"/>
        <v>0</v>
      </c>
      <c r="K781" s="18">
        <f t="shared" si="100"/>
        <v>0</v>
      </c>
      <c r="L781" s="18">
        <f t="shared" si="101"/>
        <v>0</v>
      </c>
      <c r="M781" s="18"/>
    </row>
    <row r="782" spans="1:13" x14ac:dyDescent="0.25">
      <c r="A782" s="94"/>
      <c r="B782" s="95"/>
      <c r="C782" s="96"/>
      <c r="D782" s="123"/>
      <c r="E782" s="97" t="str">
        <f t="shared" si="102"/>
        <v/>
      </c>
      <c r="F782" s="18">
        <f t="shared" si="96"/>
        <v>0</v>
      </c>
      <c r="G782" s="18">
        <f t="shared" si="97"/>
        <v>0</v>
      </c>
      <c r="H782" s="18">
        <f t="shared" si="103"/>
        <v>0</v>
      </c>
      <c r="I782" s="18">
        <f t="shared" si="98"/>
        <v>0</v>
      </c>
      <c r="J782" s="18">
        <f t="shared" si="99"/>
        <v>0</v>
      </c>
      <c r="K782" s="18">
        <f t="shared" si="100"/>
        <v>0</v>
      </c>
      <c r="L782" s="18">
        <f t="shared" si="101"/>
        <v>0</v>
      </c>
      <c r="M782" s="18"/>
    </row>
    <row r="783" spans="1:13" x14ac:dyDescent="0.25">
      <c r="A783" s="94"/>
      <c r="B783" s="95"/>
      <c r="C783" s="96"/>
      <c r="D783" s="123"/>
      <c r="E783" s="97" t="str">
        <f t="shared" si="102"/>
        <v/>
      </c>
      <c r="F783" s="18">
        <f t="shared" si="96"/>
        <v>0</v>
      </c>
      <c r="G783" s="18">
        <f t="shared" si="97"/>
        <v>0</v>
      </c>
      <c r="H783" s="18">
        <f t="shared" si="103"/>
        <v>0</v>
      </c>
      <c r="I783" s="18">
        <f t="shared" si="98"/>
        <v>0</v>
      </c>
      <c r="J783" s="18">
        <f t="shared" si="99"/>
        <v>0</v>
      </c>
      <c r="K783" s="18">
        <f t="shared" si="100"/>
        <v>0</v>
      </c>
      <c r="L783" s="18">
        <f t="shared" si="101"/>
        <v>0</v>
      </c>
      <c r="M783" s="18"/>
    </row>
    <row r="784" spans="1:13" x14ac:dyDescent="0.25">
      <c r="A784" s="94"/>
      <c r="B784" s="95"/>
      <c r="C784" s="96"/>
      <c r="D784" s="123"/>
      <c r="E784" s="97" t="str">
        <f t="shared" si="102"/>
        <v/>
      </c>
      <c r="F784" s="18">
        <f t="shared" si="96"/>
        <v>0</v>
      </c>
      <c r="G784" s="18">
        <f t="shared" si="97"/>
        <v>0</v>
      </c>
      <c r="H784" s="18">
        <f t="shared" si="103"/>
        <v>0</v>
      </c>
      <c r="I784" s="18">
        <f t="shared" si="98"/>
        <v>0</v>
      </c>
      <c r="J784" s="18">
        <f t="shared" si="99"/>
        <v>0</v>
      </c>
      <c r="K784" s="18">
        <f t="shared" si="100"/>
        <v>0</v>
      </c>
      <c r="L784" s="18">
        <f t="shared" si="101"/>
        <v>0</v>
      </c>
      <c r="M784" s="18"/>
    </row>
    <row r="785" spans="1:13" x14ac:dyDescent="0.25">
      <c r="A785" s="94"/>
      <c r="B785" s="95"/>
      <c r="C785" s="96"/>
      <c r="D785" s="123"/>
      <c r="E785" s="97" t="str">
        <f t="shared" si="102"/>
        <v/>
      </c>
      <c r="F785" s="18">
        <f t="shared" si="96"/>
        <v>0</v>
      </c>
      <c r="G785" s="18">
        <f t="shared" si="97"/>
        <v>0</v>
      </c>
      <c r="H785" s="18">
        <f t="shared" si="103"/>
        <v>0</v>
      </c>
      <c r="I785" s="18">
        <f t="shared" si="98"/>
        <v>0</v>
      </c>
      <c r="J785" s="18">
        <f t="shared" si="99"/>
        <v>0</v>
      </c>
      <c r="K785" s="18">
        <f t="shared" si="100"/>
        <v>0</v>
      </c>
      <c r="L785" s="18">
        <f t="shared" si="101"/>
        <v>0</v>
      </c>
      <c r="M785" s="18"/>
    </row>
    <row r="786" spans="1:13" x14ac:dyDescent="0.25">
      <c r="A786" s="94"/>
      <c r="B786" s="95"/>
      <c r="C786" s="96"/>
      <c r="D786" s="123"/>
      <c r="E786" s="97" t="str">
        <f t="shared" si="102"/>
        <v/>
      </c>
      <c r="F786" s="18">
        <f t="shared" si="96"/>
        <v>0</v>
      </c>
      <c r="G786" s="18">
        <f t="shared" si="97"/>
        <v>0</v>
      </c>
      <c r="H786" s="18">
        <f t="shared" si="103"/>
        <v>0</v>
      </c>
      <c r="I786" s="18">
        <f t="shared" si="98"/>
        <v>0</v>
      </c>
      <c r="J786" s="18">
        <f t="shared" si="99"/>
        <v>0</v>
      </c>
      <c r="K786" s="18">
        <f t="shared" si="100"/>
        <v>0</v>
      </c>
      <c r="L786" s="18">
        <f t="shared" si="101"/>
        <v>0</v>
      </c>
      <c r="M786" s="18"/>
    </row>
    <row r="787" spans="1:13" x14ac:dyDescent="0.25">
      <c r="A787" s="94"/>
      <c r="B787" s="95"/>
      <c r="C787" s="96"/>
      <c r="D787" s="123"/>
      <c r="E787" s="97" t="str">
        <f t="shared" si="102"/>
        <v/>
      </c>
      <c r="F787" s="18">
        <f t="shared" si="96"/>
        <v>0</v>
      </c>
      <c r="G787" s="18">
        <f t="shared" si="97"/>
        <v>0</v>
      </c>
      <c r="H787" s="18">
        <f t="shared" si="103"/>
        <v>0</v>
      </c>
      <c r="I787" s="18">
        <f t="shared" si="98"/>
        <v>0</v>
      </c>
      <c r="J787" s="18">
        <f t="shared" si="99"/>
        <v>0</v>
      </c>
      <c r="K787" s="18">
        <f t="shared" si="100"/>
        <v>0</v>
      </c>
      <c r="L787" s="18">
        <f t="shared" si="101"/>
        <v>0</v>
      </c>
      <c r="M787" s="18"/>
    </row>
    <row r="788" spans="1:13" x14ac:dyDescent="0.25">
      <c r="A788" s="94"/>
      <c r="B788" s="95"/>
      <c r="C788" s="96"/>
      <c r="D788" s="123"/>
      <c r="E788" s="97" t="str">
        <f t="shared" si="102"/>
        <v/>
      </c>
      <c r="F788" s="18">
        <f t="shared" si="96"/>
        <v>0</v>
      </c>
      <c r="G788" s="18">
        <f t="shared" si="97"/>
        <v>0</v>
      </c>
      <c r="H788" s="18">
        <f t="shared" si="103"/>
        <v>0</v>
      </c>
      <c r="I788" s="18">
        <f t="shared" si="98"/>
        <v>0</v>
      </c>
      <c r="J788" s="18">
        <f t="shared" si="99"/>
        <v>0</v>
      </c>
      <c r="K788" s="18">
        <f t="shared" si="100"/>
        <v>0</v>
      </c>
      <c r="L788" s="18">
        <f t="shared" si="101"/>
        <v>0</v>
      </c>
      <c r="M788" s="18"/>
    </row>
    <row r="789" spans="1:13" x14ac:dyDescent="0.25">
      <c r="A789" s="94"/>
      <c r="B789" s="95"/>
      <c r="C789" s="96"/>
      <c r="D789" s="123"/>
      <c r="E789" s="97" t="str">
        <f t="shared" si="102"/>
        <v/>
      </c>
      <c r="F789" s="18">
        <f t="shared" si="96"/>
        <v>0</v>
      </c>
      <c r="G789" s="18">
        <f t="shared" si="97"/>
        <v>0</v>
      </c>
      <c r="H789" s="18">
        <f t="shared" si="103"/>
        <v>0</v>
      </c>
      <c r="I789" s="18">
        <f t="shared" si="98"/>
        <v>0</v>
      </c>
      <c r="J789" s="18">
        <f t="shared" si="99"/>
        <v>0</v>
      </c>
      <c r="K789" s="18">
        <f t="shared" si="100"/>
        <v>0</v>
      </c>
      <c r="L789" s="18">
        <f t="shared" si="101"/>
        <v>0</v>
      </c>
      <c r="M789" s="18"/>
    </row>
    <row r="790" spans="1:13" x14ac:dyDescent="0.25">
      <c r="A790" s="94"/>
      <c r="B790" s="95"/>
      <c r="C790" s="96"/>
      <c r="D790" s="123"/>
      <c r="E790" s="97" t="str">
        <f t="shared" si="102"/>
        <v/>
      </c>
      <c r="F790" s="18">
        <f t="shared" si="96"/>
        <v>0</v>
      </c>
      <c r="G790" s="18">
        <f t="shared" si="97"/>
        <v>0</v>
      </c>
      <c r="H790" s="18">
        <f t="shared" si="103"/>
        <v>0</v>
      </c>
      <c r="I790" s="18">
        <f t="shared" si="98"/>
        <v>0</v>
      </c>
      <c r="J790" s="18">
        <f t="shared" si="99"/>
        <v>0</v>
      </c>
      <c r="K790" s="18">
        <f t="shared" si="100"/>
        <v>0</v>
      </c>
      <c r="L790" s="18">
        <f t="shared" si="101"/>
        <v>0</v>
      </c>
      <c r="M790" s="18"/>
    </row>
    <row r="791" spans="1:13" x14ac:dyDescent="0.25">
      <c r="A791" s="94"/>
      <c r="B791" s="95"/>
      <c r="C791" s="96"/>
      <c r="D791" s="123"/>
      <c r="E791" s="97" t="str">
        <f t="shared" si="102"/>
        <v/>
      </c>
      <c r="F791" s="18">
        <f t="shared" si="96"/>
        <v>0</v>
      </c>
      <c r="G791" s="18">
        <f t="shared" si="97"/>
        <v>0</v>
      </c>
      <c r="H791" s="18">
        <f t="shared" si="103"/>
        <v>0</v>
      </c>
      <c r="I791" s="18">
        <f t="shared" si="98"/>
        <v>0</v>
      </c>
      <c r="J791" s="18">
        <f t="shared" si="99"/>
        <v>0</v>
      </c>
      <c r="K791" s="18">
        <f t="shared" si="100"/>
        <v>0</v>
      </c>
      <c r="L791" s="18">
        <f t="shared" si="101"/>
        <v>0</v>
      </c>
      <c r="M791" s="18"/>
    </row>
    <row r="792" spans="1:13" x14ac:dyDescent="0.25">
      <c r="A792" s="94"/>
      <c r="B792" s="95"/>
      <c r="C792" s="96"/>
      <c r="D792" s="123"/>
      <c r="E792" s="97" t="str">
        <f t="shared" si="102"/>
        <v/>
      </c>
      <c r="F792" s="18">
        <f t="shared" si="96"/>
        <v>0</v>
      </c>
      <c r="G792" s="18">
        <f t="shared" si="97"/>
        <v>0</v>
      </c>
      <c r="H792" s="18">
        <f t="shared" si="103"/>
        <v>0</v>
      </c>
      <c r="I792" s="18">
        <f t="shared" si="98"/>
        <v>0</v>
      </c>
      <c r="J792" s="18">
        <f t="shared" si="99"/>
        <v>0</v>
      </c>
      <c r="K792" s="18">
        <f t="shared" si="100"/>
        <v>0</v>
      </c>
      <c r="L792" s="18">
        <f t="shared" si="101"/>
        <v>0</v>
      </c>
      <c r="M792" s="18"/>
    </row>
    <row r="793" spans="1:13" x14ac:dyDescent="0.25">
      <c r="A793" s="94"/>
      <c r="B793" s="95"/>
      <c r="C793" s="96"/>
      <c r="D793" s="123"/>
      <c r="E793" s="97" t="str">
        <f t="shared" si="102"/>
        <v/>
      </c>
      <c r="F793" s="18">
        <f t="shared" si="96"/>
        <v>0</v>
      </c>
      <c r="G793" s="18">
        <f t="shared" si="97"/>
        <v>0</v>
      </c>
      <c r="H793" s="18">
        <f t="shared" si="103"/>
        <v>0</v>
      </c>
      <c r="I793" s="18">
        <f t="shared" si="98"/>
        <v>0</v>
      </c>
      <c r="J793" s="18">
        <f t="shared" si="99"/>
        <v>0</v>
      </c>
      <c r="K793" s="18">
        <f t="shared" si="100"/>
        <v>0</v>
      </c>
      <c r="L793" s="18">
        <f t="shared" si="101"/>
        <v>0</v>
      </c>
      <c r="M793" s="18"/>
    </row>
    <row r="794" spans="1:13" x14ac:dyDescent="0.25">
      <c r="A794" s="94"/>
      <c r="B794" s="95"/>
      <c r="C794" s="96"/>
      <c r="D794" s="123"/>
      <c r="E794" s="97" t="str">
        <f t="shared" si="102"/>
        <v/>
      </c>
      <c r="F794" s="18">
        <f t="shared" si="96"/>
        <v>0</v>
      </c>
      <c r="G794" s="18">
        <f t="shared" si="97"/>
        <v>0</v>
      </c>
      <c r="H794" s="18">
        <f t="shared" si="103"/>
        <v>0</v>
      </c>
      <c r="I794" s="18">
        <f t="shared" si="98"/>
        <v>0</v>
      </c>
      <c r="J794" s="18">
        <f t="shared" si="99"/>
        <v>0</v>
      </c>
      <c r="K794" s="18">
        <f t="shared" si="100"/>
        <v>0</v>
      </c>
      <c r="L794" s="18">
        <f t="shared" si="101"/>
        <v>0</v>
      </c>
      <c r="M794" s="18"/>
    </row>
    <row r="795" spans="1:13" x14ac:dyDescent="0.25">
      <c r="A795" s="94"/>
      <c r="B795" s="95"/>
      <c r="C795" s="96"/>
      <c r="D795" s="123"/>
      <c r="E795" s="97" t="str">
        <f t="shared" si="102"/>
        <v/>
      </c>
      <c r="F795" s="18">
        <f t="shared" si="96"/>
        <v>0</v>
      </c>
      <c r="G795" s="18">
        <f t="shared" si="97"/>
        <v>0</v>
      </c>
      <c r="H795" s="18">
        <f t="shared" si="103"/>
        <v>0</v>
      </c>
      <c r="I795" s="18">
        <f t="shared" si="98"/>
        <v>0</v>
      </c>
      <c r="J795" s="18">
        <f t="shared" si="99"/>
        <v>0</v>
      </c>
      <c r="K795" s="18">
        <f t="shared" si="100"/>
        <v>0</v>
      </c>
      <c r="L795" s="18">
        <f t="shared" si="101"/>
        <v>0</v>
      </c>
      <c r="M795" s="18"/>
    </row>
    <row r="796" spans="1:13" x14ac:dyDescent="0.25">
      <c r="A796" s="94"/>
      <c r="B796" s="95"/>
      <c r="C796" s="96"/>
      <c r="D796" s="123"/>
      <c r="E796" s="97" t="str">
        <f t="shared" si="102"/>
        <v/>
      </c>
      <c r="F796" s="18">
        <f t="shared" si="96"/>
        <v>0</v>
      </c>
      <c r="G796" s="18">
        <f t="shared" si="97"/>
        <v>0</v>
      </c>
      <c r="H796" s="18">
        <f t="shared" si="103"/>
        <v>0</v>
      </c>
      <c r="I796" s="18">
        <f t="shared" si="98"/>
        <v>0</v>
      </c>
      <c r="J796" s="18">
        <f t="shared" si="99"/>
        <v>0</v>
      </c>
      <c r="K796" s="18">
        <f t="shared" si="100"/>
        <v>0</v>
      </c>
      <c r="L796" s="18">
        <f t="shared" si="101"/>
        <v>0</v>
      </c>
      <c r="M796" s="18"/>
    </row>
    <row r="797" spans="1:13" x14ac:dyDescent="0.25">
      <c r="A797" s="94"/>
      <c r="B797" s="95"/>
      <c r="C797" s="96"/>
      <c r="D797" s="123"/>
      <c r="E797" s="97" t="str">
        <f t="shared" si="102"/>
        <v/>
      </c>
      <c r="F797" s="18">
        <f t="shared" si="96"/>
        <v>0</v>
      </c>
      <c r="G797" s="18">
        <f t="shared" si="97"/>
        <v>0</v>
      </c>
      <c r="H797" s="18">
        <f t="shared" si="103"/>
        <v>0</v>
      </c>
      <c r="I797" s="18">
        <f t="shared" si="98"/>
        <v>0</v>
      </c>
      <c r="J797" s="18">
        <f t="shared" si="99"/>
        <v>0</v>
      </c>
      <c r="K797" s="18">
        <f t="shared" si="100"/>
        <v>0</v>
      </c>
      <c r="L797" s="18">
        <f t="shared" si="101"/>
        <v>0</v>
      </c>
      <c r="M797" s="18"/>
    </row>
    <row r="798" spans="1:13" x14ac:dyDescent="0.25">
      <c r="A798" s="94"/>
      <c r="B798" s="95"/>
      <c r="C798" s="96"/>
      <c r="D798" s="123"/>
      <c r="E798" s="97" t="str">
        <f t="shared" si="102"/>
        <v/>
      </c>
      <c r="F798" s="18">
        <f t="shared" si="96"/>
        <v>0</v>
      </c>
      <c r="G798" s="18">
        <f t="shared" si="97"/>
        <v>0</v>
      </c>
      <c r="H798" s="18">
        <f t="shared" si="103"/>
        <v>0</v>
      </c>
      <c r="I798" s="18">
        <f t="shared" si="98"/>
        <v>0</v>
      </c>
      <c r="J798" s="18">
        <f t="shared" si="99"/>
        <v>0</v>
      </c>
      <c r="K798" s="18">
        <f t="shared" si="100"/>
        <v>0</v>
      </c>
      <c r="L798" s="18">
        <f t="shared" si="101"/>
        <v>0</v>
      </c>
      <c r="M798" s="18"/>
    </row>
    <row r="799" spans="1:13" x14ac:dyDescent="0.25">
      <c r="A799" s="94"/>
      <c r="B799" s="95"/>
      <c r="C799" s="96"/>
      <c r="D799" s="123"/>
      <c r="E799" s="97" t="str">
        <f t="shared" si="102"/>
        <v/>
      </c>
      <c r="F799" s="18">
        <f t="shared" si="96"/>
        <v>0</v>
      </c>
      <c r="G799" s="18">
        <f t="shared" si="97"/>
        <v>0</v>
      </c>
      <c r="H799" s="18">
        <f t="shared" si="103"/>
        <v>0</v>
      </c>
      <c r="I799" s="18">
        <f t="shared" si="98"/>
        <v>0</v>
      </c>
      <c r="J799" s="18">
        <f t="shared" si="99"/>
        <v>0</v>
      </c>
      <c r="K799" s="18">
        <f t="shared" si="100"/>
        <v>0</v>
      </c>
      <c r="L799" s="18">
        <f t="shared" si="101"/>
        <v>0</v>
      </c>
      <c r="M799" s="18"/>
    </row>
    <row r="800" spans="1:13" x14ac:dyDescent="0.25">
      <c r="A800" s="94"/>
      <c r="B800" s="95"/>
      <c r="C800" s="96"/>
      <c r="D800" s="123"/>
      <c r="E800" s="97" t="str">
        <f t="shared" si="102"/>
        <v/>
      </c>
      <c r="F800" s="18">
        <f t="shared" si="96"/>
        <v>0</v>
      </c>
      <c r="G800" s="18">
        <f t="shared" si="97"/>
        <v>0</v>
      </c>
      <c r="H800" s="18">
        <f t="shared" si="103"/>
        <v>0</v>
      </c>
      <c r="I800" s="18">
        <f t="shared" si="98"/>
        <v>0</v>
      </c>
      <c r="J800" s="18">
        <f t="shared" si="99"/>
        <v>0</v>
      </c>
      <c r="K800" s="18">
        <f t="shared" si="100"/>
        <v>0</v>
      </c>
      <c r="L800" s="18">
        <f t="shared" si="101"/>
        <v>0</v>
      </c>
      <c r="M800" s="18"/>
    </row>
    <row r="801" spans="1:13" x14ac:dyDescent="0.25">
      <c r="A801" s="94"/>
      <c r="B801" s="95"/>
      <c r="C801" s="96"/>
      <c r="D801" s="123"/>
      <c r="E801" s="97" t="str">
        <f t="shared" si="102"/>
        <v/>
      </c>
      <c r="F801" s="18">
        <f t="shared" si="96"/>
        <v>0</v>
      </c>
      <c r="G801" s="18">
        <f t="shared" si="97"/>
        <v>0</v>
      </c>
      <c r="H801" s="18">
        <f t="shared" si="103"/>
        <v>0</v>
      </c>
      <c r="I801" s="18">
        <f t="shared" si="98"/>
        <v>0</v>
      </c>
      <c r="J801" s="18">
        <f t="shared" si="99"/>
        <v>0</v>
      </c>
      <c r="K801" s="18">
        <f t="shared" si="100"/>
        <v>0</v>
      </c>
      <c r="L801" s="18">
        <f t="shared" si="101"/>
        <v>0</v>
      </c>
      <c r="M801" s="18"/>
    </row>
    <row r="802" spans="1:13" x14ac:dyDescent="0.25">
      <c r="A802" s="94"/>
      <c r="B802" s="95"/>
      <c r="C802" s="96"/>
      <c r="D802" s="123"/>
      <c r="E802" s="97" t="str">
        <f t="shared" si="102"/>
        <v/>
      </c>
      <c r="F802" s="18">
        <f t="shared" si="96"/>
        <v>0</v>
      </c>
      <c r="G802" s="18">
        <f t="shared" si="97"/>
        <v>0</v>
      </c>
      <c r="H802" s="18">
        <f t="shared" si="103"/>
        <v>0</v>
      </c>
      <c r="I802" s="18">
        <f t="shared" si="98"/>
        <v>0</v>
      </c>
      <c r="J802" s="18">
        <f t="shared" si="99"/>
        <v>0</v>
      </c>
      <c r="K802" s="18">
        <f t="shared" si="100"/>
        <v>0</v>
      </c>
      <c r="L802" s="18">
        <f t="shared" si="101"/>
        <v>0</v>
      </c>
      <c r="M802" s="18"/>
    </row>
    <row r="803" spans="1:13" x14ac:dyDescent="0.25">
      <c r="A803" s="94"/>
      <c r="B803" s="95"/>
      <c r="C803" s="96"/>
      <c r="D803" s="123"/>
      <c r="E803" s="97" t="str">
        <f t="shared" si="102"/>
        <v/>
      </c>
      <c r="F803" s="18">
        <f t="shared" si="96"/>
        <v>0</v>
      </c>
      <c r="G803" s="18">
        <f t="shared" si="97"/>
        <v>0</v>
      </c>
      <c r="H803" s="18">
        <f t="shared" si="103"/>
        <v>0</v>
      </c>
      <c r="I803" s="18">
        <f t="shared" si="98"/>
        <v>0</v>
      </c>
      <c r="J803" s="18">
        <f t="shared" si="99"/>
        <v>0</v>
      </c>
      <c r="K803" s="18">
        <f t="shared" si="100"/>
        <v>0</v>
      </c>
      <c r="L803" s="18">
        <f t="shared" si="101"/>
        <v>0</v>
      </c>
      <c r="M803" s="18"/>
    </row>
    <row r="804" spans="1:13" x14ac:dyDescent="0.25">
      <c r="A804" s="94"/>
      <c r="B804" s="95"/>
      <c r="C804" s="96"/>
      <c r="D804" s="123"/>
      <c r="E804" s="97" t="str">
        <f t="shared" si="102"/>
        <v/>
      </c>
      <c r="F804" s="18">
        <f t="shared" si="96"/>
        <v>0</v>
      </c>
      <c r="G804" s="18">
        <f t="shared" si="97"/>
        <v>0</v>
      </c>
      <c r="H804" s="18">
        <f t="shared" si="103"/>
        <v>0</v>
      </c>
      <c r="I804" s="18">
        <f t="shared" si="98"/>
        <v>0</v>
      </c>
      <c r="J804" s="18">
        <f t="shared" si="99"/>
        <v>0</v>
      </c>
      <c r="K804" s="18">
        <f t="shared" si="100"/>
        <v>0</v>
      </c>
      <c r="L804" s="18">
        <f t="shared" si="101"/>
        <v>0</v>
      </c>
      <c r="M804" s="18"/>
    </row>
    <row r="805" spans="1:13" x14ac:dyDescent="0.25">
      <c r="A805" s="94"/>
      <c r="B805" s="95"/>
      <c r="C805" s="96"/>
      <c r="D805" s="123"/>
      <c r="E805" s="97" t="str">
        <f t="shared" si="102"/>
        <v/>
      </c>
      <c r="F805" s="18">
        <f t="shared" si="96"/>
        <v>0</v>
      </c>
      <c r="G805" s="18">
        <f t="shared" si="97"/>
        <v>0</v>
      </c>
      <c r="H805" s="18">
        <f t="shared" si="103"/>
        <v>0</v>
      </c>
      <c r="I805" s="18">
        <f t="shared" si="98"/>
        <v>0</v>
      </c>
      <c r="J805" s="18">
        <f t="shared" si="99"/>
        <v>0</v>
      </c>
      <c r="K805" s="18">
        <f t="shared" si="100"/>
        <v>0</v>
      </c>
      <c r="L805" s="18">
        <f t="shared" si="101"/>
        <v>0</v>
      </c>
      <c r="M805" s="18"/>
    </row>
    <row r="806" spans="1:13" x14ac:dyDescent="0.25">
      <c r="A806" s="94"/>
      <c r="B806" s="95"/>
      <c r="C806" s="96"/>
      <c r="D806" s="123"/>
      <c r="E806" s="97" t="str">
        <f t="shared" si="102"/>
        <v/>
      </c>
      <c r="F806" s="18">
        <f t="shared" si="96"/>
        <v>0</v>
      </c>
      <c r="G806" s="18">
        <f t="shared" si="97"/>
        <v>0</v>
      </c>
      <c r="H806" s="18">
        <f t="shared" si="103"/>
        <v>0</v>
      </c>
      <c r="I806" s="18">
        <f t="shared" si="98"/>
        <v>0</v>
      </c>
      <c r="J806" s="18">
        <f t="shared" si="99"/>
        <v>0</v>
      </c>
      <c r="K806" s="18">
        <f t="shared" si="100"/>
        <v>0</v>
      </c>
      <c r="L806" s="18">
        <f t="shared" si="101"/>
        <v>0</v>
      </c>
      <c r="M806" s="18"/>
    </row>
    <row r="807" spans="1:13" x14ac:dyDescent="0.25">
      <c r="A807" s="94"/>
      <c r="B807" s="95"/>
      <c r="C807" s="96"/>
      <c r="D807" s="123"/>
      <c r="E807" s="97" t="str">
        <f t="shared" si="102"/>
        <v/>
      </c>
      <c r="F807" s="18">
        <f t="shared" si="96"/>
        <v>0</v>
      </c>
      <c r="G807" s="18">
        <f t="shared" si="97"/>
        <v>0</v>
      </c>
      <c r="H807" s="18">
        <f t="shared" si="103"/>
        <v>0</v>
      </c>
      <c r="I807" s="18">
        <f t="shared" si="98"/>
        <v>0</v>
      </c>
      <c r="J807" s="18">
        <f t="shared" si="99"/>
        <v>0</v>
      </c>
      <c r="K807" s="18">
        <f t="shared" si="100"/>
        <v>0</v>
      </c>
      <c r="L807" s="18">
        <f t="shared" si="101"/>
        <v>0</v>
      </c>
      <c r="M807" s="18"/>
    </row>
    <row r="808" spans="1:13" x14ac:dyDescent="0.25">
      <c r="A808" s="94"/>
      <c r="B808" s="95"/>
      <c r="C808" s="96"/>
      <c r="D808" s="123"/>
      <c r="E808" s="97" t="str">
        <f t="shared" si="102"/>
        <v/>
      </c>
      <c r="F808" s="18">
        <f t="shared" si="96"/>
        <v>0</v>
      </c>
      <c r="G808" s="18">
        <f t="shared" si="97"/>
        <v>0</v>
      </c>
      <c r="H808" s="18">
        <f t="shared" si="103"/>
        <v>0</v>
      </c>
      <c r="I808" s="18">
        <f t="shared" si="98"/>
        <v>0</v>
      </c>
      <c r="J808" s="18">
        <f t="shared" si="99"/>
        <v>0</v>
      </c>
      <c r="K808" s="18">
        <f t="shared" si="100"/>
        <v>0</v>
      </c>
      <c r="L808" s="18">
        <f t="shared" si="101"/>
        <v>0</v>
      </c>
      <c r="M808" s="18"/>
    </row>
    <row r="809" spans="1:13" x14ac:dyDescent="0.25">
      <c r="A809" s="94"/>
      <c r="B809" s="95"/>
      <c r="C809" s="96"/>
      <c r="D809" s="123"/>
      <c r="E809" s="97" t="str">
        <f t="shared" si="102"/>
        <v/>
      </c>
      <c r="F809" s="18">
        <f t="shared" si="96"/>
        <v>0</v>
      </c>
      <c r="G809" s="18">
        <f t="shared" si="97"/>
        <v>0</v>
      </c>
      <c r="H809" s="18">
        <f t="shared" si="103"/>
        <v>0</v>
      </c>
      <c r="I809" s="18">
        <f t="shared" si="98"/>
        <v>0</v>
      </c>
      <c r="J809" s="18">
        <f t="shared" si="99"/>
        <v>0</v>
      </c>
      <c r="K809" s="18">
        <f t="shared" si="100"/>
        <v>0</v>
      </c>
      <c r="L809" s="18">
        <f t="shared" si="101"/>
        <v>0</v>
      </c>
      <c r="M809" s="18"/>
    </row>
    <row r="810" spans="1:13" x14ac:dyDescent="0.25">
      <c r="A810" s="94"/>
      <c r="B810" s="95"/>
      <c r="C810" s="96"/>
      <c r="D810" s="123"/>
      <c r="E810" s="97" t="str">
        <f t="shared" si="102"/>
        <v/>
      </c>
      <c r="F810" s="18">
        <f t="shared" si="96"/>
        <v>0</v>
      </c>
      <c r="G810" s="18">
        <f t="shared" si="97"/>
        <v>0</v>
      </c>
      <c r="H810" s="18">
        <f t="shared" si="103"/>
        <v>0</v>
      </c>
      <c r="I810" s="18">
        <f t="shared" si="98"/>
        <v>0</v>
      </c>
      <c r="J810" s="18">
        <f t="shared" si="99"/>
        <v>0</v>
      </c>
      <c r="K810" s="18">
        <f t="shared" si="100"/>
        <v>0</v>
      </c>
      <c r="L810" s="18">
        <f t="shared" si="101"/>
        <v>0</v>
      </c>
      <c r="M810" s="18"/>
    </row>
    <row r="811" spans="1:13" x14ac:dyDescent="0.25">
      <c r="A811" s="94"/>
      <c r="B811" s="95"/>
      <c r="C811" s="96"/>
      <c r="D811" s="123"/>
      <c r="E811" s="97" t="str">
        <f t="shared" si="102"/>
        <v/>
      </c>
      <c r="F811" s="18">
        <f t="shared" si="96"/>
        <v>0</v>
      </c>
      <c r="G811" s="18">
        <f t="shared" si="97"/>
        <v>0</v>
      </c>
      <c r="H811" s="18">
        <f t="shared" si="103"/>
        <v>0</v>
      </c>
      <c r="I811" s="18">
        <f t="shared" si="98"/>
        <v>0</v>
      </c>
      <c r="J811" s="18">
        <f t="shared" si="99"/>
        <v>0</v>
      </c>
      <c r="K811" s="18">
        <f t="shared" si="100"/>
        <v>0</v>
      </c>
      <c r="L811" s="18">
        <f t="shared" si="101"/>
        <v>0</v>
      </c>
      <c r="M811" s="18"/>
    </row>
    <row r="812" spans="1:13" x14ac:dyDescent="0.25">
      <c r="A812" s="94"/>
      <c r="B812" s="95"/>
      <c r="C812" s="96"/>
      <c r="D812" s="123"/>
      <c r="E812" s="97" t="str">
        <f t="shared" si="102"/>
        <v/>
      </c>
      <c r="F812" s="18">
        <f t="shared" si="96"/>
        <v>0</v>
      </c>
      <c r="G812" s="18">
        <f t="shared" si="97"/>
        <v>0</v>
      </c>
      <c r="H812" s="18">
        <f t="shared" si="103"/>
        <v>0</v>
      </c>
      <c r="I812" s="18">
        <f t="shared" si="98"/>
        <v>0</v>
      </c>
      <c r="J812" s="18">
        <f t="shared" si="99"/>
        <v>0</v>
      </c>
      <c r="K812" s="18">
        <f t="shared" si="100"/>
        <v>0</v>
      </c>
      <c r="L812" s="18">
        <f t="shared" si="101"/>
        <v>0</v>
      </c>
      <c r="M812" s="18"/>
    </row>
    <row r="813" spans="1:13" x14ac:dyDescent="0.25">
      <c r="A813" s="94"/>
      <c r="B813" s="95"/>
      <c r="C813" s="96"/>
      <c r="D813" s="123"/>
      <c r="E813" s="97" t="str">
        <f t="shared" si="102"/>
        <v/>
      </c>
      <c r="F813" s="18">
        <f t="shared" si="96"/>
        <v>0</v>
      </c>
      <c r="G813" s="18">
        <f t="shared" si="97"/>
        <v>0</v>
      </c>
      <c r="H813" s="18">
        <f t="shared" si="103"/>
        <v>0</v>
      </c>
      <c r="I813" s="18">
        <f t="shared" si="98"/>
        <v>0</v>
      </c>
      <c r="J813" s="18">
        <f t="shared" si="99"/>
        <v>0</v>
      </c>
      <c r="K813" s="18">
        <f t="shared" si="100"/>
        <v>0</v>
      </c>
      <c r="L813" s="18">
        <f t="shared" si="101"/>
        <v>0</v>
      </c>
      <c r="M813" s="18"/>
    </row>
    <row r="814" spans="1:13" x14ac:dyDescent="0.25">
      <c r="A814" s="94"/>
      <c r="B814" s="95"/>
      <c r="C814" s="96"/>
      <c r="D814" s="123"/>
      <c r="E814" s="97" t="str">
        <f t="shared" si="102"/>
        <v/>
      </c>
      <c r="F814" s="18">
        <f t="shared" si="96"/>
        <v>0</v>
      </c>
      <c r="G814" s="18">
        <f t="shared" si="97"/>
        <v>0</v>
      </c>
      <c r="H814" s="18">
        <f t="shared" si="103"/>
        <v>0</v>
      </c>
      <c r="I814" s="18">
        <f t="shared" si="98"/>
        <v>0</v>
      </c>
      <c r="J814" s="18">
        <f t="shared" si="99"/>
        <v>0</v>
      </c>
      <c r="K814" s="18">
        <f t="shared" si="100"/>
        <v>0</v>
      </c>
      <c r="L814" s="18">
        <f t="shared" si="101"/>
        <v>0</v>
      </c>
      <c r="M814" s="18"/>
    </row>
    <row r="815" spans="1:13" x14ac:dyDescent="0.25">
      <c r="A815" s="94"/>
      <c r="B815" s="95"/>
      <c r="C815" s="96"/>
      <c r="D815" s="123"/>
      <c r="E815" s="97" t="str">
        <f t="shared" si="102"/>
        <v/>
      </c>
      <c r="F815" s="18">
        <f t="shared" si="96"/>
        <v>0</v>
      </c>
      <c r="G815" s="18">
        <f t="shared" si="97"/>
        <v>0</v>
      </c>
      <c r="H815" s="18">
        <f t="shared" si="103"/>
        <v>0</v>
      </c>
      <c r="I815" s="18">
        <f t="shared" si="98"/>
        <v>0</v>
      </c>
      <c r="J815" s="18">
        <f t="shared" si="99"/>
        <v>0</v>
      </c>
      <c r="K815" s="18">
        <f t="shared" si="100"/>
        <v>0</v>
      </c>
      <c r="L815" s="18">
        <f t="shared" si="101"/>
        <v>0</v>
      </c>
      <c r="M815" s="18"/>
    </row>
    <row r="816" spans="1:13" x14ac:dyDescent="0.25">
      <c r="A816" s="94"/>
      <c r="B816" s="95"/>
      <c r="C816" s="96"/>
      <c r="D816" s="123"/>
      <c r="E816" s="97" t="str">
        <f t="shared" si="102"/>
        <v/>
      </c>
      <c r="F816" s="18">
        <f t="shared" si="96"/>
        <v>0</v>
      </c>
      <c r="G816" s="18">
        <f t="shared" si="97"/>
        <v>0</v>
      </c>
      <c r="H816" s="18">
        <f t="shared" si="103"/>
        <v>0</v>
      </c>
      <c r="I816" s="18">
        <f t="shared" si="98"/>
        <v>0</v>
      </c>
      <c r="J816" s="18">
        <f t="shared" si="99"/>
        <v>0</v>
      </c>
      <c r="K816" s="18">
        <f t="shared" si="100"/>
        <v>0</v>
      </c>
      <c r="L816" s="18">
        <f t="shared" si="101"/>
        <v>0</v>
      </c>
      <c r="M816" s="18"/>
    </row>
    <row r="817" spans="1:13" x14ac:dyDescent="0.25">
      <c r="A817" s="94"/>
      <c r="B817" s="95"/>
      <c r="C817" s="96"/>
      <c r="D817" s="123"/>
      <c r="E817" s="97" t="str">
        <f t="shared" si="102"/>
        <v/>
      </c>
      <c r="F817" s="18">
        <f t="shared" si="96"/>
        <v>0</v>
      </c>
      <c r="G817" s="18">
        <f t="shared" si="97"/>
        <v>0</v>
      </c>
      <c r="H817" s="18">
        <f t="shared" si="103"/>
        <v>0</v>
      </c>
      <c r="I817" s="18">
        <f t="shared" si="98"/>
        <v>0</v>
      </c>
      <c r="J817" s="18">
        <f t="shared" si="99"/>
        <v>0</v>
      </c>
      <c r="K817" s="18">
        <f t="shared" si="100"/>
        <v>0</v>
      </c>
      <c r="L817" s="18">
        <f t="shared" si="101"/>
        <v>0</v>
      </c>
      <c r="M817" s="18"/>
    </row>
    <row r="818" spans="1:13" x14ac:dyDescent="0.25">
      <c r="A818" s="94"/>
      <c r="B818" s="95"/>
      <c r="C818" s="96"/>
      <c r="D818" s="123"/>
      <c r="E818" s="97" t="str">
        <f t="shared" si="102"/>
        <v/>
      </c>
      <c r="F818" s="18">
        <f t="shared" si="96"/>
        <v>0</v>
      </c>
      <c r="G818" s="18">
        <f t="shared" si="97"/>
        <v>0</v>
      </c>
      <c r="H818" s="18">
        <f t="shared" si="103"/>
        <v>0</v>
      </c>
      <c r="I818" s="18">
        <f t="shared" si="98"/>
        <v>0</v>
      </c>
      <c r="J818" s="18">
        <f t="shared" si="99"/>
        <v>0</v>
      </c>
      <c r="K818" s="18">
        <f t="shared" si="100"/>
        <v>0</v>
      </c>
      <c r="L818" s="18">
        <f t="shared" si="101"/>
        <v>0</v>
      </c>
      <c r="M818" s="18"/>
    </row>
    <row r="819" spans="1:13" x14ac:dyDescent="0.25">
      <c r="A819" s="94"/>
      <c r="B819" s="95"/>
      <c r="C819" s="96"/>
      <c r="D819" s="123"/>
      <c r="E819" s="97" t="str">
        <f t="shared" si="102"/>
        <v/>
      </c>
      <c r="F819" s="18">
        <f t="shared" si="96"/>
        <v>0</v>
      </c>
      <c r="G819" s="18">
        <f t="shared" si="97"/>
        <v>0</v>
      </c>
      <c r="H819" s="18">
        <f t="shared" si="103"/>
        <v>0</v>
      </c>
      <c r="I819" s="18">
        <f t="shared" si="98"/>
        <v>0</v>
      </c>
      <c r="J819" s="18">
        <f t="shared" si="99"/>
        <v>0</v>
      </c>
      <c r="K819" s="18">
        <f t="shared" si="100"/>
        <v>0</v>
      </c>
      <c r="L819" s="18">
        <f t="shared" si="101"/>
        <v>0</v>
      </c>
      <c r="M819" s="18"/>
    </row>
    <row r="820" spans="1:13" x14ac:dyDescent="0.25">
      <c r="A820" s="94"/>
      <c r="B820" s="95"/>
      <c r="C820" s="96"/>
      <c r="D820" s="123"/>
      <c r="E820" s="97" t="str">
        <f t="shared" si="102"/>
        <v/>
      </c>
      <c r="F820" s="18">
        <f t="shared" si="96"/>
        <v>0</v>
      </c>
      <c r="G820" s="18">
        <f t="shared" si="97"/>
        <v>0</v>
      </c>
      <c r="H820" s="18">
        <f t="shared" si="103"/>
        <v>0</v>
      </c>
      <c r="I820" s="18">
        <f t="shared" si="98"/>
        <v>0</v>
      </c>
      <c r="J820" s="18">
        <f t="shared" si="99"/>
        <v>0</v>
      </c>
      <c r="K820" s="18">
        <f t="shared" si="100"/>
        <v>0</v>
      </c>
      <c r="L820" s="18">
        <f t="shared" si="101"/>
        <v>0</v>
      </c>
      <c r="M820" s="18"/>
    </row>
    <row r="821" spans="1:13" x14ac:dyDescent="0.25">
      <c r="A821" s="94"/>
      <c r="B821" s="95"/>
      <c r="C821" s="96"/>
      <c r="D821" s="123"/>
      <c r="E821" s="97" t="str">
        <f t="shared" si="102"/>
        <v/>
      </c>
      <c r="F821" s="18">
        <f t="shared" si="96"/>
        <v>0</v>
      </c>
      <c r="G821" s="18">
        <f t="shared" si="97"/>
        <v>0</v>
      </c>
      <c r="H821" s="18">
        <f t="shared" si="103"/>
        <v>0</v>
      </c>
      <c r="I821" s="18">
        <f t="shared" si="98"/>
        <v>0</v>
      </c>
      <c r="J821" s="18">
        <f t="shared" si="99"/>
        <v>0</v>
      </c>
      <c r="K821" s="18">
        <f t="shared" si="100"/>
        <v>0</v>
      </c>
      <c r="L821" s="18">
        <f t="shared" si="101"/>
        <v>0</v>
      </c>
      <c r="M821" s="18"/>
    </row>
    <row r="822" spans="1:13" x14ac:dyDescent="0.25">
      <c r="A822" s="94"/>
      <c r="B822" s="95"/>
      <c r="C822" s="96"/>
      <c r="D822" s="123"/>
      <c r="E822" s="97" t="str">
        <f t="shared" si="102"/>
        <v/>
      </c>
      <c r="F822" s="18">
        <f t="shared" si="96"/>
        <v>0</v>
      </c>
      <c r="G822" s="18">
        <f t="shared" si="97"/>
        <v>0</v>
      </c>
      <c r="H822" s="18">
        <f t="shared" si="103"/>
        <v>0</v>
      </c>
      <c r="I822" s="18">
        <f t="shared" si="98"/>
        <v>0</v>
      </c>
      <c r="J822" s="18">
        <f t="shared" si="99"/>
        <v>0</v>
      </c>
      <c r="K822" s="18">
        <f t="shared" si="100"/>
        <v>0</v>
      </c>
      <c r="L822" s="18">
        <f t="shared" si="101"/>
        <v>0</v>
      </c>
      <c r="M822" s="18"/>
    </row>
    <row r="823" spans="1:13" x14ac:dyDescent="0.25">
      <c r="A823" s="94"/>
      <c r="B823" s="95"/>
      <c r="C823" s="96"/>
      <c r="D823" s="123"/>
      <c r="E823" s="97" t="str">
        <f t="shared" si="102"/>
        <v/>
      </c>
      <c r="F823" s="18">
        <f t="shared" si="96"/>
        <v>0</v>
      </c>
      <c r="G823" s="18">
        <f t="shared" si="97"/>
        <v>0</v>
      </c>
      <c r="H823" s="18">
        <f t="shared" si="103"/>
        <v>0</v>
      </c>
      <c r="I823" s="18">
        <f t="shared" si="98"/>
        <v>0</v>
      </c>
      <c r="J823" s="18">
        <f t="shared" si="99"/>
        <v>0</v>
      </c>
      <c r="K823" s="18">
        <f t="shared" si="100"/>
        <v>0</v>
      </c>
      <c r="L823" s="18">
        <f t="shared" si="101"/>
        <v>0</v>
      </c>
      <c r="M823" s="18"/>
    </row>
    <row r="824" spans="1:13" x14ac:dyDescent="0.25">
      <c r="A824" s="94"/>
      <c r="B824" s="95"/>
      <c r="C824" s="96"/>
      <c r="D824" s="123"/>
      <c r="E824" s="97" t="str">
        <f t="shared" si="102"/>
        <v/>
      </c>
      <c r="F824" s="18">
        <f t="shared" si="96"/>
        <v>0</v>
      </c>
      <c r="G824" s="18">
        <f t="shared" si="97"/>
        <v>0</v>
      </c>
      <c r="H824" s="18">
        <f t="shared" si="103"/>
        <v>0</v>
      </c>
      <c r="I824" s="18">
        <f t="shared" si="98"/>
        <v>0</v>
      </c>
      <c r="J824" s="18">
        <f t="shared" si="99"/>
        <v>0</v>
      </c>
      <c r="K824" s="18">
        <f t="shared" si="100"/>
        <v>0</v>
      </c>
      <c r="L824" s="18">
        <f t="shared" si="101"/>
        <v>0</v>
      </c>
      <c r="M824" s="18"/>
    </row>
    <row r="825" spans="1:13" x14ac:dyDescent="0.25">
      <c r="A825" s="94"/>
      <c r="B825" s="95"/>
      <c r="C825" s="96"/>
      <c r="D825" s="123"/>
      <c r="E825" s="97" t="str">
        <f t="shared" si="102"/>
        <v/>
      </c>
      <c r="F825" s="18">
        <f t="shared" si="96"/>
        <v>0</v>
      </c>
      <c r="G825" s="18">
        <f t="shared" si="97"/>
        <v>0</v>
      </c>
      <c r="H825" s="18">
        <f t="shared" si="103"/>
        <v>0</v>
      </c>
      <c r="I825" s="18">
        <f t="shared" si="98"/>
        <v>0</v>
      </c>
      <c r="J825" s="18">
        <f t="shared" si="99"/>
        <v>0</v>
      </c>
      <c r="K825" s="18">
        <f t="shared" si="100"/>
        <v>0</v>
      </c>
      <c r="L825" s="18">
        <f t="shared" si="101"/>
        <v>0</v>
      </c>
      <c r="M825" s="18"/>
    </row>
    <row r="826" spans="1:13" x14ac:dyDescent="0.25">
      <c r="A826" s="94"/>
      <c r="B826" s="95"/>
      <c r="C826" s="96"/>
      <c r="D826" s="123"/>
      <c r="E826" s="97" t="str">
        <f t="shared" si="102"/>
        <v/>
      </c>
      <c r="F826" s="18">
        <f t="shared" si="96"/>
        <v>0</v>
      </c>
      <c r="G826" s="18">
        <f t="shared" si="97"/>
        <v>0</v>
      </c>
      <c r="H826" s="18">
        <f t="shared" si="103"/>
        <v>0</v>
      </c>
      <c r="I826" s="18">
        <f t="shared" si="98"/>
        <v>0</v>
      </c>
      <c r="J826" s="18">
        <f t="shared" si="99"/>
        <v>0</v>
      </c>
      <c r="K826" s="18">
        <f t="shared" si="100"/>
        <v>0</v>
      </c>
      <c r="L826" s="18">
        <f t="shared" si="101"/>
        <v>0</v>
      </c>
      <c r="M826" s="18"/>
    </row>
    <row r="827" spans="1:13" x14ac:dyDescent="0.25">
      <c r="A827" s="94"/>
      <c r="B827" s="95"/>
      <c r="C827" s="96"/>
      <c r="D827" s="123"/>
      <c r="E827" s="97" t="str">
        <f t="shared" si="102"/>
        <v/>
      </c>
      <c r="F827" s="18">
        <f t="shared" si="96"/>
        <v>0</v>
      </c>
      <c r="G827" s="18">
        <f t="shared" si="97"/>
        <v>0</v>
      </c>
      <c r="H827" s="18">
        <f t="shared" si="103"/>
        <v>0</v>
      </c>
      <c r="I827" s="18">
        <f t="shared" si="98"/>
        <v>0</v>
      </c>
      <c r="J827" s="18">
        <f t="shared" si="99"/>
        <v>0</v>
      </c>
      <c r="K827" s="18">
        <f t="shared" si="100"/>
        <v>0</v>
      </c>
      <c r="L827" s="18">
        <f t="shared" si="101"/>
        <v>0</v>
      </c>
      <c r="M827" s="18"/>
    </row>
    <row r="828" spans="1:13" x14ac:dyDescent="0.25">
      <c r="A828" s="94"/>
      <c r="B828" s="95"/>
      <c r="C828" s="96"/>
      <c r="D828" s="123"/>
      <c r="E828" s="97" t="str">
        <f t="shared" si="102"/>
        <v/>
      </c>
      <c r="F828" s="18">
        <f t="shared" si="96"/>
        <v>0</v>
      </c>
      <c r="G828" s="18">
        <f t="shared" si="97"/>
        <v>0</v>
      </c>
      <c r="H828" s="18">
        <f t="shared" si="103"/>
        <v>0</v>
      </c>
      <c r="I828" s="18">
        <f t="shared" si="98"/>
        <v>0</v>
      </c>
      <c r="J828" s="18">
        <f t="shared" si="99"/>
        <v>0</v>
      </c>
      <c r="K828" s="18">
        <f t="shared" si="100"/>
        <v>0</v>
      </c>
      <c r="L828" s="18">
        <f t="shared" si="101"/>
        <v>0</v>
      </c>
      <c r="M828" s="18"/>
    </row>
    <row r="829" spans="1:13" x14ac:dyDescent="0.25">
      <c r="A829" s="94"/>
      <c r="B829" s="95"/>
      <c r="C829" s="96"/>
      <c r="D829" s="123"/>
      <c r="E829" s="97" t="str">
        <f t="shared" si="102"/>
        <v/>
      </c>
      <c r="F829" s="18">
        <f t="shared" si="96"/>
        <v>0</v>
      </c>
      <c r="G829" s="18">
        <f t="shared" si="97"/>
        <v>0</v>
      </c>
      <c r="H829" s="18">
        <f t="shared" si="103"/>
        <v>0</v>
      </c>
      <c r="I829" s="18">
        <f t="shared" si="98"/>
        <v>0</v>
      </c>
      <c r="J829" s="18">
        <f t="shared" si="99"/>
        <v>0</v>
      </c>
      <c r="K829" s="18">
        <f t="shared" si="100"/>
        <v>0</v>
      </c>
      <c r="L829" s="18">
        <f t="shared" si="101"/>
        <v>0</v>
      </c>
      <c r="M829" s="18"/>
    </row>
    <row r="830" spans="1:13" x14ac:dyDescent="0.25">
      <c r="A830" s="94"/>
      <c r="B830" s="95"/>
      <c r="C830" s="96"/>
      <c r="D830" s="123"/>
      <c r="E830" s="97" t="str">
        <f t="shared" si="102"/>
        <v/>
      </c>
      <c r="F830" s="18">
        <f t="shared" si="96"/>
        <v>0</v>
      </c>
      <c r="G830" s="18">
        <f t="shared" si="97"/>
        <v>0</v>
      </c>
      <c r="H830" s="18">
        <f t="shared" si="103"/>
        <v>0</v>
      </c>
      <c r="I830" s="18">
        <f t="shared" si="98"/>
        <v>0</v>
      </c>
      <c r="J830" s="18">
        <f t="shared" si="99"/>
        <v>0</v>
      </c>
      <c r="K830" s="18">
        <f t="shared" si="100"/>
        <v>0</v>
      </c>
      <c r="L830" s="18">
        <f t="shared" si="101"/>
        <v>0</v>
      </c>
      <c r="M830" s="18"/>
    </row>
    <row r="831" spans="1:13" x14ac:dyDescent="0.25">
      <c r="A831" s="94"/>
      <c r="B831" s="95"/>
      <c r="C831" s="96"/>
      <c r="D831" s="123"/>
      <c r="E831" s="97" t="str">
        <f t="shared" si="102"/>
        <v/>
      </c>
      <c r="F831" s="18">
        <f t="shared" si="96"/>
        <v>0</v>
      </c>
      <c r="G831" s="18">
        <f t="shared" si="97"/>
        <v>0</v>
      </c>
      <c r="H831" s="18">
        <f t="shared" si="103"/>
        <v>0</v>
      </c>
      <c r="I831" s="18">
        <f t="shared" si="98"/>
        <v>0</v>
      </c>
      <c r="J831" s="18">
        <f t="shared" si="99"/>
        <v>0</v>
      </c>
      <c r="K831" s="18">
        <f t="shared" si="100"/>
        <v>0</v>
      </c>
      <c r="L831" s="18">
        <f t="shared" si="101"/>
        <v>0</v>
      </c>
      <c r="M831" s="18"/>
    </row>
    <row r="832" spans="1:13" x14ac:dyDescent="0.25">
      <c r="A832" s="94"/>
      <c r="B832" s="95"/>
      <c r="C832" s="96"/>
      <c r="D832" s="123"/>
      <c r="E832" s="97" t="str">
        <f t="shared" si="102"/>
        <v/>
      </c>
      <c r="F832" s="18">
        <f t="shared" si="96"/>
        <v>0</v>
      </c>
      <c r="G832" s="18">
        <f t="shared" si="97"/>
        <v>0</v>
      </c>
      <c r="H832" s="18">
        <f t="shared" si="103"/>
        <v>0</v>
      </c>
      <c r="I832" s="18">
        <f t="shared" si="98"/>
        <v>0</v>
      </c>
      <c r="J832" s="18">
        <f t="shared" si="99"/>
        <v>0</v>
      </c>
      <c r="K832" s="18">
        <f t="shared" si="100"/>
        <v>0</v>
      </c>
      <c r="L832" s="18">
        <f t="shared" si="101"/>
        <v>0</v>
      </c>
      <c r="M832" s="18"/>
    </row>
    <row r="833" spans="1:13" x14ac:dyDescent="0.25">
      <c r="A833" s="94"/>
      <c r="B833" s="95"/>
      <c r="C833" s="96"/>
      <c r="D833" s="123"/>
      <c r="E833" s="97" t="str">
        <f t="shared" si="102"/>
        <v/>
      </c>
      <c r="F833" s="18">
        <f t="shared" si="96"/>
        <v>0</v>
      </c>
      <c r="G833" s="18">
        <f t="shared" si="97"/>
        <v>0</v>
      </c>
      <c r="H833" s="18">
        <f t="shared" si="103"/>
        <v>0</v>
      </c>
      <c r="I833" s="18">
        <f t="shared" si="98"/>
        <v>0</v>
      </c>
      <c r="J833" s="18">
        <f t="shared" si="99"/>
        <v>0</v>
      </c>
      <c r="K833" s="18">
        <f t="shared" si="100"/>
        <v>0</v>
      </c>
      <c r="L833" s="18">
        <f t="shared" si="101"/>
        <v>0</v>
      </c>
      <c r="M833" s="18"/>
    </row>
    <row r="834" spans="1:13" x14ac:dyDescent="0.25">
      <c r="A834" s="94"/>
      <c r="B834" s="95"/>
      <c r="C834" s="96"/>
      <c r="D834" s="123"/>
      <c r="E834" s="97" t="str">
        <f t="shared" si="102"/>
        <v/>
      </c>
      <c r="F834" s="18">
        <f t="shared" si="96"/>
        <v>0</v>
      </c>
      <c r="G834" s="18">
        <f t="shared" si="97"/>
        <v>0</v>
      </c>
      <c r="H834" s="18">
        <f t="shared" si="103"/>
        <v>0</v>
      </c>
      <c r="I834" s="18">
        <f t="shared" si="98"/>
        <v>0</v>
      </c>
      <c r="J834" s="18">
        <f t="shared" si="99"/>
        <v>0</v>
      </c>
      <c r="K834" s="18">
        <f t="shared" si="100"/>
        <v>0</v>
      </c>
      <c r="L834" s="18">
        <f t="shared" si="101"/>
        <v>0</v>
      </c>
      <c r="M834" s="18"/>
    </row>
    <row r="835" spans="1:13" x14ac:dyDescent="0.25">
      <c r="A835" s="94"/>
      <c r="B835" s="95"/>
      <c r="C835" s="96"/>
      <c r="D835" s="123"/>
      <c r="E835" s="97" t="str">
        <f t="shared" si="102"/>
        <v/>
      </c>
      <c r="F835" s="18">
        <f t="shared" si="96"/>
        <v>0</v>
      </c>
      <c r="G835" s="18">
        <f t="shared" si="97"/>
        <v>0</v>
      </c>
      <c r="H835" s="18">
        <f t="shared" si="103"/>
        <v>0</v>
      </c>
      <c r="I835" s="18">
        <f t="shared" si="98"/>
        <v>0</v>
      </c>
      <c r="J835" s="18">
        <f t="shared" si="99"/>
        <v>0</v>
      </c>
      <c r="K835" s="18">
        <f t="shared" si="100"/>
        <v>0</v>
      </c>
      <c r="L835" s="18">
        <f t="shared" si="101"/>
        <v>0</v>
      </c>
      <c r="M835" s="18"/>
    </row>
    <row r="836" spans="1:13" x14ac:dyDescent="0.25">
      <c r="A836" s="94"/>
      <c r="B836" s="95"/>
      <c r="C836" s="96"/>
      <c r="D836" s="123"/>
      <c r="E836" s="97" t="str">
        <f t="shared" si="102"/>
        <v/>
      </c>
      <c r="F836" s="18">
        <f t="shared" si="96"/>
        <v>0</v>
      </c>
      <c r="G836" s="18">
        <f t="shared" si="97"/>
        <v>0</v>
      </c>
      <c r="H836" s="18">
        <f t="shared" si="103"/>
        <v>0</v>
      </c>
      <c r="I836" s="18">
        <f t="shared" si="98"/>
        <v>0</v>
      </c>
      <c r="J836" s="18">
        <f t="shared" si="99"/>
        <v>0</v>
      </c>
      <c r="K836" s="18">
        <f t="shared" si="100"/>
        <v>0</v>
      </c>
      <c r="L836" s="18">
        <f t="shared" si="101"/>
        <v>0</v>
      </c>
      <c r="M836" s="18"/>
    </row>
    <row r="837" spans="1:13" x14ac:dyDescent="0.25">
      <c r="A837" s="94"/>
      <c r="B837" s="95"/>
      <c r="C837" s="96"/>
      <c r="D837" s="123"/>
      <c r="E837" s="97" t="str">
        <f t="shared" si="102"/>
        <v/>
      </c>
      <c r="F837" s="18">
        <f t="shared" si="96"/>
        <v>0</v>
      </c>
      <c r="G837" s="18">
        <f t="shared" si="97"/>
        <v>0</v>
      </c>
      <c r="H837" s="18">
        <f t="shared" si="103"/>
        <v>0</v>
      </c>
      <c r="I837" s="18">
        <f t="shared" si="98"/>
        <v>0</v>
      </c>
      <c r="J837" s="18">
        <f t="shared" si="99"/>
        <v>0</v>
      </c>
      <c r="K837" s="18">
        <f t="shared" si="100"/>
        <v>0</v>
      </c>
      <c r="L837" s="18">
        <f t="shared" si="101"/>
        <v>0</v>
      </c>
      <c r="M837" s="18"/>
    </row>
    <row r="838" spans="1:13" x14ac:dyDescent="0.25">
      <c r="A838" s="94"/>
      <c r="B838" s="95"/>
      <c r="C838" s="96"/>
      <c r="D838" s="123"/>
      <c r="E838" s="97" t="str">
        <f t="shared" si="102"/>
        <v/>
      </c>
      <c r="F838" s="18">
        <f t="shared" si="96"/>
        <v>0</v>
      </c>
      <c r="G838" s="18">
        <f t="shared" si="97"/>
        <v>0</v>
      </c>
      <c r="H838" s="18">
        <f t="shared" si="103"/>
        <v>0</v>
      </c>
      <c r="I838" s="18">
        <f t="shared" si="98"/>
        <v>0</v>
      </c>
      <c r="J838" s="18">
        <f t="shared" si="99"/>
        <v>0</v>
      </c>
      <c r="K838" s="18">
        <f t="shared" si="100"/>
        <v>0</v>
      </c>
      <c r="L838" s="18">
        <f t="shared" si="101"/>
        <v>0</v>
      </c>
      <c r="M838" s="18"/>
    </row>
    <row r="839" spans="1:13" x14ac:dyDescent="0.25">
      <c r="A839" s="94"/>
      <c r="B839" s="95"/>
      <c r="C839" s="96"/>
      <c r="D839" s="123"/>
      <c r="E839" s="97" t="str">
        <f t="shared" si="102"/>
        <v/>
      </c>
      <c r="F839" s="18">
        <f t="shared" si="96"/>
        <v>0</v>
      </c>
      <c r="G839" s="18">
        <f t="shared" si="97"/>
        <v>0</v>
      </c>
      <c r="H839" s="18">
        <f t="shared" si="103"/>
        <v>0</v>
      </c>
      <c r="I839" s="18">
        <f t="shared" si="98"/>
        <v>0</v>
      </c>
      <c r="J839" s="18">
        <f t="shared" si="99"/>
        <v>0</v>
      </c>
      <c r="K839" s="18">
        <f t="shared" si="100"/>
        <v>0</v>
      </c>
      <c r="L839" s="18">
        <f t="shared" si="101"/>
        <v>0</v>
      </c>
      <c r="M839" s="18"/>
    </row>
    <row r="840" spans="1:13" x14ac:dyDescent="0.25">
      <c r="A840" s="94"/>
      <c r="B840" s="95"/>
      <c r="C840" s="96"/>
      <c r="D840" s="123"/>
      <c r="E840" s="97" t="str">
        <f t="shared" si="102"/>
        <v/>
      </c>
      <c r="F840" s="18">
        <f t="shared" si="96"/>
        <v>0</v>
      </c>
      <c r="G840" s="18">
        <f t="shared" si="97"/>
        <v>0</v>
      </c>
      <c r="H840" s="18">
        <f t="shared" si="103"/>
        <v>0</v>
      </c>
      <c r="I840" s="18">
        <f t="shared" si="98"/>
        <v>0</v>
      </c>
      <c r="J840" s="18">
        <f t="shared" si="99"/>
        <v>0</v>
      </c>
      <c r="K840" s="18">
        <f t="shared" si="100"/>
        <v>0</v>
      </c>
      <c r="L840" s="18">
        <f t="shared" si="101"/>
        <v>0</v>
      </c>
      <c r="M840" s="18"/>
    </row>
    <row r="841" spans="1:13" x14ac:dyDescent="0.25">
      <c r="A841" s="94"/>
      <c r="B841" s="95"/>
      <c r="C841" s="96"/>
      <c r="D841" s="123"/>
      <c r="E841" s="97" t="str">
        <f t="shared" si="102"/>
        <v/>
      </c>
      <c r="F841" s="18">
        <f t="shared" ref="F841:F904" si="104">IF(C841&lt;&gt;"",1,0)</f>
        <v>0</v>
      </c>
      <c r="G841" s="18">
        <f t="shared" ref="G841:G904" si="105">IF(OR(C841="4K 437 Hours", C841="4K 437 Hours + 87.5 Hours Outreach", C841="Preschool Special Education", C841=""),0,1)</f>
        <v>0</v>
      </c>
      <c r="H841" s="18">
        <f t="shared" si="103"/>
        <v>0</v>
      </c>
      <c r="I841" s="18">
        <f t="shared" ref="I841:I904" si="106">IF(B841="",0,IF(OR(A841="",C841=""),1,0))</f>
        <v>0</v>
      </c>
      <c r="J841" s="18">
        <f t="shared" ref="J841:J904" si="107">IF(C841="",0,IF(OR(A841="",B841=""),1,0))</f>
        <v>0</v>
      </c>
      <c r="K841" s="18">
        <f t="shared" ref="K841:K904" si="108">IF(B841="",0,IF(ISNA((MATCH(B841,O:O,0))),1,0))</f>
        <v>0</v>
      </c>
      <c r="L841" s="18">
        <f t="shared" ref="L841:L904" si="109">IF(C841="",0,IF(ISNA((MATCH(C841,P:P,0))),1,0))</f>
        <v>0</v>
      </c>
      <c r="M841" s="18"/>
    </row>
    <row r="842" spans="1:13" x14ac:dyDescent="0.25">
      <c r="A842" s="94"/>
      <c r="B842" s="95"/>
      <c r="C842" s="96"/>
      <c r="D842" s="123"/>
      <c r="E842" s="97" t="str">
        <f t="shared" ref="E842:E905" si="110">IF(K842=1," District,","")&amp;IF(L842=1," Grade,","")&amp;IF(OR(H842=1,I842=1,J842=1)," Line Incomplete","")</f>
        <v/>
      </c>
      <c r="F842" s="18">
        <f t="shared" si="104"/>
        <v>0</v>
      </c>
      <c r="G842" s="18">
        <f t="shared" si="105"/>
        <v>0</v>
      </c>
      <c r="H842" s="18">
        <f t="shared" ref="H842:H905" si="111">IF(A842="",0,IF(OR(B842="",D842=""),1,0))</f>
        <v>0</v>
      </c>
      <c r="I842" s="18">
        <f t="shared" si="106"/>
        <v>0</v>
      </c>
      <c r="J842" s="18">
        <f t="shared" si="107"/>
        <v>0</v>
      </c>
      <c r="K842" s="18">
        <f t="shared" si="108"/>
        <v>0</v>
      </c>
      <c r="L842" s="18">
        <f t="shared" si="109"/>
        <v>0</v>
      </c>
      <c r="M842" s="18"/>
    </row>
    <row r="843" spans="1:13" x14ac:dyDescent="0.25">
      <c r="A843" s="94"/>
      <c r="B843" s="95"/>
      <c r="C843" s="96"/>
      <c r="D843" s="123"/>
      <c r="E843" s="97" t="str">
        <f t="shared" si="110"/>
        <v/>
      </c>
      <c r="F843" s="18">
        <f t="shared" si="104"/>
        <v>0</v>
      </c>
      <c r="G843" s="18">
        <f t="shared" si="105"/>
        <v>0</v>
      </c>
      <c r="H843" s="18">
        <f t="shared" si="111"/>
        <v>0</v>
      </c>
      <c r="I843" s="18">
        <f t="shared" si="106"/>
        <v>0</v>
      </c>
      <c r="J843" s="18">
        <f t="shared" si="107"/>
        <v>0</v>
      </c>
      <c r="K843" s="18">
        <f t="shared" si="108"/>
        <v>0</v>
      </c>
      <c r="L843" s="18">
        <f t="shared" si="109"/>
        <v>0</v>
      </c>
      <c r="M843" s="18"/>
    </row>
    <row r="844" spans="1:13" x14ac:dyDescent="0.25">
      <c r="A844" s="94"/>
      <c r="B844" s="95"/>
      <c r="C844" s="96"/>
      <c r="D844" s="123"/>
      <c r="E844" s="97" t="str">
        <f t="shared" si="110"/>
        <v/>
      </c>
      <c r="F844" s="18">
        <f t="shared" si="104"/>
        <v>0</v>
      </c>
      <c r="G844" s="18">
        <f t="shared" si="105"/>
        <v>0</v>
      </c>
      <c r="H844" s="18">
        <f t="shared" si="111"/>
        <v>0</v>
      </c>
      <c r="I844" s="18">
        <f t="shared" si="106"/>
        <v>0</v>
      </c>
      <c r="J844" s="18">
        <f t="shared" si="107"/>
        <v>0</v>
      </c>
      <c r="K844" s="18">
        <f t="shared" si="108"/>
        <v>0</v>
      </c>
      <c r="L844" s="18">
        <f t="shared" si="109"/>
        <v>0</v>
      </c>
      <c r="M844" s="18"/>
    </row>
    <row r="845" spans="1:13" x14ac:dyDescent="0.25">
      <c r="A845" s="94"/>
      <c r="B845" s="95"/>
      <c r="C845" s="96"/>
      <c r="D845" s="123"/>
      <c r="E845" s="97" t="str">
        <f t="shared" si="110"/>
        <v/>
      </c>
      <c r="F845" s="18">
        <f t="shared" si="104"/>
        <v>0</v>
      </c>
      <c r="G845" s="18">
        <f t="shared" si="105"/>
        <v>0</v>
      </c>
      <c r="H845" s="18">
        <f t="shared" si="111"/>
        <v>0</v>
      </c>
      <c r="I845" s="18">
        <f t="shared" si="106"/>
        <v>0</v>
      </c>
      <c r="J845" s="18">
        <f t="shared" si="107"/>
        <v>0</v>
      </c>
      <c r="K845" s="18">
        <f t="shared" si="108"/>
        <v>0</v>
      </c>
      <c r="L845" s="18">
        <f t="shared" si="109"/>
        <v>0</v>
      </c>
      <c r="M845" s="18"/>
    </row>
    <row r="846" spans="1:13" x14ac:dyDescent="0.25">
      <c r="A846" s="94"/>
      <c r="B846" s="95"/>
      <c r="C846" s="96"/>
      <c r="D846" s="123"/>
      <c r="E846" s="97" t="str">
        <f t="shared" si="110"/>
        <v/>
      </c>
      <c r="F846" s="18">
        <f t="shared" si="104"/>
        <v>0</v>
      </c>
      <c r="G846" s="18">
        <f t="shared" si="105"/>
        <v>0</v>
      </c>
      <c r="H846" s="18">
        <f t="shared" si="111"/>
        <v>0</v>
      </c>
      <c r="I846" s="18">
        <f t="shared" si="106"/>
        <v>0</v>
      </c>
      <c r="J846" s="18">
        <f t="shared" si="107"/>
        <v>0</v>
      </c>
      <c r="K846" s="18">
        <f t="shared" si="108"/>
        <v>0</v>
      </c>
      <c r="L846" s="18">
        <f t="shared" si="109"/>
        <v>0</v>
      </c>
      <c r="M846" s="18"/>
    </row>
    <row r="847" spans="1:13" x14ac:dyDescent="0.25">
      <c r="A847" s="94"/>
      <c r="B847" s="95"/>
      <c r="C847" s="96"/>
      <c r="D847" s="123"/>
      <c r="E847" s="97" t="str">
        <f t="shared" si="110"/>
        <v/>
      </c>
      <c r="F847" s="18">
        <f t="shared" si="104"/>
        <v>0</v>
      </c>
      <c r="G847" s="18">
        <f t="shared" si="105"/>
        <v>0</v>
      </c>
      <c r="H847" s="18">
        <f t="shared" si="111"/>
        <v>0</v>
      </c>
      <c r="I847" s="18">
        <f t="shared" si="106"/>
        <v>0</v>
      </c>
      <c r="J847" s="18">
        <f t="shared" si="107"/>
        <v>0</v>
      </c>
      <c r="K847" s="18">
        <f t="shared" si="108"/>
        <v>0</v>
      </c>
      <c r="L847" s="18">
        <f t="shared" si="109"/>
        <v>0</v>
      </c>
      <c r="M847" s="18"/>
    </row>
    <row r="848" spans="1:13" x14ac:dyDescent="0.25">
      <c r="A848" s="94"/>
      <c r="B848" s="95"/>
      <c r="C848" s="96"/>
      <c r="D848" s="123"/>
      <c r="E848" s="97" t="str">
        <f t="shared" si="110"/>
        <v/>
      </c>
      <c r="F848" s="18">
        <f t="shared" si="104"/>
        <v>0</v>
      </c>
      <c r="G848" s="18">
        <f t="shared" si="105"/>
        <v>0</v>
      </c>
      <c r="H848" s="18">
        <f t="shared" si="111"/>
        <v>0</v>
      </c>
      <c r="I848" s="18">
        <f t="shared" si="106"/>
        <v>0</v>
      </c>
      <c r="J848" s="18">
        <f t="shared" si="107"/>
        <v>0</v>
      </c>
      <c r="K848" s="18">
        <f t="shared" si="108"/>
        <v>0</v>
      </c>
      <c r="L848" s="18">
        <f t="shared" si="109"/>
        <v>0</v>
      </c>
      <c r="M848" s="18"/>
    </row>
    <row r="849" spans="1:13" x14ac:dyDescent="0.25">
      <c r="A849" s="94"/>
      <c r="B849" s="95"/>
      <c r="C849" s="96"/>
      <c r="D849" s="123"/>
      <c r="E849" s="97" t="str">
        <f t="shared" si="110"/>
        <v/>
      </c>
      <c r="F849" s="18">
        <f t="shared" si="104"/>
        <v>0</v>
      </c>
      <c r="G849" s="18">
        <f t="shared" si="105"/>
        <v>0</v>
      </c>
      <c r="H849" s="18">
        <f t="shared" si="111"/>
        <v>0</v>
      </c>
      <c r="I849" s="18">
        <f t="shared" si="106"/>
        <v>0</v>
      </c>
      <c r="J849" s="18">
        <f t="shared" si="107"/>
        <v>0</v>
      </c>
      <c r="K849" s="18">
        <f t="shared" si="108"/>
        <v>0</v>
      </c>
      <c r="L849" s="18">
        <f t="shared" si="109"/>
        <v>0</v>
      </c>
      <c r="M849" s="18"/>
    </row>
    <row r="850" spans="1:13" x14ac:dyDescent="0.25">
      <c r="A850" s="94"/>
      <c r="B850" s="95"/>
      <c r="C850" s="96"/>
      <c r="D850" s="123"/>
      <c r="E850" s="97" t="str">
        <f t="shared" si="110"/>
        <v/>
      </c>
      <c r="F850" s="18">
        <f t="shared" si="104"/>
        <v>0</v>
      </c>
      <c r="G850" s="18">
        <f t="shared" si="105"/>
        <v>0</v>
      </c>
      <c r="H850" s="18">
        <f t="shared" si="111"/>
        <v>0</v>
      </c>
      <c r="I850" s="18">
        <f t="shared" si="106"/>
        <v>0</v>
      </c>
      <c r="J850" s="18">
        <f t="shared" si="107"/>
        <v>0</v>
      </c>
      <c r="K850" s="18">
        <f t="shared" si="108"/>
        <v>0</v>
      </c>
      <c r="L850" s="18">
        <f t="shared" si="109"/>
        <v>0</v>
      </c>
      <c r="M850" s="18"/>
    </row>
    <row r="851" spans="1:13" x14ac:dyDescent="0.25">
      <c r="A851" s="94"/>
      <c r="B851" s="95"/>
      <c r="C851" s="96"/>
      <c r="D851" s="123"/>
      <c r="E851" s="97" t="str">
        <f t="shared" si="110"/>
        <v/>
      </c>
      <c r="F851" s="18">
        <f t="shared" si="104"/>
        <v>0</v>
      </c>
      <c r="G851" s="18">
        <f t="shared" si="105"/>
        <v>0</v>
      </c>
      <c r="H851" s="18">
        <f t="shared" si="111"/>
        <v>0</v>
      </c>
      <c r="I851" s="18">
        <f t="shared" si="106"/>
        <v>0</v>
      </c>
      <c r="J851" s="18">
        <f t="shared" si="107"/>
        <v>0</v>
      </c>
      <c r="K851" s="18">
        <f t="shared" si="108"/>
        <v>0</v>
      </c>
      <c r="L851" s="18">
        <f t="shared" si="109"/>
        <v>0</v>
      </c>
      <c r="M851" s="18"/>
    </row>
    <row r="852" spans="1:13" x14ac:dyDescent="0.25">
      <c r="A852" s="94"/>
      <c r="B852" s="95"/>
      <c r="C852" s="96"/>
      <c r="D852" s="123"/>
      <c r="E852" s="97" t="str">
        <f t="shared" si="110"/>
        <v/>
      </c>
      <c r="F852" s="18">
        <f t="shared" si="104"/>
        <v>0</v>
      </c>
      <c r="G852" s="18">
        <f t="shared" si="105"/>
        <v>0</v>
      </c>
      <c r="H852" s="18">
        <f t="shared" si="111"/>
        <v>0</v>
      </c>
      <c r="I852" s="18">
        <f t="shared" si="106"/>
        <v>0</v>
      </c>
      <c r="J852" s="18">
        <f t="shared" si="107"/>
        <v>0</v>
      </c>
      <c r="K852" s="18">
        <f t="shared" si="108"/>
        <v>0</v>
      </c>
      <c r="L852" s="18">
        <f t="shared" si="109"/>
        <v>0</v>
      </c>
      <c r="M852" s="18"/>
    </row>
    <row r="853" spans="1:13" x14ac:dyDescent="0.25">
      <c r="A853" s="94"/>
      <c r="B853" s="95"/>
      <c r="C853" s="96"/>
      <c r="D853" s="123"/>
      <c r="E853" s="97" t="str">
        <f t="shared" si="110"/>
        <v/>
      </c>
      <c r="F853" s="18">
        <f t="shared" si="104"/>
        <v>0</v>
      </c>
      <c r="G853" s="18">
        <f t="shared" si="105"/>
        <v>0</v>
      </c>
      <c r="H853" s="18">
        <f t="shared" si="111"/>
        <v>0</v>
      </c>
      <c r="I853" s="18">
        <f t="shared" si="106"/>
        <v>0</v>
      </c>
      <c r="J853" s="18">
        <f t="shared" si="107"/>
        <v>0</v>
      </c>
      <c r="K853" s="18">
        <f t="shared" si="108"/>
        <v>0</v>
      </c>
      <c r="L853" s="18">
        <f t="shared" si="109"/>
        <v>0</v>
      </c>
      <c r="M853" s="18"/>
    </row>
    <row r="854" spans="1:13" x14ac:dyDescent="0.25">
      <c r="A854" s="94"/>
      <c r="B854" s="95"/>
      <c r="C854" s="96"/>
      <c r="D854" s="123"/>
      <c r="E854" s="97" t="str">
        <f t="shared" si="110"/>
        <v/>
      </c>
      <c r="F854" s="18">
        <f t="shared" si="104"/>
        <v>0</v>
      </c>
      <c r="G854" s="18">
        <f t="shared" si="105"/>
        <v>0</v>
      </c>
      <c r="H854" s="18">
        <f t="shared" si="111"/>
        <v>0</v>
      </c>
      <c r="I854" s="18">
        <f t="shared" si="106"/>
        <v>0</v>
      </c>
      <c r="J854" s="18">
        <f t="shared" si="107"/>
        <v>0</v>
      </c>
      <c r="K854" s="18">
        <f t="shared" si="108"/>
        <v>0</v>
      </c>
      <c r="L854" s="18">
        <f t="shared" si="109"/>
        <v>0</v>
      </c>
      <c r="M854" s="18"/>
    </row>
    <row r="855" spans="1:13" x14ac:dyDescent="0.25">
      <c r="A855" s="94"/>
      <c r="B855" s="95"/>
      <c r="C855" s="96"/>
      <c r="D855" s="123"/>
      <c r="E855" s="97" t="str">
        <f t="shared" si="110"/>
        <v/>
      </c>
      <c r="F855" s="18">
        <f t="shared" si="104"/>
        <v>0</v>
      </c>
      <c r="G855" s="18">
        <f t="shared" si="105"/>
        <v>0</v>
      </c>
      <c r="H855" s="18">
        <f t="shared" si="111"/>
        <v>0</v>
      </c>
      <c r="I855" s="18">
        <f t="shared" si="106"/>
        <v>0</v>
      </c>
      <c r="J855" s="18">
        <f t="shared" si="107"/>
        <v>0</v>
      </c>
      <c r="K855" s="18">
        <f t="shared" si="108"/>
        <v>0</v>
      </c>
      <c r="L855" s="18">
        <f t="shared" si="109"/>
        <v>0</v>
      </c>
      <c r="M855" s="18"/>
    </row>
    <row r="856" spans="1:13" x14ac:dyDescent="0.25">
      <c r="A856" s="94"/>
      <c r="B856" s="95"/>
      <c r="C856" s="96"/>
      <c r="D856" s="123"/>
      <c r="E856" s="97" t="str">
        <f t="shared" si="110"/>
        <v/>
      </c>
      <c r="F856" s="18">
        <f t="shared" si="104"/>
        <v>0</v>
      </c>
      <c r="G856" s="18">
        <f t="shared" si="105"/>
        <v>0</v>
      </c>
      <c r="H856" s="18">
        <f t="shared" si="111"/>
        <v>0</v>
      </c>
      <c r="I856" s="18">
        <f t="shared" si="106"/>
        <v>0</v>
      </c>
      <c r="J856" s="18">
        <f t="shared" si="107"/>
        <v>0</v>
      </c>
      <c r="K856" s="18">
        <f t="shared" si="108"/>
        <v>0</v>
      </c>
      <c r="L856" s="18">
        <f t="shared" si="109"/>
        <v>0</v>
      </c>
      <c r="M856" s="18"/>
    </row>
    <row r="857" spans="1:13" x14ac:dyDescent="0.25">
      <c r="A857" s="94"/>
      <c r="B857" s="95"/>
      <c r="C857" s="96"/>
      <c r="D857" s="123"/>
      <c r="E857" s="97" t="str">
        <f t="shared" si="110"/>
        <v/>
      </c>
      <c r="F857" s="18">
        <f t="shared" si="104"/>
        <v>0</v>
      </c>
      <c r="G857" s="18">
        <f t="shared" si="105"/>
        <v>0</v>
      </c>
      <c r="H857" s="18">
        <f t="shared" si="111"/>
        <v>0</v>
      </c>
      <c r="I857" s="18">
        <f t="shared" si="106"/>
        <v>0</v>
      </c>
      <c r="J857" s="18">
        <f t="shared" si="107"/>
        <v>0</v>
      </c>
      <c r="K857" s="18">
        <f t="shared" si="108"/>
        <v>0</v>
      </c>
      <c r="L857" s="18">
        <f t="shared" si="109"/>
        <v>0</v>
      </c>
      <c r="M857" s="18"/>
    </row>
    <row r="858" spans="1:13" x14ac:dyDescent="0.25">
      <c r="A858" s="94"/>
      <c r="B858" s="95"/>
      <c r="C858" s="96"/>
      <c r="D858" s="123"/>
      <c r="E858" s="97" t="str">
        <f t="shared" si="110"/>
        <v/>
      </c>
      <c r="F858" s="18">
        <f t="shared" si="104"/>
        <v>0</v>
      </c>
      <c r="G858" s="18">
        <f t="shared" si="105"/>
        <v>0</v>
      </c>
      <c r="H858" s="18">
        <f t="shared" si="111"/>
        <v>0</v>
      </c>
      <c r="I858" s="18">
        <f t="shared" si="106"/>
        <v>0</v>
      </c>
      <c r="J858" s="18">
        <f t="shared" si="107"/>
        <v>0</v>
      </c>
      <c r="K858" s="18">
        <f t="shared" si="108"/>
        <v>0</v>
      </c>
      <c r="L858" s="18">
        <f t="shared" si="109"/>
        <v>0</v>
      </c>
      <c r="M858" s="18"/>
    </row>
    <row r="859" spans="1:13" x14ac:dyDescent="0.25">
      <c r="A859" s="94"/>
      <c r="B859" s="95"/>
      <c r="C859" s="96"/>
      <c r="D859" s="123"/>
      <c r="E859" s="97" t="str">
        <f t="shared" si="110"/>
        <v/>
      </c>
      <c r="F859" s="18">
        <f t="shared" si="104"/>
        <v>0</v>
      </c>
      <c r="G859" s="18">
        <f t="shared" si="105"/>
        <v>0</v>
      </c>
      <c r="H859" s="18">
        <f t="shared" si="111"/>
        <v>0</v>
      </c>
      <c r="I859" s="18">
        <f t="shared" si="106"/>
        <v>0</v>
      </c>
      <c r="J859" s="18">
        <f t="shared" si="107"/>
        <v>0</v>
      </c>
      <c r="K859" s="18">
        <f t="shared" si="108"/>
        <v>0</v>
      </c>
      <c r="L859" s="18">
        <f t="shared" si="109"/>
        <v>0</v>
      </c>
      <c r="M859" s="18"/>
    </row>
    <row r="860" spans="1:13" x14ac:dyDescent="0.25">
      <c r="A860" s="94"/>
      <c r="B860" s="95"/>
      <c r="C860" s="96"/>
      <c r="D860" s="123"/>
      <c r="E860" s="97" t="str">
        <f t="shared" si="110"/>
        <v/>
      </c>
      <c r="F860" s="18">
        <f t="shared" si="104"/>
        <v>0</v>
      </c>
      <c r="G860" s="18">
        <f t="shared" si="105"/>
        <v>0</v>
      </c>
      <c r="H860" s="18">
        <f t="shared" si="111"/>
        <v>0</v>
      </c>
      <c r="I860" s="18">
        <f t="shared" si="106"/>
        <v>0</v>
      </c>
      <c r="J860" s="18">
        <f t="shared" si="107"/>
        <v>0</v>
      </c>
      <c r="K860" s="18">
        <f t="shared" si="108"/>
        <v>0</v>
      </c>
      <c r="L860" s="18">
        <f t="shared" si="109"/>
        <v>0</v>
      </c>
      <c r="M860" s="18"/>
    </row>
    <row r="861" spans="1:13" x14ac:dyDescent="0.25">
      <c r="A861" s="94"/>
      <c r="B861" s="95"/>
      <c r="C861" s="96"/>
      <c r="D861" s="123"/>
      <c r="E861" s="97" t="str">
        <f t="shared" si="110"/>
        <v/>
      </c>
      <c r="F861" s="18">
        <f t="shared" si="104"/>
        <v>0</v>
      </c>
      <c r="G861" s="18">
        <f t="shared" si="105"/>
        <v>0</v>
      </c>
      <c r="H861" s="18">
        <f t="shared" si="111"/>
        <v>0</v>
      </c>
      <c r="I861" s="18">
        <f t="shared" si="106"/>
        <v>0</v>
      </c>
      <c r="J861" s="18">
        <f t="shared" si="107"/>
        <v>0</v>
      </c>
      <c r="K861" s="18">
        <f t="shared" si="108"/>
        <v>0</v>
      </c>
      <c r="L861" s="18">
        <f t="shared" si="109"/>
        <v>0</v>
      </c>
      <c r="M861" s="18"/>
    </row>
    <row r="862" spans="1:13" x14ac:dyDescent="0.25">
      <c r="A862" s="94"/>
      <c r="B862" s="95"/>
      <c r="C862" s="96"/>
      <c r="D862" s="123"/>
      <c r="E862" s="97" t="str">
        <f t="shared" si="110"/>
        <v/>
      </c>
      <c r="F862" s="18">
        <f t="shared" si="104"/>
        <v>0</v>
      </c>
      <c r="G862" s="18">
        <f t="shared" si="105"/>
        <v>0</v>
      </c>
      <c r="H862" s="18">
        <f t="shared" si="111"/>
        <v>0</v>
      </c>
      <c r="I862" s="18">
        <f t="shared" si="106"/>
        <v>0</v>
      </c>
      <c r="J862" s="18">
        <f t="shared" si="107"/>
        <v>0</v>
      </c>
      <c r="K862" s="18">
        <f t="shared" si="108"/>
        <v>0</v>
      </c>
      <c r="L862" s="18">
        <f t="shared" si="109"/>
        <v>0</v>
      </c>
      <c r="M862" s="18"/>
    </row>
    <row r="863" spans="1:13" x14ac:dyDescent="0.25">
      <c r="A863" s="94"/>
      <c r="B863" s="95"/>
      <c r="C863" s="96"/>
      <c r="D863" s="123"/>
      <c r="E863" s="97" t="str">
        <f t="shared" si="110"/>
        <v/>
      </c>
      <c r="F863" s="18">
        <f t="shared" si="104"/>
        <v>0</v>
      </c>
      <c r="G863" s="18">
        <f t="shared" si="105"/>
        <v>0</v>
      </c>
      <c r="H863" s="18">
        <f t="shared" si="111"/>
        <v>0</v>
      </c>
      <c r="I863" s="18">
        <f t="shared" si="106"/>
        <v>0</v>
      </c>
      <c r="J863" s="18">
        <f t="shared" si="107"/>
        <v>0</v>
      </c>
      <c r="K863" s="18">
        <f t="shared" si="108"/>
        <v>0</v>
      </c>
      <c r="L863" s="18">
        <f t="shared" si="109"/>
        <v>0</v>
      </c>
      <c r="M863" s="18"/>
    </row>
    <row r="864" spans="1:13" x14ac:dyDescent="0.25">
      <c r="A864" s="94"/>
      <c r="B864" s="95"/>
      <c r="C864" s="96"/>
      <c r="D864" s="123"/>
      <c r="E864" s="97" t="str">
        <f t="shared" si="110"/>
        <v/>
      </c>
      <c r="F864" s="18">
        <f t="shared" si="104"/>
        <v>0</v>
      </c>
      <c r="G864" s="18">
        <f t="shared" si="105"/>
        <v>0</v>
      </c>
      <c r="H864" s="18">
        <f t="shared" si="111"/>
        <v>0</v>
      </c>
      <c r="I864" s="18">
        <f t="shared" si="106"/>
        <v>0</v>
      </c>
      <c r="J864" s="18">
        <f t="shared" si="107"/>
        <v>0</v>
      </c>
      <c r="K864" s="18">
        <f t="shared" si="108"/>
        <v>0</v>
      </c>
      <c r="L864" s="18">
        <f t="shared" si="109"/>
        <v>0</v>
      </c>
      <c r="M864" s="18"/>
    </row>
    <row r="865" spans="1:13" x14ac:dyDescent="0.25">
      <c r="A865" s="94"/>
      <c r="B865" s="95"/>
      <c r="C865" s="96"/>
      <c r="D865" s="123"/>
      <c r="E865" s="97" t="str">
        <f t="shared" si="110"/>
        <v/>
      </c>
      <c r="F865" s="18">
        <f t="shared" si="104"/>
        <v>0</v>
      </c>
      <c r="G865" s="18">
        <f t="shared" si="105"/>
        <v>0</v>
      </c>
      <c r="H865" s="18">
        <f t="shared" si="111"/>
        <v>0</v>
      </c>
      <c r="I865" s="18">
        <f t="shared" si="106"/>
        <v>0</v>
      </c>
      <c r="J865" s="18">
        <f t="shared" si="107"/>
        <v>0</v>
      </c>
      <c r="K865" s="18">
        <f t="shared" si="108"/>
        <v>0</v>
      </c>
      <c r="L865" s="18">
        <f t="shared" si="109"/>
        <v>0</v>
      </c>
      <c r="M865" s="18"/>
    </row>
    <row r="866" spans="1:13" x14ac:dyDescent="0.25">
      <c r="A866" s="94"/>
      <c r="B866" s="95"/>
      <c r="C866" s="96"/>
      <c r="D866" s="123"/>
      <c r="E866" s="97" t="str">
        <f t="shared" si="110"/>
        <v/>
      </c>
      <c r="F866" s="18">
        <f t="shared" si="104"/>
        <v>0</v>
      </c>
      <c r="G866" s="18">
        <f t="shared" si="105"/>
        <v>0</v>
      </c>
      <c r="H866" s="18">
        <f t="shared" si="111"/>
        <v>0</v>
      </c>
      <c r="I866" s="18">
        <f t="shared" si="106"/>
        <v>0</v>
      </c>
      <c r="J866" s="18">
        <f t="shared" si="107"/>
        <v>0</v>
      </c>
      <c r="K866" s="18">
        <f t="shared" si="108"/>
        <v>0</v>
      </c>
      <c r="L866" s="18">
        <f t="shared" si="109"/>
        <v>0</v>
      </c>
      <c r="M866" s="18"/>
    </row>
    <row r="867" spans="1:13" x14ac:dyDescent="0.25">
      <c r="A867" s="94"/>
      <c r="B867" s="95"/>
      <c r="C867" s="96"/>
      <c r="D867" s="123"/>
      <c r="E867" s="97" t="str">
        <f t="shared" si="110"/>
        <v/>
      </c>
      <c r="F867" s="18">
        <f t="shared" si="104"/>
        <v>0</v>
      </c>
      <c r="G867" s="18">
        <f t="shared" si="105"/>
        <v>0</v>
      </c>
      <c r="H867" s="18">
        <f t="shared" si="111"/>
        <v>0</v>
      </c>
      <c r="I867" s="18">
        <f t="shared" si="106"/>
        <v>0</v>
      </c>
      <c r="J867" s="18">
        <f t="shared" si="107"/>
        <v>0</v>
      </c>
      <c r="K867" s="18">
        <f t="shared" si="108"/>
        <v>0</v>
      </c>
      <c r="L867" s="18">
        <f t="shared" si="109"/>
        <v>0</v>
      </c>
      <c r="M867" s="18"/>
    </row>
    <row r="868" spans="1:13" x14ac:dyDescent="0.25">
      <c r="A868" s="94"/>
      <c r="B868" s="95"/>
      <c r="C868" s="96"/>
      <c r="D868" s="123"/>
      <c r="E868" s="97" t="str">
        <f t="shared" si="110"/>
        <v/>
      </c>
      <c r="F868" s="18">
        <f t="shared" si="104"/>
        <v>0</v>
      </c>
      <c r="G868" s="18">
        <f t="shared" si="105"/>
        <v>0</v>
      </c>
      <c r="H868" s="18">
        <f t="shared" si="111"/>
        <v>0</v>
      </c>
      <c r="I868" s="18">
        <f t="shared" si="106"/>
        <v>0</v>
      </c>
      <c r="J868" s="18">
        <f t="shared" si="107"/>
        <v>0</v>
      </c>
      <c r="K868" s="18">
        <f t="shared" si="108"/>
        <v>0</v>
      </c>
      <c r="L868" s="18">
        <f t="shared" si="109"/>
        <v>0</v>
      </c>
      <c r="M868" s="18"/>
    </row>
    <row r="869" spans="1:13" x14ac:dyDescent="0.25">
      <c r="A869" s="94"/>
      <c r="B869" s="95"/>
      <c r="C869" s="96"/>
      <c r="D869" s="123"/>
      <c r="E869" s="97" t="str">
        <f t="shared" si="110"/>
        <v/>
      </c>
      <c r="F869" s="18">
        <f t="shared" si="104"/>
        <v>0</v>
      </c>
      <c r="G869" s="18">
        <f t="shared" si="105"/>
        <v>0</v>
      </c>
      <c r="H869" s="18">
        <f t="shared" si="111"/>
        <v>0</v>
      </c>
      <c r="I869" s="18">
        <f t="shared" si="106"/>
        <v>0</v>
      </c>
      <c r="J869" s="18">
        <f t="shared" si="107"/>
        <v>0</v>
      </c>
      <c r="K869" s="18">
        <f t="shared" si="108"/>
        <v>0</v>
      </c>
      <c r="L869" s="18">
        <f t="shared" si="109"/>
        <v>0</v>
      </c>
      <c r="M869" s="18"/>
    </row>
    <row r="870" spans="1:13" x14ac:dyDescent="0.25">
      <c r="A870" s="94"/>
      <c r="B870" s="95"/>
      <c r="C870" s="96"/>
      <c r="D870" s="123"/>
      <c r="E870" s="97" t="str">
        <f t="shared" si="110"/>
        <v/>
      </c>
      <c r="F870" s="18">
        <f t="shared" si="104"/>
        <v>0</v>
      </c>
      <c r="G870" s="18">
        <f t="shared" si="105"/>
        <v>0</v>
      </c>
      <c r="H870" s="18">
        <f t="shared" si="111"/>
        <v>0</v>
      </c>
      <c r="I870" s="18">
        <f t="shared" si="106"/>
        <v>0</v>
      </c>
      <c r="J870" s="18">
        <f t="shared" si="107"/>
        <v>0</v>
      </c>
      <c r="K870" s="18">
        <f t="shared" si="108"/>
        <v>0</v>
      </c>
      <c r="L870" s="18">
        <f t="shared" si="109"/>
        <v>0</v>
      </c>
      <c r="M870" s="18"/>
    </row>
    <row r="871" spans="1:13" x14ac:dyDescent="0.25">
      <c r="A871" s="94"/>
      <c r="B871" s="95"/>
      <c r="C871" s="96"/>
      <c r="D871" s="123"/>
      <c r="E871" s="97" t="str">
        <f t="shared" si="110"/>
        <v/>
      </c>
      <c r="F871" s="18">
        <f t="shared" si="104"/>
        <v>0</v>
      </c>
      <c r="G871" s="18">
        <f t="shared" si="105"/>
        <v>0</v>
      </c>
      <c r="H871" s="18">
        <f t="shared" si="111"/>
        <v>0</v>
      </c>
      <c r="I871" s="18">
        <f t="shared" si="106"/>
        <v>0</v>
      </c>
      <c r="J871" s="18">
        <f t="shared" si="107"/>
        <v>0</v>
      </c>
      <c r="K871" s="18">
        <f t="shared" si="108"/>
        <v>0</v>
      </c>
      <c r="L871" s="18">
        <f t="shared" si="109"/>
        <v>0</v>
      </c>
      <c r="M871" s="18"/>
    </row>
    <row r="872" spans="1:13" x14ac:dyDescent="0.25">
      <c r="A872" s="94"/>
      <c r="B872" s="95"/>
      <c r="C872" s="96"/>
      <c r="D872" s="123"/>
      <c r="E872" s="97" t="str">
        <f t="shared" si="110"/>
        <v/>
      </c>
      <c r="F872" s="18">
        <f t="shared" si="104"/>
        <v>0</v>
      </c>
      <c r="G872" s="18">
        <f t="shared" si="105"/>
        <v>0</v>
      </c>
      <c r="H872" s="18">
        <f t="shared" si="111"/>
        <v>0</v>
      </c>
      <c r="I872" s="18">
        <f t="shared" si="106"/>
        <v>0</v>
      </c>
      <c r="J872" s="18">
        <f t="shared" si="107"/>
        <v>0</v>
      </c>
      <c r="K872" s="18">
        <f t="shared" si="108"/>
        <v>0</v>
      </c>
      <c r="L872" s="18">
        <f t="shared" si="109"/>
        <v>0</v>
      </c>
      <c r="M872" s="18"/>
    </row>
    <row r="873" spans="1:13" x14ac:dyDescent="0.25">
      <c r="A873" s="94"/>
      <c r="B873" s="95"/>
      <c r="C873" s="96"/>
      <c r="D873" s="123"/>
      <c r="E873" s="97" t="str">
        <f t="shared" si="110"/>
        <v/>
      </c>
      <c r="F873" s="18">
        <f t="shared" si="104"/>
        <v>0</v>
      </c>
      <c r="G873" s="18">
        <f t="shared" si="105"/>
        <v>0</v>
      </c>
      <c r="H873" s="18">
        <f t="shared" si="111"/>
        <v>0</v>
      </c>
      <c r="I873" s="18">
        <f t="shared" si="106"/>
        <v>0</v>
      </c>
      <c r="J873" s="18">
        <f t="shared" si="107"/>
        <v>0</v>
      </c>
      <c r="K873" s="18">
        <f t="shared" si="108"/>
        <v>0</v>
      </c>
      <c r="L873" s="18">
        <f t="shared" si="109"/>
        <v>0</v>
      </c>
      <c r="M873" s="18"/>
    </row>
    <row r="874" spans="1:13" x14ac:dyDescent="0.25">
      <c r="A874" s="94"/>
      <c r="B874" s="95"/>
      <c r="C874" s="96"/>
      <c r="D874" s="123"/>
      <c r="E874" s="97" t="str">
        <f t="shared" si="110"/>
        <v/>
      </c>
      <c r="F874" s="18">
        <f t="shared" si="104"/>
        <v>0</v>
      </c>
      <c r="G874" s="18">
        <f t="shared" si="105"/>
        <v>0</v>
      </c>
      <c r="H874" s="18">
        <f t="shared" si="111"/>
        <v>0</v>
      </c>
      <c r="I874" s="18">
        <f t="shared" si="106"/>
        <v>0</v>
      </c>
      <c r="J874" s="18">
        <f t="shared" si="107"/>
        <v>0</v>
      </c>
      <c r="K874" s="18">
        <f t="shared" si="108"/>
        <v>0</v>
      </c>
      <c r="L874" s="18">
        <f t="shared" si="109"/>
        <v>0</v>
      </c>
      <c r="M874" s="18"/>
    </row>
    <row r="875" spans="1:13" x14ac:dyDescent="0.25">
      <c r="A875" s="94"/>
      <c r="B875" s="95"/>
      <c r="C875" s="96"/>
      <c r="D875" s="123"/>
      <c r="E875" s="97" t="str">
        <f t="shared" si="110"/>
        <v/>
      </c>
      <c r="F875" s="18">
        <f t="shared" si="104"/>
        <v>0</v>
      </c>
      <c r="G875" s="18">
        <f t="shared" si="105"/>
        <v>0</v>
      </c>
      <c r="H875" s="18">
        <f t="shared" si="111"/>
        <v>0</v>
      </c>
      <c r="I875" s="18">
        <f t="shared" si="106"/>
        <v>0</v>
      </c>
      <c r="J875" s="18">
        <f t="shared" si="107"/>
        <v>0</v>
      </c>
      <c r="K875" s="18">
        <f t="shared" si="108"/>
        <v>0</v>
      </c>
      <c r="L875" s="18">
        <f t="shared" si="109"/>
        <v>0</v>
      </c>
      <c r="M875" s="18"/>
    </row>
    <row r="876" spans="1:13" x14ac:dyDescent="0.25">
      <c r="A876" s="94"/>
      <c r="B876" s="95"/>
      <c r="C876" s="96"/>
      <c r="D876" s="123"/>
      <c r="E876" s="97" t="str">
        <f t="shared" si="110"/>
        <v/>
      </c>
      <c r="F876" s="18">
        <f t="shared" si="104"/>
        <v>0</v>
      </c>
      <c r="G876" s="18">
        <f t="shared" si="105"/>
        <v>0</v>
      </c>
      <c r="H876" s="18">
        <f t="shared" si="111"/>
        <v>0</v>
      </c>
      <c r="I876" s="18">
        <f t="shared" si="106"/>
        <v>0</v>
      </c>
      <c r="J876" s="18">
        <f t="shared" si="107"/>
        <v>0</v>
      </c>
      <c r="K876" s="18">
        <f t="shared" si="108"/>
        <v>0</v>
      </c>
      <c r="L876" s="18">
        <f t="shared" si="109"/>
        <v>0</v>
      </c>
      <c r="M876" s="18"/>
    </row>
    <row r="877" spans="1:13" x14ac:dyDescent="0.25">
      <c r="A877" s="94"/>
      <c r="B877" s="95"/>
      <c r="C877" s="96"/>
      <c r="D877" s="123"/>
      <c r="E877" s="97" t="str">
        <f t="shared" si="110"/>
        <v/>
      </c>
      <c r="F877" s="18">
        <f t="shared" si="104"/>
        <v>0</v>
      </c>
      <c r="G877" s="18">
        <f t="shared" si="105"/>
        <v>0</v>
      </c>
      <c r="H877" s="18">
        <f t="shared" si="111"/>
        <v>0</v>
      </c>
      <c r="I877" s="18">
        <f t="shared" si="106"/>
        <v>0</v>
      </c>
      <c r="J877" s="18">
        <f t="shared" si="107"/>
        <v>0</v>
      </c>
      <c r="K877" s="18">
        <f t="shared" si="108"/>
        <v>0</v>
      </c>
      <c r="L877" s="18">
        <f t="shared" si="109"/>
        <v>0</v>
      </c>
      <c r="M877" s="18"/>
    </row>
    <row r="878" spans="1:13" x14ac:dyDescent="0.25">
      <c r="A878" s="94"/>
      <c r="B878" s="95"/>
      <c r="C878" s="96"/>
      <c r="D878" s="123"/>
      <c r="E878" s="97" t="str">
        <f t="shared" si="110"/>
        <v/>
      </c>
      <c r="F878" s="18">
        <f t="shared" si="104"/>
        <v>0</v>
      </c>
      <c r="G878" s="18">
        <f t="shared" si="105"/>
        <v>0</v>
      </c>
      <c r="H878" s="18">
        <f t="shared" si="111"/>
        <v>0</v>
      </c>
      <c r="I878" s="18">
        <f t="shared" si="106"/>
        <v>0</v>
      </c>
      <c r="J878" s="18">
        <f t="shared" si="107"/>
        <v>0</v>
      </c>
      <c r="K878" s="18">
        <f t="shared" si="108"/>
        <v>0</v>
      </c>
      <c r="L878" s="18">
        <f t="shared" si="109"/>
        <v>0</v>
      </c>
      <c r="M878" s="18"/>
    </row>
    <row r="879" spans="1:13" x14ac:dyDescent="0.25">
      <c r="A879" s="94"/>
      <c r="B879" s="95"/>
      <c r="C879" s="96"/>
      <c r="D879" s="123"/>
      <c r="E879" s="97" t="str">
        <f t="shared" si="110"/>
        <v/>
      </c>
      <c r="F879" s="18">
        <f t="shared" si="104"/>
        <v>0</v>
      </c>
      <c r="G879" s="18">
        <f t="shared" si="105"/>
        <v>0</v>
      </c>
      <c r="H879" s="18">
        <f t="shared" si="111"/>
        <v>0</v>
      </c>
      <c r="I879" s="18">
        <f t="shared" si="106"/>
        <v>0</v>
      </c>
      <c r="J879" s="18">
        <f t="shared" si="107"/>
        <v>0</v>
      </c>
      <c r="K879" s="18">
        <f t="shared" si="108"/>
        <v>0</v>
      </c>
      <c r="L879" s="18">
        <f t="shared" si="109"/>
        <v>0</v>
      </c>
      <c r="M879" s="18"/>
    </row>
    <row r="880" spans="1:13" x14ac:dyDescent="0.25">
      <c r="A880" s="94"/>
      <c r="B880" s="95"/>
      <c r="C880" s="96"/>
      <c r="D880" s="123"/>
      <c r="E880" s="97" t="str">
        <f t="shared" si="110"/>
        <v/>
      </c>
      <c r="F880" s="18">
        <f t="shared" si="104"/>
        <v>0</v>
      </c>
      <c r="G880" s="18">
        <f t="shared" si="105"/>
        <v>0</v>
      </c>
      <c r="H880" s="18">
        <f t="shared" si="111"/>
        <v>0</v>
      </c>
      <c r="I880" s="18">
        <f t="shared" si="106"/>
        <v>0</v>
      </c>
      <c r="J880" s="18">
        <f t="shared" si="107"/>
        <v>0</v>
      </c>
      <c r="K880" s="18">
        <f t="shared" si="108"/>
        <v>0</v>
      </c>
      <c r="L880" s="18">
        <f t="shared" si="109"/>
        <v>0</v>
      </c>
      <c r="M880" s="18"/>
    </row>
    <row r="881" spans="1:13" x14ac:dyDescent="0.25">
      <c r="A881" s="94"/>
      <c r="B881" s="95"/>
      <c r="C881" s="96"/>
      <c r="D881" s="123"/>
      <c r="E881" s="97" t="str">
        <f t="shared" si="110"/>
        <v/>
      </c>
      <c r="F881" s="18">
        <f t="shared" si="104"/>
        <v>0</v>
      </c>
      <c r="G881" s="18">
        <f t="shared" si="105"/>
        <v>0</v>
      </c>
      <c r="H881" s="18">
        <f t="shared" si="111"/>
        <v>0</v>
      </c>
      <c r="I881" s="18">
        <f t="shared" si="106"/>
        <v>0</v>
      </c>
      <c r="J881" s="18">
        <f t="shared" si="107"/>
        <v>0</v>
      </c>
      <c r="K881" s="18">
        <f t="shared" si="108"/>
        <v>0</v>
      </c>
      <c r="L881" s="18">
        <f t="shared" si="109"/>
        <v>0</v>
      </c>
      <c r="M881" s="18"/>
    </row>
    <row r="882" spans="1:13" x14ac:dyDescent="0.25">
      <c r="A882" s="94"/>
      <c r="B882" s="95"/>
      <c r="C882" s="96"/>
      <c r="D882" s="123"/>
      <c r="E882" s="97" t="str">
        <f t="shared" si="110"/>
        <v/>
      </c>
      <c r="F882" s="18">
        <f t="shared" si="104"/>
        <v>0</v>
      </c>
      <c r="G882" s="18">
        <f t="shared" si="105"/>
        <v>0</v>
      </c>
      <c r="H882" s="18">
        <f t="shared" si="111"/>
        <v>0</v>
      </c>
      <c r="I882" s="18">
        <f t="shared" si="106"/>
        <v>0</v>
      </c>
      <c r="J882" s="18">
        <f t="shared" si="107"/>
        <v>0</v>
      </c>
      <c r="K882" s="18">
        <f t="shared" si="108"/>
        <v>0</v>
      </c>
      <c r="L882" s="18">
        <f t="shared" si="109"/>
        <v>0</v>
      </c>
      <c r="M882" s="18"/>
    </row>
    <row r="883" spans="1:13" x14ac:dyDescent="0.25">
      <c r="A883" s="94"/>
      <c r="B883" s="95"/>
      <c r="C883" s="96"/>
      <c r="D883" s="123"/>
      <c r="E883" s="97" t="str">
        <f t="shared" si="110"/>
        <v/>
      </c>
      <c r="F883" s="18">
        <f t="shared" si="104"/>
        <v>0</v>
      </c>
      <c r="G883" s="18">
        <f t="shared" si="105"/>
        <v>0</v>
      </c>
      <c r="H883" s="18">
        <f t="shared" si="111"/>
        <v>0</v>
      </c>
      <c r="I883" s="18">
        <f t="shared" si="106"/>
        <v>0</v>
      </c>
      <c r="J883" s="18">
        <f t="shared" si="107"/>
        <v>0</v>
      </c>
      <c r="K883" s="18">
        <f t="shared" si="108"/>
        <v>0</v>
      </c>
      <c r="L883" s="18">
        <f t="shared" si="109"/>
        <v>0</v>
      </c>
      <c r="M883" s="18"/>
    </row>
    <row r="884" spans="1:13" x14ac:dyDescent="0.25">
      <c r="A884" s="94"/>
      <c r="B884" s="95"/>
      <c r="C884" s="96"/>
      <c r="D884" s="123"/>
      <c r="E884" s="97" t="str">
        <f t="shared" si="110"/>
        <v/>
      </c>
      <c r="F884" s="18">
        <f t="shared" si="104"/>
        <v>0</v>
      </c>
      <c r="G884" s="18">
        <f t="shared" si="105"/>
        <v>0</v>
      </c>
      <c r="H884" s="18">
        <f t="shared" si="111"/>
        <v>0</v>
      </c>
      <c r="I884" s="18">
        <f t="shared" si="106"/>
        <v>0</v>
      </c>
      <c r="J884" s="18">
        <f t="shared" si="107"/>
        <v>0</v>
      </c>
      <c r="K884" s="18">
        <f t="shared" si="108"/>
        <v>0</v>
      </c>
      <c r="L884" s="18">
        <f t="shared" si="109"/>
        <v>0</v>
      </c>
      <c r="M884" s="18"/>
    </row>
    <row r="885" spans="1:13" x14ac:dyDescent="0.25">
      <c r="A885" s="94"/>
      <c r="B885" s="95"/>
      <c r="C885" s="96"/>
      <c r="D885" s="123"/>
      <c r="E885" s="97" t="str">
        <f t="shared" si="110"/>
        <v/>
      </c>
      <c r="F885" s="18">
        <f t="shared" si="104"/>
        <v>0</v>
      </c>
      <c r="G885" s="18">
        <f t="shared" si="105"/>
        <v>0</v>
      </c>
      <c r="H885" s="18">
        <f t="shared" si="111"/>
        <v>0</v>
      </c>
      <c r="I885" s="18">
        <f t="shared" si="106"/>
        <v>0</v>
      </c>
      <c r="J885" s="18">
        <f t="shared" si="107"/>
        <v>0</v>
      </c>
      <c r="K885" s="18">
        <f t="shared" si="108"/>
        <v>0</v>
      </c>
      <c r="L885" s="18">
        <f t="shared" si="109"/>
        <v>0</v>
      </c>
      <c r="M885" s="18"/>
    </row>
    <row r="886" spans="1:13" x14ac:dyDescent="0.25">
      <c r="A886" s="94"/>
      <c r="B886" s="95"/>
      <c r="C886" s="96"/>
      <c r="D886" s="123"/>
      <c r="E886" s="97" t="str">
        <f t="shared" si="110"/>
        <v/>
      </c>
      <c r="F886" s="18">
        <f t="shared" si="104"/>
        <v>0</v>
      </c>
      <c r="G886" s="18">
        <f t="shared" si="105"/>
        <v>0</v>
      </c>
      <c r="H886" s="18">
        <f t="shared" si="111"/>
        <v>0</v>
      </c>
      <c r="I886" s="18">
        <f t="shared" si="106"/>
        <v>0</v>
      </c>
      <c r="J886" s="18">
        <f t="shared" si="107"/>
        <v>0</v>
      </c>
      <c r="K886" s="18">
        <f t="shared" si="108"/>
        <v>0</v>
      </c>
      <c r="L886" s="18">
        <f t="shared" si="109"/>
        <v>0</v>
      </c>
      <c r="M886" s="18"/>
    </row>
    <row r="887" spans="1:13" x14ac:dyDescent="0.25">
      <c r="A887" s="94"/>
      <c r="B887" s="95"/>
      <c r="C887" s="96"/>
      <c r="D887" s="123"/>
      <c r="E887" s="97" t="str">
        <f t="shared" si="110"/>
        <v/>
      </c>
      <c r="F887" s="18">
        <f t="shared" si="104"/>
        <v>0</v>
      </c>
      <c r="G887" s="18">
        <f t="shared" si="105"/>
        <v>0</v>
      </c>
      <c r="H887" s="18">
        <f t="shared" si="111"/>
        <v>0</v>
      </c>
      <c r="I887" s="18">
        <f t="shared" si="106"/>
        <v>0</v>
      </c>
      <c r="J887" s="18">
        <f t="shared" si="107"/>
        <v>0</v>
      </c>
      <c r="K887" s="18">
        <f t="shared" si="108"/>
        <v>0</v>
      </c>
      <c r="L887" s="18">
        <f t="shared" si="109"/>
        <v>0</v>
      </c>
      <c r="M887" s="18"/>
    </row>
    <row r="888" spans="1:13" x14ac:dyDescent="0.25">
      <c r="A888" s="94"/>
      <c r="B888" s="95"/>
      <c r="C888" s="96"/>
      <c r="D888" s="123"/>
      <c r="E888" s="97" t="str">
        <f t="shared" si="110"/>
        <v/>
      </c>
      <c r="F888" s="18">
        <f t="shared" si="104"/>
        <v>0</v>
      </c>
      <c r="G888" s="18">
        <f t="shared" si="105"/>
        <v>0</v>
      </c>
      <c r="H888" s="18">
        <f t="shared" si="111"/>
        <v>0</v>
      </c>
      <c r="I888" s="18">
        <f t="shared" si="106"/>
        <v>0</v>
      </c>
      <c r="J888" s="18">
        <f t="shared" si="107"/>
        <v>0</v>
      </c>
      <c r="K888" s="18">
        <f t="shared" si="108"/>
        <v>0</v>
      </c>
      <c r="L888" s="18">
        <f t="shared" si="109"/>
        <v>0</v>
      </c>
      <c r="M888" s="18"/>
    </row>
    <row r="889" spans="1:13" x14ac:dyDescent="0.25">
      <c r="A889" s="94"/>
      <c r="B889" s="95"/>
      <c r="C889" s="96"/>
      <c r="D889" s="123"/>
      <c r="E889" s="97" t="str">
        <f t="shared" si="110"/>
        <v/>
      </c>
      <c r="F889" s="18">
        <f t="shared" si="104"/>
        <v>0</v>
      </c>
      <c r="G889" s="18">
        <f t="shared" si="105"/>
        <v>0</v>
      </c>
      <c r="H889" s="18">
        <f t="shared" si="111"/>
        <v>0</v>
      </c>
      <c r="I889" s="18">
        <f t="shared" si="106"/>
        <v>0</v>
      </c>
      <c r="J889" s="18">
        <f t="shared" si="107"/>
        <v>0</v>
      </c>
      <c r="K889" s="18">
        <f t="shared" si="108"/>
        <v>0</v>
      </c>
      <c r="L889" s="18">
        <f t="shared" si="109"/>
        <v>0</v>
      </c>
      <c r="M889" s="18"/>
    </row>
    <row r="890" spans="1:13" x14ac:dyDescent="0.25">
      <c r="A890" s="94"/>
      <c r="B890" s="95"/>
      <c r="C890" s="96"/>
      <c r="D890" s="123"/>
      <c r="E890" s="97" t="str">
        <f t="shared" si="110"/>
        <v/>
      </c>
      <c r="F890" s="18">
        <f t="shared" si="104"/>
        <v>0</v>
      </c>
      <c r="G890" s="18">
        <f t="shared" si="105"/>
        <v>0</v>
      </c>
      <c r="H890" s="18">
        <f t="shared" si="111"/>
        <v>0</v>
      </c>
      <c r="I890" s="18">
        <f t="shared" si="106"/>
        <v>0</v>
      </c>
      <c r="J890" s="18">
        <f t="shared" si="107"/>
        <v>0</v>
      </c>
      <c r="K890" s="18">
        <f t="shared" si="108"/>
        <v>0</v>
      </c>
      <c r="L890" s="18">
        <f t="shared" si="109"/>
        <v>0</v>
      </c>
      <c r="M890" s="18"/>
    </row>
    <row r="891" spans="1:13" x14ac:dyDescent="0.25">
      <c r="A891" s="94"/>
      <c r="B891" s="95"/>
      <c r="C891" s="96"/>
      <c r="D891" s="123"/>
      <c r="E891" s="97" t="str">
        <f t="shared" si="110"/>
        <v/>
      </c>
      <c r="F891" s="18">
        <f t="shared" si="104"/>
        <v>0</v>
      </c>
      <c r="G891" s="18">
        <f t="shared" si="105"/>
        <v>0</v>
      </c>
      <c r="H891" s="18">
        <f t="shared" si="111"/>
        <v>0</v>
      </c>
      <c r="I891" s="18">
        <f t="shared" si="106"/>
        <v>0</v>
      </c>
      <c r="J891" s="18">
        <f t="shared" si="107"/>
        <v>0</v>
      </c>
      <c r="K891" s="18">
        <f t="shared" si="108"/>
        <v>0</v>
      </c>
      <c r="L891" s="18">
        <f t="shared" si="109"/>
        <v>0</v>
      </c>
      <c r="M891" s="18"/>
    </row>
    <row r="892" spans="1:13" x14ac:dyDescent="0.25">
      <c r="A892" s="94"/>
      <c r="B892" s="95"/>
      <c r="C892" s="96"/>
      <c r="D892" s="123"/>
      <c r="E892" s="97" t="str">
        <f t="shared" si="110"/>
        <v/>
      </c>
      <c r="F892" s="18">
        <f t="shared" si="104"/>
        <v>0</v>
      </c>
      <c r="G892" s="18">
        <f t="shared" si="105"/>
        <v>0</v>
      </c>
      <c r="H892" s="18">
        <f t="shared" si="111"/>
        <v>0</v>
      </c>
      <c r="I892" s="18">
        <f t="shared" si="106"/>
        <v>0</v>
      </c>
      <c r="J892" s="18">
        <f t="shared" si="107"/>
        <v>0</v>
      </c>
      <c r="K892" s="18">
        <f t="shared" si="108"/>
        <v>0</v>
      </c>
      <c r="L892" s="18">
        <f t="shared" si="109"/>
        <v>0</v>
      </c>
      <c r="M892" s="18"/>
    </row>
    <row r="893" spans="1:13" x14ac:dyDescent="0.25">
      <c r="A893" s="94"/>
      <c r="B893" s="95"/>
      <c r="C893" s="96"/>
      <c r="D893" s="123"/>
      <c r="E893" s="97" t="str">
        <f t="shared" si="110"/>
        <v/>
      </c>
      <c r="F893" s="18">
        <f t="shared" si="104"/>
        <v>0</v>
      </c>
      <c r="G893" s="18">
        <f t="shared" si="105"/>
        <v>0</v>
      </c>
      <c r="H893" s="18">
        <f t="shared" si="111"/>
        <v>0</v>
      </c>
      <c r="I893" s="18">
        <f t="shared" si="106"/>
        <v>0</v>
      </c>
      <c r="J893" s="18">
        <f t="shared" si="107"/>
        <v>0</v>
      </c>
      <c r="K893" s="18">
        <f t="shared" si="108"/>
        <v>0</v>
      </c>
      <c r="L893" s="18">
        <f t="shared" si="109"/>
        <v>0</v>
      </c>
      <c r="M893" s="18"/>
    </row>
    <row r="894" spans="1:13" x14ac:dyDescent="0.25">
      <c r="A894" s="94"/>
      <c r="B894" s="95"/>
      <c r="C894" s="96"/>
      <c r="D894" s="123"/>
      <c r="E894" s="97" t="str">
        <f t="shared" si="110"/>
        <v/>
      </c>
      <c r="F894" s="18">
        <f t="shared" si="104"/>
        <v>0</v>
      </c>
      <c r="G894" s="18">
        <f t="shared" si="105"/>
        <v>0</v>
      </c>
      <c r="H894" s="18">
        <f t="shared" si="111"/>
        <v>0</v>
      </c>
      <c r="I894" s="18">
        <f t="shared" si="106"/>
        <v>0</v>
      </c>
      <c r="J894" s="18">
        <f t="shared" si="107"/>
        <v>0</v>
      </c>
      <c r="K894" s="18">
        <f t="shared" si="108"/>
        <v>0</v>
      </c>
      <c r="L894" s="18">
        <f t="shared" si="109"/>
        <v>0</v>
      </c>
      <c r="M894" s="18"/>
    </row>
    <row r="895" spans="1:13" x14ac:dyDescent="0.25">
      <c r="A895" s="94"/>
      <c r="B895" s="95"/>
      <c r="C895" s="96"/>
      <c r="D895" s="123"/>
      <c r="E895" s="97" t="str">
        <f t="shared" si="110"/>
        <v/>
      </c>
      <c r="F895" s="18">
        <f t="shared" si="104"/>
        <v>0</v>
      </c>
      <c r="G895" s="18">
        <f t="shared" si="105"/>
        <v>0</v>
      </c>
      <c r="H895" s="18">
        <f t="shared" si="111"/>
        <v>0</v>
      </c>
      <c r="I895" s="18">
        <f t="shared" si="106"/>
        <v>0</v>
      </c>
      <c r="J895" s="18">
        <f t="shared" si="107"/>
        <v>0</v>
      </c>
      <c r="K895" s="18">
        <f t="shared" si="108"/>
        <v>0</v>
      </c>
      <c r="L895" s="18">
        <f t="shared" si="109"/>
        <v>0</v>
      </c>
      <c r="M895" s="18"/>
    </row>
    <row r="896" spans="1:13" x14ac:dyDescent="0.25">
      <c r="A896" s="94"/>
      <c r="B896" s="95"/>
      <c r="C896" s="96"/>
      <c r="D896" s="123"/>
      <c r="E896" s="97" t="str">
        <f t="shared" si="110"/>
        <v/>
      </c>
      <c r="F896" s="18">
        <f t="shared" si="104"/>
        <v>0</v>
      </c>
      <c r="G896" s="18">
        <f t="shared" si="105"/>
        <v>0</v>
      </c>
      <c r="H896" s="18">
        <f t="shared" si="111"/>
        <v>0</v>
      </c>
      <c r="I896" s="18">
        <f t="shared" si="106"/>
        <v>0</v>
      </c>
      <c r="J896" s="18">
        <f t="shared" si="107"/>
        <v>0</v>
      </c>
      <c r="K896" s="18">
        <f t="shared" si="108"/>
        <v>0</v>
      </c>
      <c r="L896" s="18">
        <f t="shared" si="109"/>
        <v>0</v>
      </c>
      <c r="M896" s="18"/>
    </row>
    <row r="897" spans="1:13" x14ac:dyDescent="0.25">
      <c r="A897" s="94"/>
      <c r="B897" s="95"/>
      <c r="C897" s="96"/>
      <c r="D897" s="123"/>
      <c r="E897" s="97" t="str">
        <f t="shared" si="110"/>
        <v/>
      </c>
      <c r="F897" s="18">
        <f t="shared" si="104"/>
        <v>0</v>
      </c>
      <c r="G897" s="18">
        <f t="shared" si="105"/>
        <v>0</v>
      </c>
      <c r="H897" s="18">
        <f t="shared" si="111"/>
        <v>0</v>
      </c>
      <c r="I897" s="18">
        <f t="shared" si="106"/>
        <v>0</v>
      </c>
      <c r="J897" s="18">
        <f t="shared" si="107"/>
        <v>0</v>
      </c>
      <c r="K897" s="18">
        <f t="shared" si="108"/>
        <v>0</v>
      </c>
      <c r="L897" s="18">
        <f t="shared" si="109"/>
        <v>0</v>
      </c>
      <c r="M897" s="18"/>
    </row>
    <row r="898" spans="1:13" x14ac:dyDescent="0.25">
      <c r="A898" s="94"/>
      <c r="B898" s="95"/>
      <c r="C898" s="96"/>
      <c r="D898" s="123"/>
      <c r="E898" s="97" t="str">
        <f t="shared" si="110"/>
        <v/>
      </c>
      <c r="F898" s="18">
        <f t="shared" si="104"/>
        <v>0</v>
      </c>
      <c r="G898" s="18">
        <f t="shared" si="105"/>
        <v>0</v>
      </c>
      <c r="H898" s="18">
        <f t="shared" si="111"/>
        <v>0</v>
      </c>
      <c r="I898" s="18">
        <f t="shared" si="106"/>
        <v>0</v>
      </c>
      <c r="J898" s="18">
        <f t="shared" si="107"/>
        <v>0</v>
      </c>
      <c r="K898" s="18">
        <f t="shared" si="108"/>
        <v>0</v>
      </c>
      <c r="L898" s="18">
        <f t="shared" si="109"/>
        <v>0</v>
      </c>
      <c r="M898" s="18"/>
    </row>
    <row r="899" spans="1:13" x14ac:dyDescent="0.25">
      <c r="A899" s="94"/>
      <c r="B899" s="95"/>
      <c r="C899" s="96"/>
      <c r="D899" s="123"/>
      <c r="E899" s="97" t="str">
        <f t="shared" si="110"/>
        <v/>
      </c>
      <c r="F899" s="18">
        <f t="shared" si="104"/>
        <v>0</v>
      </c>
      <c r="G899" s="18">
        <f t="shared" si="105"/>
        <v>0</v>
      </c>
      <c r="H899" s="18">
        <f t="shared" si="111"/>
        <v>0</v>
      </c>
      <c r="I899" s="18">
        <f t="shared" si="106"/>
        <v>0</v>
      </c>
      <c r="J899" s="18">
        <f t="shared" si="107"/>
        <v>0</v>
      </c>
      <c r="K899" s="18">
        <f t="shared" si="108"/>
        <v>0</v>
      </c>
      <c r="L899" s="18">
        <f t="shared" si="109"/>
        <v>0</v>
      </c>
      <c r="M899" s="18"/>
    </row>
    <row r="900" spans="1:13" x14ac:dyDescent="0.25">
      <c r="A900" s="94"/>
      <c r="B900" s="95"/>
      <c r="C900" s="96"/>
      <c r="D900" s="123"/>
      <c r="E900" s="97" t="str">
        <f t="shared" si="110"/>
        <v/>
      </c>
      <c r="F900" s="18">
        <f t="shared" si="104"/>
        <v>0</v>
      </c>
      <c r="G900" s="18">
        <f t="shared" si="105"/>
        <v>0</v>
      </c>
      <c r="H900" s="18">
        <f t="shared" si="111"/>
        <v>0</v>
      </c>
      <c r="I900" s="18">
        <f t="shared" si="106"/>
        <v>0</v>
      </c>
      <c r="J900" s="18">
        <f t="shared" si="107"/>
        <v>0</v>
      </c>
      <c r="K900" s="18">
        <f t="shared" si="108"/>
        <v>0</v>
      </c>
      <c r="L900" s="18">
        <f t="shared" si="109"/>
        <v>0</v>
      </c>
      <c r="M900" s="18"/>
    </row>
    <row r="901" spans="1:13" x14ac:dyDescent="0.25">
      <c r="A901" s="94"/>
      <c r="B901" s="95"/>
      <c r="C901" s="96"/>
      <c r="D901" s="123"/>
      <c r="E901" s="97" t="str">
        <f t="shared" si="110"/>
        <v/>
      </c>
      <c r="F901" s="18">
        <f t="shared" si="104"/>
        <v>0</v>
      </c>
      <c r="G901" s="18">
        <f t="shared" si="105"/>
        <v>0</v>
      </c>
      <c r="H901" s="18">
        <f t="shared" si="111"/>
        <v>0</v>
      </c>
      <c r="I901" s="18">
        <f t="shared" si="106"/>
        <v>0</v>
      </c>
      <c r="J901" s="18">
        <f t="shared" si="107"/>
        <v>0</v>
      </c>
      <c r="K901" s="18">
        <f t="shared" si="108"/>
        <v>0</v>
      </c>
      <c r="L901" s="18">
        <f t="shared" si="109"/>
        <v>0</v>
      </c>
      <c r="M901" s="18"/>
    </row>
    <row r="902" spans="1:13" x14ac:dyDescent="0.25">
      <c r="A902" s="94"/>
      <c r="B902" s="95"/>
      <c r="C902" s="96"/>
      <c r="D902" s="123"/>
      <c r="E902" s="97" t="str">
        <f t="shared" si="110"/>
        <v/>
      </c>
      <c r="F902" s="18">
        <f t="shared" si="104"/>
        <v>0</v>
      </c>
      <c r="G902" s="18">
        <f t="shared" si="105"/>
        <v>0</v>
      </c>
      <c r="H902" s="18">
        <f t="shared" si="111"/>
        <v>0</v>
      </c>
      <c r="I902" s="18">
        <f t="shared" si="106"/>
        <v>0</v>
      </c>
      <c r="J902" s="18">
        <f t="shared" si="107"/>
        <v>0</v>
      </c>
      <c r="K902" s="18">
        <f t="shared" si="108"/>
        <v>0</v>
      </c>
      <c r="L902" s="18">
        <f t="shared" si="109"/>
        <v>0</v>
      </c>
      <c r="M902" s="18"/>
    </row>
    <row r="903" spans="1:13" x14ac:dyDescent="0.25">
      <c r="A903" s="94"/>
      <c r="B903" s="95"/>
      <c r="C903" s="96"/>
      <c r="D903" s="123"/>
      <c r="E903" s="97" t="str">
        <f t="shared" si="110"/>
        <v/>
      </c>
      <c r="F903" s="18">
        <f t="shared" si="104"/>
        <v>0</v>
      </c>
      <c r="G903" s="18">
        <f t="shared" si="105"/>
        <v>0</v>
      </c>
      <c r="H903" s="18">
        <f t="shared" si="111"/>
        <v>0</v>
      </c>
      <c r="I903" s="18">
        <f t="shared" si="106"/>
        <v>0</v>
      </c>
      <c r="J903" s="18">
        <f t="shared" si="107"/>
        <v>0</v>
      </c>
      <c r="K903" s="18">
        <f t="shared" si="108"/>
        <v>0</v>
      </c>
      <c r="L903" s="18">
        <f t="shared" si="109"/>
        <v>0</v>
      </c>
      <c r="M903" s="18"/>
    </row>
    <row r="904" spans="1:13" x14ac:dyDescent="0.25">
      <c r="A904" s="94"/>
      <c r="B904" s="95"/>
      <c r="C904" s="96"/>
      <c r="D904" s="123"/>
      <c r="E904" s="97" t="str">
        <f t="shared" si="110"/>
        <v/>
      </c>
      <c r="F904" s="18">
        <f t="shared" si="104"/>
        <v>0</v>
      </c>
      <c r="G904" s="18">
        <f t="shared" si="105"/>
        <v>0</v>
      </c>
      <c r="H904" s="18">
        <f t="shared" si="111"/>
        <v>0</v>
      </c>
      <c r="I904" s="18">
        <f t="shared" si="106"/>
        <v>0</v>
      </c>
      <c r="J904" s="18">
        <f t="shared" si="107"/>
        <v>0</v>
      </c>
      <c r="K904" s="18">
        <f t="shared" si="108"/>
        <v>0</v>
      </c>
      <c r="L904" s="18">
        <f t="shared" si="109"/>
        <v>0</v>
      </c>
      <c r="M904" s="18"/>
    </row>
    <row r="905" spans="1:13" x14ac:dyDescent="0.25">
      <c r="A905" s="94"/>
      <c r="B905" s="95"/>
      <c r="C905" s="96"/>
      <c r="D905" s="123"/>
      <c r="E905" s="97" t="str">
        <f t="shared" si="110"/>
        <v/>
      </c>
      <c r="F905" s="18">
        <f t="shared" ref="F905:F968" si="112">IF(C905&lt;&gt;"",1,0)</f>
        <v>0</v>
      </c>
      <c r="G905" s="18">
        <f t="shared" ref="G905:G968" si="113">IF(OR(C905="4K 437 Hours", C905="4K 437 Hours + 87.5 Hours Outreach", C905="Preschool Special Education", C905=""),0,1)</f>
        <v>0</v>
      </c>
      <c r="H905" s="18">
        <f t="shared" si="111"/>
        <v>0</v>
      </c>
      <c r="I905" s="18">
        <f t="shared" ref="I905:I968" si="114">IF(B905="",0,IF(OR(A905="",C905=""),1,0))</f>
        <v>0</v>
      </c>
      <c r="J905" s="18">
        <f t="shared" ref="J905:J968" si="115">IF(C905="",0,IF(OR(A905="",B905=""),1,0))</f>
        <v>0</v>
      </c>
      <c r="K905" s="18">
        <f t="shared" ref="K905:K968" si="116">IF(B905="",0,IF(ISNA((MATCH(B905,O:O,0))),1,0))</f>
        <v>0</v>
      </c>
      <c r="L905" s="18">
        <f t="shared" ref="L905:L968" si="117">IF(C905="",0,IF(ISNA((MATCH(C905,P:P,0))),1,0))</f>
        <v>0</v>
      </c>
      <c r="M905" s="18"/>
    </row>
    <row r="906" spans="1:13" x14ac:dyDescent="0.25">
      <c r="A906" s="94"/>
      <c r="B906" s="95"/>
      <c r="C906" s="96"/>
      <c r="D906" s="123"/>
      <c r="E906" s="97" t="str">
        <f t="shared" ref="E906:E969" si="118">IF(K906=1," District,","")&amp;IF(L906=1," Grade,","")&amp;IF(OR(H906=1,I906=1,J906=1)," Line Incomplete","")</f>
        <v/>
      </c>
      <c r="F906" s="18">
        <f t="shared" si="112"/>
        <v>0</v>
      </c>
      <c r="G906" s="18">
        <f t="shared" si="113"/>
        <v>0</v>
      </c>
      <c r="H906" s="18">
        <f t="shared" ref="H906:H969" si="119">IF(A906="",0,IF(OR(B906="",D906=""),1,0))</f>
        <v>0</v>
      </c>
      <c r="I906" s="18">
        <f t="shared" si="114"/>
        <v>0</v>
      </c>
      <c r="J906" s="18">
        <f t="shared" si="115"/>
        <v>0</v>
      </c>
      <c r="K906" s="18">
        <f t="shared" si="116"/>
        <v>0</v>
      </c>
      <c r="L906" s="18">
        <f t="shared" si="117"/>
        <v>0</v>
      </c>
      <c r="M906" s="18"/>
    </row>
    <row r="907" spans="1:13" x14ac:dyDescent="0.25">
      <c r="A907" s="94"/>
      <c r="B907" s="95"/>
      <c r="C907" s="96"/>
      <c r="D907" s="123"/>
      <c r="E907" s="97" t="str">
        <f t="shared" si="118"/>
        <v/>
      </c>
      <c r="F907" s="18">
        <f t="shared" si="112"/>
        <v>0</v>
      </c>
      <c r="G907" s="18">
        <f t="shared" si="113"/>
        <v>0</v>
      </c>
      <c r="H907" s="18">
        <f t="shared" si="119"/>
        <v>0</v>
      </c>
      <c r="I907" s="18">
        <f t="shared" si="114"/>
        <v>0</v>
      </c>
      <c r="J907" s="18">
        <f t="shared" si="115"/>
        <v>0</v>
      </c>
      <c r="K907" s="18">
        <f t="shared" si="116"/>
        <v>0</v>
      </c>
      <c r="L907" s="18">
        <f t="shared" si="117"/>
        <v>0</v>
      </c>
      <c r="M907" s="18"/>
    </row>
    <row r="908" spans="1:13" x14ac:dyDescent="0.25">
      <c r="A908" s="94"/>
      <c r="B908" s="95"/>
      <c r="C908" s="96"/>
      <c r="D908" s="123"/>
      <c r="E908" s="97" t="str">
        <f t="shared" si="118"/>
        <v/>
      </c>
      <c r="F908" s="18">
        <f t="shared" si="112"/>
        <v>0</v>
      </c>
      <c r="G908" s="18">
        <f t="shared" si="113"/>
        <v>0</v>
      </c>
      <c r="H908" s="18">
        <f t="shared" si="119"/>
        <v>0</v>
      </c>
      <c r="I908" s="18">
        <f t="shared" si="114"/>
        <v>0</v>
      </c>
      <c r="J908" s="18">
        <f t="shared" si="115"/>
        <v>0</v>
      </c>
      <c r="K908" s="18">
        <f t="shared" si="116"/>
        <v>0</v>
      </c>
      <c r="L908" s="18">
        <f t="shared" si="117"/>
        <v>0</v>
      </c>
      <c r="M908" s="18"/>
    </row>
    <row r="909" spans="1:13" x14ac:dyDescent="0.25">
      <c r="A909" s="94"/>
      <c r="B909" s="95"/>
      <c r="C909" s="96"/>
      <c r="D909" s="123"/>
      <c r="E909" s="97" t="str">
        <f t="shared" si="118"/>
        <v/>
      </c>
      <c r="F909" s="18">
        <f t="shared" si="112"/>
        <v>0</v>
      </c>
      <c r="G909" s="18">
        <f t="shared" si="113"/>
        <v>0</v>
      </c>
      <c r="H909" s="18">
        <f t="shared" si="119"/>
        <v>0</v>
      </c>
      <c r="I909" s="18">
        <f t="shared" si="114"/>
        <v>0</v>
      </c>
      <c r="J909" s="18">
        <f t="shared" si="115"/>
        <v>0</v>
      </c>
      <c r="K909" s="18">
        <f t="shared" si="116"/>
        <v>0</v>
      </c>
      <c r="L909" s="18">
        <f t="shared" si="117"/>
        <v>0</v>
      </c>
      <c r="M909" s="18"/>
    </row>
    <row r="910" spans="1:13" x14ac:dyDescent="0.25">
      <c r="A910" s="94"/>
      <c r="B910" s="95"/>
      <c r="C910" s="96"/>
      <c r="D910" s="123"/>
      <c r="E910" s="97" t="str">
        <f t="shared" si="118"/>
        <v/>
      </c>
      <c r="F910" s="18">
        <f t="shared" si="112"/>
        <v>0</v>
      </c>
      <c r="G910" s="18">
        <f t="shared" si="113"/>
        <v>0</v>
      </c>
      <c r="H910" s="18">
        <f t="shared" si="119"/>
        <v>0</v>
      </c>
      <c r="I910" s="18">
        <f t="shared" si="114"/>
        <v>0</v>
      </c>
      <c r="J910" s="18">
        <f t="shared" si="115"/>
        <v>0</v>
      </c>
      <c r="K910" s="18">
        <f t="shared" si="116"/>
        <v>0</v>
      </c>
      <c r="L910" s="18">
        <f t="shared" si="117"/>
        <v>0</v>
      </c>
      <c r="M910" s="18"/>
    </row>
    <row r="911" spans="1:13" x14ac:dyDescent="0.25">
      <c r="A911" s="94"/>
      <c r="B911" s="95"/>
      <c r="C911" s="96"/>
      <c r="D911" s="123"/>
      <c r="E911" s="97" t="str">
        <f t="shared" si="118"/>
        <v/>
      </c>
      <c r="F911" s="18">
        <f t="shared" si="112"/>
        <v>0</v>
      </c>
      <c r="G911" s="18">
        <f t="shared" si="113"/>
        <v>0</v>
      </c>
      <c r="H911" s="18">
        <f t="shared" si="119"/>
        <v>0</v>
      </c>
      <c r="I911" s="18">
        <f t="shared" si="114"/>
        <v>0</v>
      </c>
      <c r="J911" s="18">
        <f t="shared" si="115"/>
        <v>0</v>
      </c>
      <c r="K911" s="18">
        <f t="shared" si="116"/>
        <v>0</v>
      </c>
      <c r="L911" s="18">
        <f t="shared" si="117"/>
        <v>0</v>
      </c>
      <c r="M911" s="18"/>
    </row>
    <row r="912" spans="1:13" x14ac:dyDescent="0.25">
      <c r="A912" s="94"/>
      <c r="B912" s="95"/>
      <c r="C912" s="96"/>
      <c r="D912" s="123"/>
      <c r="E912" s="97" t="str">
        <f t="shared" si="118"/>
        <v/>
      </c>
      <c r="F912" s="18">
        <f t="shared" si="112"/>
        <v>0</v>
      </c>
      <c r="G912" s="18">
        <f t="shared" si="113"/>
        <v>0</v>
      </c>
      <c r="H912" s="18">
        <f t="shared" si="119"/>
        <v>0</v>
      </c>
      <c r="I912" s="18">
        <f t="shared" si="114"/>
        <v>0</v>
      </c>
      <c r="J912" s="18">
        <f t="shared" si="115"/>
        <v>0</v>
      </c>
      <c r="K912" s="18">
        <f t="shared" si="116"/>
        <v>0</v>
      </c>
      <c r="L912" s="18">
        <f t="shared" si="117"/>
        <v>0</v>
      </c>
      <c r="M912" s="18"/>
    </row>
    <row r="913" spans="1:13" x14ac:dyDescent="0.25">
      <c r="A913" s="94"/>
      <c r="B913" s="95"/>
      <c r="C913" s="96"/>
      <c r="D913" s="123"/>
      <c r="E913" s="97" t="str">
        <f t="shared" si="118"/>
        <v/>
      </c>
      <c r="F913" s="18">
        <f t="shared" si="112"/>
        <v>0</v>
      </c>
      <c r="G913" s="18">
        <f t="shared" si="113"/>
        <v>0</v>
      </c>
      <c r="H913" s="18">
        <f t="shared" si="119"/>
        <v>0</v>
      </c>
      <c r="I913" s="18">
        <f t="shared" si="114"/>
        <v>0</v>
      </c>
      <c r="J913" s="18">
        <f t="shared" si="115"/>
        <v>0</v>
      </c>
      <c r="K913" s="18">
        <f t="shared" si="116"/>
        <v>0</v>
      </c>
      <c r="L913" s="18">
        <f t="shared" si="117"/>
        <v>0</v>
      </c>
      <c r="M913" s="18"/>
    </row>
    <row r="914" spans="1:13" x14ac:dyDescent="0.25">
      <c r="A914" s="94"/>
      <c r="B914" s="95"/>
      <c r="C914" s="96"/>
      <c r="D914" s="123"/>
      <c r="E914" s="97" t="str">
        <f t="shared" si="118"/>
        <v/>
      </c>
      <c r="F914" s="18">
        <f t="shared" si="112"/>
        <v>0</v>
      </c>
      <c r="G914" s="18">
        <f t="shared" si="113"/>
        <v>0</v>
      </c>
      <c r="H914" s="18">
        <f t="shared" si="119"/>
        <v>0</v>
      </c>
      <c r="I914" s="18">
        <f t="shared" si="114"/>
        <v>0</v>
      </c>
      <c r="J914" s="18">
        <f t="shared" si="115"/>
        <v>0</v>
      </c>
      <c r="K914" s="18">
        <f t="shared" si="116"/>
        <v>0</v>
      </c>
      <c r="L914" s="18">
        <f t="shared" si="117"/>
        <v>0</v>
      </c>
      <c r="M914" s="18"/>
    </row>
    <row r="915" spans="1:13" x14ac:dyDescent="0.25">
      <c r="A915" s="94"/>
      <c r="B915" s="95"/>
      <c r="C915" s="96"/>
      <c r="D915" s="123"/>
      <c r="E915" s="97" t="str">
        <f t="shared" si="118"/>
        <v/>
      </c>
      <c r="F915" s="18">
        <f t="shared" si="112"/>
        <v>0</v>
      </c>
      <c r="G915" s="18">
        <f t="shared" si="113"/>
        <v>0</v>
      </c>
      <c r="H915" s="18">
        <f t="shared" si="119"/>
        <v>0</v>
      </c>
      <c r="I915" s="18">
        <f t="shared" si="114"/>
        <v>0</v>
      </c>
      <c r="J915" s="18">
        <f t="shared" si="115"/>
        <v>0</v>
      </c>
      <c r="K915" s="18">
        <f t="shared" si="116"/>
        <v>0</v>
      </c>
      <c r="L915" s="18">
        <f t="shared" si="117"/>
        <v>0</v>
      </c>
      <c r="M915" s="18"/>
    </row>
    <row r="916" spans="1:13" x14ac:dyDescent="0.25">
      <c r="A916" s="94"/>
      <c r="B916" s="95"/>
      <c r="C916" s="96"/>
      <c r="D916" s="123"/>
      <c r="E916" s="97" t="str">
        <f t="shared" si="118"/>
        <v/>
      </c>
      <c r="F916" s="18">
        <f t="shared" si="112"/>
        <v>0</v>
      </c>
      <c r="G916" s="18">
        <f t="shared" si="113"/>
        <v>0</v>
      </c>
      <c r="H916" s="18">
        <f t="shared" si="119"/>
        <v>0</v>
      </c>
      <c r="I916" s="18">
        <f t="shared" si="114"/>
        <v>0</v>
      </c>
      <c r="J916" s="18">
        <f t="shared" si="115"/>
        <v>0</v>
      </c>
      <c r="K916" s="18">
        <f t="shared" si="116"/>
        <v>0</v>
      </c>
      <c r="L916" s="18">
        <f t="shared" si="117"/>
        <v>0</v>
      </c>
      <c r="M916" s="18"/>
    </row>
    <row r="917" spans="1:13" x14ac:dyDescent="0.25">
      <c r="A917" s="94"/>
      <c r="B917" s="95"/>
      <c r="C917" s="96"/>
      <c r="D917" s="123"/>
      <c r="E917" s="97" t="str">
        <f t="shared" si="118"/>
        <v/>
      </c>
      <c r="F917" s="18">
        <f t="shared" si="112"/>
        <v>0</v>
      </c>
      <c r="G917" s="18">
        <f t="shared" si="113"/>
        <v>0</v>
      </c>
      <c r="H917" s="18">
        <f t="shared" si="119"/>
        <v>0</v>
      </c>
      <c r="I917" s="18">
        <f t="shared" si="114"/>
        <v>0</v>
      </c>
      <c r="J917" s="18">
        <f t="shared" si="115"/>
        <v>0</v>
      </c>
      <c r="K917" s="18">
        <f t="shared" si="116"/>
        <v>0</v>
      </c>
      <c r="L917" s="18">
        <f t="shared" si="117"/>
        <v>0</v>
      </c>
      <c r="M917" s="18"/>
    </row>
    <row r="918" spans="1:13" x14ac:dyDescent="0.25">
      <c r="A918" s="94"/>
      <c r="B918" s="95"/>
      <c r="C918" s="96"/>
      <c r="D918" s="123"/>
      <c r="E918" s="97" t="str">
        <f t="shared" si="118"/>
        <v/>
      </c>
      <c r="F918" s="18">
        <f t="shared" si="112"/>
        <v>0</v>
      </c>
      <c r="G918" s="18">
        <f t="shared" si="113"/>
        <v>0</v>
      </c>
      <c r="H918" s="18">
        <f t="shared" si="119"/>
        <v>0</v>
      </c>
      <c r="I918" s="18">
        <f t="shared" si="114"/>
        <v>0</v>
      </c>
      <c r="J918" s="18">
        <f t="shared" si="115"/>
        <v>0</v>
      </c>
      <c r="K918" s="18">
        <f t="shared" si="116"/>
        <v>0</v>
      </c>
      <c r="L918" s="18">
        <f t="shared" si="117"/>
        <v>0</v>
      </c>
      <c r="M918" s="18"/>
    </row>
    <row r="919" spans="1:13" x14ac:dyDescent="0.25">
      <c r="A919" s="94"/>
      <c r="B919" s="95"/>
      <c r="C919" s="96"/>
      <c r="D919" s="123"/>
      <c r="E919" s="97" t="str">
        <f t="shared" si="118"/>
        <v/>
      </c>
      <c r="F919" s="18">
        <f t="shared" si="112"/>
        <v>0</v>
      </c>
      <c r="G919" s="18">
        <f t="shared" si="113"/>
        <v>0</v>
      </c>
      <c r="H919" s="18">
        <f t="shared" si="119"/>
        <v>0</v>
      </c>
      <c r="I919" s="18">
        <f t="shared" si="114"/>
        <v>0</v>
      </c>
      <c r="J919" s="18">
        <f t="shared" si="115"/>
        <v>0</v>
      </c>
      <c r="K919" s="18">
        <f t="shared" si="116"/>
        <v>0</v>
      </c>
      <c r="L919" s="18">
        <f t="shared" si="117"/>
        <v>0</v>
      </c>
      <c r="M919" s="18"/>
    </row>
    <row r="920" spans="1:13" x14ac:dyDescent="0.25">
      <c r="A920" s="94"/>
      <c r="B920" s="95"/>
      <c r="C920" s="96"/>
      <c r="D920" s="123"/>
      <c r="E920" s="97" t="str">
        <f t="shared" si="118"/>
        <v/>
      </c>
      <c r="F920" s="18">
        <f t="shared" si="112"/>
        <v>0</v>
      </c>
      <c r="G920" s="18">
        <f t="shared" si="113"/>
        <v>0</v>
      </c>
      <c r="H920" s="18">
        <f t="shared" si="119"/>
        <v>0</v>
      </c>
      <c r="I920" s="18">
        <f t="shared" si="114"/>
        <v>0</v>
      </c>
      <c r="J920" s="18">
        <f t="shared" si="115"/>
        <v>0</v>
      </c>
      <c r="K920" s="18">
        <f t="shared" si="116"/>
        <v>0</v>
      </c>
      <c r="L920" s="18">
        <f t="shared" si="117"/>
        <v>0</v>
      </c>
      <c r="M920" s="18"/>
    </row>
    <row r="921" spans="1:13" x14ac:dyDescent="0.25">
      <c r="A921" s="94"/>
      <c r="B921" s="95"/>
      <c r="C921" s="96"/>
      <c r="D921" s="123"/>
      <c r="E921" s="97" t="str">
        <f t="shared" si="118"/>
        <v/>
      </c>
      <c r="F921" s="18">
        <f t="shared" si="112"/>
        <v>0</v>
      </c>
      <c r="G921" s="18">
        <f t="shared" si="113"/>
        <v>0</v>
      </c>
      <c r="H921" s="18">
        <f t="shared" si="119"/>
        <v>0</v>
      </c>
      <c r="I921" s="18">
        <f t="shared" si="114"/>
        <v>0</v>
      </c>
      <c r="J921" s="18">
        <f t="shared" si="115"/>
        <v>0</v>
      </c>
      <c r="K921" s="18">
        <f t="shared" si="116"/>
        <v>0</v>
      </c>
      <c r="L921" s="18">
        <f t="shared" si="117"/>
        <v>0</v>
      </c>
      <c r="M921" s="18"/>
    </row>
    <row r="922" spans="1:13" x14ac:dyDescent="0.25">
      <c r="A922" s="94"/>
      <c r="B922" s="95"/>
      <c r="C922" s="96"/>
      <c r="D922" s="123"/>
      <c r="E922" s="97" t="str">
        <f t="shared" si="118"/>
        <v/>
      </c>
      <c r="F922" s="18">
        <f t="shared" si="112"/>
        <v>0</v>
      </c>
      <c r="G922" s="18">
        <f t="shared" si="113"/>
        <v>0</v>
      </c>
      <c r="H922" s="18">
        <f t="shared" si="119"/>
        <v>0</v>
      </c>
      <c r="I922" s="18">
        <f t="shared" si="114"/>
        <v>0</v>
      </c>
      <c r="J922" s="18">
        <f t="shared" si="115"/>
        <v>0</v>
      </c>
      <c r="K922" s="18">
        <f t="shared" si="116"/>
        <v>0</v>
      </c>
      <c r="L922" s="18">
        <f t="shared" si="117"/>
        <v>0</v>
      </c>
      <c r="M922" s="18"/>
    </row>
    <row r="923" spans="1:13" x14ac:dyDescent="0.25">
      <c r="A923" s="94"/>
      <c r="B923" s="95"/>
      <c r="C923" s="96"/>
      <c r="D923" s="123"/>
      <c r="E923" s="97" t="str">
        <f t="shared" si="118"/>
        <v/>
      </c>
      <c r="F923" s="18">
        <f t="shared" si="112"/>
        <v>0</v>
      </c>
      <c r="G923" s="18">
        <f t="shared" si="113"/>
        <v>0</v>
      </c>
      <c r="H923" s="18">
        <f t="shared" si="119"/>
        <v>0</v>
      </c>
      <c r="I923" s="18">
        <f t="shared" si="114"/>
        <v>0</v>
      </c>
      <c r="J923" s="18">
        <f t="shared" si="115"/>
        <v>0</v>
      </c>
      <c r="K923" s="18">
        <f t="shared" si="116"/>
        <v>0</v>
      </c>
      <c r="L923" s="18">
        <f t="shared" si="117"/>
        <v>0</v>
      </c>
      <c r="M923" s="18"/>
    </row>
    <row r="924" spans="1:13" x14ac:dyDescent="0.25">
      <c r="A924" s="94"/>
      <c r="B924" s="95"/>
      <c r="C924" s="96"/>
      <c r="D924" s="123"/>
      <c r="E924" s="97" t="str">
        <f t="shared" si="118"/>
        <v/>
      </c>
      <c r="F924" s="18">
        <f t="shared" si="112"/>
        <v>0</v>
      </c>
      <c r="G924" s="18">
        <f t="shared" si="113"/>
        <v>0</v>
      </c>
      <c r="H924" s="18">
        <f t="shared" si="119"/>
        <v>0</v>
      </c>
      <c r="I924" s="18">
        <f t="shared" si="114"/>
        <v>0</v>
      </c>
      <c r="J924" s="18">
        <f t="shared" si="115"/>
        <v>0</v>
      </c>
      <c r="K924" s="18">
        <f t="shared" si="116"/>
        <v>0</v>
      </c>
      <c r="L924" s="18">
        <f t="shared" si="117"/>
        <v>0</v>
      </c>
      <c r="M924" s="18"/>
    </row>
    <row r="925" spans="1:13" x14ac:dyDescent="0.25">
      <c r="A925" s="94"/>
      <c r="B925" s="95"/>
      <c r="C925" s="96"/>
      <c r="D925" s="123"/>
      <c r="E925" s="97" t="str">
        <f t="shared" si="118"/>
        <v/>
      </c>
      <c r="F925" s="18">
        <f t="shared" si="112"/>
        <v>0</v>
      </c>
      <c r="G925" s="18">
        <f t="shared" si="113"/>
        <v>0</v>
      </c>
      <c r="H925" s="18">
        <f t="shared" si="119"/>
        <v>0</v>
      </c>
      <c r="I925" s="18">
        <f t="shared" si="114"/>
        <v>0</v>
      </c>
      <c r="J925" s="18">
        <f t="shared" si="115"/>
        <v>0</v>
      </c>
      <c r="K925" s="18">
        <f t="shared" si="116"/>
        <v>0</v>
      </c>
      <c r="L925" s="18">
        <f t="shared" si="117"/>
        <v>0</v>
      </c>
      <c r="M925" s="18"/>
    </row>
    <row r="926" spans="1:13" x14ac:dyDescent="0.25">
      <c r="A926" s="94"/>
      <c r="B926" s="95"/>
      <c r="C926" s="96"/>
      <c r="D926" s="123"/>
      <c r="E926" s="97" t="str">
        <f t="shared" si="118"/>
        <v/>
      </c>
      <c r="F926" s="18">
        <f t="shared" si="112"/>
        <v>0</v>
      </c>
      <c r="G926" s="18">
        <f t="shared" si="113"/>
        <v>0</v>
      </c>
      <c r="H926" s="18">
        <f t="shared" si="119"/>
        <v>0</v>
      </c>
      <c r="I926" s="18">
        <f t="shared" si="114"/>
        <v>0</v>
      </c>
      <c r="J926" s="18">
        <f t="shared" si="115"/>
        <v>0</v>
      </c>
      <c r="K926" s="18">
        <f t="shared" si="116"/>
        <v>0</v>
      </c>
      <c r="L926" s="18">
        <f t="shared" si="117"/>
        <v>0</v>
      </c>
      <c r="M926" s="18"/>
    </row>
    <row r="927" spans="1:13" x14ac:dyDescent="0.25">
      <c r="A927" s="94"/>
      <c r="B927" s="95"/>
      <c r="C927" s="96"/>
      <c r="D927" s="123"/>
      <c r="E927" s="97" t="str">
        <f t="shared" si="118"/>
        <v/>
      </c>
      <c r="F927" s="18">
        <f t="shared" si="112"/>
        <v>0</v>
      </c>
      <c r="G927" s="18">
        <f t="shared" si="113"/>
        <v>0</v>
      </c>
      <c r="H927" s="18">
        <f t="shared" si="119"/>
        <v>0</v>
      </c>
      <c r="I927" s="18">
        <f t="shared" si="114"/>
        <v>0</v>
      </c>
      <c r="J927" s="18">
        <f t="shared" si="115"/>
        <v>0</v>
      </c>
      <c r="K927" s="18">
        <f t="shared" si="116"/>
        <v>0</v>
      </c>
      <c r="L927" s="18">
        <f t="shared" si="117"/>
        <v>0</v>
      </c>
      <c r="M927" s="18"/>
    </row>
    <row r="928" spans="1:13" x14ac:dyDescent="0.25">
      <c r="A928" s="94"/>
      <c r="B928" s="95"/>
      <c r="C928" s="96"/>
      <c r="D928" s="123"/>
      <c r="E928" s="97" t="str">
        <f t="shared" si="118"/>
        <v/>
      </c>
      <c r="F928" s="18">
        <f t="shared" si="112"/>
        <v>0</v>
      </c>
      <c r="G928" s="18">
        <f t="shared" si="113"/>
        <v>0</v>
      </c>
      <c r="H928" s="18">
        <f t="shared" si="119"/>
        <v>0</v>
      </c>
      <c r="I928" s="18">
        <f t="shared" si="114"/>
        <v>0</v>
      </c>
      <c r="J928" s="18">
        <f t="shared" si="115"/>
        <v>0</v>
      </c>
      <c r="K928" s="18">
        <f t="shared" si="116"/>
        <v>0</v>
      </c>
      <c r="L928" s="18">
        <f t="shared" si="117"/>
        <v>0</v>
      </c>
      <c r="M928" s="18"/>
    </row>
    <row r="929" spans="1:13" x14ac:dyDescent="0.25">
      <c r="A929" s="94"/>
      <c r="B929" s="95"/>
      <c r="C929" s="96"/>
      <c r="D929" s="123"/>
      <c r="E929" s="97" t="str">
        <f t="shared" si="118"/>
        <v/>
      </c>
      <c r="F929" s="18">
        <f t="shared" si="112"/>
        <v>0</v>
      </c>
      <c r="G929" s="18">
        <f t="shared" si="113"/>
        <v>0</v>
      </c>
      <c r="H929" s="18">
        <f t="shared" si="119"/>
        <v>0</v>
      </c>
      <c r="I929" s="18">
        <f t="shared" si="114"/>
        <v>0</v>
      </c>
      <c r="J929" s="18">
        <f t="shared" si="115"/>
        <v>0</v>
      </c>
      <c r="K929" s="18">
        <f t="shared" si="116"/>
        <v>0</v>
      </c>
      <c r="L929" s="18">
        <f t="shared" si="117"/>
        <v>0</v>
      </c>
      <c r="M929" s="18"/>
    </row>
    <row r="930" spans="1:13" x14ac:dyDescent="0.25">
      <c r="A930" s="94"/>
      <c r="B930" s="95"/>
      <c r="C930" s="96"/>
      <c r="D930" s="123"/>
      <c r="E930" s="97" t="str">
        <f t="shared" si="118"/>
        <v/>
      </c>
      <c r="F930" s="18">
        <f t="shared" si="112"/>
        <v>0</v>
      </c>
      <c r="G930" s="18">
        <f t="shared" si="113"/>
        <v>0</v>
      </c>
      <c r="H930" s="18">
        <f t="shared" si="119"/>
        <v>0</v>
      </c>
      <c r="I930" s="18">
        <f t="shared" si="114"/>
        <v>0</v>
      </c>
      <c r="J930" s="18">
        <f t="shared" si="115"/>
        <v>0</v>
      </c>
      <c r="K930" s="18">
        <f t="shared" si="116"/>
        <v>0</v>
      </c>
      <c r="L930" s="18">
        <f t="shared" si="117"/>
        <v>0</v>
      </c>
      <c r="M930" s="18"/>
    </row>
    <row r="931" spans="1:13" x14ac:dyDescent="0.25">
      <c r="A931" s="94"/>
      <c r="B931" s="95"/>
      <c r="C931" s="96"/>
      <c r="D931" s="123"/>
      <c r="E931" s="97" t="str">
        <f t="shared" si="118"/>
        <v/>
      </c>
      <c r="F931" s="18">
        <f t="shared" si="112"/>
        <v>0</v>
      </c>
      <c r="G931" s="18">
        <f t="shared" si="113"/>
        <v>0</v>
      </c>
      <c r="H931" s="18">
        <f t="shared" si="119"/>
        <v>0</v>
      </c>
      <c r="I931" s="18">
        <f t="shared" si="114"/>
        <v>0</v>
      </c>
      <c r="J931" s="18">
        <f t="shared" si="115"/>
        <v>0</v>
      </c>
      <c r="K931" s="18">
        <f t="shared" si="116"/>
        <v>0</v>
      </c>
      <c r="L931" s="18">
        <f t="shared" si="117"/>
        <v>0</v>
      </c>
      <c r="M931" s="18"/>
    </row>
    <row r="932" spans="1:13" x14ac:dyDescent="0.25">
      <c r="A932" s="94"/>
      <c r="B932" s="95"/>
      <c r="C932" s="96"/>
      <c r="D932" s="123"/>
      <c r="E932" s="97" t="str">
        <f t="shared" si="118"/>
        <v/>
      </c>
      <c r="F932" s="18">
        <f t="shared" si="112"/>
        <v>0</v>
      </c>
      <c r="G932" s="18">
        <f t="shared" si="113"/>
        <v>0</v>
      </c>
      <c r="H932" s="18">
        <f t="shared" si="119"/>
        <v>0</v>
      </c>
      <c r="I932" s="18">
        <f t="shared" si="114"/>
        <v>0</v>
      </c>
      <c r="J932" s="18">
        <f t="shared" si="115"/>
        <v>0</v>
      </c>
      <c r="K932" s="18">
        <f t="shared" si="116"/>
        <v>0</v>
      </c>
      <c r="L932" s="18">
        <f t="shared" si="117"/>
        <v>0</v>
      </c>
      <c r="M932" s="18"/>
    </row>
    <row r="933" spans="1:13" x14ac:dyDescent="0.25">
      <c r="A933" s="94"/>
      <c r="B933" s="95"/>
      <c r="C933" s="96"/>
      <c r="D933" s="123"/>
      <c r="E933" s="97" t="str">
        <f t="shared" si="118"/>
        <v/>
      </c>
      <c r="F933" s="18">
        <f t="shared" si="112"/>
        <v>0</v>
      </c>
      <c r="G933" s="18">
        <f t="shared" si="113"/>
        <v>0</v>
      </c>
      <c r="H933" s="18">
        <f t="shared" si="119"/>
        <v>0</v>
      </c>
      <c r="I933" s="18">
        <f t="shared" si="114"/>
        <v>0</v>
      </c>
      <c r="J933" s="18">
        <f t="shared" si="115"/>
        <v>0</v>
      </c>
      <c r="K933" s="18">
        <f t="shared" si="116"/>
        <v>0</v>
      </c>
      <c r="L933" s="18">
        <f t="shared" si="117"/>
        <v>0</v>
      </c>
      <c r="M933" s="18"/>
    </row>
    <row r="934" spans="1:13" x14ac:dyDescent="0.25">
      <c r="A934" s="94"/>
      <c r="B934" s="95"/>
      <c r="C934" s="96"/>
      <c r="D934" s="123"/>
      <c r="E934" s="97" t="str">
        <f t="shared" si="118"/>
        <v/>
      </c>
      <c r="F934" s="18">
        <f t="shared" si="112"/>
        <v>0</v>
      </c>
      <c r="G934" s="18">
        <f t="shared" si="113"/>
        <v>0</v>
      </c>
      <c r="H934" s="18">
        <f t="shared" si="119"/>
        <v>0</v>
      </c>
      <c r="I934" s="18">
        <f t="shared" si="114"/>
        <v>0</v>
      </c>
      <c r="J934" s="18">
        <f t="shared" si="115"/>
        <v>0</v>
      </c>
      <c r="K934" s="18">
        <f t="shared" si="116"/>
        <v>0</v>
      </c>
      <c r="L934" s="18">
        <f t="shared" si="117"/>
        <v>0</v>
      </c>
      <c r="M934" s="18"/>
    </row>
    <row r="935" spans="1:13" x14ac:dyDescent="0.25">
      <c r="A935" s="94"/>
      <c r="B935" s="95"/>
      <c r="C935" s="96"/>
      <c r="D935" s="123"/>
      <c r="E935" s="97" t="str">
        <f t="shared" si="118"/>
        <v/>
      </c>
      <c r="F935" s="18">
        <f t="shared" si="112"/>
        <v>0</v>
      </c>
      <c r="G935" s="18">
        <f t="shared" si="113"/>
        <v>0</v>
      </c>
      <c r="H935" s="18">
        <f t="shared" si="119"/>
        <v>0</v>
      </c>
      <c r="I935" s="18">
        <f t="shared" si="114"/>
        <v>0</v>
      </c>
      <c r="J935" s="18">
        <f t="shared" si="115"/>
        <v>0</v>
      </c>
      <c r="K935" s="18">
        <f t="shared" si="116"/>
        <v>0</v>
      </c>
      <c r="L935" s="18">
        <f t="shared" si="117"/>
        <v>0</v>
      </c>
      <c r="M935" s="18"/>
    </row>
    <row r="936" spans="1:13" x14ac:dyDescent="0.25">
      <c r="A936" s="94"/>
      <c r="B936" s="95"/>
      <c r="C936" s="96"/>
      <c r="D936" s="123"/>
      <c r="E936" s="97" t="str">
        <f t="shared" si="118"/>
        <v/>
      </c>
      <c r="F936" s="18">
        <f t="shared" si="112"/>
        <v>0</v>
      </c>
      <c r="G936" s="18">
        <f t="shared" si="113"/>
        <v>0</v>
      </c>
      <c r="H936" s="18">
        <f t="shared" si="119"/>
        <v>0</v>
      </c>
      <c r="I936" s="18">
        <f t="shared" si="114"/>
        <v>0</v>
      </c>
      <c r="J936" s="18">
        <f t="shared" si="115"/>
        <v>0</v>
      </c>
      <c r="K936" s="18">
        <f t="shared" si="116"/>
        <v>0</v>
      </c>
      <c r="L936" s="18">
        <f t="shared" si="117"/>
        <v>0</v>
      </c>
      <c r="M936" s="18"/>
    </row>
    <row r="937" spans="1:13" x14ac:dyDescent="0.25">
      <c r="A937" s="94"/>
      <c r="B937" s="95"/>
      <c r="C937" s="96"/>
      <c r="D937" s="123"/>
      <c r="E937" s="97" t="str">
        <f t="shared" si="118"/>
        <v/>
      </c>
      <c r="F937" s="18">
        <f t="shared" si="112"/>
        <v>0</v>
      </c>
      <c r="G937" s="18">
        <f t="shared" si="113"/>
        <v>0</v>
      </c>
      <c r="H937" s="18">
        <f t="shared" si="119"/>
        <v>0</v>
      </c>
      <c r="I937" s="18">
        <f t="shared" si="114"/>
        <v>0</v>
      </c>
      <c r="J937" s="18">
        <f t="shared" si="115"/>
        <v>0</v>
      </c>
      <c r="K937" s="18">
        <f t="shared" si="116"/>
        <v>0</v>
      </c>
      <c r="L937" s="18">
        <f t="shared" si="117"/>
        <v>0</v>
      </c>
      <c r="M937" s="18"/>
    </row>
    <row r="938" spans="1:13" x14ac:dyDescent="0.25">
      <c r="A938" s="94"/>
      <c r="B938" s="95"/>
      <c r="C938" s="96"/>
      <c r="D938" s="123"/>
      <c r="E938" s="97" t="str">
        <f t="shared" si="118"/>
        <v/>
      </c>
      <c r="F938" s="18">
        <f t="shared" si="112"/>
        <v>0</v>
      </c>
      <c r="G938" s="18">
        <f t="shared" si="113"/>
        <v>0</v>
      </c>
      <c r="H938" s="18">
        <f t="shared" si="119"/>
        <v>0</v>
      </c>
      <c r="I938" s="18">
        <f t="shared" si="114"/>
        <v>0</v>
      </c>
      <c r="J938" s="18">
        <f t="shared" si="115"/>
        <v>0</v>
      </c>
      <c r="K938" s="18">
        <f t="shared" si="116"/>
        <v>0</v>
      </c>
      <c r="L938" s="18">
        <f t="shared" si="117"/>
        <v>0</v>
      </c>
      <c r="M938" s="18"/>
    </row>
    <row r="939" spans="1:13" x14ac:dyDescent="0.25">
      <c r="A939" s="94"/>
      <c r="B939" s="95"/>
      <c r="C939" s="96"/>
      <c r="D939" s="123"/>
      <c r="E939" s="97" t="str">
        <f t="shared" si="118"/>
        <v/>
      </c>
      <c r="F939" s="18">
        <f t="shared" si="112"/>
        <v>0</v>
      </c>
      <c r="G939" s="18">
        <f t="shared" si="113"/>
        <v>0</v>
      </c>
      <c r="H939" s="18">
        <f t="shared" si="119"/>
        <v>0</v>
      </c>
      <c r="I939" s="18">
        <f t="shared" si="114"/>
        <v>0</v>
      </c>
      <c r="J939" s="18">
        <f t="shared" si="115"/>
        <v>0</v>
      </c>
      <c r="K939" s="18">
        <f t="shared" si="116"/>
        <v>0</v>
      </c>
      <c r="L939" s="18">
        <f t="shared" si="117"/>
        <v>0</v>
      </c>
      <c r="M939" s="18"/>
    </row>
    <row r="940" spans="1:13" x14ac:dyDescent="0.25">
      <c r="A940" s="94"/>
      <c r="B940" s="95"/>
      <c r="C940" s="96"/>
      <c r="D940" s="123"/>
      <c r="E940" s="97" t="str">
        <f t="shared" si="118"/>
        <v/>
      </c>
      <c r="F940" s="18">
        <f t="shared" si="112"/>
        <v>0</v>
      </c>
      <c r="G940" s="18">
        <f t="shared" si="113"/>
        <v>0</v>
      </c>
      <c r="H940" s="18">
        <f t="shared" si="119"/>
        <v>0</v>
      </c>
      <c r="I940" s="18">
        <f t="shared" si="114"/>
        <v>0</v>
      </c>
      <c r="J940" s="18">
        <f t="shared" si="115"/>
        <v>0</v>
      </c>
      <c r="K940" s="18">
        <f t="shared" si="116"/>
        <v>0</v>
      </c>
      <c r="L940" s="18">
        <f t="shared" si="117"/>
        <v>0</v>
      </c>
      <c r="M940" s="18"/>
    </row>
    <row r="941" spans="1:13" x14ac:dyDescent="0.25">
      <c r="A941" s="94"/>
      <c r="B941" s="95"/>
      <c r="C941" s="96"/>
      <c r="D941" s="123"/>
      <c r="E941" s="97" t="str">
        <f t="shared" si="118"/>
        <v/>
      </c>
      <c r="F941" s="18">
        <f t="shared" si="112"/>
        <v>0</v>
      </c>
      <c r="G941" s="18">
        <f t="shared" si="113"/>
        <v>0</v>
      </c>
      <c r="H941" s="18">
        <f t="shared" si="119"/>
        <v>0</v>
      </c>
      <c r="I941" s="18">
        <f t="shared" si="114"/>
        <v>0</v>
      </c>
      <c r="J941" s="18">
        <f t="shared" si="115"/>
        <v>0</v>
      </c>
      <c r="K941" s="18">
        <f t="shared" si="116"/>
        <v>0</v>
      </c>
      <c r="L941" s="18">
        <f t="shared" si="117"/>
        <v>0</v>
      </c>
      <c r="M941" s="18"/>
    </row>
    <row r="942" spans="1:13" x14ac:dyDescent="0.25">
      <c r="A942" s="94"/>
      <c r="B942" s="95"/>
      <c r="C942" s="96"/>
      <c r="D942" s="123"/>
      <c r="E942" s="97" t="str">
        <f t="shared" si="118"/>
        <v/>
      </c>
      <c r="F942" s="18">
        <f t="shared" si="112"/>
        <v>0</v>
      </c>
      <c r="G942" s="18">
        <f t="shared" si="113"/>
        <v>0</v>
      </c>
      <c r="H942" s="18">
        <f t="shared" si="119"/>
        <v>0</v>
      </c>
      <c r="I942" s="18">
        <f t="shared" si="114"/>
        <v>0</v>
      </c>
      <c r="J942" s="18">
        <f t="shared" si="115"/>
        <v>0</v>
      </c>
      <c r="K942" s="18">
        <f t="shared" si="116"/>
        <v>0</v>
      </c>
      <c r="L942" s="18">
        <f t="shared" si="117"/>
        <v>0</v>
      </c>
      <c r="M942" s="18"/>
    </row>
    <row r="943" spans="1:13" x14ac:dyDescent="0.25">
      <c r="A943" s="94"/>
      <c r="B943" s="95"/>
      <c r="C943" s="96"/>
      <c r="D943" s="123"/>
      <c r="E943" s="97" t="str">
        <f t="shared" si="118"/>
        <v/>
      </c>
      <c r="F943" s="18">
        <f t="shared" si="112"/>
        <v>0</v>
      </c>
      <c r="G943" s="18">
        <f t="shared" si="113"/>
        <v>0</v>
      </c>
      <c r="H943" s="18">
        <f t="shared" si="119"/>
        <v>0</v>
      </c>
      <c r="I943" s="18">
        <f t="shared" si="114"/>
        <v>0</v>
      </c>
      <c r="J943" s="18">
        <f t="shared" si="115"/>
        <v>0</v>
      </c>
      <c r="K943" s="18">
        <f t="shared" si="116"/>
        <v>0</v>
      </c>
      <c r="L943" s="18">
        <f t="shared" si="117"/>
        <v>0</v>
      </c>
      <c r="M943" s="18"/>
    </row>
    <row r="944" spans="1:13" x14ac:dyDescent="0.25">
      <c r="A944" s="94"/>
      <c r="B944" s="95"/>
      <c r="C944" s="96"/>
      <c r="D944" s="123"/>
      <c r="E944" s="97" t="str">
        <f t="shared" si="118"/>
        <v/>
      </c>
      <c r="F944" s="18">
        <f t="shared" si="112"/>
        <v>0</v>
      </c>
      <c r="G944" s="18">
        <f t="shared" si="113"/>
        <v>0</v>
      </c>
      <c r="H944" s="18">
        <f t="shared" si="119"/>
        <v>0</v>
      </c>
      <c r="I944" s="18">
        <f t="shared" si="114"/>
        <v>0</v>
      </c>
      <c r="J944" s="18">
        <f t="shared" si="115"/>
        <v>0</v>
      </c>
      <c r="K944" s="18">
        <f t="shared" si="116"/>
        <v>0</v>
      </c>
      <c r="L944" s="18">
        <f t="shared" si="117"/>
        <v>0</v>
      </c>
      <c r="M944" s="18"/>
    </row>
    <row r="945" spans="1:13" x14ac:dyDescent="0.25">
      <c r="A945" s="94"/>
      <c r="B945" s="95"/>
      <c r="C945" s="96"/>
      <c r="D945" s="123"/>
      <c r="E945" s="97" t="str">
        <f t="shared" si="118"/>
        <v/>
      </c>
      <c r="F945" s="18">
        <f t="shared" si="112"/>
        <v>0</v>
      </c>
      <c r="G945" s="18">
        <f t="shared" si="113"/>
        <v>0</v>
      </c>
      <c r="H945" s="18">
        <f t="shared" si="119"/>
        <v>0</v>
      </c>
      <c r="I945" s="18">
        <f t="shared" si="114"/>
        <v>0</v>
      </c>
      <c r="J945" s="18">
        <f t="shared" si="115"/>
        <v>0</v>
      </c>
      <c r="K945" s="18">
        <f t="shared" si="116"/>
        <v>0</v>
      </c>
      <c r="L945" s="18">
        <f t="shared" si="117"/>
        <v>0</v>
      </c>
      <c r="M945" s="18"/>
    </row>
    <row r="946" spans="1:13" x14ac:dyDescent="0.25">
      <c r="A946" s="94"/>
      <c r="B946" s="95"/>
      <c r="C946" s="96"/>
      <c r="D946" s="123"/>
      <c r="E946" s="97" t="str">
        <f t="shared" si="118"/>
        <v/>
      </c>
      <c r="F946" s="18">
        <f t="shared" si="112"/>
        <v>0</v>
      </c>
      <c r="G946" s="18">
        <f t="shared" si="113"/>
        <v>0</v>
      </c>
      <c r="H946" s="18">
        <f t="shared" si="119"/>
        <v>0</v>
      </c>
      <c r="I946" s="18">
        <f t="shared" si="114"/>
        <v>0</v>
      </c>
      <c r="J946" s="18">
        <f t="shared" si="115"/>
        <v>0</v>
      </c>
      <c r="K946" s="18">
        <f t="shared" si="116"/>
        <v>0</v>
      </c>
      <c r="L946" s="18">
        <f t="shared" si="117"/>
        <v>0</v>
      </c>
      <c r="M946" s="18"/>
    </row>
    <row r="947" spans="1:13" x14ac:dyDescent="0.25">
      <c r="A947" s="94"/>
      <c r="B947" s="95"/>
      <c r="C947" s="96"/>
      <c r="D947" s="123"/>
      <c r="E947" s="97" t="str">
        <f t="shared" si="118"/>
        <v/>
      </c>
      <c r="F947" s="18">
        <f t="shared" si="112"/>
        <v>0</v>
      </c>
      <c r="G947" s="18">
        <f t="shared" si="113"/>
        <v>0</v>
      </c>
      <c r="H947" s="18">
        <f t="shared" si="119"/>
        <v>0</v>
      </c>
      <c r="I947" s="18">
        <f t="shared" si="114"/>
        <v>0</v>
      </c>
      <c r="J947" s="18">
        <f t="shared" si="115"/>
        <v>0</v>
      </c>
      <c r="K947" s="18">
        <f t="shared" si="116"/>
        <v>0</v>
      </c>
      <c r="L947" s="18">
        <f t="shared" si="117"/>
        <v>0</v>
      </c>
      <c r="M947" s="18"/>
    </row>
    <row r="948" spans="1:13" x14ac:dyDescent="0.25">
      <c r="A948" s="94"/>
      <c r="B948" s="95"/>
      <c r="C948" s="96"/>
      <c r="D948" s="123"/>
      <c r="E948" s="97" t="str">
        <f t="shared" si="118"/>
        <v/>
      </c>
      <c r="F948" s="18">
        <f t="shared" si="112"/>
        <v>0</v>
      </c>
      <c r="G948" s="18">
        <f t="shared" si="113"/>
        <v>0</v>
      </c>
      <c r="H948" s="18">
        <f t="shared" si="119"/>
        <v>0</v>
      </c>
      <c r="I948" s="18">
        <f t="shared" si="114"/>
        <v>0</v>
      </c>
      <c r="J948" s="18">
        <f t="shared" si="115"/>
        <v>0</v>
      </c>
      <c r="K948" s="18">
        <f t="shared" si="116"/>
        <v>0</v>
      </c>
      <c r="L948" s="18">
        <f t="shared" si="117"/>
        <v>0</v>
      </c>
      <c r="M948" s="18"/>
    </row>
    <row r="949" spans="1:13" x14ac:dyDescent="0.25">
      <c r="A949" s="94"/>
      <c r="B949" s="95"/>
      <c r="C949" s="96"/>
      <c r="D949" s="123"/>
      <c r="E949" s="97" t="str">
        <f t="shared" si="118"/>
        <v/>
      </c>
      <c r="F949" s="18">
        <f t="shared" si="112"/>
        <v>0</v>
      </c>
      <c r="G949" s="18">
        <f t="shared" si="113"/>
        <v>0</v>
      </c>
      <c r="H949" s="18">
        <f t="shared" si="119"/>
        <v>0</v>
      </c>
      <c r="I949" s="18">
        <f t="shared" si="114"/>
        <v>0</v>
      </c>
      <c r="J949" s="18">
        <f t="shared" si="115"/>
        <v>0</v>
      </c>
      <c r="K949" s="18">
        <f t="shared" si="116"/>
        <v>0</v>
      </c>
      <c r="L949" s="18">
        <f t="shared" si="117"/>
        <v>0</v>
      </c>
      <c r="M949" s="18"/>
    </row>
    <row r="950" spans="1:13" x14ac:dyDescent="0.25">
      <c r="A950" s="94"/>
      <c r="B950" s="95"/>
      <c r="C950" s="96"/>
      <c r="D950" s="123"/>
      <c r="E950" s="97" t="str">
        <f t="shared" si="118"/>
        <v/>
      </c>
      <c r="F950" s="18">
        <f t="shared" si="112"/>
        <v>0</v>
      </c>
      <c r="G950" s="18">
        <f t="shared" si="113"/>
        <v>0</v>
      </c>
      <c r="H950" s="18">
        <f t="shared" si="119"/>
        <v>0</v>
      </c>
      <c r="I950" s="18">
        <f t="shared" si="114"/>
        <v>0</v>
      </c>
      <c r="J950" s="18">
        <f t="shared" si="115"/>
        <v>0</v>
      </c>
      <c r="K950" s="18">
        <f t="shared" si="116"/>
        <v>0</v>
      </c>
      <c r="L950" s="18">
        <f t="shared" si="117"/>
        <v>0</v>
      </c>
      <c r="M950" s="18"/>
    </row>
    <row r="951" spans="1:13" x14ac:dyDescent="0.25">
      <c r="A951" s="94"/>
      <c r="B951" s="95"/>
      <c r="C951" s="96"/>
      <c r="D951" s="123"/>
      <c r="E951" s="97" t="str">
        <f t="shared" si="118"/>
        <v/>
      </c>
      <c r="F951" s="18">
        <f t="shared" si="112"/>
        <v>0</v>
      </c>
      <c r="G951" s="18">
        <f t="shared" si="113"/>
        <v>0</v>
      </c>
      <c r="H951" s="18">
        <f t="shared" si="119"/>
        <v>0</v>
      </c>
      <c r="I951" s="18">
        <f t="shared" si="114"/>
        <v>0</v>
      </c>
      <c r="J951" s="18">
        <f t="shared" si="115"/>
        <v>0</v>
      </c>
      <c r="K951" s="18">
        <f t="shared" si="116"/>
        <v>0</v>
      </c>
      <c r="L951" s="18">
        <f t="shared" si="117"/>
        <v>0</v>
      </c>
      <c r="M951" s="18"/>
    </row>
    <row r="952" spans="1:13" x14ac:dyDescent="0.25">
      <c r="A952" s="94"/>
      <c r="B952" s="95"/>
      <c r="C952" s="96"/>
      <c r="D952" s="123"/>
      <c r="E952" s="97" t="str">
        <f t="shared" si="118"/>
        <v/>
      </c>
      <c r="F952" s="18">
        <f t="shared" si="112"/>
        <v>0</v>
      </c>
      <c r="G952" s="18">
        <f t="shared" si="113"/>
        <v>0</v>
      </c>
      <c r="H952" s="18">
        <f t="shared" si="119"/>
        <v>0</v>
      </c>
      <c r="I952" s="18">
        <f t="shared" si="114"/>
        <v>0</v>
      </c>
      <c r="J952" s="18">
        <f t="shared" si="115"/>
        <v>0</v>
      </c>
      <c r="K952" s="18">
        <f t="shared" si="116"/>
        <v>0</v>
      </c>
      <c r="L952" s="18">
        <f t="shared" si="117"/>
        <v>0</v>
      </c>
      <c r="M952" s="18"/>
    </row>
    <row r="953" spans="1:13" x14ac:dyDescent="0.25">
      <c r="A953" s="94"/>
      <c r="B953" s="95"/>
      <c r="C953" s="96"/>
      <c r="D953" s="123"/>
      <c r="E953" s="97" t="str">
        <f t="shared" si="118"/>
        <v/>
      </c>
      <c r="F953" s="18">
        <f t="shared" si="112"/>
        <v>0</v>
      </c>
      <c r="G953" s="18">
        <f t="shared" si="113"/>
        <v>0</v>
      </c>
      <c r="H953" s="18">
        <f t="shared" si="119"/>
        <v>0</v>
      </c>
      <c r="I953" s="18">
        <f t="shared" si="114"/>
        <v>0</v>
      </c>
      <c r="J953" s="18">
        <f t="shared" si="115"/>
        <v>0</v>
      </c>
      <c r="K953" s="18">
        <f t="shared" si="116"/>
        <v>0</v>
      </c>
      <c r="L953" s="18">
        <f t="shared" si="117"/>
        <v>0</v>
      </c>
      <c r="M953" s="18"/>
    </row>
    <row r="954" spans="1:13" x14ac:dyDescent="0.25">
      <c r="A954" s="94"/>
      <c r="B954" s="95"/>
      <c r="C954" s="96"/>
      <c r="D954" s="123"/>
      <c r="E954" s="97" t="str">
        <f t="shared" si="118"/>
        <v/>
      </c>
      <c r="F954" s="18">
        <f t="shared" si="112"/>
        <v>0</v>
      </c>
      <c r="G954" s="18">
        <f t="shared" si="113"/>
        <v>0</v>
      </c>
      <c r="H954" s="18">
        <f t="shared" si="119"/>
        <v>0</v>
      </c>
      <c r="I954" s="18">
        <f t="shared" si="114"/>
        <v>0</v>
      </c>
      <c r="J954" s="18">
        <f t="shared" si="115"/>
        <v>0</v>
      </c>
      <c r="K954" s="18">
        <f t="shared" si="116"/>
        <v>0</v>
      </c>
      <c r="L954" s="18">
        <f t="shared" si="117"/>
        <v>0</v>
      </c>
      <c r="M954" s="18"/>
    </row>
    <row r="955" spans="1:13" x14ac:dyDescent="0.25">
      <c r="A955" s="94"/>
      <c r="B955" s="95"/>
      <c r="C955" s="96"/>
      <c r="D955" s="123"/>
      <c r="E955" s="97" t="str">
        <f t="shared" si="118"/>
        <v/>
      </c>
      <c r="F955" s="18">
        <f t="shared" si="112"/>
        <v>0</v>
      </c>
      <c r="G955" s="18">
        <f t="shared" si="113"/>
        <v>0</v>
      </c>
      <c r="H955" s="18">
        <f t="shared" si="119"/>
        <v>0</v>
      </c>
      <c r="I955" s="18">
        <f t="shared" si="114"/>
        <v>0</v>
      </c>
      <c r="J955" s="18">
        <f t="shared" si="115"/>
        <v>0</v>
      </c>
      <c r="K955" s="18">
        <f t="shared" si="116"/>
        <v>0</v>
      </c>
      <c r="L955" s="18">
        <f t="shared" si="117"/>
        <v>0</v>
      </c>
      <c r="M955" s="18"/>
    </row>
    <row r="956" spans="1:13" x14ac:dyDescent="0.25">
      <c r="A956" s="94"/>
      <c r="B956" s="95"/>
      <c r="C956" s="96"/>
      <c r="D956" s="123"/>
      <c r="E956" s="97" t="str">
        <f t="shared" si="118"/>
        <v/>
      </c>
      <c r="F956" s="18">
        <f t="shared" si="112"/>
        <v>0</v>
      </c>
      <c r="G956" s="18">
        <f t="shared" si="113"/>
        <v>0</v>
      </c>
      <c r="H956" s="18">
        <f t="shared" si="119"/>
        <v>0</v>
      </c>
      <c r="I956" s="18">
        <f t="shared" si="114"/>
        <v>0</v>
      </c>
      <c r="J956" s="18">
        <f t="shared" si="115"/>
        <v>0</v>
      </c>
      <c r="K956" s="18">
        <f t="shared" si="116"/>
        <v>0</v>
      </c>
      <c r="L956" s="18">
        <f t="shared" si="117"/>
        <v>0</v>
      </c>
      <c r="M956" s="18"/>
    </row>
    <row r="957" spans="1:13" x14ac:dyDescent="0.25">
      <c r="A957" s="94"/>
      <c r="B957" s="95"/>
      <c r="C957" s="96"/>
      <c r="D957" s="123"/>
      <c r="E957" s="97" t="str">
        <f t="shared" si="118"/>
        <v/>
      </c>
      <c r="F957" s="18">
        <f t="shared" si="112"/>
        <v>0</v>
      </c>
      <c r="G957" s="18">
        <f t="shared" si="113"/>
        <v>0</v>
      </c>
      <c r="H957" s="18">
        <f t="shared" si="119"/>
        <v>0</v>
      </c>
      <c r="I957" s="18">
        <f t="shared" si="114"/>
        <v>0</v>
      </c>
      <c r="J957" s="18">
        <f t="shared" si="115"/>
        <v>0</v>
      </c>
      <c r="K957" s="18">
        <f t="shared" si="116"/>
        <v>0</v>
      </c>
      <c r="L957" s="18">
        <f t="shared" si="117"/>
        <v>0</v>
      </c>
      <c r="M957" s="18"/>
    </row>
    <row r="958" spans="1:13" x14ac:dyDescent="0.25">
      <c r="A958" s="94"/>
      <c r="B958" s="95"/>
      <c r="C958" s="96"/>
      <c r="D958" s="123"/>
      <c r="E958" s="97" t="str">
        <f t="shared" si="118"/>
        <v/>
      </c>
      <c r="F958" s="18">
        <f t="shared" si="112"/>
        <v>0</v>
      </c>
      <c r="G958" s="18">
        <f t="shared" si="113"/>
        <v>0</v>
      </c>
      <c r="H958" s="18">
        <f t="shared" si="119"/>
        <v>0</v>
      </c>
      <c r="I958" s="18">
        <f t="shared" si="114"/>
        <v>0</v>
      </c>
      <c r="J958" s="18">
        <f t="shared" si="115"/>
        <v>0</v>
      </c>
      <c r="K958" s="18">
        <f t="shared" si="116"/>
        <v>0</v>
      </c>
      <c r="L958" s="18">
        <f t="shared" si="117"/>
        <v>0</v>
      </c>
      <c r="M958" s="18"/>
    </row>
    <row r="959" spans="1:13" x14ac:dyDescent="0.25">
      <c r="A959" s="94"/>
      <c r="B959" s="95"/>
      <c r="C959" s="96"/>
      <c r="D959" s="123"/>
      <c r="E959" s="97" t="str">
        <f t="shared" si="118"/>
        <v/>
      </c>
      <c r="F959" s="18">
        <f t="shared" si="112"/>
        <v>0</v>
      </c>
      <c r="G959" s="18">
        <f t="shared" si="113"/>
        <v>0</v>
      </c>
      <c r="H959" s="18">
        <f t="shared" si="119"/>
        <v>0</v>
      </c>
      <c r="I959" s="18">
        <f t="shared" si="114"/>
        <v>0</v>
      </c>
      <c r="J959" s="18">
        <f t="shared" si="115"/>
        <v>0</v>
      </c>
      <c r="K959" s="18">
        <f t="shared" si="116"/>
        <v>0</v>
      </c>
      <c r="L959" s="18">
        <f t="shared" si="117"/>
        <v>0</v>
      </c>
      <c r="M959" s="18"/>
    </row>
    <row r="960" spans="1:13" x14ac:dyDescent="0.25">
      <c r="A960" s="94"/>
      <c r="B960" s="95"/>
      <c r="C960" s="96"/>
      <c r="D960" s="123"/>
      <c r="E960" s="97" t="str">
        <f t="shared" si="118"/>
        <v/>
      </c>
      <c r="F960" s="18">
        <f t="shared" si="112"/>
        <v>0</v>
      </c>
      <c r="G960" s="18">
        <f t="shared" si="113"/>
        <v>0</v>
      </c>
      <c r="H960" s="18">
        <f t="shared" si="119"/>
        <v>0</v>
      </c>
      <c r="I960" s="18">
        <f t="shared" si="114"/>
        <v>0</v>
      </c>
      <c r="J960" s="18">
        <f t="shared" si="115"/>
        <v>0</v>
      </c>
      <c r="K960" s="18">
        <f t="shared" si="116"/>
        <v>0</v>
      </c>
      <c r="L960" s="18">
        <f t="shared" si="117"/>
        <v>0</v>
      </c>
      <c r="M960" s="18"/>
    </row>
    <row r="961" spans="1:13" x14ac:dyDescent="0.25">
      <c r="A961" s="94"/>
      <c r="B961" s="95"/>
      <c r="C961" s="96"/>
      <c r="D961" s="123"/>
      <c r="E961" s="97" t="str">
        <f t="shared" si="118"/>
        <v/>
      </c>
      <c r="F961" s="18">
        <f t="shared" si="112"/>
        <v>0</v>
      </c>
      <c r="G961" s="18">
        <f t="shared" si="113"/>
        <v>0</v>
      </c>
      <c r="H961" s="18">
        <f t="shared" si="119"/>
        <v>0</v>
      </c>
      <c r="I961" s="18">
        <f t="shared" si="114"/>
        <v>0</v>
      </c>
      <c r="J961" s="18">
        <f t="shared" si="115"/>
        <v>0</v>
      </c>
      <c r="K961" s="18">
        <f t="shared" si="116"/>
        <v>0</v>
      </c>
      <c r="L961" s="18">
        <f t="shared" si="117"/>
        <v>0</v>
      </c>
      <c r="M961" s="18"/>
    </row>
    <row r="962" spans="1:13" x14ac:dyDescent="0.25">
      <c r="A962" s="94"/>
      <c r="B962" s="95"/>
      <c r="C962" s="96"/>
      <c r="D962" s="123"/>
      <c r="E962" s="97" t="str">
        <f t="shared" si="118"/>
        <v/>
      </c>
      <c r="F962" s="18">
        <f t="shared" si="112"/>
        <v>0</v>
      </c>
      <c r="G962" s="18">
        <f t="shared" si="113"/>
        <v>0</v>
      </c>
      <c r="H962" s="18">
        <f t="shared" si="119"/>
        <v>0</v>
      </c>
      <c r="I962" s="18">
        <f t="shared" si="114"/>
        <v>0</v>
      </c>
      <c r="J962" s="18">
        <f t="shared" si="115"/>
        <v>0</v>
      </c>
      <c r="K962" s="18">
        <f t="shared" si="116"/>
        <v>0</v>
      </c>
      <c r="L962" s="18">
        <f t="shared" si="117"/>
        <v>0</v>
      </c>
      <c r="M962" s="18"/>
    </row>
    <row r="963" spans="1:13" x14ac:dyDescent="0.25">
      <c r="A963" s="94"/>
      <c r="B963" s="95"/>
      <c r="C963" s="96"/>
      <c r="D963" s="123"/>
      <c r="E963" s="97" t="str">
        <f t="shared" si="118"/>
        <v/>
      </c>
      <c r="F963" s="18">
        <f t="shared" si="112"/>
        <v>0</v>
      </c>
      <c r="G963" s="18">
        <f t="shared" si="113"/>
        <v>0</v>
      </c>
      <c r="H963" s="18">
        <f t="shared" si="119"/>
        <v>0</v>
      </c>
      <c r="I963" s="18">
        <f t="shared" si="114"/>
        <v>0</v>
      </c>
      <c r="J963" s="18">
        <f t="shared" si="115"/>
        <v>0</v>
      </c>
      <c r="K963" s="18">
        <f t="shared" si="116"/>
        <v>0</v>
      </c>
      <c r="L963" s="18">
        <f t="shared" si="117"/>
        <v>0</v>
      </c>
      <c r="M963" s="18"/>
    </row>
    <row r="964" spans="1:13" x14ac:dyDescent="0.25">
      <c r="A964" s="94"/>
      <c r="B964" s="95"/>
      <c r="C964" s="96"/>
      <c r="D964" s="123"/>
      <c r="E964" s="97" t="str">
        <f t="shared" si="118"/>
        <v/>
      </c>
      <c r="F964" s="18">
        <f t="shared" si="112"/>
        <v>0</v>
      </c>
      <c r="G964" s="18">
        <f t="shared" si="113"/>
        <v>0</v>
      </c>
      <c r="H964" s="18">
        <f t="shared" si="119"/>
        <v>0</v>
      </c>
      <c r="I964" s="18">
        <f t="shared" si="114"/>
        <v>0</v>
      </c>
      <c r="J964" s="18">
        <f t="shared" si="115"/>
        <v>0</v>
      </c>
      <c r="K964" s="18">
        <f t="shared" si="116"/>
        <v>0</v>
      </c>
      <c r="L964" s="18">
        <f t="shared" si="117"/>
        <v>0</v>
      </c>
      <c r="M964" s="18"/>
    </row>
    <row r="965" spans="1:13" x14ac:dyDescent="0.25">
      <c r="A965" s="94"/>
      <c r="B965" s="95"/>
      <c r="C965" s="96"/>
      <c r="D965" s="123"/>
      <c r="E965" s="97" t="str">
        <f t="shared" si="118"/>
        <v/>
      </c>
      <c r="F965" s="18">
        <f t="shared" si="112"/>
        <v>0</v>
      </c>
      <c r="G965" s="18">
        <f t="shared" si="113"/>
        <v>0</v>
      </c>
      <c r="H965" s="18">
        <f t="shared" si="119"/>
        <v>0</v>
      </c>
      <c r="I965" s="18">
        <f t="shared" si="114"/>
        <v>0</v>
      </c>
      <c r="J965" s="18">
        <f t="shared" si="115"/>
        <v>0</v>
      </c>
      <c r="K965" s="18">
        <f t="shared" si="116"/>
        <v>0</v>
      </c>
      <c r="L965" s="18">
        <f t="shared" si="117"/>
        <v>0</v>
      </c>
      <c r="M965" s="18"/>
    </row>
    <row r="966" spans="1:13" x14ac:dyDescent="0.25">
      <c r="A966" s="94"/>
      <c r="B966" s="95"/>
      <c r="C966" s="96"/>
      <c r="D966" s="123"/>
      <c r="E966" s="97" t="str">
        <f t="shared" si="118"/>
        <v/>
      </c>
      <c r="F966" s="18">
        <f t="shared" si="112"/>
        <v>0</v>
      </c>
      <c r="G966" s="18">
        <f t="shared" si="113"/>
        <v>0</v>
      </c>
      <c r="H966" s="18">
        <f t="shared" si="119"/>
        <v>0</v>
      </c>
      <c r="I966" s="18">
        <f t="shared" si="114"/>
        <v>0</v>
      </c>
      <c r="J966" s="18">
        <f t="shared" si="115"/>
        <v>0</v>
      </c>
      <c r="K966" s="18">
        <f t="shared" si="116"/>
        <v>0</v>
      </c>
      <c r="L966" s="18">
        <f t="shared" si="117"/>
        <v>0</v>
      </c>
      <c r="M966" s="18"/>
    </row>
    <row r="967" spans="1:13" x14ac:dyDescent="0.25">
      <c r="A967" s="94"/>
      <c r="B967" s="95"/>
      <c r="C967" s="96"/>
      <c r="D967" s="123"/>
      <c r="E967" s="97" t="str">
        <f t="shared" si="118"/>
        <v/>
      </c>
      <c r="F967" s="18">
        <f t="shared" si="112"/>
        <v>0</v>
      </c>
      <c r="G967" s="18">
        <f t="shared" si="113"/>
        <v>0</v>
      </c>
      <c r="H967" s="18">
        <f t="shared" si="119"/>
        <v>0</v>
      </c>
      <c r="I967" s="18">
        <f t="shared" si="114"/>
        <v>0</v>
      </c>
      <c r="J967" s="18">
        <f t="shared" si="115"/>
        <v>0</v>
      </c>
      <c r="K967" s="18">
        <f t="shared" si="116"/>
        <v>0</v>
      </c>
      <c r="L967" s="18">
        <f t="shared" si="117"/>
        <v>0</v>
      </c>
      <c r="M967" s="18"/>
    </row>
    <row r="968" spans="1:13" x14ac:dyDescent="0.25">
      <c r="A968" s="94"/>
      <c r="B968" s="95"/>
      <c r="C968" s="96"/>
      <c r="D968" s="123"/>
      <c r="E968" s="97" t="str">
        <f t="shared" si="118"/>
        <v/>
      </c>
      <c r="F968" s="18">
        <f t="shared" si="112"/>
        <v>0</v>
      </c>
      <c r="G968" s="18">
        <f t="shared" si="113"/>
        <v>0</v>
      </c>
      <c r="H968" s="18">
        <f t="shared" si="119"/>
        <v>0</v>
      </c>
      <c r="I968" s="18">
        <f t="shared" si="114"/>
        <v>0</v>
      </c>
      <c r="J968" s="18">
        <f t="shared" si="115"/>
        <v>0</v>
      </c>
      <c r="K968" s="18">
        <f t="shared" si="116"/>
        <v>0</v>
      </c>
      <c r="L968" s="18">
        <f t="shared" si="117"/>
        <v>0</v>
      </c>
      <c r="M968" s="18"/>
    </row>
    <row r="969" spans="1:13" x14ac:dyDescent="0.25">
      <c r="A969" s="94"/>
      <c r="B969" s="95"/>
      <c r="C969" s="96"/>
      <c r="D969" s="123"/>
      <c r="E969" s="97" t="str">
        <f t="shared" si="118"/>
        <v/>
      </c>
      <c r="F969" s="18">
        <f t="shared" ref="F969:F1032" si="120">IF(C969&lt;&gt;"",1,0)</f>
        <v>0</v>
      </c>
      <c r="G969" s="18">
        <f t="shared" ref="G969:G1032" si="121">IF(OR(C969="4K 437 Hours", C969="4K 437 Hours + 87.5 Hours Outreach", C969="Preschool Special Education", C969=""),0,1)</f>
        <v>0</v>
      </c>
      <c r="H969" s="18">
        <f t="shared" si="119"/>
        <v>0</v>
      </c>
      <c r="I969" s="18">
        <f t="shared" ref="I969:I1032" si="122">IF(B969="",0,IF(OR(A969="",C969=""),1,0))</f>
        <v>0</v>
      </c>
      <c r="J969" s="18">
        <f t="shared" ref="J969:J1032" si="123">IF(C969="",0,IF(OR(A969="",B969=""),1,0))</f>
        <v>0</v>
      </c>
      <c r="K969" s="18">
        <f t="shared" ref="K969:K1032" si="124">IF(B969="",0,IF(ISNA((MATCH(B969,O:O,0))),1,0))</f>
        <v>0</v>
      </c>
      <c r="L969" s="18">
        <f t="shared" ref="L969:L1032" si="125">IF(C969="",0,IF(ISNA((MATCH(C969,P:P,0))),1,0))</f>
        <v>0</v>
      </c>
      <c r="M969" s="18"/>
    </row>
    <row r="970" spans="1:13" x14ac:dyDescent="0.25">
      <c r="A970" s="94"/>
      <c r="B970" s="95"/>
      <c r="C970" s="96"/>
      <c r="D970" s="123"/>
      <c r="E970" s="97" t="str">
        <f t="shared" ref="E970:E1033" si="126">IF(K970=1," District,","")&amp;IF(L970=1," Grade,","")&amp;IF(OR(H970=1,I970=1,J970=1)," Line Incomplete","")</f>
        <v/>
      </c>
      <c r="F970" s="18">
        <f t="shared" si="120"/>
        <v>0</v>
      </c>
      <c r="G970" s="18">
        <f t="shared" si="121"/>
        <v>0</v>
      </c>
      <c r="H970" s="18">
        <f t="shared" ref="H970:H1033" si="127">IF(A970="",0,IF(OR(B970="",D970=""),1,0))</f>
        <v>0</v>
      </c>
      <c r="I970" s="18">
        <f t="shared" si="122"/>
        <v>0</v>
      </c>
      <c r="J970" s="18">
        <f t="shared" si="123"/>
        <v>0</v>
      </c>
      <c r="K970" s="18">
        <f t="shared" si="124"/>
        <v>0</v>
      </c>
      <c r="L970" s="18">
        <f t="shared" si="125"/>
        <v>0</v>
      </c>
      <c r="M970" s="18"/>
    </row>
    <row r="971" spans="1:13" x14ac:dyDescent="0.25">
      <c r="A971" s="94"/>
      <c r="B971" s="95"/>
      <c r="C971" s="96"/>
      <c r="D971" s="123"/>
      <c r="E971" s="97" t="str">
        <f t="shared" si="126"/>
        <v/>
      </c>
      <c r="F971" s="18">
        <f t="shared" si="120"/>
        <v>0</v>
      </c>
      <c r="G971" s="18">
        <f t="shared" si="121"/>
        <v>0</v>
      </c>
      <c r="H971" s="18">
        <f t="shared" si="127"/>
        <v>0</v>
      </c>
      <c r="I971" s="18">
        <f t="shared" si="122"/>
        <v>0</v>
      </c>
      <c r="J971" s="18">
        <f t="shared" si="123"/>
        <v>0</v>
      </c>
      <c r="K971" s="18">
        <f t="shared" si="124"/>
        <v>0</v>
      </c>
      <c r="L971" s="18">
        <f t="shared" si="125"/>
        <v>0</v>
      </c>
      <c r="M971" s="18"/>
    </row>
    <row r="972" spans="1:13" x14ac:dyDescent="0.25">
      <c r="A972" s="94"/>
      <c r="B972" s="95"/>
      <c r="C972" s="96"/>
      <c r="D972" s="123"/>
      <c r="E972" s="97" t="str">
        <f t="shared" si="126"/>
        <v/>
      </c>
      <c r="F972" s="18">
        <f t="shared" si="120"/>
        <v>0</v>
      </c>
      <c r="G972" s="18">
        <f t="shared" si="121"/>
        <v>0</v>
      </c>
      <c r="H972" s="18">
        <f t="shared" si="127"/>
        <v>0</v>
      </c>
      <c r="I972" s="18">
        <f t="shared" si="122"/>
        <v>0</v>
      </c>
      <c r="J972" s="18">
        <f t="shared" si="123"/>
        <v>0</v>
      </c>
      <c r="K972" s="18">
        <f t="shared" si="124"/>
        <v>0</v>
      </c>
      <c r="L972" s="18">
        <f t="shared" si="125"/>
        <v>0</v>
      </c>
      <c r="M972" s="18"/>
    </row>
    <row r="973" spans="1:13" x14ac:dyDescent="0.25">
      <c r="A973" s="94"/>
      <c r="B973" s="95"/>
      <c r="C973" s="96"/>
      <c r="D973" s="123"/>
      <c r="E973" s="97" t="str">
        <f t="shared" si="126"/>
        <v/>
      </c>
      <c r="F973" s="18">
        <f t="shared" si="120"/>
        <v>0</v>
      </c>
      <c r="G973" s="18">
        <f t="shared" si="121"/>
        <v>0</v>
      </c>
      <c r="H973" s="18">
        <f t="shared" si="127"/>
        <v>0</v>
      </c>
      <c r="I973" s="18">
        <f t="shared" si="122"/>
        <v>0</v>
      </c>
      <c r="J973" s="18">
        <f t="shared" si="123"/>
        <v>0</v>
      </c>
      <c r="K973" s="18">
        <f t="shared" si="124"/>
        <v>0</v>
      </c>
      <c r="L973" s="18">
        <f t="shared" si="125"/>
        <v>0</v>
      </c>
      <c r="M973" s="18"/>
    </row>
    <row r="974" spans="1:13" x14ac:dyDescent="0.25">
      <c r="A974" s="94"/>
      <c r="B974" s="95"/>
      <c r="C974" s="96"/>
      <c r="D974" s="123"/>
      <c r="E974" s="97" t="str">
        <f t="shared" si="126"/>
        <v/>
      </c>
      <c r="F974" s="18">
        <f t="shared" si="120"/>
        <v>0</v>
      </c>
      <c r="G974" s="18">
        <f t="shared" si="121"/>
        <v>0</v>
      </c>
      <c r="H974" s="18">
        <f t="shared" si="127"/>
        <v>0</v>
      </c>
      <c r="I974" s="18">
        <f t="shared" si="122"/>
        <v>0</v>
      </c>
      <c r="J974" s="18">
        <f t="shared" si="123"/>
        <v>0</v>
      </c>
      <c r="K974" s="18">
        <f t="shared" si="124"/>
        <v>0</v>
      </c>
      <c r="L974" s="18">
        <f t="shared" si="125"/>
        <v>0</v>
      </c>
      <c r="M974" s="18"/>
    </row>
    <row r="975" spans="1:13" x14ac:dyDescent="0.25">
      <c r="A975" s="94"/>
      <c r="B975" s="95"/>
      <c r="C975" s="96"/>
      <c r="D975" s="123"/>
      <c r="E975" s="97" t="str">
        <f t="shared" si="126"/>
        <v/>
      </c>
      <c r="F975" s="18">
        <f t="shared" si="120"/>
        <v>0</v>
      </c>
      <c r="G975" s="18">
        <f t="shared" si="121"/>
        <v>0</v>
      </c>
      <c r="H975" s="18">
        <f t="shared" si="127"/>
        <v>0</v>
      </c>
      <c r="I975" s="18">
        <f t="shared" si="122"/>
        <v>0</v>
      </c>
      <c r="J975" s="18">
        <f t="shared" si="123"/>
        <v>0</v>
      </c>
      <c r="K975" s="18">
        <f t="shared" si="124"/>
        <v>0</v>
      </c>
      <c r="L975" s="18">
        <f t="shared" si="125"/>
        <v>0</v>
      </c>
      <c r="M975" s="18"/>
    </row>
    <row r="976" spans="1:13" x14ac:dyDescent="0.25">
      <c r="A976" s="94"/>
      <c r="B976" s="95"/>
      <c r="C976" s="96"/>
      <c r="D976" s="123"/>
      <c r="E976" s="97" t="str">
        <f t="shared" si="126"/>
        <v/>
      </c>
      <c r="F976" s="18">
        <f t="shared" si="120"/>
        <v>0</v>
      </c>
      <c r="G976" s="18">
        <f t="shared" si="121"/>
        <v>0</v>
      </c>
      <c r="H976" s="18">
        <f t="shared" si="127"/>
        <v>0</v>
      </c>
      <c r="I976" s="18">
        <f t="shared" si="122"/>
        <v>0</v>
      </c>
      <c r="J976" s="18">
        <f t="shared" si="123"/>
        <v>0</v>
      </c>
      <c r="K976" s="18">
        <f t="shared" si="124"/>
        <v>0</v>
      </c>
      <c r="L976" s="18">
        <f t="shared" si="125"/>
        <v>0</v>
      </c>
      <c r="M976" s="18"/>
    </row>
    <row r="977" spans="1:13" x14ac:dyDescent="0.25">
      <c r="A977" s="94"/>
      <c r="B977" s="95"/>
      <c r="C977" s="96"/>
      <c r="D977" s="123"/>
      <c r="E977" s="97" t="str">
        <f t="shared" si="126"/>
        <v/>
      </c>
      <c r="F977" s="18">
        <f t="shared" si="120"/>
        <v>0</v>
      </c>
      <c r="G977" s="18">
        <f t="shared" si="121"/>
        <v>0</v>
      </c>
      <c r="H977" s="18">
        <f t="shared" si="127"/>
        <v>0</v>
      </c>
      <c r="I977" s="18">
        <f t="shared" si="122"/>
        <v>0</v>
      </c>
      <c r="J977" s="18">
        <f t="shared" si="123"/>
        <v>0</v>
      </c>
      <c r="K977" s="18">
        <f t="shared" si="124"/>
        <v>0</v>
      </c>
      <c r="L977" s="18">
        <f t="shared" si="125"/>
        <v>0</v>
      </c>
      <c r="M977" s="18"/>
    </row>
    <row r="978" spans="1:13" x14ac:dyDescent="0.25">
      <c r="A978" s="94"/>
      <c r="B978" s="95"/>
      <c r="C978" s="96"/>
      <c r="D978" s="123"/>
      <c r="E978" s="97" t="str">
        <f t="shared" si="126"/>
        <v/>
      </c>
      <c r="F978" s="18">
        <f t="shared" si="120"/>
        <v>0</v>
      </c>
      <c r="G978" s="18">
        <f t="shared" si="121"/>
        <v>0</v>
      </c>
      <c r="H978" s="18">
        <f t="shared" si="127"/>
        <v>0</v>
      </c>
      <c r="I978" s="18">
        <f t="shared" si="122"/>
        <v>0</v>
      </c>
      <c r="J978" s="18">
        <f t="shared" si="123"/>
        <v>0</v>
      </c>
      <c r="K978" s="18">
        <f t="shared" si="124"/>
        <v>0</v>
      </c>
      <c r="L978" s="18">
        <f t="shared" si="125"/>
        <v>0</v>
      </c>
      <c r="M978" s="18"/>
    </row>
    <row r="979" spans="1:13" x14ac:dyDescent="0.25">
      <c r="A979" s="94"/>
      <c r="B979" s="95"/>
      <c r="C979" s="96"/>
      <c r="D979" s="123"/>
      <c r="E979" s="97" t="str">
        <f t="shared" si="126"/>
        <v/>
      </c>
      <c r="F979" s="18">
        <f t="shared" si="120"/>
        <v>0</v>
      </c>
      <c r="G979" s="18">
        <f t="shared" si="121"/>
        <v>0</v>
      </c>
      <c r="H979" s="18">
        <f t="shared" si="127"/>
        <v>0</v>
      </c>
      <c r="I979" s="18">
        <f t="shared" si="122"/>
        <v>0</v>
      </c>
      <c r="J979" s="18">
        <f t="shared" si="123"/>
        <v>0</v>
      </c>
      <c r="K979" s="18">
        <f t="shared" si="124"/>
        <v>0</v>
      </c>
      <c r="L979" s="18">
        <f t="shared" si="125"/>
        <v>0</v>
      </c>
      <c r="M979" s="18"/>
    </row>
    <row r="980" spans="1:13" x14ac:dyDescent="0.25">
      <c r="A980" s="94"/>
      <c r="B980" s="95"/>
      <c r="C980" s="96"/>
      <c r="D980" s="123"/>
      <c r="E980" s="97" t="str">
        <f t="shared" si="126"/>
        <v/>
      </c>
      <c r="F980" s="18">
        <f t="shared" si="120"/>
        <v>0</v>
      </c>
      <c r="G980" s="18">
        <f t="shared" si="121"/>
        <v>0</v>
      </c>
      <c r="H980" s="18">
        <f t="shared" si="127"/>
        <v>0</v>
      </c>
      <c r="I980" s="18">
        <f t="shared" si="122"/>
        <v>0</v>
      </c>
      <c r="J980" s="18">
        <f t="shared" si="123"/>
        <v>0</v>
      </c>
      <c r="K980" s="18">
        <f t="shared" si="124"/>
        <v>0</v>
      </c>
      <c r="L980" s="18">
        <f t="shared" si="125"/>
        <v>0</v>
      </c>
      <c r="M980" s="18"/>
    </row>
    <row r="981" spans="1:13" x14ac:dyDescent="0.25">
      <c r="A981" s="94"/>
      <c r="B981" s="95"/>
      <c r="C981" s="96"/>
      <c r="D981" s="123"/>
      <c r="E981" s="97" t="str">
        <f t="shared" si="126"/>
        <v/>
      </c>
      <c r="F981" s="18">
        <f t="shared" si="120"/>
        <v>0</v>
      </c>
      <c r="G981" s="18">
        <f t="shared" si="121"/>
        <v>0</v>
      </c>
      <c r="H981" s="18">
        <f t="shared" si="127"/>
        <v>0</v>
      </c>
      <c r="I981" s="18">
        <f t="shared" si="122"/>
        <v>0</v>
      </c>
      <c r="J981" s="18">
        <f t="shared" si="123"/>
        <v>0</v>
      </c>
      <c r="K981" s="18">
        <f t="shared" si="124"/>
        <v>0</v>
      </c>
      <c r="L981" s="18">
        <f t="shared" si="125"/>
        <v>0</v>
      </c>
      <c r="M981" s="18"/>
    </row>
    <row r="982" spans="1:13" x14ac:dyDescent="0.25">
      <c r="A982" s="94"/>
      <c r="B982" s="95"/>
      <c r="C982" s="96"/>
      <c r="D982" s="123"/>
      <c r="E982" s="97" t="str">
        <f t="shared" si="126"/>
        <v/>
      </c>
      <c r="F982" s="18">
        <f t="shared" si="120"/>
        <v>0</v>
      </c>
      <c r="G982" s="18">
        <f t="shared" si="121"/>
        <v>0</v>
      </c>
      <c r="H982" s="18">
        <f t="shared" si="127"/>
        <v>0</v>
      </c>
      <c r="I982" s="18">
        <f t="shared" si="122"/>
        <v>0</v>
      </c>
      <c r="J982" s="18">
        <f t="shared" si="123"/>
        <v>0</v>
      </c>
      <c r="K982" s="18">
        <f t="shared" si="124"/>
        <v>0</v>
      </c>
      <c r="L982" s="18">
        <f t="shared" si="125"/>
        <v>0</v>
      </c>
      <c r="M982" s="18"/>
    </row>
    <row r="983" spans="1:13" x14ac:dyDescent="0.25">
      <c r="A983" s="94"/>
      <c r="B983" s="95"/>
      <c r="C983" s="96"/>
      <c r="D983" s="123"/>
      <c r="E983" s="97" t="str">
        <f t="shared" si="126"/>
        <v/>
      </c>
      <c r="F983" s="18">
        <f t="shared" si="120"/>
        <v>0</v>
      </c>
      <c r="G983" s="18">
        <f t="shared" si="121"/>
        <v>0</v>
      </c>
      <c r="H983" s="18">
        <f t="shared" si="127"/>
        <v>0</v>
      </c>
      <c r="I983" s="18">
        <f t="shared" si="122"/>
        <v>0</v>
      </c>
      <c r="J983" s="18">
        <f t="shared" si="123"/>
        <v>0</v>
      </c>
      <c r="K983" s="18">
        <f t="shared" si="124"/>
        <v>0</v>
      </c>
      <c r="L983" s="18">
        <f t="shared" si="125"/>
        <v>0</v>
      </c>
      <c r="M983" s="18"/>
    </row>
    <row r="984" spans="1:13" x14ac:dyDescent="0.25">
      <c r="A984" s="94"/>
      <c r="B984" s="95"/>
      <c r="C984" s="96"/>
      <c r="D984" s="123"/>
      <c r="E984" s="97" t="str">
        <f t="shared" si="126"/>
        <v/>
      </c>
      <c r="F984" s="18">
        <f t="shared" si="120"/>
        <v>0</v>
      </c>
      <c r="G984" s="18">
        <f t="shared" si="121"/>
        <v>0</v>
      </c>
      <c r="H984" s="18">
        <f t="shared" si="127"/>
        <v>0</v>
      </c>
      <c r="I984" s="18">
        <f t="shared" si="122"/>
        <v>0</v>
      </c>
      <c r="J984" s="18">
        <f t="shared" si="123"/>
        <v>0</v>
      </c>
      <c r="K984" s="18">
        <f t="shared" si="124"/>
        <v>0</v>
      </c>
      <c r="L984" s="18">
        <f t="shared" si="125"/>
        <v>0</v>
      </c>
      <c r="M984" s="18"/>
    </row>
    <row r="985" spans="1:13" x14ac:dyDescent="0.25">
      <c r="A985" s="94"/>
      <c r="B985" s="95"/>
      <c r="C985" s="96"/>
      <c r="D985" s="123"/>
      <c r="E985" s="97" t="str">
        <f t="shared" si="126"/>
        <v/>
      </c>
      <c r="F985" s="18">
        <f t="shared" si="120"/>
        <v>0</v>
      </c>
      <c r="G985" s="18">
        <f t="shared" si="121"/>
        <v>0</v>
      </c>
      <c r="H985" s="18">
        <f t="shared" si="127"/>
        <v>0</v>
      </c>
      <c r="I985" s="18">
        <f t="shared" si="122"/>
        <v>0</v>
      </c>
      <c r="J985" s="18">
        <f t="shared" si="123"/>
        <v>0</v>
      </c>
      <c r="K985" s="18">
        <f t="shared" si="124"/>
        <v>0</v>
      </c>
      <c r="L985" s="18">
        <f t="shared" si="125"/>
        <v>0</v>
      </c>
      <c r="M985" s="18"/>
    </row>
    <row r="986" spans="1:13" x14ac:dyDescent="0.25">
      <c r="A986" s="94"/>
      <c r="B986" s="95"/>
      <c r="C986" s="96"/>
      <c r="D986" s="123"/>
      <c r="E986" s="97" t="str">
        <f t="shared" si="126"/>
        <v/>
      </c>
      <c r="F986" s="18">
        <f t="shared" si="120"/>
        <v>0</v>
      </c>
      <c r="G986" s="18">
        <f t="shared" si="121"/>
        <v>0</v>
      </c>
      <c r="H986" s="18">
        <f t="shared" si="127"/>
        <v>0</v>
      </c>
      <c r="I986" s="18">
        <f t="shared" si="122"/>
        <v>0</v>
      </c>
      <c r="J986" s="18">
        <f t="shared" si="123"/>
        <v>0</v>
      </c>
      <c r="K986" s="18">
        <f t="shared" si="124"/>
        <v>0</v>
      </c>
      <c r="L986" s="18">
        <f t="shared" si="125"/>
        <v>0</v>
      </c>
      <c r="M986" s="18"/>
    </row>
    <row r="987" spans="1:13" x14ac:dyDescent="0.25">
      <c r="A987" s="94"/>
      <c r="B987" s="95"/>
      <c r="C987" s="96"/>
      <c r="D987" s="123"/>
      <c r="E987" s="97" t="str">
        <f t="shared" si="126"/>
        <v/>
      </c>
      <c r="F987" s="18">
        <f t="shared" si="120"/>
        <v>0</v>
      </c>
      <c r="G987" s="18">
        <f t="shared" si="121"/>
        <v>0</v>
      </c>
      <c r="H987" s="18">
        <f t="shared" si="127"/>
        <v>0</v>
      </c>
      <c r="I987" s="18">
        <f t="shared" si="122"/>
        <v>0</v>
      </c>
      <c r="J987" s="18">
        <f t="shared" si="123"/>
        <v>0</v>
      </c>
      <c r="K987" s="18">
        <f t="shared" si="124"/>
        <v>0</v>
      </c>
      <c r="L987" s="18">
        <f t="shared" si="125"/>
        <v>0</v>
      </c>
      <c r="M987" s="18"/>
    </row>
    <row r="988" spans="1:13" x14ac:dyDescent="0.25">
      <c r="A988" s="94"/>
      <c r="B988" s="95"/>
      <c r="C988" s="96"/>
      <c r="D988" s="123"/>
      <c r="E988" s="97" t="str">
        <f t="shared" si="126"/>
        <v/>
      </c>
      <c r="F988" s="18">
        <f t="shared" si="120"/>
        <v>0</v>
      </c>
      <c r="G988" s="18">
        <f t="shared" si="121"/>
        <v>0</v>
      </c>
      <c r="H988" s="18">
        <f t="shared" si="127"/>
        <v>0</v>
      </c>
      <c r="I988" s="18">
        <f t="shared" si="122"/>
        <v>0</v>
      </c>
      <c r="J988" s="18">
        <f t="shared" si="123"/>
        <v>0</v>
      </c>
      <c r="K988" s="18">
        <f t="shared" si="124"/>
        <v>0</v>
      </c>
      <c r="L988" s="18">
        <f t="shared" si="125"/>
        <v>0</v>
      </c>
      <c r="M988" s="18"/>
    </row>
    <row r="989" spans="1:13" x14ac:dyDescent="0.25">
      <c r="A989" s="94"/>
      <c r="B989" s="95"/>
      <c r="C989" s="96"/>
      <c r="D989" s="123"/>
      <c r="E989" s="97" t="str">
        <f t="shared" si="126"/>
        <v/>
      </c>
      <c r="F989" s="18">
        <f t="shared" si="120"/>
        <v>0</v>
      </c>
      <c r="G989" s="18">
        <f t="shared" si="121"/>
        <v>0</v>
      </c>
      <c r="H989" s="18">
        <f t="shared" si="127"/>
        <v>0</v>
      </c>
      <c r="I989" s="18">
        <f t="shared" si="122"/>
        <v>0</v>
      </c>
      <c r="J989" s="18">
        <f t="shared" si="123"/>
        <v>0</v>
      </c>
      <c r="K989" s="18">
        <f t="shared" si="124"/>
        <v>0</v>
      </c>
      <c r="L989" s="18">
        <f t="shared" si="125"/>
        <v>0</v>
      </c>
      <c r="M989" s="18"/>
    </row>
    <row r="990" spans="1:13" x14ac:dyDescent="0.25">
      <c r="A990" s="94"/>
      <c r="B990" s="95"/>
      <c r="C990" s="96"/>
      <c r="D990" s="123"/>
      <c r="E990" s="97" t="str">
        <f t="shared" si="126"/>
        <v/>
      </c>
      <c r="F990" s="18">
        <f t="shared" si="120"/>
        <v>0</v>
      </c>
      <c r="G990" s="18">
        <f t="shared" si="121"/>
        <v>0</v>
      </c>
      <c r="H990" s="18">
        <f t="shared" si="127"/>
        <v>0</v>
      </c>
      <c r="I990" s="18">
        <f t="shared" si="122"/>
        <v>0</v>
      </c>
      <c r="J990" s="18">
        <f t="shared" si="123"/>
        <v>0</v>
      </c>
      <c r="K990" s="18">
        <f t="shared" si="124"/>
        <v>0</v>
      </c>
      <c r="L990" s="18">
        <f t="shared" si="125"/>
        <v>0</v>
      </c>
      <c r="M990" s="18"/>
    </row>
    <row r="991" spans="1:13" x14ac:dyDescent="0.25">
      <c r="A991" s="94"/>
      <c r="B991" s="95"/>
      <c r="C991" s="96"/>
      <c r="D991" s="123"/>
      <c r="E991" s="97" t="str">
        <f t="shared" si="126"/>
        <v/>
      </c>
      <c r="F991" s="18">
        <f t="shared" si="120"/>
        <v>0</v>
      </c>
      <c r="G991" s="18">
        <f t="shared" si="121"/>
        <v>0</v>
      </c>
      <c r="H991" s="18">
        <f t="shared" si="127"/>
        <v>0</v>
      </c>
      <c r="I991" s="18">
        <f t="shared" si="122"/>
        <v>0</v>
      </c>
      <c r="J991" s="18">
        <f t="shared" si="123"/>
        <v>0</v>
      </c>
      <c r="K991" s="18">
        <f t="shared" si="124"/>
        <v>0</v>
      </c>
      <c r="L991" s="18">
        <f t="shared" si="125"/>
        <v>0</v>
      </c>
      <c r="M991" s="18"/>
    </row>
    <row r="992" spans="1:13" x14ac:dyDescent="0.25">
      <c r="A992" s="94"/>
      <c r="B992" s="95"/>
      <c r="C992" s="96"/>
      <c r="D992" s="123"/>
      <c r="E992" s="97" t="str">
        <f t="shared" si="126"/>
        <v/>
      </c>
      <c r="F992" s="18">
        <f t="shared" si="120"/>
        <v>0</v>
      </c>
      <c r="G992" s="18">
        <f t="shared" si="121"/>
        <v>0</v>
      </c>
      <c r="H992" s="18">
        <f t="shared" si="127"/>
        <v>0</v>
      </c>
      <c r="I992" s="18">
        <f t="shared" si="122"/>
        <v>0</v>
      </c>
      <c r="J992" s="18">
        <f t="shared" si="123"/>
        <v>0</v>
      </c>
      <c r="K992" s="18">
        <f t="shared" si="124"/>
        <v>0</v>
      </c>
      <c r="L992" s="18">
        <f t="shared" si="125"/>
        <v>0</v>
      </c>
      <c r="M992" s="18"/>
    </row>
    <row r="993" spans="1:13" x14ac:dyDescent="0.25">
      <c r="A993" s="94"/>
      <c r="B993" s="95"/>
      <c r="C993" s="96"/>
      <c r="D993" s="123"/>
      <c r="E993" s="97" t="str">
        <f t="shared" si="126"/>
        <v/>
      </c>
      <c r="F993" s="18">
        <f t="shared" si="120"/>
        <v>0</v>
      </c>
      <c r="G993" s="18">
        <f t="shared" si="121"/>
        <v>0</v>
      </c>
      <c r="H993" s="18">
        <f t="shared" si="127"/>
        <v>0</v>
      </c>
      <c r="I993" s="18">
        <f t="shared" si="122"/>
        <v>0</v>
      </c>
      <c r="J993" s="18">
        <f t="shared" si="123"/>
        <v>0</v>
      </c>
      <c r="K993" s="18">
        <f t="shared" si="124"/>
        <v>0</v>
      </c>
      <c r="L993" s="18">
        <f t="shared" si="125"/>
        <v>0</v>
      </c>
      <c r="M993" s="18"/>
    </row>
    <row r="994" spans="1:13" x14ac:dyDescent="0.25">
      <c r="A994" s="94"/>
      <c r="B994" s="95"/>
      <c r="C994" s="96"/>
      <c r="D994" s="123"/>
      <c r="E994" s="97" t="str">
        <f t="shared" si="126"/>
        <v/>
      </c>
      <c r="F994" s="18">
        <f t="shared" si="120"/>
        <v>0</v>
      </c>
      <c r="G994" s="18">
        <f t="shared" si="121"/>
        <v>0</v>
      </c>
      <c r="H994" s="18">
        <f t="shared" si="127"/>
        <v>0</v>
      </c>
      <c r="I994" s="18">
        <f t="shared" si="122"/>
        <v>0</v>
      </c>
      <c r="J994" s="18">
        <f t="shared" si="123"/>
        <v>0</v>
      </c>
      <c r="K994" s="18">
        <f t="shared" si="124"/>
        <v>0</v>
      </c>
      <c r="L994" s="18">
        <f t="shared" si="125"/>
        <v>0</v>
      </c>
      <c r="M994" s="18"/>
    </row>
    <row r="995" spans="1:13" x14ac:dyDescent="0.25">
      <c r="A995" s="94"/>
      <c r="B995" s="95"/>
      <c r="C995" s="96"/>
      <c r="D995" s="123"/>
      <c r="E995" s="97" t="str">
        <f t="shared" si="126"/>
        <v/>
      </c>
      <c r="F995" s="18">
        <f t="shared" si="120"/>
        <v>0</v>
      </c>
      <c r="G995" s="18">
        <f t="shared" si="121"/>
        <v>0</v>
      </c>
      <c r="H995" s="18">
        <f t="shared" si="127"/>
        <v>0</v>
      </c>
      <c r="I995" s="18">
        <f t="shared" si="122"/>
        <v>0</v>
      </c>
      <c r="J995" s="18">
        <f t="shared" si="123"/>
        <v>0</v>
      </c>
      <c r="K995" s="18">
        <f t="shared" si="124"/>
        <v>0</v>
      </c>
      <c r="L995" s="18">
        <f t="shared" si="125"/>
        <v>0</v>
      </c>
      <c r="M995" s="18"/>
    </row>
    <row r="996" spans="1:13" x14ac:dyDescent="0.25">
      <c r="A996" s="94"/>
      <c r="B996" s="95"/>
      <c r="C996" s="96"/>
      <c r="D996" s="123"/>
      <c r="E996" s="97" t="str">
        <f t="shared" si="126"/>
        <v/>
      </c>
      <c r="F996" s="18">
        <f t="shared" si="120"/>
        <v>0</v>
      </c>
      <c r="G996" s="18">
        <f t="shared" si="121"/>
        <v>0</v>
      </c>
      <c r="H996" s="18">
        <f t="shared" si="127"/>
        <v>0</v>
      </c>
      <c r="I996" s="18">
        <f t="shared" si="122"/>
        <v>0</v>
      </c>
      <c r="J996" s="18">
        <f t="shared" si="123"/>
        <v>0</v>
      </c>
      <c r="K996" s="18">
        <f t="shared" si="124"/>
        <v>0</v>
      </c>
      <c r="L996" s="18">
        <f t="shared" si="125"/>
        <v>0</v>
      </c>
      <c r="M996" s="18"/>
    </row>
    <row r="997" spans="1:13" x14ac:dyDescent="0.25">
      <c r="A997" s="94"/>
      <c r="B997" s="95"/>
      <c r="C997" s="96"/>
      <c r="D997" s="123"/>
      <c r="E997" s="97" t="str">
        <f t="shared" si="126"/>
        <v/>
      </c>
      <c r="F997" s="18">
        <f t="shared" si="120"/>
        <v>0</v>
      </c>
      <c r="G997" s="18">
        <f t="shared" si="121"/>
        <v>0</v>
      </c>
      <c r="H997" s="18">
        <f t="shared" si="127"/>
        <v>0</v>
      </c>
      <c r="I997" s="18">
        <f t="shared" si="122"/>
        <v>0</v>
      </c>
      <c r="J997" s="18">
        <f t="shared" si="123"/>
        <v>0</v>
      </c>
      <c r="K997" s="18">
        <f t="shared" si="124"/>
        <v>0</v>
      </c>
      <c r="L997" s="18">
        <f t="shared" si="125"/>
        <v>0</v>
      </c>
      <c r="M997" s="18"/>
    </row>
    <row r="998" spans="1:13" x14ac:dyDescent="0.25">
      <c r="A998" s="94"/>
      <c r="B998" s="95"/>
      <c r="C998" s="96"/>
      <c r="D998" s="123"/>
      <c r="E998" s="97" t="str">
        <f t="shared" si="126"/>
        <v/>
      </c>
      <c r="F998" s="18">
        <f t="shared" si="120"/>
        <v>0</v>
      </c>
      <c r="G998" s="18">
        <f t="shared" si="121"/>
        <v>0</v>
      </c>
      <c r="H998" s="18">
        <f t="shared" si="127"/>
        <v>0</v>
      </c>
      <c r="I998" s="18">
        <f t="shared" si="122"/>
        <v>0</v>
      </c>
      <c r="J998" s="18">
        <f t="shared" si="123"/>
        <v>0</v>
      </c>
      <c r="K998" s="18">
        <f t="shared" si="124"/>
        <v>0</v>
      </c>
      <c r="L998" s="18">
        <f t="shared" si="125"/>
        <v>0</v>
      </c>
      <c r="M998" s="18"/>
    </row>
    <row r="999" spans="1:13" x14ac:dyDescent="0.25">
      <c r="A999" s="94"/>
      <c r="B999" s="95"/>
      <c r="C999" s="96"/>
      <c r="D999" s="123"/>
      <c r="E999" s="97" t="str">
        <f t="shared" si="126"/>
        <v/>
      </c>
      <c r="F999" s="18">
        <f t="shared" si="120"/>
        <v>0</v>
      </c>
      <c r="G999" s="18">
        <f t="shared" si="121"/>
        <v>0</v>
      </c>
      <c r="H999" s="18">
        <f t="shared" si="127"/>
        <v>0</v>
      </c>
      <c r="I999" s="18">
        <f t="shared" si="122"/>
        <v>0</v>
      </c>
      <c r="J999" s="18">
        <f t="shared" si="123"/>
        <v>0</v>
      </c>
      <c r="K999" s="18">
        <f t="shared" si="124"/>
        <v>0</v>
      </c>
      <c r="L999" s="18">
        <f t="shared" si="125"/>
        <v>0</v>
      </c>
      <c r="M999" s="18"/>
    </row>
    <row r="1000" spans="1:13" x14ac:dyDescent="0.25">
      <c r="A1000" s="94"/>
      <c r="B1000" s="95"/>
      <c r="C1000" s="96"/>
      <c r="D1000" s="123"/>
      <c r="E1000" s="97" t="str">
        <f t="shared" si="126"/>
        <v/>
      </c>
      <c r="F1000" s="18">
        <f t="shared" si="120"/>
        <v>0</v>
      </c>
      <c r="G1000" s="18">
        <f t="shared" si="121"/>
        <v>0</v>
      </c>
      <c r="H1000" s="18">
        <f t="shared" si="127"/>
        <v>0</v>
      </c>
      <c r="I1000" s="18">
        <f t="shared" si="122"/>
        <v>0</v>
      </c>
      <c r="J1000" s="18">
        <f t="shared" si="123"/>
        <v>0</v>
      </c>
      <c r="K1000" s="18">
        <f t="shared" si="124"/>
        <v>0</v>
      </c>
      <c r="L1000" s="18">
        <f t="shared" si="125"/>
        <v>0</v>
      </c>
      <c r="M1000" s="18"/>
    </row>
    <row r="1001" spans="1:13" x14ac:dyDescent="0.25">
      <c r="A1001" s="94"/>
      <c r="B1001" s="95"/>
      <c r="C1001" s="96"/>
      <c r="D1001" s="123"/>
      <c r="E1001" s="97" t="str">
        <f t="shared" si="126"/>
        <v/>
      </c>
      <c r="F1001" s="18">
        <f t="shared" si="120"/>
        <v>0</v>
      </c>
      <c r="G1001" s="18">
        <f t="shared" si="121"/>
        <v>0</v>
      </c>
      <c r="H1001" s="18">
        <f t="shared" si="127"/>
        <v>0</v>
      </c>
      <c r="I1001" s="18">
        <f t="shared" si="122"/>
        <v>0</v>
      </c>
      <c r="J1001" s="18">
        <f t="shared" si="123"/>
        <v>0</v>
      </c>
      <c r="K1001" s="18">
        <f t="shared" si="124"/>
        <v>0</v>
      </c>
      <c r="L1001" s="18">
        <f t="shared" si="125"/>
        <v>0</v>
      </c>
      <c r="M1001" s="18"/>
    </row>
    <row r="1002" spans="1:13" x14ac:dyDescent="0.25">
      <c r="A1002" s="94"/>
      <c r="B1002" s="95"/>
      <c r="C1002" s="96"/>
      <c r="D1002" s="123"/>
      <c r="E1002" s="97" t="str">
        <f t="shared" si="126"/>
        <v/>
      </c>
      <c r="F1002" s="18">
        <f t="shared" si="120"/>
        <v>0</v>
      </c>
      <c r="G1002" s="18">
        <f t="shared" si="121"/>
        <v>0</v>
      </c>
      <c r="H1002" s="18">
        <f t="shared" si="127"/>
        <v>0</v>
      </c>
      <c r="I1002" s="18">
        <f t="shared" si="122"/>
        <v>0</v>
      </c>
      <c r="J1002" s="18">
        <f t="shared" si="123"/>
        <v>0</v>
      </c>
      <c r="K1002" s="18">
        <f t="shared" si="124"/>
        <v>0</v>
      </c>
      <c r="L1002" s="18">
        <f t="shared" si="125"/>
        <v>0</v>
      </c>
      <c r="M1002" s="18"/>
    </row>
    <row r="1003" spans="1:13" x14ac:dyDescent="0.25">
      <c r="A1003" s="94"/>
      <c r="B1003" s="95"/>
      <c r="C1003" s="96"/>
      <c r="D1003" s="123"/>
      <c r="E1003" s="97" t="str">
        <f t="shared" si="126"/>
        <v/>
      </c>
      <c r="F1003" s="18">
        <f t="shared" si="120"/>
        <v>0</v>
      </c>
      <c r="G1003" s="18">
        <f t="shared" si="121"/>
        <v>0</v>
      </c>
      <c r="H1003" s="18">
        <f t="shared" si="127"/>
        <v>0</v>
      </c>
      <c r="I1003" s="18">
        <f t="shared" si="122"/>
        <v>0</v>
      </c>
      <c r="J1003" s="18">
        <f t="shared" si="123"/>
        <v>0</v>
      </c>
      <c r="K1003" s="18">
        <f t="shared" si="124"/>
        <v>0</v>
      </c>
      <c r="L1003" s="18">
        <f t="shared" si="125"/>
        <v>0</v>
      </c>
      <c r="M1003" s="18"/>
    </row>
    <row r="1004" spans="1:13" x14ac:dyDescent="0.25">
      <c r="A1004" s="94"/>
      <c r="B1004" s="95"/>
      <c r="C1004" s="96"/>
      <c r="D1004" s="123"/>
      <c r="E1004" s="97" t="str">
        <f t="shared" si="126"/>
        <v/>
      </c>
      <c r="F1004" s="18">
        <f t="shared" si="120"/>
        <v>0</v>
      </c>
      <c r="G1004" s="18">
        <f t="shared" si="121"/>
        <v>0</v>
      </c>
      <c r="H1004" s="18">
        <f t="shared" si="127"/>
        <v>0</v>
      </c>
      <c r="I1004" s="18">
        <f t="shared" si="122"/>
        <v>0</v>
      </c>
      <c r="J1004" s="18">
        <f t="shared" si="123"/>
        <v>0</v>
      </c>
      <c r="K1004" s="18">
        <f t="shared" si="124"/>
        <v>0</v>
      </c>
      <c r="L1004" s="18">
        <f t="shared" si="125"/>
        <v>0</v>
      </c>
      <c r="M1004" s="18"/>
    </row>
    <row r="1005" spans="1:13" x14ac:dyDescent="0.25">
      <c r="A1005" s="94"/>
      <c r="B1005" s="95"/>
      <c r="C1005" s="96"/>
      <c r="D1005" s="123"/>
      <c r="E1005" s="97" t="str">
        <f t="shared" si="126"/>
        <v/>
      </c>
      <c r="F1005" s="18">
        <f t="shared" si="120"/>
        <v>0</v>
      </c>
      <c r="G1005" s="18">
        <f t="shared" si="121"/>
        <v>0</v>
      </c>
      <c r="H1005" s="18">
        <f t="shared" si="127"/>
        <v>0</v>
      </c>
      <c r="I1005" s="18">
        <f t="shared" si="122"/>
        <v>0</v>
      </c>
      <c r="J1005" s="18">
        <f t="shared" si="123"/>
        <v>0</v>
      </c>
      <c r="K1005" s="18">
        <f t="shared" si="124"/>
        <v>0</v>
      </c>
      <c r="L1005" s="18">
        <f t="shared" si="125"/>
        <v>0</v>
      </c>
      <c r="M1005" s="18"/>
    </row>
    <row r="1006" spans="1:13" x14ac:dyDescent="0.25">
      <c r="A1006" s="94"/>
      <c r="B1006" s="95"/>
      <c r="C1006" s="96"/>
      <c r="D1006" s="123"/>
      <c r="E1006" s="97" t="str">
        <f t="shared" si="126"/>
        <v/>
      </c>
      <c r="F1006" s="18">
        <f t="shared" si="120"/>
        <v>0</v>
      </c>
      <c r="G1006" s="18">
        <f t="shared" si="121"/>
        <v>0</v>
      </c>
      <c r="H1006" s="18">
        <f t="shared" si="127"/>
        <v>0</v>
      </c>
      <c r="I1006" s="18">
        <f t="shared" si="122"/>
        <v>0</v>
      </c>
      <c r="J1006" s="18">
        <f t="shared" si="123"/>
        <v>0</v>
      </c>
      <c r="K1006" s="18">
        <f t="shared" si="124"/>
        <v>0</v>
      </c>
      <c r="L1006" s="18">
        <f t="shared" si="125"/>
        <v>0</v>
      </c>
      <c r="M1006" s="18"/>
    </row>
    <row r="1007" spans="1:13" x14ac:dyDescent="0.25">
      <c r="A1007" s="94"/>
      <c r="B1007" s="95"/>
      <c r="C1007" s="96"/>
      <c r="D1007" s="123"/>
      <c r="E1007" s="97" t="str">
        <f t="shared" si="126"/>
        <v/>
      </c>
      <c r="F1007" s="18">
        <f t="shared" si="120"/>
        <v>0</v>
      </c>
      <c r="G1007" s="18">
        <f t="shared" si="121"/>
        <v>0</v>
      </c>
      <c r="H1007" s="18">
        <f t="shared" si="127"/>
        <v>0</v>
      </c>
      <c r="I1007" s="18">
        <f t="shared" si="122"/>
        <v>0</v>
      </c>
      <c r="J1007" s="18">
        <f t="shared" si="123"/>
        <v>0</v>
      </c>
      <c r="K1007" s="18">
        <f t="shared" si="124"/>
        <v>0</v>
      </c>
      <c r="L1007" s="18">
        <f t="shared" si="125"/>
        <v>0</v>
      </c>
      <c r="M1007" s="18"/>
    </row>
    <row r="1008" spans="1:13" x14ac:dyDescent="0.25">
      <c r="A1008" s="94"/>
      <c r="B1008" s="95"/>
      <c r="C1008" s="96"/>
      <c r="D1008" s="123"/>
      <c r="E1008" s="97" t="str">
        <f t="shared" si="126"/>
        <v/>
      </c>
      <c r="F1008" s="18">
        <f t="shared" si="120"/>
        <v>0</v>
      </c>
      <c r="G1008" s="18">
        <f t="shared" si="121"/>
        <v>0</v>
      </c>
      <c r="H1008" s="18">
        <f t="shared" si="127"/>
        <v>0</v>
      </c>
      <c r="I1008" s="18">
        <f t="shared" si="122"/>
        <v>0</v>
      </c>
      <c r="J1008" s="18">
        <f t="shared" si="123"/>
        <v>0</v>
      </c>
      <c r="K1008" s="18">
        <f t="shared" si="124"/>
        <v>0</v>
      </c>
      <c r="L1008" s="18">
        <f t="shared" si="125"/>
        <v>0</v>
      </c>
      <c r="M1008" s="18"/>
    </row>
    <row r="1009" spans="1:13" x14ac:dyDescent="0.25">
      <c r="A1009" s="94"/>
      <c r="B1009" s="95"/>
      <c r="C1009" s="96"/>
      <c r="D1009" s="123"/>
      <c r="E1009" s="97" t="str">
        <f t="shared" si="126"/>
        <v/>
      </c>
      <c r="F1009" s="18">
        <f t="shared" si="120"/>
        <v>0</v>
      </c>
      <c r="G1009" s="18">
        <f t="shared" si="121"/>
        <v>0</v>
      </c>
      <c r="H1009" s="18">
        <f t="shared" si="127"/>
        <v>0</v>
      </c>
      <c r="I1009" s="18">
        <f t="shared" si="122"/>
        <v>0</v>
      </c>
      <c r="J1009" s="18">
        <f t="shared" si="123"/>
        <v>0</v>
      </c>
      <c r="K1009" s="18">
        <f t="shared" si="124"/>
        <v>0</v>
      </c>
      <c r="L1009" s="18">
        <f t="shared" si="125"/>
        <v>0</v>
      </c>
      <c r="M1009" s="18"/>
    </row>
    <row r="1010" spans="1:13" x14ac:dyDescent="0.25">
      <c r="A1010" s="94"/>
      <c r="B1010" s="95"/>
      <c r="C1010" s="96"/>
      <c r="D1010" s="123"/>
      <c r="E1010" s="97" t="str">
        <f t="shared" si="126"/>
        <v/>
      </c>
      <c r="F1010" s="18">
        <f t="shared" si="120"/>
        <v>0</v>
      </c>
      <c r="G1010" s="18">
        <f t="shared" si="121"/>
        <v>0</v>
      </c>
      <c r="H1010" s="18">
        <f t="shared" si="127"/>
        <v>0</v>
      </c>
      <c r="I1010" s="18">
        <f t="shared" si="122"/>
        <v>0</v>
      </c>
      <c r="J1010" s="18">
        <f t="shared" si="123"/>
        <v>0</v>
      </c>
      <c r="K1010" s="18">
        <f t="shared" si="124"/>
        <v>0</v>
      </c>
      <c r="L1010" s="18">
        <f t="shared" si="125"/>
        <v>0</v>
      </c>
      <c r="M1010" s="18"/>
    </row>
    <row r="1011" spans="1:13" x14ac:dyDescent="0.25">
      <c r="A1011" s="94"/>
      <c r="B1011" s="95"/>
      <c r="C1011" s="96"/>
      <c r="D1011" s="123"/>
      <c r="E1011" s="97" t="str">
        <f t="shared" si="126"/>
        <v/>
      </c>
      <c r="F1011" s="18">
        <f t="shared" si="120"/>
        <v>0</v>
      </c>
      <c r="G1011" s="18">
        <f t="shared" si="121"/>
        <v>0</v>
      </c>
      <c r="H1011" s="18">
        <f t="shared" si="127"/>
        <v>0</v>
      </c>
      <c r="I1011" s="18">
        <f t="shared" si="122"/>
        <v>0</v>
      </c>
      <c r="J1011" s="18">
        <f t="shared" si="123"/>
        <v>0</v>
      </c>
      <c r="K1011" s="18">
        <f t="shared" si="124"/>
        <v>0</v>
      </c>
      <c r="L1011" s="18">
        <f t="shared" si="125"/>
        <v>0</v>
      </c>
      <c r="M1011" s="18"/>
    </row>
    <row r="1012" spans="1:13" x14ac:dyDescent="0.25">
      <c r="A1012" s="94"/>
      <c r="B1012" s="95"/>
      <c r="C1012" s="96"/>
      <c r="D1012" s="123"/>
      <c r="E1012" s="97" t="str">
        <f t="shared" si="126"/>
        <v/>
      </c>
      <c r="F1012" s="18">
        <f t="shared" si="120"/>
        <v>0</v>
      </c>
      <c r="G1012" s="18">
        <f t="shared" si="121"/>
        <v>0</v>
      </c>
      <c r="H1012" s="18">
        <f t="shared" si="127"/>
        <v>0</v>
      </c>
      <c r="I1012" s="18">
        <f t="shared" si="122"/>
        <v>0</v>
      </c>
      <c r="J1012" s="18">
        <f t="shared" si="123"/>
        <v>0</v>
      </c>
      <c r="K1012" s="18">
        <f t="shared" si="124"/>
        <v>0</v>
      </c>
      <c r="L1012" s="18">
        <f t="shared" si="125"/>
        <v>0</v>
      </c>
      <c r="M1012" s="18"/>
    </row>
    <row r="1013" spans="1:13" x14ac:dyDescent="0.25">
      <c r="A1013" s="94"/>
      <c r="B1013" s="95"/>
      <c r="C1013" s="96"/>
      <c r="D1013" s="123"/>
      <c r="E1013" s="97" t="str">
        <f t="shared" si="126"/>
        <v/>
      </c>
      <c r="F1013" s="18">
        <f t="shared" si="120"/>
        <v>0</v>
      </c>
      <c r="G1013" s="18">
        <f t="shared" si="121"/>
        <v>0</v>
      </c>
      <c r="H1013" s="18">
        <f t="shared" si="127"/>
        <v>0</v>
      </c>
      <c r="I1013" s="18">
        <f t="shared" si="122"/>
        <v>0</v>
      </c>
      <c r="J1013" s="18">
        <f t="shared" si="123"/>
        <v>0</v>
      </c>
      <c r="K1013" s="18">
        <f t="shared" si="124"/>
        <v>0</v>
      </c>
      <c r="L1013" s="18">
        <f t="shared" si="125"/>
        <v>0</v>
      </c>
      <c r="M1013" s="18"/>
    </row>
    <row r="1014" spans="1:13" x14ac:dyDescent="0.25">
      <c r="A1014" s="94"/>
      <c r="B1014" s="95"/>
      <c r="C1014" s="96"/>
      <c r="D1014" s="123"/>
      <c r="E1014" s="97" t="str">
        <f t="shared" si="126"/>
        <v/>
      </c>
      <c r="F1014" s="18">
        <f t="shared" si="120"/>
        <v>0</v>
      </c>
      <c r="G1014" s="18">
        <f t="shared" si="121"/>
        <v>0</v>
      </c>
      <c r="H1014" s="18">
        <f t="shared" si="127"/>
        <v>0</v>
      </c>
      <c r="I1014" s="18">
        <f t="shared" si="122"/>
        <v>0</v>
      </c>
      <c r="J1014" s="18">
        <f t="shared" si="123"/>
        <v>0</v>
      </c>
      <c r="K1014" s="18">
        <f t="shared" si="124"/>
        <v>0</v>
      </c>
      <c r="L1014" s="18">
        <f t="shared" si="125"/>
        <v>0</v>
      </c>
      <c r="M1014" s="18"/>
    </row>
    <row r="1015" spans="1:13" x14ac:dyDescent="0.25">
      <c r="A1015" s="94"/>
      <c r="B1015" s="95"/>
      <c r="C1015" s="96"/>
      <c r="D1015" s="123"/>
      <c r="E1015" s="97" t="str">
        <f t="shared" si="126"/>
        <v/>
      </c>
      <c r="F1015" s="18">
        <f t="shared" si="120"/>
        <v>0</v>
      </c>
      <c r="G1015" s="18">
        <f t="shared" si="121"/>
        <v>0</v>
      </c>
      <c r="H1015" s="18">
        <f t="shared" si="127"/>
        <v>0</v>
      </c>
      <c r="I1015" s="18">
        <f t="shared" si="122"/>
        <v>0</v>
      </c>
      <c r="J1015" s="18">
        <f t="shared" si="123"/>
        <v>0</v>
      </c>
      <c r="K1015" s="18">
        <f t="shared" si="124"/>
        <v>0</v>
      </c>
      <c r="L1015" s="18">
        <f t="shared" si="125"/>
        <v>0</v>
      </c>
      <c r="M1015" s="18"/>
    </row>
    <row r="1016" spans="1:13" x14ac:dyDescent="0.25">
      <c r="A1016" s="94"/>
      <c r="B1016" s="95"/>
      <c r="C1016" s="96"/>
      <c r="D1016" s="123"/>
      <c r="E1016" s="97" t="str">
        <f t="shared" si="126"/>
        <v/>
      </c>
      <c r="F1016" s="18">
        <f t="shared" si="120"/>
        <v>0</v>
      </c>
      <c r="G1016" s="18">
        <f t="shared" si="121"/>
        <v>0</v>
      </c>
      <c r="H1016" s="18">
        <f t="shared" si="127"/>
        <v>0</v>
      </c>
      <c r="I1016" s="18">
        <f t="shared" si="122"/>
        <v>0</v>
      </c>
      <c r="J1016" s="18">
        <f t="shared" si="123"/>
        <v>0</v>
      </c>
      <c r="K1016" s="18">
        <f t="shared" si="124"/>
        <v>0</v>
      </c>
      <c r="L1016" s="18">
        <f t="shared" si="125"/>
        <v>0</v>
      </c>
      <c r="M1016" s="18"/>
    </row>
    <row r="1017" spans="1:13" x14ac:dyDescent="0.25">
      <c r="A1017" s="94"/>
      <c r="B1017" s="95"/>
      <c r="C1017" s="96"/>
      <c r="D1017" s="123"/>
      <c r="E1017" s="97" t="str">
        <f t="shared" si="126"/>
        <v/>
      </c>
      <c r="F1017" s="18">
        <f t="shared" si="120"/>
        <v>0</v>
      </c>
      <c r="G1017" s="18">
        <f t="shared" si="121"/>
        <v>0</v>
      </c>
      <c r="H1017" s="18">
        <f t="shared" si="127"/>
        <v>0</v>
      </c>
      <c r="I1017" s="18">
        <f t="shared" si="122"/>
        <v>0</v>
      </c>
      <c r="J1017" s="18">
        <f t="shared" si="123"/>
        <v>0</v>
      </c>
      <c r="K1017" s="18">
        <f t="shared" si="124"/>
        <v>0</v>
      </c>
      <c r="L1017" s="18">
        <f t="shared" si="125"/>
        <v>0</v>
      </c>
      <c r="M1017" s="18"/>
    </row>
    <row r="1018" spans="1:13" x14ac:dyDescent="0.25">
      <c r="A1018" s="94"/>
      <c r="B1018" s="95"/>
      <c r="C1018" s="96"/>
      <c r="D1018" s="123"/>
      <c r="E1018" s="97" t="str">
        <f t="shared" si="126"/>
        <v/>
      </c>
      <c r="F1018" s="18">
        <f t="shared" si="120"/>
        <v>0</v>
      </c>
      <c r="G1018" s="18">
        <f t="shared" si="121"/>
        <v>0</v>
      </c>
      <c r="H1018" s="18">
        <f t="shared" si="127"/>
        <v>0</v>
      </c>
      <c r="I1018" s="18">
        <f t="shared" si="122"/>
        <v>0</v>
      </c>
      <c r="J1018" s="18">
        <f t="shared" si="123"/>
        <v>0</v>
      </c>
      <c r="K1018" s="18">
        <f t="shared" si="124"/>
        <v>0</v>
      </c>
      <c r="L1018" s="18">
        <f t="shared" si="125"/>
        <v>0</v>
      </c>
      <c r="M1018" s="18"/>
    </row>
    <row r="1019" spans="1:13" x14ac:dyDescent="0.25">
      <c r="A1019" s="94"/>
      <c r="B1019" s="95"/>
      <c r="C1019" s="96"/>
      <c r="D1019" s="123"/>
      <c r="E1019" s="97" t="str">
        <f t="shared" si="126"/>
        <v/>
      </c>
      <c r="F1019" s="18">
        <f t="shared" si="120"/>
        <v>0</v>
      </c>
      <c r="G1019" s="18">
        <f t="shared" si="121"/>
        <v>0</v>
      </c>
      <c r="H1019" s="18">
        <f t="shared" si="127"/>
        <v>0</v>
      </c>
      <c r="I1019" s="18">
        <f t="shared" si="122"/>
        <v>0</v>
      </c>
      <c r="J1019" s="18">
        <f t="shared" si="123"/>
        <v>0</v>
      </c>
      <c r="K1019" s="18">
        <f t="shared" si="124"/>
        <v>0</v>
      </c>
      <c r="L1019" s="18">
        <f t="shared" si="125"/>
        <v>0</v>
      </c>
      <c r="M1019" s="18"/>
    </row>
    <row r="1020" spans="1:13" x14ac:dyDescent="0.25">
      <c r="A1020" s="94"/>
      <c r="B1020" s="95"/>
      <c r="C1020" s="96"/>
      <c r="D1020" s="123"/>
      <c r="E1020" s="97" t="str">
        <f t="shared" si="126"/>
        <v/>
      </c>
      <c r="F1020" s="18">
        <f t="shared" si="120"/>
        <v>0</v>
      </c>
      <c r="G1020" s="18">
        <f t="shared" si="121"/>
        <v>0</v>
      </c>
      <c r="H1020" s="18">
        <f t="shared" si="127"/>
        <v>0</v>
      </c>
      <c r="I1020" s="18">
        <f t="shared" si="122"/>
        <v>0</v>
      </c>
      <c r="J1020" s="18">
        <f t="shared" si="123"/>
        <v>0</v>
      </c>
      <c r="K1020" s="18">
        <f t="shared" si="124"/>
        <v>0</v>
      </c>
      <c r="L1020" s="18">
        <f t="shared" si="125"/>
        <v>0</v>
      </c>
      <c r="M1020" s="18"/>
    </row>
    <row r="1021" spans="1:13" x14ac:dyDescent="0.25">
      <c r="A1021" s="94"/>
      <c r="B1021" s="95"/>
      <c r="C1021" s="96"/>
      <c r="D1021" s="123"/>
      <c r="E1021" s="97" t="str">
        <f t="shared" si="126"/>
        <v/>
      </c>
      <c r="F1021" s="18">
        <f t="shared" si="120"/>
        <v>0</v>
      </c>
      <c r="G1021" s="18">
        <f t="shared" si="121"/>
        <v>0</v>
      </c>
      <c r="H1021" s="18">
        <f t="shared" si="127"/>
        <v>0</v>
      </c>
      <c r="I1021" s="18">
        <f t="shared" si="122"/>
        <v>0</v>
      </c>
      <c r="J1021" s="18">
        <f t="shared" si="123"/>
        <v>0</v>
      </c>
      <c r="K1021" s="18">
        <f t="shared" si="124"/>
        <v>0</v>
      </c>
      <c r="L1021" s="18">
        <f t="shared" si="125"/>
        <v>0</v>
      </c>
      <c r="M1021" s="18"/>
    </row>
    <row r="1022" spans="1:13" x14ac:dyDescent="0.25">
      <c r="A1022" s="94"/>
      <c r="B1022" s="95"/>
      <c r="C1022" s="96"/>
      <c r="D1022" s="123"/>
      <c r="E1022" s="97" t="str">
        <f t="shared" si="126"/>
        <v/>
      </c>
      <c r="F1022" s="18">
        <f t="shared" si="120"/>
        <v>0</v>
      </c>
      <c r="G1022" s="18">
        <f t="shared" si="121"/>
        <v>0</v>
      </c>
      <c r="H1022" s="18">
        <f t="shared" si="127"/>
        <v>0</v>
      </c>
      <c r="I1022" s="18">
        <f t="shared" si="122"/>
        <v>0</v>
      </c>
      <c r="J1022" s="18">
        <f t="shared" si="123"/>
        <v>0</v>
      </c>
      <c r="K1022" s="18">
        <f t="shared" si="124"/>
        <v>0</v>
      </c>
      <c r="L1022" s="18">
        <f t="shared" si="125"/>
        <v>0</v>
      </c>
      <c r="M1022" s="18"/>
    </row>
    <row r="1023" spans="1:13" x14ac:dyDescent="0.25">
      <c r="A1023" s="94"/>
      <c r="B1023" s="95"/>
      <c r="C1023" s="96"/>
      <c r="D1023" s="123"/>
      <c r="E1023" s="97" t="str">
        <f t="shared" si="126"/>
        <v/>
      </c>
      <c r="F1023" s="18">
        <f t="shared" si="120"/>
        <v>0</v>
      </c>
      <c r="G1023" s="18">
        <f t="shared" si="121"/>
        <v>0</v>
      </c>
      <c r="H1023" s="18">
        <f t="shared" si="127"/>
        <v>0</v>
      </c>
      <c r="I1023" s="18">
        <f t="shared" si="122"/>
        <v>0</v>
      </c>
      <c r="J1023" s="18">
        <f t="shared" si="123"/>
        <v>0</v>
      </c>
      <c r="K1023" s="18">
        <f t="shared" si="124"/>
        <v>0</v>
      </c>
      <c r="L1023" s="18">
        <f t="shared" si="125"/>
        <v>0</v>
      </c>
      <c r="M1023" s="18"/>
    </row>
    <row r="1024" spans="1:13" x14ac:dyDescent="0.25">
      <c r="A1024" s="94"/>
      <c r="B1024" s="95"/>
      <c r="C1024" s="96"/>
      <c r="D1024" s="123"/>
      <c r="E1024" s="97" t="str">
        <f t="shared" si="126"/>
        <v/>
      </c>
      <c r="F1024" s="18">
        <f t="shared" si="120"/>
        <v>0</v>
      </c>
      <c r="G1024" s="18">
        <f t="shared" si="121"/>
        <v>0</v>
      </c>
      <c r="H1024" s="18">
        <f t="shared" si="127"/>
        <v>0</v>
      </c>
      <c r="I1024" s="18">
        <f t="shared" si="122"/>
        <v>0</v>
      </c>
      <c r="J1024" s="18">
        <f t="shared" si="123"/>
        <v>0</v>
      </c>
      <c r="K1024" s="18">
        <f t="shared" si="124"/>
        <v>0</v>
      </c>
      <c r="L1024" s="18">
        <f t="shared" si="125"/>
        <v>0</v>
      </c>
      <c r="M1024" s="18"/>
    </row>
    <row r="1025" spans="1:13" x14ac:dyDescent="0.25">
      <c r="A1025" s="94"/>
      <c r="B1025" s="95"/>
      <c r="C1025" s="96"/>
      <c r="D1025" s="123"/>
      <c r="E1025" s="97" t="str">
        <f t="shared" si="126"/>
        <v/>
      </c>
      <c r="F1025" s="18">
        <f t="shared" si="120"/>
        <v>0</v>
      </c>
      <c r="G1025" s="18">
        <f t="shared" si="121"/>
        <v>0</v>
      </c>
      <c r="H1025" s="18">
        <f t="shared" si="127"/>
        <v>0</v>
      </c>
      <c r="I1025" s="18">
        <f t="shared" si="122"/>
        <v>0</v>
      </c>
      <c r="J1025" s="18">
        <f t="shared" si="123"/>
        <v>0</v>
      </c>
      <c r="K1025" s="18">
        <f t="shared" si="124"/>
        <v>0</v>
      </c>
      <c r="L1025" s="18">
        <f t="shared" si="125"/>
        <v>0</v>
      </c>
      <c r="M1025" s="18"/>
    </row>
    <row r="1026" spans="1:13" x14ac:dyDescent="0.25">
      <c r="A1026" s="94"/>
      <c r="B1026" s="95"/>
      <c r="C1026" s="96"/>
      <c r="D1026" s="123"/>
      <c r="E1026" s="97" t="str">
        <f t="shared" si="126"/>
        <v/>
      </c>
      <c r="F1026" s="18">
        <f t="shared" si="120"/>
        <v>0</v>
      </c>
      <c r="G1026" s="18">
        <f t="shared" si="121"/>
        <v>0</v>
      </c>
      <c r="H1026" s="18">
        <f t="shared" si="127"/>
        <v>0</v>
      </c>
      <c r="I1026" s="18">
        <f t="shared" si="122"/>
        <v>0</v>
      </c>
      <c r="J1026" s="18">
        <f t="shared" si="123"/>
        <v>0</v>
      </c>
      <c r="K1026" s="18">
        <f t="shared" si="124"/>
        <v>0</v>
      </c>
      <c r="L1026" s="18">
        <f t="shared" si="125"/>
        <v>0</v>
      </c>
      <c r="M1026" s="18"/>
    </row>
    <row r="1027" spans="1:13" x14ac:dyDescent="0.25">
      <c r="A1027" s="94"/>
      <c r="B1027" s="95"/>
      <c r="C1027" s="96"/>
      <c r="D1027" s="123"/>
      <c r="E1027" s="97" t="str">
        <f t="shared" si="126"/>
        <v/>
      </c>
      <c r="F1027" s="18">
        <f t="shared" si="120"/>
        <v>0</v>
      </c>
      <c r="G1027" s="18">
        <f t="shared" si="121"/>
        <v>0</v>
      </c>
      <c r="H1027" s="18">
        <f t="shared" si="127"/>
        <v>0</v>
      </c>
      <c r="I1027" s="18">
        <f t="shared" si="122"/>
        <v>0</v>
      </c>
      <c r="J1027" s="18">
        <f t="shared" si="123"/>
        <v>0</v>
      </c>
      <c r="K1027" s="18">
        <f t="shared" si="124"/>
        <v>0</v>
      </c>
      <c r="L1027" s="18">
        <f t="shared" si="125"/>
        <v>0</v>
      </c>
      <c r="M1027" s="18"/>
    </row>
    <row r="1028" spans="1:13" x14ac:dyDescent="0.25">
      <c r="A1028" s="94"/>
      <c r="B1028" s="95"/>
      <c r="C1028" s="96"/>
      <c r="D1028" s="123"/>
      <c r="E1028" s="97" t="str">
        <f t="shared" si="126"/>
        <v/>
      </c>
      <c r="F1028" s="18">
        <f t="shared" si="120"/>
        <v>0</v>
      </c>
      <c r="G1028" s="18">
        <f t="shared" si="121"/>
        <v>0</v>
      </c>
      <c r="H1028" s="18">
        <f t="shared" si="127"/>
        <v>0</v>
      </c>
      <c r="I1028" s="18">
        <f t="shared" si="122"/>
        <v>0</v>
      </c>
      <c r="J1028" s="18">
        <f t="shared" si="123"/>
        <v>0</v>
      </c>
      <c r="K1028" s="18">
        <f t="shared" si="124"/>
        <v>0</v>
      </c>
      <c r="L1028" s="18">
        <f t="shared" si="125"/>
        <v>0</v>
      </c>
      <c r="M1028" s="18"/>
    </row>
    <row r="1029" spans="1:13" x14ac:dyDescent="0.25">
      <c r="A1029" s="94"/>
      <c r="B1029" s="95"/>
      <c r="C1029" s="96"/>
      <c r="D1029" s="123"/>
      <c r="E1029" s="97" t="str">
        <f t="shared" si="126"/>
        <v/>
      </c>
      <c r="F1029" s="18">
        <f t="shared" si="120"/>
        <v>0</v>
      </c>
      <c r="G1029" s="18">
        <f t="shared" si="121"/>
        <v>0</v>
      </c>
      <c r="H1029" s="18">
        <f t="shared" si="127"/>
        <v>0</v>
      </c>
      <c r="I1029" s="18">
        <f t="shared" si="122"/>
        <v>0</v>
      </c>
      <c r="J1029" s="18">
        <f t="shared" si="123"/>
        <v>0</v>
      </c>
      <c r="K1029" s="18">
        <f t="shared" si="124"/>
        <v>0</v>
      </c>
      <c r="L1029" s="18">
        <f t="shared" si="125"/>
        <v>0</v>
      </c>
      <c r="M1029" s="18"/>
    </row>
    <row r="1030" spans="1:13" x14ac:dyDescent="0.25">
      <c r="A1030" s="94"/>
      <c r="B1030" s="95"/>
      <c r="C1030" s="96"/>
      <c r="D1030" s="123"/>
      <c r="E1030" s="97" t="str">
        <f t="shared" si="126"/>
        <v/>
      </c>
      <c r="F1030" s="18">
        <f t="shared" si="120"/>
        <v>0</v>
      </c>
      <c r="G1030" s="18">
        <f t="shared" si="121"/>
        <v>0</v>
      </c>
      <c r="H1030" s="18">
        <f t="shared" si="127"/>
        <v>0</v>
      </c>
      <c r="I1030" s="18">
        <f t="shared" si="122"/>
        <v>0</v>
      </c>
      <c r="J1030" s="18">
        <f t="shared" si="123"/>
        <v>0</v>
      </c>
      <c r="K1030" s="18">
        <f t="shared" si="124"/>
        <v>0</v>
      </c>
      <c r="L1030" s="18">
        <f t="shared" si="125"/>
        <v>0</v>
      </c>
      <c r="M1030" s="18"/>
    </row>
    <row r="1031" spans="1:13" x14ac:dyDescent="0.25">
      <c r="A1031" s="94"/>
      <c r="B1031" s="95"/>
      <c r="C1031" s="96"/>
      <c r="D1031" s="123"/>
      <c r="E1031" s="97" t="str">
        <f t="shared" si="126"/>
        <v/>
      </c>
      <c r="F1031" s="18">
        <f t="shared" si="120"/>
        <v>0</v>
      </c>
      <c r="G1031" s="18">
        <f t="shared" si="121"/>
        <v>0</v>
      </c>
      <c r="H1031" s="18">
        <f t="shared" si="127"/>
        <v>0</v>
      </c>
      <c r="I1031" s="18">
        <f t="shared" si="122"/>
        <v>0</v>
      </c>
      <c r="J1031" s="18">
        <f t="shared" si="123"/>
        <v>0</v>
      </c>
      <c r="K1031" s="18">
        <f t="shared" si="124"/>
        <v>0</v>
      </c>
      <c r="L1031" s="18">
        <f t="shared" si="125"/>
        <v>0</v>
      </c>
      <c r="M1031" s="18"/>
    </row>
    <row r="1032" spans="1:13" x14ac:dyDescent="0.25">
      <c r="A1032" s="94"/>
      <c r="B1032" s="95"/>
      <c r="C1032" s="96"/>
      <c r="D1032" s="123"/>
      <c r="E1032" s="97" t="str">
        <f t="shared" si="126"/>
        <v/>
      </c>
      <c r="F1032" s="18">
        <f t="shared" si="120"/>
        <v>0</v>
      </c>
      <c r="G1032" s="18">
        <f t="shared" si="121"/>
        <v>0</v>
      </c>
      <c r="H1032" s="18">
        <f t="shared" si="127"/>
        <v>0</v>
      </c>
      <c r="I1032" s="18">
        <f t="shared" si="122"/>
        <v>0</v>
      </c>
      <c r="J1032" s="18">
        <f t="shared" si="123"/>
        <v>0</v>
      </c>
      <c r="K1032" s="18">
        <f t="shared" si="124"/>
        <v>0</v>
      </c>
      <c r="L1032" s="18">
        <f t="shared" si="125"/>
        <v>0</v>
      </c>
      <c r="M1032" s="18"/>
    </row>
    <row r="1033" spans="1:13" x14ac:dyDescent="0.25">
      <c r="A1033" s="94"/>
      <c r="B1033" s="95"/>
      <c r="C1033" s="96"/>
      <c r="D1033" s="123"/>
      <c r="E1033" s="97" t="str">
        <f t="shared" si="126"/>
        <v/>
      </c>
      <c r="F1033" s="18">
        <f t="shared" ref="F1033:F1096" si="128">IF(C1033&lt;&gt;"",1,0)</f>
        <v>0</v>
      </c>
      <c r="G1033" s="18">
        <f t="shared" ref="G1033:G1096" si="129">IF(OR(C1033="4K 437 Hours", C1033="4K 437 Hours + 87.5 Hours Outreach", C1033="Preschool Special Education", C1033=""),0,1)</f>
        <v>0</v>
      </c>
      <c r="H1033" s="18">
        <f t="shared" si="127"/>
        <v>0</v>
      </c>
      <c r="I1033" s="18">
        <f t="shared" ref="I1033:I1096" si="130">IF(B1033="",0,IF(OR(A1033="",C1033=""),1,0))</f>
        <v>0</v>
      </c>
      <c r="J1033" s="18">
        <f t="shared" ref="J1033:J1096" si="131">IF(C1033="",0,IF(OR(A1033="",B1033=""),1,0))</f>
        <v>0</v>
      </c>
      <c r="K1033" s="18">
        <f t="shared" ref="K1033:K1096" si="132">IF(B1033="",0,IF(ISNA((MATCH(B1033,O:O,0))),1,0))</f>
        <v>0</v>
      </c>
      <c r="L1033" s="18">
        <f t="shared" ref="L1033:L1096" si="133">IF(C1033="",0,IF(ISNA((MATCH(C1033,P:P,0))),1,0))</f>
        <v>0</v>
      </c>
      <c r="M1033" s="18"/>
    </row>
    <row r="1034" spans="1:13" x14ac:dyDescent="0.25">
      <c r="A1034" s="94"/>
      <c r="B1034" s="95"/>
      <c r="C1034" s="96"/>
      <c r="D1034" s="123"/>
      <c r="E1034" s="97" t="str">
        <f t="shared" ref="E1034:E1097" si="134">IF(K1034=1," District,","")&amp;IF(L1034=1," Grade,","")&amp;IF(OR(H1034=1,I1034=1,J1034=1)," Line Incomplete","")</f>
        <v/>
      </c>
      <c r="F1034" s="18">
        <f t="shared" si="128"/>
        <v>0</v>
      </c>
      <c r="G1034" s="18">
        <f t="shared" si="129"/>
        <v>0</v>
      </c>
      <c r="H1034" s="18">
        <f t="shared" ref="H1034:H1097" si="135">IF(A1034="",0,IF(OR(B1034="",D1034=""),1,0))</f>
        <v>0</v>
      </c>
      <c r="I1034" s="18">
        <f t="shared" si="130"/>
        <v>0</v>
      </c>
      <c r="J1034" s="18">
        <f t="shared" si="131"/>
        <v>0</v>
      </c>
      <c r="K1034" s="18">
        <f t="shared" si="132"/>
        <v>0</v>
      </c>
      <c r="L1034" s="18">
        <f t="shared" si="133"/>
        <v>0</v>
      </c>
      <c r="M1034" s="18"/>
    </row>
    <row r="1035" spans="1:13" x14ac:dyDescent="0.25">
      <c r="A1035" s="94"/>
      <c r="B1035" s="95"/>
      <c r="C1035" s="96"/>
      <c r="D1035" s="123"/>
      <c r="E1035" s="97" t="str">
        <f t="shared" si="134"/>
        <v/>
      </c>
      <c r="F1035" s="18">
        <f t="shared" si="128"/>
        <v>0</v>
      </c>
      <c r="G1035" s="18">
        <f t="shared" si="129"/>
        <v>0</v>
      </c>
      <c r="H1035" s="18">
        <f t="shared" si="135"/>
        <v>0</v>
      </c>
      <c r="I1035" s="18">
        <f t="shared" si="130"/>
        <v>0</v>
      </c>
      <c r="J1035" s="18">
        <f t="shared" si="131"/>
        <v>0</v>
      </c>
      <c r="K1035" s="18">
        <f t="shared" si="132"/>
        <v>0</v>
      </c>
      <c r="L1035" s="18">
        <f t="shared" si="133"/>
        <v>0</v>
      </c>
      <c r="M1035" s="18"/>
    </row>
    <row r="1036" spans="1:13" x14ac:dyDescent="0.25">
      <c r="A1036" s="94"/>
      <c r="B1036" s="95"/>
      <c r="C1036" s="96"/>
      <c r="D1036" s="123"/>
      <c r="E1036" s="97" t="str">
        <f t="shared" si="134"/>
        <v/>
      </c>
      <c r="F1036" s="18">
        <f t="shared" si="128"/>
        <v>0</v>
      </c>
      <c r="G1036" s="18">
        <f t="shared" si="129"/>
        <v>0</v>
      </c>
      <c r="H1036" s="18">
        <f t="shared" si="135"/>
        <v>0</v>
      </c>
      <c r="I1036" s="18">
        <f t="shared" si="130"/>
        <v>0</v>
      </c>
      <c r="J1036" s="18">
        <f t="shared" si="131"/>
        <v>0</v>
      </c>
      <c r="K1036" s="18">
        <f t="shared" si="132"/>
        <v>0</v>
      </c>
      <c r="L1036" s="18">
        <f t="shared" si="133"/>
        <v>0</v>
      </c>
      <c r="M1036" s="18"/>
    </row>
    <row r="1037" spans="1:13" x14ac:dyDescent="0.25">
      <c r="A1037" s="94"/>
      <c r="B1037" s="95"/>
      <c r="C1037" s="96"/>
      <c r="D1037" s="123"/>
      <c r="E1037" s="97" t="str">
        <f t="shared" si="134"/>
        <v/>
      </c>
      <c r="F1037" s="18">
        <f t="shared" si="128"/>
        <v>0</v>
      </c>
      <c r="G1037" s="18">
        <f t="shared" si="129"/>
        <v>0</v>
      </c>
      <c r="H1037" s="18">
        <f t="shared" si="135"/>
        <v>0</v>
      </c>
      <c r="I1037" s="18">
        <f t="shared" si="130"/>
        <v>0</v>
      </c>
      <c r="J1037" s="18">
        <f t="shared" si="131"/>
        <v>0</v>
      </c>
      <c r="K1037" s="18">
        <f t="shared" si="132"/>
        <v>0</v>
      </c>
      <c r="L1037" s="18">
        <f t="shared" si="133"/>
        <v>0</v>
      </c>
      <c r="M1037" s="18"/>
    </row>
    <row r="1038" spans="1:13" x14ac:dyDescent="0.25">
      <c r="A1038" s="94"/>
      <c r="B1038" s="95"/>
      <c r="C1038" s="96"/>
      <c r="D1038" s="123"/>
      <c r="E1038" s="97" t="str">
        <f t="shared" si="134"/>
        <v/>
      </c>
      <c r="F1038" s="18">
        <f t="shared" si="128"/>
        <v>0</v>
      </c>
      <c r="G1038" s="18">
        <f t="shared" si="129"/>
        <v>0</v>
      </c>
      <c r="H1038" s="18">
        <f t="shared" si="135"/>
        <v>0</v>
      </c>
      <c r="I1038" s="18">
        <f t="shared" si="130"/>
        <v>0</v>
      </c>
      <c r="J1038" s="18">
        <f t="shared" si="131"/>
        <v>0</v>
      </c>
      <c r="K1038" s="18">
        <f t="shared" si="132"/>
        <v>0</v>
      </c>
      <c r="L1038" s="18">
        <f t="shared" si="133"/>
        <v>0</v>
      </c>
      <c r="M1038" s="18"/>
    </row>
    <row r="1039" spans="1:13" x14ac:dyDescent="0.25">
      <c r="A1039" s="94"/>
      <c r="B1039" s="95"/>
      <c r="C1039" s="96"/>
      <c r="D1039" s="123"/>
      <c r="E1039" s="97" t="str">
        <f t="shared" si="134"/>
        <v/>
      </c>
      <c r="F1039" s="18">
        <f t="shared" si="128"/>
        <v>0</v>
      </c>
      <c r="G1039" s="18">
        <f t="shared" si="129"/>
        <v>0</v>
      </c>
      <c r="H1039" s="18">
        <f t="shared" si="135"/>
        <v>0</v>
      </c>
      <c r="I1039" s="18">
        <f t="shared" si="130"/>
        <v>0</v>
      </c>
      <c r="J1039" s="18">
        <f t="shared" si="131"/>
        <v>0</v>
      </c>
      <c r="K1039" s="18">
        <f t="shared" si="132"/>
        <v>0</v>
      </c>
      <c r="L1039" s="18">
        <f t="shared" si="133"/>
        <v>0</v>
      </c>
      <c r="M1039" s="18"/>
    </row>
    <row r="1040" spans="1:13" x14ac:dyDescent="0.25">
      <c r="A1040" s="94"/>
      <c r="B1040" s="95"/>
      <c r="C1040" s="96"/>
      <c r="D1040" s="123"/>
      <c r="E1040" s="97" t="str">
        <f t="shared" si="134"/>
        <v/>
      </c>
      <c r="F1040" s="18">
        <f t="shared" si="128"/>
        <v>0</v>
      </c>
      <c r="G1040" s="18">
        <f t="shared" si="129"/>
        <v>0</v>
      </c>
      <c r="H1040" s="18">
        <f t="shared" si="135"/>
        <v>0</v>
      </c>
      <c r="I1040" s="18">
        <f t="shared" si="130"/>
        <v>0</v>
      </c>
      <c r="J1040" s="18">
        <f t="shared" si="131"/>
        <v>0</v>
      </c>
      <c r="K1040" s="18">
        <f t="shared" si="132"/>
        <v>0</v>
      </c>
      <c r="L1040" s="18">
        <f t="shared" si="133"/>
        <v>0</v>
      </c>
      <c r="M1040" s="18"/>
    </row>
    <row r="1041" spans="1:13" x14ac:dyDescent="0.25">
      <c r="A1041" s="94"/>
      <c r="B1041" s="95"/>
      <c r="C1041" s="96"/>
      <c r="D1041" s="123"/>
      <c r="E1041" s="97" t="str">
        <f t="shared" si="134"/>
        <v/>
      </c>
      <c r="F1041" s="18">
        <f t="shared" si="128"/>
        <v>0</v>
      </c>
      <c r="G1041" s="18">
        <f t="shared" si="129"/>
        <v>0</v>
      </c>
      <c r="H1041" s="18">
        <f t="shared" si="135"/>
        <v>0</v>
      </c>
      <c r="I1041" s="18">
        <f t="shared" si="130"/>
        <v>0</v>
      </c>
      <c r="J1041" s="18">
        <f t="shared" si="131"/>
        <v>0</v>
      </c>
      <c r="K1041" s="18">
        <f t="shared" si="132"/>
        <v>0</v>
      </c>
      <c r="L1041" s="18">
        <f t="shared" si="133"/>
        <v>0</v>
      </c>
      <c r="M1041" s="18"/>
    </row>
    <row r="1042" spans="1:13" x14ac:dyDescent="0.25">
      <c r="A1042" s="94"/>
      <c r="B1042" s="95"/>
      <c r="C1042" s="96"/>
      <c r="D1042" s="123"/>
      <c r="E1042" s="97" t="str">
        <f t="shared" si="134"/>
        <v/>
      </c>
      <c r="F1042" s="18">
        <f t="shared" si="128"/>
        <v>0</v>
      </c>
      <c r="G1042" s="18">
        <f t="shared" si="129"/>
        <v>0</v>
      </c>
      <c r="H1042" s="18">
        <f t="shared" si="135"/>
        <v>0</v>
      </c>
      <c r="I1042" s="18">
        <f t="shared" si="130"/>
        <v>0</v>
      </c>
      <c r="J1042" s="18">
        <f t="shared" si="131"/>
        <v>0</v>
      </c>
      <c r="K1042" s="18">
        <f t="shared" si="132"/>
        <v>0</v>
      </c>
      <c r="L1042" s="18">
        <f t="shared" si="133"/>
        <v>0</v>
      </c>
      <c r="M1042" s="18"/>
    </row>
    <row r="1043" spans="1:13" x14ac:dyDescent="0.25">
      <c r="A1043" s="94"/>
      <c r="B1043" s="95"/>
      <c r="C1043" s="96"/>
      <c r="D1043" s="123"/>
      <c r="E1043" s="97" t="str">
        <f t="shared" si="134"/>
        <v/>
      </c>
      <c r="F1043" s="18">
        <f t="shared" si="128"/>
        <v>0</v>
      </c>
      <c r="G1043" s="18">
        <f t="shared" si="129"/>
        <v>0</v>
      </c>
      <c r="H1043" s="18">
        <f t="shared" si="135"/>
        <v>0</v>
      </c>
      <c r="I1043" s="18">
        <f t="shared" si="130"/>
        <v>0</v>
      </c>
      <c r="J1043" s="18">
        <f t="shared" si="131"/>
        <v>0</v>
      </c>
      <c r="K1043" s="18">
        <f t="shared" si="132"/>
        <v>0</v>
      </c>
      <c r="L1043" s="18">
        <f t="shared" si="133"/>
        <v>0</v>
      </c>
      <c r="M1043" s="18"/>
    </row>
    <row r="1044" spans="1:13" x14ac:dyDescent="0.25">
      <c r="A1044" s="94"/>
      <c r="B1044" s="95"/>
      <c r="C1044" s="96"/>
      <c r="D1044" s="123"/>
      <c r="E1044" s="97" t="str">
        <f t="shared" si="134"/>
        <v/>
      </c>
      <c r="F1044" s="18">
        <f t="shared" si="128"/>
        <v>0</v>
      </c>
      <c r="G1044" s="18">
        <f t="shared" si="129"/>
        <v>0</v>
      </c>
      <c r="H1044" s="18">
        <f t="shared" si="135"/>
        <v>0</v>
      </c>
      <c r="I1044" s="18">
        <f t="shared" si="130"/>
        <v>0</v>
      </c>
      <c r="J1044" s="18">
        <f t="shared" si="131"/>
        <v>0</v>
      </c>
      <c r="K1044" s="18">
        <f t="shared" si="132"/>
        <v>0</v>
      </c>
      <c r="L1044" s="18">
        <f t="shared" si="133"/>
        <v>0</v>
      </c>
      <c r="M1044" s="18"/>
    </row>
    <row r="1045" spans="1:13" x14ac:dyDescent="0.25">
      <c r="A1045" s="94"/>
      <c r="B1045" s="95"/>
      <c r="C1045" s="96"/>
      <c r="D1045" s="123"/>
      <c r="E1045" s="97" t="str">
        <f t="shared" si="134"/>
        <v/>
      </c>
      <c r="F1045" s="18">
        <f t="shared" si="128"/>
        <v>0</v>
      </c>
      <c r="G1045" s="18">
        <f t="shared" si="129"/>
        <v>0</v>
      </c>
      <c r="H1045" s="18">
        <f t="shared" si="135"/>
        <v>0</v>
      </c>
      <c r="I1045" s="18">
        <f t="shared" si="130"/>
        <v>0</v>
      </c>
      <c r="J1045" s="18">
        <f t="shared" si="131"/>
        <v>0</v>
      </c>
      <c r="K1045" s="18">
        <f t="shared" si="132"/>
        <v>0</v>
      </c>
      <c r="L1045" s="18">
        <f t="shared" si="133"/>
        <v>0</v>
      </c>
      <c r="M1045" s="18"/>
    </row>
    <row r="1046" spans="1:13" x14ac:dyDescent="0.25">
      <c r="A1046" s="94"/>
      <c r="B1046" s="95"/>
      <c r="C1046" s="96"/>
      <c r="D1046" s="123"/>
      <c r="E1046" s="97" t="str">
        <f t="shared" si="134"/>
        <v/>
      </c>
      <c r="F1046" s="18">
        <f t="shared" si="128"/>
        <v>0</v>
      </c>
      <c r="G1046" s="18">
        <f t="shared" si="129"/>
        <v>0</v>
      </c>
      <c r="H1046" s="18">
        <f t="shared" si="135"/>
        <v>0</v>
      </c>
      <c r="I1046" s="18">
        <f t="shared" si="130"/>
        <v>0</v>
      </c>
      <c r="J1046" s="18">
        <f t="shared" si="131"/>
        <v>0</v>
      </c>
      <c r="K1046" s="18">
        <f t="shared" si="132"/>
        <v>0</v>
      </c>
      <c r="L1046" s="18">
        <f t="shared" si="133"/>
        <v>0</v>
      </c>
      <c r="M1046" s="18"/>
    </row>
    <row r="1047" spans="1:13" x14ac:dyDescent="0.25">
      <c r="A1047" s="94"/>
      <c r="B1047" s="95"/>
      <c r="C1047" s="96"/>
      <c r="D1047" s="123"/>
      <c r="E1047" s="97" t="str">
        <f t="shared" si="134"/>
        <v/>
      </c>
      <c r="F1047" s="18">
        <f t="shared" si="128"/>
        <v>0</v>
      </c>
      <c r="G1047" s="18">
        <f t="shared" si="129"/>
        <v>0</v>
      </c>
      <c r="H1047" s="18">
        <f t="shared" si="135"/>
        <v>0</v>
      </c>
      <c r="I1047" s="18">
        <f t="shared" si="130"/>
        <v>0</v>
      </c>
      <c r="J1047" s="18">
        <f t="shared" si="131"/>
        <v>0</v>
      </c>
      <c r="K1047" s="18">
        <f t="shared" si="132"/>
        <v>0</v>
      </c>
      <c r="L1047" s="18">
        <f t="shared" si="133"/>
        <v>0</v>
      </c>
      <c r="M1047" s="18"/>
    </row>
    <row r="1048" spans="1:13" x14ac:dyDescent="0.25">
      <c r="A1048" s="94"/>
      <c r="B1048" s="95"/>
      <c r="C1048" s="96"/>
      <c r="D1048" s="123"/>
      <c r="E1048" s="97" t="str">
        <f t="shared" si="134"/>
        <v/>
      </c>
      <c r="F1048" s="18">
        <f t="shared" si="128"/>
        <v>0</v>
      </c>
      <c r="G1048" s="18">
        <f t="shared" si="129"/>
        <v>0</v>
      </c>
      <c r="H1048" s="18">
        <f t="shared" si="135"/>
        <v>0</v>
      </c>
      <c r="I1048" s="18">
        <f t="shared" si="130"/>
        <v>0</v>
      </c>
      <c r="J1048" s="18">
        <f t="shared" si="131"/>
        <v>0</v>
      </c>
      <c r="K1048" s="18">
        <f t="shared" si="132"/>
        <v>0</v>
      </c>
      <c r="L1048" s="18">
        <f t="shared" si="133"/>
        <v>0</v>
      </c>
      <c r="M1048" s="18"/>
    </row>
    <row r="1049" spans="1:13" x14ac:dyDescent="0.25">
      <c r="A1049" s="94"/>
      <c r="B1049" s="95"/>
      <c r="C1049" s="96"/>
      <c r="D1049" s="123"/>
      <c r="E1049" s="97" t="str">
        <f t="shared" si="134"/>
        <v/>
      </c>
      <c r="F1049" s="18">
        <f t="shared" si="128"/>
        <v>0</v>
      </c>
      <c r="G1049" s="18">
        <f t="shared" si="129"/>
        <v>0</v>
      </c>
      <c r="H1049" s="18">
        <f t="shared" si="135"/>
        <v>0</v>
      </c>
      <c r="I1049" s="18">
        <f t="shared" si="130"/>
        <v>0</v>
      </c>
      <c r="J1049" s="18">
        <f t="shared" si="131"/>
        <v>0</v>
      </c>
      <c r="K1049" s="18">
        <f t="shared" si="132"/>
        <v>0</v>
      </c>
      <c r="L1049" s="18">
        <f t="shared" si="133"/>
        <v>0</v>
      </c>
      <c r="M1049" s="18"/>
    </row>
    <row r="1050" spans="1:13" x14ac:dyDescent="0.25">
      <c r="A1050" s="94"/>
      <c r="B1050" s="95"/>
      <c r="C1050" s="96"/>
      <c r="D1050" s="123"/>
      <c r="E1050" s="97" t="str">
        <f t="shared" si="134"/>
        <v/>
      </c>
      <c r="F1050" s="18">
        <f t="shared" si="128"/>
        <v>0</v>
      </c>
      <c r="G1050" s="18">
        <f t="shared" si="129"/>
        <v>0</v>
      </c>
      <c r="H1050" s="18">
        <f t="shared" si="135"/>
        <v>0</v>
      </c>
      <c r="I1050" s="18">
        <f t="shared" si="130"/>
        <v>0</v>
      </c>
      <c r="J1050" s="18">
        <f t="shared" si="131"/>
        <v>0</v>
      </c>
      <c r="K1050" s="18">
        <f t="shared" si="132"/>
        <v>0</v>
      </c>
      <c r="L1050" s="18">
        <f t="shared" si="133"/>
        <v>0</v>
      </c>
      <c r="M1050" s="18"/>
    </row>
    <row r="1051" spans="1:13" x14ac:dyDescent="0.25">
      <c r="A1051" s="94"/>
      <c r="B1051" s="95"/>
      <c r="C1051" s="96"/>
      <c r="D1051" s="123"/>
      <c r="E1051" s="97" t="str">
        <f t="shared" si="134"/>
        <v/>
      </c>
      <c r="F1051" s="18">
        <f t="shared" si="128"/>
        <v>0</v>
      </c>
      <c r="G1051" s="18">
        <f t="shared" si="129"/>
        <v>0</v>
      </c>
      <c r="H1051" s="18">
        <f t="shared" si="135"/>
        <v>0</v>
      </c>
      <c r="I1051" s="18">
        <f t="shared" si="130"/>
        <v>0</v>
      </c>
      <c r="J1051" s="18">
        <f t="shared" si="131"/>
        <v>0</v>
      </c>
      <c r="K1051" s="18">
        <f t="shared" si="132"/>
        <v>0</v>
      </c>
      <c r="L1051" s="18">
        <f t="shared" si="133"/>
        <v>0</v>
      </c>
      <c r="M1051" s="18"/>
    </row>
    <row r="1052" spans="1:13" x14ac:dyDescent="0.25">
      <c r="A1052" s="94"/>
      <c r="B1052" s="95"/>
      <c r="C1052" s="96"/>
      <c r="D1052" s="123"/>
      <c r="E1052" s="97" t="str">
        <f t="shared" si="134"/>
        <v/>
      </c>
      <c r="F1052" s="18">
        <f t="shared" si="128"/>
        <v>0</v>
      </c>
      <c r="G1052" s="18">
        <f t="shared" si="129"/>
        <v>0</v>
      </c>
      <c r="H1052" s="18">
        <f t="shared" si="135"/>
        <v>0</v>
      </c>
      <c r="I1052" s="18">
        <f t="shared" si="130"/>
        <v>0</v>
      </c>
      <c r="J1052" s="18">
        <f t="shared" si="131"/>
        <v>0</v>
      </c>
      <c r="K1052" s="18">
        <f t="shared" si="132"/>
        <v>0</v>
      </c>
      <c r="L1052" s="18">
        <f t="shared" si="133"/>
        <v>0</v>
      </c>
      <c r="M1052" s="18"/>
    </row>
    <row r="1053" spans="1:13" x14ac:dyDescent="0.25">
      <c r="A1053" s="94"/>
      <c r="B1053" s="95"/>
      <c r="C1053" s="96"/>
      <c r="D1053" s="123"/>
      <c r="E1053" s="97" t="str">
        <f t="shared" si="134"/>
        <v/>
      </c>
      <c r="F1053" s="18">
        <f t="shared" si="128"/>
        <v>0</v>
      </c>
      <c r="G1053" s="18">
        <f t="shared" si="129"/>
        <v>0</v>
      </c>
      <c r="H1053" s="18">
        <f t="shared" si="135"/>
        <v>0</v>
      </c>
      <c r="I1053" s="18">
        <f t="shared" si="130"/>
        <v>0</v>
      </c>
      <c r="J1053" s="18">
        <f t="shared" si="131"/>
        <v>0</v>
      </c>
      <c r="K1053" s="18">
        <f t="shared" si="132"/>
        <v>0</v>
      </c>
      <c r="L1053" s="18">
        <f t="shared" si="133"/>
        <v>0</v>
      </c>
      <c r="M1053" s="18"/>
    </row>
    <row r="1054" spans="1:13" x14ac:dyDescent="0.25">
      <c r="A1054" s="94"/>
      <c r="B1054" s="95"/>
      <c r="C1054" s="96"/>
      <c r="D1054" s="123"/>
      <c r="E1054" s="97" t="str">
        <f t="shared" si="134"/>
        <v/>
      </c>
      <c r="F1054" s="18">
        <f t="shared" si="128"/>
        <v>0</v>
      </c>
      <c r="G1054" s="18">
        <f t="shared" si="129"/>
        <v>0</v>
      </c>
      <c r="H1054" s="18">
        <f t="shared" si="135"/>
        <v>0</v>
      </c>
      <c r="I1054" s="18">
        <f t="shared" si="130"/>
        <v>0</v>
      </c>
      <c r="J1054" s="18">
        <f t="shared" si="131"/>
        <v>0</v>
      </c>
      <c r="K1054" s="18">
        <f t="shared" si="132"/>
        <v>0</v>
      </c>
      <c r="L1054" s="18">
        <f t="shared" si="133"/>
        <v>0</v>
      </c>
      <c r="M1054" s="18"/>
    </row>
    <row r="1055" spans="1:13" x14ac:dyDescent="0.25">
      <c r="A1055" s="94"/>
      <c r="B1055" s="95"/>
      <c r="C1055" s="96"/>
      <c r="D1055" s="123"/>
      <c r="E1055" s="97" t="str">
        <f t="shared" si="134"/>
        <v/>
      </c>
      <c r="F1055" s="18">
        <f t="shared" si="128"/>
        <v>0</v>
      </c>
      <c r="G1055" s="18">
        <f t="shared" si="129"/>
        <v>0</v>
      </c>
      <c r="H1055" s="18">
        <f t="shared" si="135"/>
        <v>0</v>
      </c>
      <c r="I1055" s="18">
        <f t="shared" si="130"/>
        <v>0</v>
      </c>
      <c r="J1055" s="18">
        <f t="shared" si="131"/>
        <v>0</v>
      </c>
      <c r="K1055" s="18">
        <f t="shared" si="132"/>
        <v>0</v>
      </c>
      <c r="L1055" s="18">
        <f t="shared" si="133"/>
        <v>0</v>
      </c>
      <c r="M1055" s="18"/>
    </row>
    <row r="1056" spans="1:13" x14ac:dyDescent="0.25">
      <c r="A1056" s="94"/>
      <c r="B1056" s="95"/>
      <c r="C1056" s="96"/>
      <c r="D1056" s="123"/>
      <c r="E1056" s="97" t="str">
        <f t="shared" si="134"/>
        <v/>
      </c>
      <c r="F1056" s="18">
        <f t="shared" si="128"/>
        <v>0</v>
      </c>
      <c r="G1056" s="18">
        <f t="shared" si="129"/>
        <v>0</v>
      </c>
      <c r="H1056" s="18">
        <f t="shared" si="135"/>
        <v>0</v>
      </c>
      <c r="I1056" s="18">
        <f t="shared" si="130"/>
        <v>0</v>
      </c>
      <c r="J1056" s="18">
        <f t="shared" si="131"/>
        <v>0</v>
      </c>
      <c r="K1056" s="18">
        <f t="shared" si="132"/>
        <v>0</v>
      </c>
      <c r="L1056" s="18">
        <f t="shared" si="133"/>
        <v>0</v>
      </c>
      <c r="M1056" s="18"/>
    </row>
    <row r="1057" spans="1:13" x14ac:dyDescent="0.25">
      <c r="A1057" s="94"/>
      <c r="B1057" s="95"/>
      <c r="C1057" s="96"/>
      <c r="D1057" s="123"/>
      <c r="E1057" s="97" t="str">
        <f t="shared" si="134"/>
        <v/>
      </c>
      <c r="F1057" s="18">
        <f t="shared" si="128"/>
        <v>0</v>
      </c>
      <c r="G1057" s="18">
        <f t="shared" si="129"/>
        <v>0</v>
      </c>
      <c r="H1057" s="18">
        <f t="shared" si="135"/>
        <v>0</v>
      </c>
      <c r="I1057" s="18">
        <f t="shared" si="130"/>
        <v>0</v>
      </c>
      <c r="J1057" s="18">
        <f t="shared" si="131"/>
        <v>0</v>
      </c>
      <c r="K1057" s="18">
        <f t="shared" si="132"/>
        <v>0</v>
      </c>
      <c r="L1057" s="18">
        <f t="shared" si="133"/>
        <v>0</v>
      </c>
      <c r="M1057" s="18"/>
    </row>
    <row r="1058" spans="1:13" x14ac:dyDescent="0.25">
      <c r="A1058" s="94"/>
      <c r="B1058" s="95"/>
      <c r="C1058" s="96"/>
      <c r="D1058" s="123"/>
      <c r="E1058" s="97" t="str">
        <f t="shared" si="134"/>
        <v/>
      </c>
      <c r="F1058" s="18">
        <f t="shared" si="128"/>
        <v>0</v>
      </c>
      <c r="G1058" s="18">
        <f t="shared" si="129"/>
        <v>0</v>
      </c>
      <c r="H1058" s="18">
        <f t="shared" si="135"/>
        <v>0</v>
      </c>
      <c r="I1058" s="18">
        <f t="shared" si="130"/>
        <v>0</v>
      </c>
      <c r="J1058" s="18">
        <f t="shared" si="131"/>
        <v>0</v>
      </c>
      <c r="K1058" s="18">
        <f t="shared" si="132"/>
        <v>0</v>
      </c>
      <c r="L1058" s="18">
        <f t="shared" si="133"/>
        <v>0</v>
      </c>
      <c r="M1058" s="18"/>
    </row>
    <row r="1059" spans="1:13" x14ac:dyDescent="0.25">
      <c r="A1059" s="94"/>
      <c r="B1059" s="95"/>
      <c r="C1059" s="96"/>
      <c r="D1059" s="123"/>
      <c r="E1059" s="97" t="str">
        <f t="shared" si="134"/>
        <v/>
      </c>
      <c r="F1059" s="18">
        <f t="shared" si="128"/>
        <v>0</v>
      </c>
      <c r="G1059" s="18">
        <f t="shared" si="129"/>
        <v>0</v>
      </c>
      <c r="H1059" s="18">
        <f t="shared" si="135"/>
        <v>0</v>
      </c>
      <c r="I1059" s="18">
        <f t="shared" si="130"/>
        <v>0</v>
      </c>
      <c r="J1059" s="18">
        <f t="shared" si="131"/>
        <v>0</v>
      </c>
      <c r="K1059" s="18">
        <f t="shared" si="132"/>
        <v>0</v>
      </c>
      <c r="L1059" s="18">
        <f t="shared" si="133"/>
        <v>0</v>
      </c>
      <c r="M1059" s="18"/>
    </row>
    <row r="1060" spans="1:13" x14ac:dyDescent="0.25">
      <c r="A1060" s="94"/>
      <c r="B1060" s="95"/>
      <c r="C1060" s="96"/>
      <c r="D1060" s="123"/>
      <c r="E1060" s="97" t="str">
        <f t="shared" si="134"/>
        <v/>
      </c>
      <c r="F1060" s="18">
        <f t="shared" si="128"/>
        <v>0</v>
      </c>
      <c r="G1060" s="18">
        <f t="shared" si="129"/>
        <v>0</v>
      </c>
      <c r="H1060" s="18">
        <f t="shared" si="135"/>
        <v>0</v>
      </c>
      <c r="I1060" s="18">
        <f t="shared" si="130"/>
        <v>0</v>
      </c>
      <c r="J1060" s="18">
        <f t="shared" si="131"/>
        <v>0</v>
      </c>
      <c r="K1060" s="18">
        <f t="shared" si="132"/>
        <v>0</v>
      </c>
      <c r="L1060" s="18">
        <f t="shared" si="133"/>
        <v>0</v>
      </c>
      <c r="M1060" s="18"/>
    </row>
    <row r="1061" spans="1:13" x14ac:dyDescent="0.25">
      <c r="A1061" s="94"/>
      <c r="B1061" s="95"/>
      <c r="C1061" s="96"/>
      <c r="D1061" s="123"/>
      <c r="E1061" s="97" t="str">
        <f t="shared" si="134"/>
        <v/>
      </c>
      <c r="F1061" s="18">
        <f t="shared" si="128"/>
        <v>0</v>
      </c>
      <c r="G1061" s="18">
        <f t="shared" si="129"/>
        <v>0</v>
      </c>
      <c r="H1061" s="18">
        <f t="shared" si="135"/>
        <v>0</v>
      </c>
      <c r="I1061" s="18">
        <f t="shared" si="130"/>
        <v>0</v>
      </c>
      <c r="J1061" s="18">
        <f t="shared" si="131"/>
        <v>0</v>
      </c>
      <c r="K1061" s="18">
        <f t="shared" si="132"/>
        <v>0</v>
      </c>
      <c r="L1061" s="18">
        <f t="shared" si="133"/>
        <v>0</v>
      </c>
      <c r="M1061" s="18"/>
    </row>
    <row r="1062" spans="1:13" x14ac:dyDescent="0.25">
      <c r="A1062" s="94"/>
      <c r="B1062" s="95"/>
      <c r="C1062" s="96"/>
      <c r="D1062" s="123"/>
      <c r="E1062" s="97" t="str">
        <f t="shared" si="134"/>
        <v/>
      </c>
      <c r="F1062" s="18">
        <f t="shared" si="128"/>
        <v>0</v>
      </c>
      <c r="G1062" s="18">
        <f t="shared" si="129"/>
        <v>0</v>
      </c>
      <c r="H1062" s="18">
        <f t="shared" si="135"/>
        <v>0</v>
      </c>
      <c r="I1062" s="18">
        <f t="shared" si="130"/>
        <v>0</v>
      </c>
      <c r="J1062" s="18">
        <f t="shared" si="131"/>
        <v>0</v>
      </c>
      <c r="K1062" s="18">
        <f t="shared" si="132"/>
        <v>0</v>
      </c>
      <c r="L1062" s="18">
        <f t="shared" si="133"/>
        <v>0</v>
      </c>
      <c r="M1062" s="18"/>
    </row>
    <row r="1063" spans="1:13" x14ac:dyDescent="0.25">
      <c r="A1063" s="94"/>
      <c r="B1063" s="95"/>
      <c r="C1063" s="96"/>
      <c r="D1063" s="123"/>
      <c r="E1063" s="97" t="str">
        <f t="shared" si="134"/>
        <v/>
      </c>
      <c r="F1063" s="18">
        <f t="shared" si="128"/>
        <v>0</v>
      </c>
      <c r="G1063" s="18">
        <f t="shared" si="129"/>
        <v>0</v>
      </c>
      <c r="H1063" s="18">
        <f t="shared" si="135"/>
        <v>0</v>
      </c>
      <c r="I1063" s="18">
        <f t="shared" si="130"/>
        <v>0</v>
      </c>
      <c r="J1063" s="18">
        <f t="shared" si="131"/>
        <v>0</v>
      </c>
      <c r="K1063" s="18">
        <f t="shared" si="132"/>
        <v>0</v>
      </c>
      <c r="L1063" s="18">
        <f t="shared" si="133"/>
        <v>0</v>
      </c>
      <c r="M1063" s="18"/>
    </row>
    <row r="1064" spans="1:13" x14ac:dyDescent="0.25">
      <c r="A1064" s="94"/>
      <c r="B1064" s="95"/>
      <c r="C1064" s="96"/>
      <c r="D1064" s="123"/>
      <c r="E1064" s="97" t="str">
        <f t="shared" si="134"/>
        <v/>
      </c>
      <c r="F1064" s="18">
        <f t="shared" si="128"/>
        <v>0</v>
      </c>
      <c r="G1064" s="18">
        <f t="shared" si="129"/>
        <v>0</v>
      </c>
      <c r="H1064" s="18">
        <f t="shared" si="135"/>
        <v>0</v>
      </c>
      <c r="I1064" s="18">
        <f t="shared" si="130"/>
        <v>0</v>
      </c>
      <c r="J1064" s="18">
        <f t="shared" si="131"/>
        <v>0</v>
      </c>
      <c r="K1064" s="18">
        <f t="shared" si="132"/>
        <v>0</v>
      </c>
      <c r="L1064" s="18">
        <f t="shared" si="133"/>
        <v>0</v>
      </c>
      <c r="M1064" s="18"/>
    </row>
    <row r="1065" spans="1:13" x14ac:dyDescent="0.25">
      <c r="A1065" s="94"/>
      <c r="B1065" s="95"/>
      <c r="C1065" s="96"/>
      <c r="D1065" s="123"/>
      <c r="E1065" s="97" t="str">
        <f t="shared" si="134"/>
        <v/>
      </c>
      <c r="F1065" s="18">
        <f t="shared" si="128"/>
        <v>0</v>
      </c>
      <c r="G1065" s="18">
        <f t="shared" si="129"/>
        <v>0</v>
      </c>
      <c r="H1065" s="18">
        <f t="shared" si="135"/>
        <v>0</v>
      </c>
      <c r="I1065" s="18">
        <f t="shared" si="130"/>
        <v>0</v>
      </c>
      <c r="J1065" s="18">
        <f t="shared" si="131"/>
        <v>0</v>
      </c>
      <c r="K1065" s="18">
        <f t="shared" si="132"/>
        <v>0</v>
      </c>
      <c r="L1065" s="18">
        <f t="shared" si="133"/>
        <v>0</v>
      </c>
      <c r="M1065" s="18"/>
    </row>
    <row r="1066" spans="1:13" x14ac:dyDescent="0.25">
      <c r="A1066" s="94"/>
      <c r="B1066" s="95"/>
      <c r="C1066" s="96"/>
      <c r="D1066" s="123"/>
      <c r="E1066" s="97" t="str">
        <f t="shared" si="134"/>
        <v/>
      </c>
      <c r="F1066" s="18">
        <f t="shared" si="128"/>
        <v>0</v>
      </c>
      <c r="G1066" s="18">
        <f t="shared" si="129"/>
        <v>0</v>
      </c>
      <c r="H1066" s="18">
        <f t="shared" si="135"/>
        <v>0</v>
      </c>
      <c r="I1066" s="18">
        <f t="shared" si="130"/>
        <v>0</v>
      </c>
      <c r="J1066" s="18">
        <f t="shared" si="131"/>
        <v>0</v>
      </c>
      <c r="K1066" s="18">
        <f t="shared" si="132"/>
        <v>0</v>
      </c>
      <c r="L1066" s="18">
        <f t="shared" si="133"/>
        <v>0</v>
      </c>
      <c r="M1066" s="18"/>
    </row>
    <row r="1067" spans="1:13" x14ac:dyDescent="0.25">
      <c r="A1067" s="94"/>
      <c r="B1067" s="95"/>
      <c r="C1067" s="96"/>
      <c r="D1067" s="123"/>
      <c r="E1067" s="97" t="str">
        <f t="shared" si="134"/>
        <v/>
      </c>
      <c r="F1067" s="18">
        <f t="shared" si="128"/>
        <v>0</v>
      </c>
      <c r="G1067" s="18">
        <f t="shared" si="129"/>
        <v>0</v>
      </c>
      <c r="H1067" s="18">
        <f t="shared" si="135"/>
        <v>0</v>
      </c>
      <c r="I1067" s="18">
        <f t="shared" si="130"/>
        <v>0</v>
      </c>
      <c r="J1067" s="18">
        <f t="shared" si="131"/>
        <v>0</v>
      </c>
      <c r="K1067" s="18">
        <f t="shared" si="132"/>
        <v>0</v>
      </c>
      <c r="L1067" s="18">
        <f t="shared" si="133"/>
        <v>0</v>
      </c>
      <c r="M1067" s="18"/>
    </row>
    <row r="1068" spans="1:13" x14ac:dyDescent="0.25">
      <c r="A1068" s="94"/>
      <c r="B1068" s="95"/>
      <c r="C1068" s="96"/>
      <c r="D1068" s="123"/>
      <c r="E1068" s="97" t="str">
        <f t="shared" si="134"/>
        <v/>
      </c>
      <c r="F1068" s="18">
        <f t="shared" si="128"/>
        <v>0</v>
      </c>
      <c r="G1068" s="18">
        <f t="shared" si="129"/>
        <v>0</v>
      </c>
      <c r="H1068" s="18">
        <f t="shared" si="135"/>
        <v>0</v>
      </c>
      <c r="I1068" s="18">
        <f t="shared" si="130"/>
        <v>0</v>
      </c>
      <c r="J1068" s="18">
        <f t="shared" si="131"/>
        <v>0</v>
      </c>
      <c r="K1068" s="18">
        <f t="shared" si="132"/>
        <v>0</v>
      </c>
      <c r="L1068" s="18">
        <f t="shared" si="133"/>
        <v>0</v>
      </c>
      <c r="M1068" s="18"/>
    </row>
    <row r="1069" spans="1:13" x14ac:dyDescent="0.25">
      <c r="A1069" s="94"/>
      <c r="B1069" s="95"/>
      <c r="C1069" s="96"/>
      <c r="D1069" s="123"/>
      <c r="E1069" s="97" t="str">
        <f t="shared" si="134"/>
        <v/>
      </c>
      <c r="F1069" s="18">
        <f t="shared" si="128"/>
        <v>0</v>
      </c>
      <c r="G1069" s="18">
        <f t="shared" si="129"/>
        <v>0</v>
      </c>
      <c r="H1069" s="18">
        <f t="shared" si="135"/>
        <v>0</v>
      </c>
      <c r="I1069" s="18">
        <f t="shared" si="130"/>
        <v>0</v>
      </c>
      <c r="J1069" s="18">
        <f t="shared" si="131"/>
        <v>0</v>
      </c>
      <c r="K1069" s="18">
        <f t="shared" si="132"/>
        <v>0</v>
      </c>
      <c r="L1069" s="18">
        <f t="shared" si="133"/>
        <v>0</v>
      </c>
      <c r="M1069" s="18"/>
    </row>
    <row r="1070" spans="1:13" x14ac:dyDescent="0.25">
      <c r="A1070" s="94"/>
      <c r="B1070" s="95"/>
      <c r="C1070" s="96"/>
      <c r="D1070" s="123"/>
      <c r="E1070" s="97" t="str">
        <f t="shared" si="134"/>
        <v/>
      </c>
      <c r="F1070" s="18">
        <f t="shared" si="128"/>
        <v>0</v>
      </c>
      <c r="G1070" s="18">
        <f t="shared" si="129"/>
        <v>0</v>
      </c>
      <c r="H1070" s="18">
        <f t="shared" si="135"/>
        <v>0</v>
      </c>
      <c r="I1070" s="18">
        <f t="shared" si="130"/>
        <v>0</v>
      </c>
      <c r="J1070" s="18">
        <f t="shared" si="131"/>
        <v>0</v>
      </c>
      <c r="K1070" s="18">
        <f t="shared" si="132"/>
        <v>0</v>
      </c>
      <c r="L1070" s="18">
        <f t="shared" si="133"/>
        <v>0</v>
      </c>
      <c r="M1070" s="18"/>
    </row>
    <row r="1071" spans="1:13" x14ac:dyDescent="0.25">
      <c r="A1071" s="94"/>
      <c r="B1071" s="95"/>
      <c r="C1071" s="96"/>
      <c r="D1071" s="123"/>
      <c r="E1071" s="97" t="str">
        <f t="shared" si="134"/>
        <v/>
      </c>
      <c r="F1071" s="18">
        <f t="shared" si="128"/>
        <v>0</v>
      </c>
      <c r="G1071" s="18">
        <f t="shared" si="129"/>
        <v>0</v>
      </c>
      <c r="H1071" s="18">
        <f t="shared" si="135"/>
        <v>0</v>
      </c>
      <c r="I1071" s="18">
        <f t="shared" si="130"/>
        <v>0</v>
      </c>
      <c r="J1071" s="18">
        <f t="shared" si="131"/>
        <v>0</v>
      </c>
      <c r="K1071" s="18">
        <f t="shared" si="132"/>
        <v>0</v>
      </c>
      <c r="L1071" s="18">
        <f t="shared" si="133"/>
        <v>0</v>
      </c>
      <c r="M1071" s="18"/>
    </row>
    <row r="1072" spans="1:13" x14ac:dyDescent="0.25">
      <c r="A1072" s="94"/>
      <c r="B1072" s="95"/>
      <c r="C1072" s="96"/>
      <c r="D1072" s="123"/>
      <c r="E1072" s="97" t="str">
        <f t="shared" si="134"/>
        <v/>
      </c>
      <c r="F1072" s="18">
        <f t="shared" si="128"/>
        <v>0</v>
      </c>
      <c r="G1072" s="18">
        <f t="shared" si="129"/>
        <v>0</v>
      </c>
      <c r="H1072" s="18">
        <f t="shared" si="135"/>
        <v>0</v>
      </c>
      <c r="I1072" s="18">
        <f t="shared" si="130"/>
        <v>0</v>
      </c>
      <c r="J1072" s="18">
        <f t="shared" si="131"/>
        <v>0</v>
      </c>
      <c r="K1072" s="18">
        <f t="shared" si="132"/>
        <v>0</v>
      </c>
      <c r="L1072" s="18">
        <f t="shared" si="133"/>
        <v>0</v>
      </c>
      <c r="M1072" s="18"/>
    </row>
    <row r="1073" spans="1:13" x14ac:dyDescent="0.25">
      <c r="A1073" s="94"/>
      <c r="B1073" s="95"/>
      <c r="C1073" s="96"/>
      <c r="D1073" s="123"/>
      <c r="E1073" s="97" t="str">
        <f t="shared" si="134"/>
        <v/>
      </c>
      <c r="F1073" s="18">
        <f t="shared" si="128"/>
        <v>0</v>
      </c>
      <c r="G1073" s="18">
        <f t="shared" si="129"/>
        <v>0</v>
      </c>
      <c r="H1073" s="18">
        <f t="shared" si="135"/>
        <v>0</v>
      </c>
      <c r="I1073" s="18">
        <f t="shared" si="130"/>
        <v>0</v>
      </c>
      <c r="J1073" s="18">
        <f t="shared" si="131"/>
        <v>0</v>
      </c>
      <c r="K1073" s="18">
        <f t="shared" si="132"/>
        <v>0</v>
      </c>
      <c r="L1073" s="18">
        <f t="shared" si="133"/>
        <v>0</v>
      </c>
      <c r="M1073" s="18"/>
    </row>
    <row r="1074" spans="1:13" x14ac:dyDescent="0.25">
      <c r="A1074" s="94"/>
      <c r="B1074" s="95"/>
      <c r="C1074" s="96"/>
      <c r="D1074" s="123"/>
      <c r="E1074" s="97" t="str">
        <f t="shared" si="134"/>
        <v/>
      </c>
      <c r="F1074" s="18">
        <f t="shared" si="128"/>
        <v>0</v>
      </c>
      <c r="G1074" s="18">
        <f t="shared" si="129"/>
        <v>0</v>
      </c>
      <c r="H1074" s="18">
        <f t="shared" si="135"/>
        <v>0</v>
      </c>
      <c r="I1074" s="18">
        <f t="shared" si="130"/>
        <v>0</v>
      </c>
      <c r="J1074" s="18">
        <f t="shared" si="131"/>
        <v>0</v>
      </c>
      <c r="K1074" s="18">
        <f t="shared" si="132"/>
        <v>0</v>
      </c>
      <c r="L1074" s="18">
        <f t="shared" si="133"/>
        <v>0</v>
      </c>
      <c r="M1074" s="18"/>
    </row>
    <row r="1075" spans="1:13" x14ac:dyDescent="0.25">
      <c r="A1075" s="94"/>
      <c r="B1075" s="95"/>
      <c r="C1075" s="96"/>
      <c r="D1075" s="123"/>
      <c r="E1075" s="97" t="str">
        <f t="shared" si="134"/>
        <v/>
      </c>
      <c r="F1075" s="18">
        <f t="shared" si="128"/>
        <v>0</v>
      </c>
      <c r="G1075" s="18">
        <f t="shared" si="129"/>
        <v>0</v>
      </c>
      <c r="H1075" s="18">
        <f t="shared" si="135"/>
        <v>0</v>
      </c>
      <c r="I1075" s="18">
        <f t="shared" si="130"/>
        <v>0</v>
      </c>
      <c r="J1075" s="18">
        <f t="shared" si="131"/>
        <v>0</v>
      </c>
      <c r="K1075" s="18">
        <f t="shared" si="132"/>
        <v>0</v>
      </c>
      <c r="L1075" s="18">
        <f t="shared" si="133"/>
        <v>0</v>
      </c>
      <c r="M1075" s="18"/>
    </row>
    <row r="1076" spans="1:13" x14ac:dyDescent="0.25">
      <c r="A1076" s="94"/>
      <c r="B1076" s="95"/>
      <c r="C1076" s="96"/>
      <c r="D1076" s="123"/>
      <c r="E1076" s="97" t="str">
        <f t="shared" si="134"/>
        <v/>
      </c>
      <c r="F1076" s="18">
        <f t="shared" si="128"/>
        <v>0</v>
      </c>
      <c r="G1076" s="18">
        <f t="shared" si="129"/>
        <v>0</v>
      </c>
      <c r="H1076" s="18">
        <f t="shared" si="135"/>
        <v>0</v>
      </c>
      <c r="I1076" s="18">
        <f t="shared" si="130"/>
        <v>0</v>
      </c>
      <c r="J1076" s="18">
        <f t="shared" si="131"/>
        <v>0</v>
      </c>
      <c r="K1076" s="18">
        <f t="shared" si="132"/>
        <v>0</v>
      </c>
      <c r="L1076" s="18">
        <f t="shared" si="133"/>
        <v>0</v>
      </c>
      <c r="M1076" s="18"/>
    </row>
    <row r="1077" spans="1:13" x14ac:dyDescent="0.25">
      <c r="A1077" s="94"/>
      <c r="B1077" s="95"/>
      <c r="C1077" s="96"/>
      <c r="D1077" s="123"/>
      <c r="E1077" s="97" t="str">
        <f t="shared" si="134"/>
        <v/>
      </c>
      <c r="F1077" s="18">
        <f t="shared" si="128"/>
        <v>0</v>
      </c>
      <c r="G1077" s="18">
        <f t="shared" si="129"/>
        <v>0</v>
      </c>
      <c r="H1077" s="18">
        <f t="shared" si="135"/>
        <v>0</v>
      </c>
      <c r="I1077" s="18">
        <f t="shared" si="130"/>
        <v>0</v>
      </c>
      <c r="J1077" s="18">
        <f t="shared" si="131"/>
        <v>0</v>
      </c>
      <c r="K1077" s="18">
        <f t="shared" si="132"/>
        <v>0</v>
      </c>
      <c r="L1077" s="18">
        <f t="shared" si="133"/>
        <v>0</v>
      </c>
      <c r="M1077" s="18"/>
    </row>
    <row r="1078" spans="1:13" x14ac:dyDescent="0.25">
      <c r="A1078" s="94"/>
      <c r="B1078" s="95"/>
      <c r="C1078" s="96"/>
      <c r="D1078" s="123"/>
      <c r="E1078" s="97" t="str">
        <f t="shared" si="134"/>
        <v/>
      </c>
      <c r="F1078" s="18">
        <f t="shared" si="128"/>
        <v>0</v>
      </c>
      <c r="G1078" s="18">
        <f t="shared" si="129"/>
        <v>0</v>
      </c>
      <c r="H1078" s="18">
        <f t="shared" si="135"/>
        <v>0</v>
      </c>
      <c r="I1078" s="18">
        <f t="shared" si="130"/>
        <v>0</v>
      </c>
      <c r="J1078" s="18">
        <f t="shared" si="131"/>
        <v>0</v>
      </c>
      <c r="K1078" s="18">
        <f t="shared" si="132"/>
        <v>0</v>
      </c>
      <c r="L1078" s="18">
        <f t="shared" si="133"/>
        <v>0</v>
      </c>
      <c r="M1078" s="18"/>
    </row>
    <row r="1079" spans="1:13" x14ac:dyDescent="0.25">
      <c r="A1079" s="94"/>
      <c r="B1079" s="95"/>
      <c r="C1079" s="96"/>
      <c r="D1079" s="123"/>
      <c r="E1079" s="97" t="str">
        <f t="shared" si="134"/>
        <v/>
      </c>
      <c r="F1079" s="18">
        <f t="shared" si="128"/>
        <v>0</v>
      </c>
      <c r="G1079" s="18">
        <f t="shared" si="129"/>
        <v>0</v>
      </c>
      <c r="H1079" s="18">
        <f t="shared" si="135"/>
        <v>0</v>
      </c>
      <c r="I1079" s="18">
        <f t="shared" si="130"/>
        <v>0</v>
      </c>
      <c r="J1079" s="18">
        <f t="shared" si="131"/>
        <v>0</v>
      </c>
      <c r="K1079" s="18">
        <f t="shared" si="132"/>
        <v>0</v>
      </c>
      <c r="L1079" s="18">
        <f t="shared" si="133"/>
        <v>0</v>
      </c>
      <c r="M1079" s="18"/>
    </row>
    <row r="1080" spans="1:13" x14ac:dyDescent="0.25">
      <c r="A1080" s="94"/>
      <c r="B1080" s="95"/>
      <c r="C1080" s="96"/>
      <c r="D1080" s="123"/>
      <c r="E1080" s="97" t="str">
        <f t="shared" si="134"/>
        <v/>
      </c>
      <c r="F1080" s="18">
        <f t="shared" si="128"/>
        <v>0</v>
      </c>
      <c r="G1080" s="18">
        <f t="shared" si="129"/>
        <v>0</v>
      </c>
      <c r="H1080" s="18">
        <f t="shared" si="135"/>
        <v>0</v>
      </c>
      <c r="I1080" s="18">
        <f t="shared" si="130"/>
        <v>0</v>
      </c>
      <c r="J1080" s="18">
        <f t="shared" si="131"/>
        <v>0</v>
      </c>
      <c r="K1080" s="18">
        <f t="shared" si="132"/>
        <v>0</v>
      </c>
      <c r="L1080" s="18">
        <f t="shared" si="133"/>
        <v>0</v>
      </c>
      <c r="M1080" s="18"/>
    </row>
    <row r="1081" spans="1:13" x14ac:dyDescent="0.25">
      <c r="A1081" s="94"/>
      <c r="B1081" s="95"/>
      <c r="C1081" s="96"/>
      <c r="D1081" s="123"/>
      <c r="E1081" s="97" t="str">
        <f t="shared" si="134"/>
        <v/>
      </c>
      <c r="F1081" s="18">
        <f t="shared" si="128"/>
        <v>0</v>
      </c>
      <c r="G1081" s="18">
        <f t="shared" si="129"/>
        <v>0</v>
      </c>
      <c r="H1081" s="18">
        <f t="shared" si="135"/>
        <v>0</v>
      </c>
      <c r="I1081" s="18">
        <f t="shared" si="130"/>
        <v>0</v>
      </c>
      <c r="J1081" s="18">
        <f t="shared" si="131"/>
        <v>0</v>
      </c>
      <c r="K1081" s="18">
        <f t="shared" si="132"/>
        <v>0</v>
      </c>
      <c r="L1081" s="18">
        <f t="shared" si="133"/>
        <v>0</v>
      </c>
      <c r="M1081" s="18"/>
    </row>
    <row r="1082" spans="1:13" x14ac:dyDescent="0.25">
      <c r="A1082" s="94"/>
      <c r="B1082" s="95"/>
      <c r="C1082" s="96"/>
      <c r="D1082" s="123"/>
      <c r="E1082" s="97" t="str">
        <f t="shared" si="134"/>
        <v/>
      </c>
      <c r="F1082" s="18">
        <f t="shared" si="128"/>
        <v>0</v>
      </c>
      <c r="G1082" s="18">
        <f t="shared" si="129"/>
        <v>0</v>
      </c>
      <c r="H1082" s="18">
        <f t="shared" si="135"/>
        <v>0</v>
      </c>
      <c r="I1082" s="18">
        <f t="shared" si="130"/>
        <v>0</v>
      </c>
      <c r="J1082" s="18">
        <f t="shared" si="131"/>
        <v>0</v>
      </c>
      <c r="K1082" s="18">
        <f t="shared" si="132"/>
        <v>0</v>
      </c>
      <c r="L1082" s="18">
        <f t="shared" si="133"/>
        <v>0</v>
      </c>
      <c r="M1082" s="18"/>
    </row>
    <row r="1083" spans="1:13" x14ac:dyDescent="0.25">
      <c r="A1083" s="94"/>
      <c r="B1083" s="95"/>
      <c r="C1083" s="96"/>
      <c r="D1083" s="123"/>
      <c r="E1083" s="97" t="str">
        <f t="shared" si="134"/>
        <v/>
      </c>
      <c r="F1083" s="18">
        <f t="shared" si="128"/>
        <v>0</v>
      </c>
      <c r="G1083" s="18">
        <f t="shared" si="129"/>
        <v>0</v>
      </c>
      <c r="H1083" s="18">
        <f t="shared" si="135"/>
        <v>0</v>
      </c>
      <c r="I1083" s="18">
        <f t="shared" si="130"/>
        <v>0</v>
      </c>
      <c r="J1083" s="18">
        <f t="shared" si="131"/>
        <v>0</v>
      </c>
      <c r="K1083" s="18">
        <f t="shared" si="132"/>
        <v>0</v>
      </c>
      <c r="L1083" s="18">
        <f t="shared" si="133"/>
        <v>0</v>
      </c>
      <c r="M1083" s="18"/>
    </row>
    <row r="1084" spans="1:13" x14ac:dyDescent="0.25">
      <c r="A1084" s="94"/>
      <c r="B1084" s="95"/>
      <c r="C1084" s="96"/>
      <c r="D1084" s="123"/>
      <c r="E1084" s="97" t="str">
        <f t="shared" si="134"/>
        <v/>
      </c>
      <c r="F1084" s="18">
        <f t="shared" si="128"/>
        <v>0</v>
      </c>
      <c r="G1084" s="18">
        <f t="shared" si="129"/>
        <v>0</v>
      </c>
      <c r="H1084" s="18">
        <f t="shared" si="135"/>
        <v>0</v>
      </c>
      <c r="I1084" s="18">
        <f t="shared" si="130"/>
        <v>0</v>
      </c>
      <c r="J1084" s="18">
        <f t="shared" si="131"/>
        <v>0</v>
      </c>
      <c r="K1084" s="18">
        <f t="shared" si="132"/>
        <v>0</v>
      </c>
      <c r="L1084" s="18">
        <f t="shared" si="133"/>
        <v>0</v>
      </c>
      <c r="M1084" s="18"/>
    </row>
    <row r="1085" spans="1:13" x14ac:dyDescent="0.25">
      <c r="A1085" s="94"/>
      <c r="B1085" s="95"/>
      <c r="C1085" s="96"/>
      <c r="D1085" s="123"/>
      <c r="E1085" s="97" t="str">
        <f t="shared" si="134"/>
        <v/>
      </c>
      <c r="F1085" s="18">
        <f t="shared" si="128"/>
        <v>0</v>
      </c>
      <c r="G1085" s="18">
        <f t="shared" si="129"/>
        <v>0</v>
      </c>
      <c r="H1085" s="18">
        <f t="shared" si="135"/>
        <v>0</v>
      </c>
      <c r="I1085" s="18">
        <f t="shared" si="130"/>
        <v>0</v>
      </c>
      <c r="J1085" s="18">
        <f t="shared" si="131"/>
        <v>0</v>
      </c>
      <c r="K1085" s="18">
        <f t="shared" si="132"/>
        <v>0</v>
      </c>
      <c r="L1085" s="18">
        <f t="shared" si="133"/>
        <v>0</v>
      </c>
      <c r="M1085" s="18"/>
    </row>
    <row r="1086" spans="1:13" x14ac:dyDescent="0.25">
      <c r="A1086" s="94"/>
      <c r="B1086" s="95"/>
      <c r="C1086" s="96"/>
      <c r="D1086" s="123"/>
      <c r="E1086" s="97" t="str">
        <f t="shared" si="134"/>
        <v/>
      </c>
      <c r="F1086" s="18">
        <f t="shared" si="128"/>
        <v>0</v>
      </c>
      <c r="G1086" s="18">
        <f t="shared" si="129"/>
        <v>0</v>
      </c>
      <c r="H1086" s="18">
        <f t="shared" si="135"/>
        <v>0</v>
      </c>
      <c r="I1086" s="18">
        <f t="shared" si="130"/>
        <v>0</v>
      </c>
      <c r="J1086" s="18">
        <f t="shared" si="131"/>
        <v>0</v>
      </c>
      <c r="K1086" s="18">
        <f t="shared" si="132"/>
        <v>0</v>
      </c>
      <c r="L1086" s="18">
        <f t="shared" si="133"/>
        <v>0</v>
      </c>
      <c r="M1086" s="18"/>
    </row>
    <row r="1087" spans="1:13" x14ac:dyDescent="0.25">
      <c r="A1087" s="94"/>
      <c r="B1087" s="95"/>
      <c r="C1087" s="96"/>
      <c r="D1087" s="123"/>
      <c r="E1087" s="97" t="str">
        <f t="shared" si="134"/>
        <v/>
      </c>
      <c r="F1087" s="18">
        <f t="shared" si="128"/>
        <v>0</v>
      </c>
      <c r="G1087" s="18">
        <f t="shared" si="129"/>
        <v>0</v>
      </c>
      <c r="H1087" s="18">
        <f t="shared" si="135"/>
        <v>0</v>
      </c>
      <c r="I1087" s="18">
        <f t="shared" si="130"/>
        <v>0</v>
      </c>
      <c r="J1087" s="18">
        <f t="shared" si="131"/>
        <v>0</v>
      </c>
      <c r="K1087" s="18">
        <f t="shared" si="132"/>
        <v>0</v>
      </c>
      <c r="L1087" s="18">
        <f t="shared" si="133"/>
        <v>0</v>
      </c>
      <c r="M1087" s="18"/>
    </row>
    <row r="1088" spans="1:13" x14ac:dyDescent="0.25">
      <c r="A1088" s="94"/>
      <c r="B1088" s="95"/>
      <c r="C1088" s="96"/>
      <c r="D1088" s="123"/>
      <c r="E1088" s="97" t="str">
        <f t="shared" si="134"/>
        <v/>
      </c>
      <c r="F1088" s="18">
        <f t="shared" si="128"/>
        <v>0</v>
      </c>
      <c r="G1088" s="18">
        <f t="shared" si="129"/>
        <v>0</v>
      </c>
      <c r="H1088" s="18">
        <f t="shared" si="135"/>
        <v>0</v>
      </c>
      <c r="I1088" s="18">
        <f t="shared" si="130"/>
        <v>0</v>
      </c>
      <c r="J1088" s="18">
        <f t="shared" si="131"/>
        <v>0</v>
      </c>
      <c r="K1088" s="18">
        <f t="shared" si="132"/>
        <v>0</v>
      </c>
      <c r="L1088" s="18">
        <f t="shared" si="133"/>
        <v>0</v>
      </c>
      <c r="M1088" s="18"/>
    </row>
    <row r="1089" spans="1:13" x14ac:dyDescent="0.25">
      <c r="A1089" s="94"/>
      <c r="B1089" s="95"/>
      <c r="C1089" s="96"/>
      <c r="D1089" s="123"/>
      <c r="E1089" s="97" t="str">
        <f t="shared" si="134"/>
        <v/>
      </c>
      <c r="F1089" s="18">
        <f t="shared" si="128"/>
        <v>0</v>
      </c>
      <c r="G1089" s="18">
        <f t="shared" si="129"/>
        <v>0</v>
      </c>
      <c r="H1089" s="18">
        <f t="shared" si="135"/>
        <v>0</v>
      </c>
      <c r="I1089" s="18">
        <f t="shared" si="130"/>
        <v>0</v>
      </c>
      <c r="J1089" s="18">
        <f t="shared" si="131"/>
        <v>0</v>
      </c>
      <c r="K1089" s="18">
        <f t="shared" si="132"/>
        <v>0</v>
      </c>
      <c r="L1089" s="18">
        <f t="shared" si="133"/>
        <v>0</v>
      </c>
      <c r="M1089" s="18"/>
    </row>
    <row r="1090" spans="1:13" x14ac:dyDescent="0.25">
      <c r="A1090" s="94"/>
      <c r="B1090" s="95"/>
      <c r="C1090" s="96"/>
      <c r="D1090" s="123"/>
      <c r="E1090" s="97" t="str">
        <f t="shared" si="134"/>
        <v/>
      </c>
      <c r="F1090" s="18">
        <f t="shared" si="128"/>
        <v>0</v>
      </c>
      <c r="G1090" s="18">
        <f t="shared" si="129"/>
        <v>0</v>
      </c>
      <c r="H1090" s="18">
        <f t="shared" si="135"/>
        <v>0</v>
      </c>
      <c r="I1090" s="18">
        <f t="shared" si="130"/>
        <v>0</v>
      </c>
      <c r="J1090" s="18">
        <f t="shared" si="131"/>
        <v>0</v>
      </c>
      <c r="K1090" s="18">
        <f t="shared" si="132"/>
        <v>0</v>
      </c>
      <c r="L1090" s="18">
        <f t="shared" si="133"/>
        <v>0</v>
      </c>
      <c r="M1090" s="18"/>
    </row>
    <row r="1091" spans="1:13" x14ac:dyDescent="0.25">
      <c r="A1091" s="94"/>
      <c r="B1091" s="95"/>
      <c r="C1091" s="96"/>
      <c r="D1091" s="123"/>
      <c r="E1091" s="97" t="str">
        <f t="shared" si="134"/>
        <v/>
      </c>
      <c r="F1091" s="18">
        <f t="shared" si="128"/>
        <v>0</v>
      </c>
      <c r="G1091" s="18">
        <f t="shared" si="129"/>
        <v>0</v>
      </c>
      <c r="H1091" s="18">
        <f t="shared" si="135"/>
        <v>0</v>
      </c>
      <c r="I1091" s="18">
        <f t="shared" si="130"/>
        <v>0</v>
      </c>
      <c r="J1091" s="18">
        <f t="shared" si="131"/>
        <v>0</v>
      </c>
      <c r="K1091" s="18">
        <f t="shared" si="132"/>
        <v>0</v>
      </c>
      <c r="L1091" s="18">
        <f t="shared" si="133"/>
        <v>0</v>
      </c>
      <c r="M1091" s="18"/>
    </row>
    <row r="1092" spans="1:13" x14ac:dyDescent="0.25">
      <c r="A1092" s="94"/>
      <c r="B1092" s="95"/>
      <c r="C1092" s="96"/>
      <c r="D1092" s="123"/>
      <c r="E1092" s="97" t="str">
        <f t="shared" si="134"/>
        <v/>
      </c>
      <c r="F1092" s="18">
        <f t="shared" si="128"/>
        <v>0</v>
      </c>
      <c r="G1092" s="18">
        <f t="shared" si="129"/>
        <v>0</v>
      </c>
      <c r="H1092" s="18">
        <f t="shared" si="135"/>
        <v>0</v>
      </c>
      <c r="I1092" s="18">
        <f t="shared" si="130"/>
        <v>0</v>
      </c>
      <c r="J1092" s="18">
        <f t="shared" si="131"/>
        <v>0</v>
      </c>
      <c r="K1092" s="18">
        <f t="shared" si="132"/>
        <v>0</v>
      </c>
      <c r="L1092" s="18">
        <f t="shared" si="133"/>
        <v>0</v>
      </c>
      <c r="M1092" s="18"/>
    </row>
    <row r="1093" spans="1:13" x14ac:dyDescent="0.25">
      <c r="A1093" s="94"/>
      <c r="B1093" s="95"/>
      <c r="C1093" s="96"/>
      <c r="D1093" s="123"/>
      <c r="E1093" s="97" t="str">
        <f t="shared" si="134"/>
        <v/>
      </c>
      <c r="F1093" s="18">
        <f t="shared" si="128"/>
        <v>0</v>
      </c>
      <c r="G1093" s="18">
        <f t="shared" si="129"/>
        <v>0</v>
      </c>
      <c r="H1093" s="18">
        <f t="shared" si="135"/>
        <v>0</v>
      </c>
      <c r="I1093" s="18">
        <f t="shared" si="130"/>
        <v>0</v>
      </c>
      <c r="J1093" s="18">
        <f t="shared" si="131"/>
        <v>0</v>
      </c>
      <c r="K1093" s="18">
        <f t="shared" si="132"/>
        <v>0</v>
      </c>
      <c r="L1093" s="18">
        <f t="shared" si="133"/>
        <v>0</v>
      </c>
      <c r="M1093" s="18"/>
    </row>
    <row r="1094" spans="1:13" x14ac:dyDescent="0.25">
      <c r="A1094" s="94"/>
      <c r="B1094" s="95"/>
      <c r="C1094" s="96"/>
      <c r="D1094" s="123"/>
      <c r="E1094" s="97" t="str">
        <f t="shared" si="134"/>
        <v/>
      </c>
      <c r="F1094" s="18">
        <f t="shared" si="128"/>
        <v>0</v>
      </c>
      <c r="G1094" s="18">
        <f t="shared" si="129"/>
        <v>0</v>
      </c>
      <c r="H1094" s="18">
        <f t="shared" si="135"/>
        <v>0</v>
      </c>
      <c r="I1094" s="18">
        <f t="shared" si="130"/>
        <v>0</v>
      </c>
      <c r="J1094" s="18">
        <f t="shared" si="131"/>
        <v>0</v>
      </c>
      <c r="K1094" s="18">
        <f t="shared" si="132"/>
        <v>0</v>
      </c>
      <c r="L1094" s="18">
        <f t="shared" si="133"/>
        <v>0</v>
      </c>
      <c r="M1094" s="18"/>
    </row>
    <row r="1095" spans="1:13" x14ac:dyDescent="0.25">
      <c r="A1095" s="94"/>
      <c r="B1095" s="95"/>
      <c r="C1095" s="96"/>
      <c r="D1095" s="123"/>
      <c r="E1095" s="97" t="str">
        <f t="shared" si="134"/>
        <v/>
      </c>
      <c r="F1095" s="18">
        <f t="shared" si="128"/>
        <v>0</v>
      </c>
      <c r="G1095" s="18">
        <f t="shared" si="129"/>
        <v>0</v>
      </c>
      <c r="H1095" s="18">
        <f t="shared" si="135"/>
        <v>0</v>
      </c>
      <c r="I1095" s="18">
        <f t="shared" si="130"/>
        <v>0</v>
      </c>
      <c r="J1095" s="18">
        <f t="shared" si="131"/>
        <v>0</v>
      </c>
      <c r="K1095" s="18">
        <f t="shared" si="132"/>
        <v>0</v>
      </c>
      <c r="L1095" s="18">
        <f t="shared" si="133"/>
        <v>0</v>
      </c>
      <c r="M1095" s="18"/>
    </row>
    <row r="1096" spans="1:13" x14ac:dyDescent="0.25">
      <c r="A1096" s="94"/>
      <c r="B1096" s="95"/>
      <c r="C1096" s="96"/>
      <c r="D1096" s="123"/>
      <c r="E1096" s="97" t="str">
        <f t="shared" si="134"/>
        <v/>
      </c>
      <c r="F1096" s="18">
        <f t="shared" si="128"/>
        <v>0</v>
      </c>
      <c r="G1096" s="18">
        <f t="shared" si="129"/>
        <v>0</v>
      </c>
      <c r="H1096" s="18">
        <f t="shared" si="135"/>
        <v>0</v>
      </c>
      <c r="I1096" s="18">
        <f t="shared" si="130"/>
        <v>0</v>
      </c>
      <c r="J1096" s="18">
        <f t="shared" si="131"/>
        <v>0</v>
      </c>
      <c r="K1096" s="18">
        <f t="shared" si="132"/>
        <v>0</v>
      </c>
      <c r="L1096" s="18">
        <f t="shared" si="133"/>
        <v>0</v>
      </c>
      <c r="M1096" s="18"/>
    </row>
    <row r="1097" spans="1:13" x14ac:dyDescent="0.25">
      <c r="A1097" s="94"/>
      <c r="B1097" s="95"/>
      <c r="C1097" s="96"/>
      <c r="D1097" s="123"/>
      <c r="E1097" s="97" t="str">
        <f t="shared" si="134"/>
        <v/>
      </c>
      <c r="F1097" s="18">
        <f t="shared" ref="F1097:F1160" si="136">IF(C1097&lt;&gt;"",1,0)</f>
        <v>0</v>
      </c>
      <c r="G1097" s="18">
        <f t="shared" ref="G1097:G1160" si="137">IF(OR(C1097="4K 437 Hours", C1097="4K 437 Hours + 87.5 Hours Outreach", C1097="Preschool Special Education", C1097=""),0,1)</f>
        <v>0</v>
      </c>
      <c r="H1097" s="18">
        <f t="shared" si="135"/>
        <v>0</v>
      </c>
      <c r="I1097" s="18">
        <f t="shared" ref="I1097:I1160" si="138">IF(B1097="",0,IF(OR(A1097="",C1097=""),1,0))</f>
        <v>0</v>
      </c>
      <c r="J1097" s="18">
        <f t="shared" ref="J1097:J1160" si="139">IF(C1097="",0,IF(OR(A1097="",B1097=""),1,0))</f>
        <v>0</v>
      </c>
      <c r="K1097" s="18">
        <f t="shared" ref="K1097:K1160" si="140">IF(B1097="",0,IF(ISNA((MATCH(B1097,O:O,0))),1,0))</f>
        <v>0</v>
      </c>
      <c r="L1097" s="18">
        <f t="shared" ref="L1097:L1160" si="141">IF(C1097="",0,IF(ISNA((MATCH(C1097,P:P,0))),1,0))</f>
        <v>0</v>
      </c>
      <c r="M1097" s="18"/>
    </row>
    <row r="1098" spans="1:13" x14ac:dyDescent="0.25">
      <c r="A1098" s="94"/>
      <c r="B1098" s="95"/>
      <c r="C1098" s="96"/>
      <c r="D1098" s="123"/>
      <c r="E1098" s="97" t="str">
        <f t="shared" ref="E1098:E1161" si="142">IF(K1098=1," District,","")&amp;IF(L1098=1," Grade,","")&amp;IF(OR(H1098=1,I1098=1,J1098=1)," Line Incomplete","")</f>
        <v/>
      </c>
      <c r="F1098" s="18">
        <f t="shared" si="136"/>
        <v>0</v>
      </c>
      <c r="G1098" s="18">
        <f t="shared" si="137"/>
        <v>0</v>
      </c>
      <c r="H1098" s="18">
        <f t="shared" ref="H1098:H1161" si="143">IF(A1098="",0,IF(OR(B1098="",D1098=""),1,0))</f>
        <v>0</v>
      </c>
      <c r="I1098" s="18">
        <f t="shared" si="138"/>
        <v>0</v>
      </c>
      <c r="J1098" s="18">
        <f t="shared" si="139"/>
        <v>0</v>
      </c>
      <c r="K1098" s="18">
        <f t="shared" si="140"/>
        <v>0</v>
      </c>
      <c r="L1098" s="18">
        <f t="shared" si="141"/>
        <v>0</v>
      </c>
      <c r="M1098" s="18"/>
    </row>
    <row r="1099" spans="1:13" x14ac:dyDescent="0.25">
      <c r="A1099" s="94"/>
      <c r="B1099" s="95"/>
      <c r="C1099" s="96"/>
      <c r="D1099" s="123"/>
      <c r="E1099" s="97" t="str">
        <f t="shared" si="142"/>
        <v/>
      </c>
      <c r="F1099" s="18">
        <f t="shared" si="136"/>
        <v>0</v>
      </c>
      <c r="G1099" s="18">
        <f t="shared" si="137"/>
        <v>0</v>
      </c>
      <c r="H1099" s="18">
        <f t="shared" si="143"/>
        <v>0</v>
      </c>
      <c r="I1099" s="18">
        <f t="shared" si="138"/>
        <v>0</v>
      </c>
      <c r="J1099" s="18">
        <f t="shared" si="139"/>
        <v>0</v>
      </c>
      <c r="K1099" s="18">
        <f t="shared" si="140"/>
        <v>0</v>
      </c>
      <c r="L1099" s="18">
        <f t="shared" si="141"/>
        <v>0</v>
      </c>
      <c r="M1099" s="18"/>
    </row>
    <row r="1100" spans="1:13" x14ac:dyDescent="0.25">
      <c r="A1100" s="94"/>
      <c r="B1100" s="95"/>
      <c r="C1100" s="96"/>
      <c r="D1100" s="123"/>
      <c r="E1100" s="97" t="str">
        <f t="shared" si="142"/>
        <v/>
      </c>
      <c r="F1100" s="18">
        <f t="shared" si="136"/>
        <v>0</v>
      </c>
      <c r="G1100" s="18">
        <f t="shared" si="137"/>
        <v>0</v>
      </c>
      <c r="H1100" s="18">
        <f t="shared" si="143"/>
        <v>0</v>
      </c>
      <c r="I1100" s="18">
        <f t="shared" si="138"/>
        <v>0</v>
      </c>
      <c r="J1100" s="18">
        <f t="shared" si="139"/>
        <v>0</v>
      </c>
      <c r="K1100" s="18">
        <f t="shared" si="140"/>
        <v>0</v>
      </c>
      <c r="L1100" s="18">
        <f t="shared" si="141"/>
        <v>0</v>
      </c>
      <c r="M1100" s="18"/>
    </row>
    <row r="1101" spans="1:13" x14ac:dyDescent="0.25">
      <c r="A1101" s="94"/>
      <c r="B1101" s="95"/>
      <c r="C1101" s="96"/>
      <c r="D1101" s="123"/>
      <c r="E1101" s="97" t="str">
        <f t="shared" si="142"/>
        <v/>
      </c>
      <c r="F1101" s="18">
        <f t="shared" si="136"/>
        <v>0</v>
      </c>
      <c r="G1101" s="18">
        <f t="shared" si="137"/>
        <v>0</v>
      </c>
      <c r="H1101" s="18">
        <f t="shared" si="143"/>
        <v>0</v>
      </c>
      <c r="I1101" s="18">
        <f t="shared" si="138"/>
        <v>0</v>
      </c>
      <c r="J1101" s="18">
        <f t="shared" si="139"/>
        <v>0</v>
      </c>
      <c r="K1101" s="18">
        <f t="shared" si="140"/>
        <v>0</v>
      </c>
      <c r="L1101" s="18">
        <f t="shared" si="141"/>
        <v>0</v>
      </c>
      <c r="M1101" s="18"/>
    </row>
    <row r="1102" spans="1:13" x14ac:dyDescent="0.25">
      <c r="A1102" s="94"/>
      <c r="B1102" s="95"/>
      <c r="C1102" s="96"/>
      <c r="D1102" s="123"/>
      <c r="E1102" s="97" t="str">
        <f t="shared" si="142"/>
        <v/>
      </c>
      <c r="F1102" s="18">
        <f t="shared" si="136"/>
        <v>0</v>
      </c>
      <c r="G1102" s="18">
        <f t="shared" si="137"/>
        <v>0</v>
      </c>
      <c r="H1102" s="18">
        <f t="shared" si="143"/>
        <v>0</v>
      </c>
      <c r="I1102" s="18">
        <f t="shared" si="138"/>
        <v>0</v>
      </c>
      <c r="J1102" s="18">
        <f t="shared" si="139"/>
        <v>0</v>
      </c>
      <c r="K1102" s="18">
        <f t="shared" si="140"/>
        <v>0</v>
      </c>
      <c r="L1102" s="18">
        <f t="shared" si="141"/>
        <v>0</v>
      </c>
      <c r="M1102" s="18"/>
    </row>
    <row r="1103" spans="1:13" x14ac:dyDescent="0.25">
      <c r="A1103" s="94"/>
      <c r="B1103" s="95"/>
      <c r="C1103" s="96"/>
      <c r="D1103" s="123"/>
      <c r="E1103" s="97" t="str">
        <f t="shared" si="142"/>
        <v/>
      </c>
      <c r="F1103" s="18">
        <f t="shared" si="136"/>
        <v>0</v>
      </c>
      <c r="G1103" s="18">
        <f t="shared" si="137"/>
        <v>0</v>
      </c>
      <c r="H1103" s="18">
        <f t="shared" si="143"/>
        <v>0</v>
      </c>
      <c r="I1103" s="18">
        <f t="shared" si="138"/>
        <v>0</v>
      </c>
      <c r="J1103" s="18">
        <f t="shared" si="139"/>
        <v>0</v>
      </c>
      <c r="K1103" s="18">
        <f t="shared" si="140"/>
        <v>0</v>
      </c>
      <c r="L1103" s="18">
        <f t="shared" si="141"/>
        <v>0</v>
      </c>
      <c r="M1103" s="18"/>
    </row>
    <row r="1104" spans="1:13" x14ac:dyDescent="0.25">
      <c r="A1104" s="94"/>
      <c r="B1104" s="95"/>
      <c r="C1104" s="96"/>
      <c r="D1104" s="123"/>
      <c r="E1104" s="97" t="str">
        <f t="shared" si="142"/>
        <v/>
      </c>
      <c r="F1104" s="18">
        <f t="shared" si="136"/>
        <v>0</v>
      </c>
      <c r="G1104" s="18">
        <f t="shared" si="137"/>
        <v>0</v>
      </c>
      <c r="H1104" s="18">
        <f t="shared" si="143"/>
        <v>0</v>
      </c>
      <c r="I1104" s="18">
        <f t="shared" si="138"/>
        <v>0</v>
      </c>
      <c r="J1104" s="18">
        <f t="shared" si="139"/>
        <v>0</v>
      </c>
      <c r="K1104" s="18">
        <f t="shared" si="140"/>
        <v>0</v>
      </c>
      <c r="L1104" s="18">
        <f t="shared" si="141"/>
        <v>0</v>
      </c>
      <c r="M1104" s="18"/>
    </row>
    <row r="1105" spans="1:13" x14ac:dyDescent="0.25">
      <c r="A1105" s="94"/>
      <c r="B1105" s="95"/>
      <c r="C1105" s="96"/>
      <c r="D1105" s="123"/>
      <c r="E1105" s="97" t="str">
        <f t="shared" si="142"/>
        <v/>
      </c>
      <c r="F1105" s="18">
        <f t="shared" si="136"/>
        <v>0</v>
      </c>
      <c r="G1105" s="18">
        <f t="shared" si="137"/>
        <v>0</v>
      </c>
      <c r="H1105" s="18">
        <f t="shared" si="143"/>
        <v>0</v>
      </c>
      <c r="I1105" s="18">
        <f t="shared" si="138"/>
        <v>0</v>
      </c>
      <c r="J1105" s="18">
        <f t="shared" si="139"/>
        <v>0</v>
      </c>
      <c r="K1105" s="18">
        <f t="shared" si="140"/>
        <v>0</v>
      </c>
      <c r="L1105" s="18">
        <f t="shared" si="141"/>
        <v>0</v>
      </c>
      <c r="M1105" s="18"/>
    </row>
    <row r="1106" spans="1:13" x14ac:dyDescent="0.25">
      <c r="A1106" s="94"/>
      <c r="B1106" s="95"/>
      <c r="C1106" s="96"/>
      <c r="D1106" s="123"/>
      <c r="E1106" s="97" t="str">
        <f t="shared" si="142"/>
        <v/>
      </c>
      <c r="F1106" s="18">
        <f t="shared" si="136"/>
        <v>0</v>
      </c>
      <c r="G1106" s="18">
        <f t="shared" si="137"/>
        <v>0</v>
      </c>
      <c r="H1106" s="18">
        <f t="shared" si="143"/>
        <v>0</v>
      </c>
      <c r="I1106" s="18">
        <f t="shared" si="138"/>
        <v>0</v>
      </c>
      <c r="J1106" s="18">
        <f t="shared" si="139"/>
        <v>0</v>
      </c>
      <c r="K1106" s="18">
        <f t="shared" si="140"/>
        <v>0</v>
      </c>
      <c r="L1106" s="18">
        <f t="shared" si="141"/>
        <v>0</v>
      </c>
      <c r="M1106" s="18"/>
    </row>
    <row r="1107" spans="1:13" x14ac:dyDescent="0.25">
      <c r="A1107" s="94"/>
      <c r="B1107" s="95"/>
      <c r="C1107" s="96"/>
      <c r="D1107" s="123"/>
      <c r="E1107" s="97" t="str">
        <f t="shared" si="142"/>
        <v/>
      </c>
      <c r="F1107" s="18">
        <f t="shared" si="136"/>
        <v>0</v>
      </c>
      <c r="G1107" s="18">
        <f t="shared" si="137"/>
        <v>0</v>
      </c>
      <c r="H1107" s="18">
        <f t="shared" si="143"/>
        <v>0</v>
      </c>
      <c r="I1107" s="18">
        <f t="shared" si="138"/>
        <v>0</v>
      </c>
      <c r="J1107" s="18">
        <f t="shared" si="139"/>
        <v>0</v>
      </c>
      <c r="K1107" s="18">
        <f t="shared" si="140"/>
        <v>0</v>
      </c>
      <c r="L1107" s="18">
        <f t="shared" si="141"/>
        <v>0</v>
      </c>
      <c r="M1107" s="18"/>
    </row>
    <row r="1108" spans="1:13" x14ac:dyDescent="0.25">
      <c r="A1108" s="94"/>
      <c r="B1108" s="95"/>
      <c r="C1108" s="96"/>
      <c r="D1108" s="123"/>
      <c r="E1108" s="97" t="str">
        <f t="shared" si="142"/>
        <v/>
      </c>
      <c r="F1108" s="18">
        <f t="shared" si="136"/>
        <v>0</v>
      </c>
      <c r="G1108" s="18">
        <f t="shared" si="137"/>
        <v>0</v>
      </c>
      <c r="H1108" s="18">
        <f t="shared" si="143"/>
        <v>0</v>
      </c>
      <c r="I1108" s="18">
        <f t="shared" si="138"/>
        <v>0</v>
      </c>
      <c r="J1108" s="18">
        <f t="shared" si="139"/>
        <v>0</v>
      </c>
      <c r="K1108" s="18">
        <f t="shared" si="140"/>
        <v>0</v>
      </c>
      <c r="L1108" s="18">
        <f t="shared" si="141"/>
        <v>0</v>
      </c>
      <c r="M1108" s="18"/>
    </row>
    <row r="1109" spans="1:13" x14ac:dyDescent="0.25">
      <c r="A1109" s="94"/>
      <c r="B1109" s="95"/>
      <c r="C1109" s="96"/>
      <c r="D1109" s="123"/>
      <c r="E1109" s="97" t="str">
        <f t="shared" si="142"/>
        <v/>
      </c>
      <c r="F1109" s="18">
        <f t="shared" si="136"/>
        <v>0</v>
      </c>
      <c r="G1109" s="18">
        <f t="shared" si="137"/>
        <v>0</v>
      </c>
      <c r="H1109" s="18">
        <f t="shared" si="143"/>
        <v>0</v>
      </c>
      <c r="I1109" s="18">
        <f t="shared" si="138"/>
        <v>0</v>
      </c>
      <c r="J1109" s="18">
        <f t="shared" si="139"/>
        <v>0</v>
      </c>
      <c r="K1109" s="18">
        <f t="shared" si="140"/>
        <v>0</v>
      </c>
      <c r="L1109" s="18">
        <f t="shared" si="141"/>
        <v>0</v>
      </c>
      <c r="M1109" s="18"/>
    </row>
    <row r="1110" spans="1:13" x14ac:dyDescent="0.25">
      <c r="A1110" s="94"/>
      <c r="B1110" s="95"/>
      <c r="C1110" s="96"/>
      <c r="D1110" s="123"/>
      <c r="E1110" s="97" t="str">
        <f t="shared" si="142"/>
        <v/>
      </c>
      <c r="F1110" s="18">
        <f t="shared" si="136"/>
        <v>0</v>
      </c>
      <c r="G1110" s="18">
        <f t="shared" si="137"/>
        <v>0</v>
      </c>
      <c r="H1110" s="18">
        <f t="shared" si="143"/>
        <v>0</v>
      </c>
      <c r="I1110" s="18">
        <f t="shared" si="138"/>
        <v>0</v>
      </c>
      <c r="J1110" s="18">
        <f t="shared" si="139"/>
        <v>0</v>
      </c>
      <c r="K1110" s="18">
        <f t="shared" si="140"/>
        <v>0</v>
      </c>
      <c r="L1110" s="18">
        <f t="shared" si="141"/>
        <v>0</v>
      </c>
      <c r="M1110" s="18"/>
    </row>
    <row r="1111" spans="1:13" x14ac:dyDescent="0.25">
      <c r="A1111" s="94"/>
      <c r="B1111" s="95"/>
      <c r="C1111" s="96"/>
      <c r="D1111" s="123"/>
      <c r="E1111" s="97" t="str">
        <f t="shared" si="142"/>
        <v/>
      </c>
      <c r="F1111" s="18">
        <f t="shared" si="136"/>
        <v>0</v>
      </c>
      <c r="G1111" s="18">
        <f t="shared" si="137"/>
        <v>0</v>
      </c>
      <c r="H1111" s="18">
        <f t="shared" si="143"/>
        <v>0</v>
      </c>
      <c r="I1111" s="18">
        <f t="shared" si="138"/>
        <v>0</v>
      </c>
      <c r="J1111" s="18">
        <f t="shared" si="139"/>
        <v>0</v>
      </c>
      <c r="K1111" s="18">
        <f t="shared" si="140"/>
        <v>0</v>
      </c>
      <c r="L1111" s="18">
        <f t="shared" si="141"/>
        <v>0</v>
      </c>
      <c r="M1111" s="18"/>
    </row>
    <row r="1112" spans="1:13" x14ac:dyDescent="0.25">
      <c r="A1112" s="94"/>
      <c r="B1112" s="95"/>
      <c r="C1112" s="96"/>
      <c r="D1112" s="123"/>
      <c r="E1112" s="97" t="str">
        <f t="shared" si="142"/>
        <v/>
      </c>
      <c r="F1112" s="18">
        <f t="shared" si="136"/>
        <v>0</v>
      </c>
      <c r="G1112" s="18">
        <f t="shared" si="137"/>
        <v>0</v>
      </c>
      <c r="H1112" s="18">
        <f t="shared" si="143"/>
        <v>0</v>
      </c>
      <c r="I1112" s="18">
        <f t="shared" si="138"/>
        <v>0</v>
      </c>
      <c r="J1112" s="18">
        <f t="shared" si="139"/>
        <v>0</v>
      </c>
      <c r="K1112" s="18">
        <f t="shared" si="140"/>
        <v>0</v>
      </c>
      <c r="L1112" s="18">
        <f t="shared" si="141"/>
        <v>0</v>
      </c>
      <c r="M1112" s="18"/>
    </row>
    <row r="1113" spans="1:13" x14ac:dyDescent="0.25">
      <c r="A1113" s="94"/>
      <c r="B1113" s="95"/>
      <c r="C1113" s="96"/>
      <c r="D1113" s="123"/>
      <c r="E1113" s="97" t="str">
        <f t="shared" si="142"/>
        <v/>
      </c>
      <c r="F1113" s="18">
        <f t="shared" si="136"/>
        <v>0</v>
      </c>
      <c r="G1113" s="18">
        <f t="shared" si="137"/>
        <v>0</v>
      </c>
      <c r="H1113" s="18">
        <f t="shared" si="143"/>
        <v>0</v>
      </c>
      <c r="I1113" s="18">
        <f t="shared" si="138"/>
        <v>0</v>
      </c>
      <c r="J1113" s="18">
        <f t="shared" si="139"/>
        <v>0</v>
      </c>
      <c r="K1113" s="18">
        <f t="shared" si="140"/>
        <v>0</v>
      </c>
      <c r="L1113" s="18">
        <f t="shared" si="141"/>
        <v>0</v>
      </c>
      <c r="M1113" s="18"/>
    </row>
    <row r="1114" spans="1:13" x14ac:dyDescent="0.25">
      <c r="A1114" s="94"/>
      <c r="B1114" s="95"/>
      <c r="C1114" s="96"/>
      <c r="D1114" s="123"/>
      <c r="E1114" s="97" t="str">
        <f t="shared" si="142"/>
        <v/>
      </c>
      <c r="F1114" s="18">
        <f t="shared" si="136"/>
        <v>0</v>
      </c>
      <c r="G1114" s="18">
        <f t="shared" si="137"/>
        <v>0</v>
      </c>
      <c r="H1114" s="18">
        <f t="shared" si="143"/>
        <v>0</v>
      </c>
      <c r="I1114" s="18">
        <f t="shared" si="138"/>
        <v>0</v>
      </c>
      <c r="J1114" s="18">
        <f t="shared" si="139"/>
        <v>0</v>
      </c>
      <c r="K1114" s="18">
        <f t="shared" si="140"/>
        <v>0</v>
      </c>
      <c r="L1114" s="18">
        <f t="shared" si="141"/>
        <v>0</v>
      </c>
      <c r="M1114" s="18"/>
    </row>
    <row r="1115" spans="1:13" x14ac:dyDescent="0.25">
      <c r="A1115" s="94"/>
      <c r="B1115" s="95"/>
      <c r="C1115" s="96"/>
      <c r="D1115" s="123"/>
      <c r="E1115" s="97" t="str">
        <f t="shared" si="142"/>
        <v/>
      </c>
      <c r="F1115" s="18">
        <f t="shared" si="136"/>
        <v>0</v>
      </c>
      <c r="G1115" s="18">
        <f t="shared" si="137"/>
        <v>0</v>
      </c>
      <c r="H1115" s="18">
        <f t="shared" si="143"/>
        <v>0</v>
      </c>
      <c r="I1115" s="18">
        <f t="shared" si="138"/>
        <v>0</v>
      </c>
      <c r="J1115" s="18">
        <f t="shared" si="139"/>
        <v>0</v>
      </c>
      <c r="K1115" s="18">
        <f t="shared" si="140"/>
        <v>0</v>
      </c>
      <c r="L1115" s="18">
        <f t="shared" si="141"/>
        <v>0</v>
      </c>
      <c r="M1115" s="18"/>
    </row>
    <row r="1116" spans="1:13" x14ac:dyDescent="0.25">
      <c r="A1116" s="94"/>
      <c r="B1116" s="95"/>
      <c r="C1116" s="96"/>
      <c r="D1116" s="123"/>
      <c r="E1116" s="97" t="str">
        <f t="shared" si="142"/>
        <v/>
      </c>
      <c r="F1116" s="18">
        <f t="shared" si="136"/>
        <v>0</v>
      </c>
      <c r="G1116" s="18">
        <f t="shared" si="137"/>
        <v>0</v>
      </c>
      <c r="H1116" s="18">
        <f t="shared" si="143"/>
        <v>0</v>
      </c>
      <c r="I1116" s="18">
        <f t="shared" si="138"/>
        <v>0</v>
      </c>
      <c r="J1116" s="18">
        <f t="shared" si="139"/>
        <v>0</v>
      </c>
      <c r="K1116" s="18">
        <f t="shared" si="140"/>
        <v>0</v>
      </c>
      <c r="L1116" s="18">
        <f t="shared" si="141"/>
        <v>0</v>
      </c>
      <c r="M1116" s="18"/>
    </row>
    <row r="1117" spans="1:13" x14ac:dyDescent="0.25">
      <c r="A1117" s="94"/>
      <c r="B1117" s="95"/>
      <c r="C1117" s="96"/>
      <c r="D1117" s="123"/>
      <c r="E1117" s="97" t="str">
        <f t="shared" si="142"/>
        <v/>
      </c>
      <c r="F1117" s="18">
        <f t="shared" si="136"/>
        <v>0</v>
      </c>
      <c r="G1117" s="18">
        <f t="shared" si="137"/>
        <v>0</v>
      </c>
      <c r="H1117" s="18">
        <f t="shared" si="143"/>
        <v>0</v>
      </c>
      <c r="I1117" s="18">
        <f t="shared" si="138"/>
        <v>0</v>
      </c>
      <c r="J1117" s="18">
        <f t="shared" si="139"/>
        <v>0</v>
      </c>
      <c r="K1117" s="18">
        <f t="shared" si="140"/>
        <v>0</v>
      </c>
      <c r="L1117" s="18">
        <f t="shared" si="141"/>
        <v>0</v>
      </c>
      <c r="M1117" s="18"/>
    </row>
    <row r="1118" spans="1:13" x14ac:dyDescent="0.25">
      <c r="A1118" s="94"/>
      <c r="B1118" s="95"/>
      <c r="C1118" s="96"/>
      <c r="D1118" s="123"/>
      <c r="E1118" s="97" t="str">
        <f t="shared" si="142"/>
        <v/>
      </c>
      <c r="F1118" s="18">
        <f t="shared" si="136"/>
        <v>0</v>
      </c>
      <c r="G1118" s="18">
        <f t="shared" si="137"/>
        <v>0</v>
      </c>
      <c r="H1118" s="18">
        <f t="shared" si="143"/>
        <v>0</v>
      </c>
      <c r="I1118" s="18">
        <f t="shared" si="138"/>
        <v>0</v>
      </c>
      <c r="J1118" s="18">
        <f t="shared" si="139"/>
        <v>0</v>
      </c>
      <c r="K1118" s="18">
        <f t="shared" si="140"/>
        <v>0</v>
      </c>
      <c r="L1118" s="18">
        <f t="shared" si="141"/>
        <v>0</v>
      </c>
      <c r="M1118" s="18"/>
    </row>
    <row r="1119" spans="1:13" x14ac:dyDescent="0.25">
      <c r="A1119" s="94"/>
      <c r="B1119" s="95"/>
      <c r="C1119" s="96"/>
      <c r="D1119" s="123"/>
      <c r="E1119" s="97" t="str">
        <f t="shared" si="142"/>
        <v/>
      </c>
      <c r="F1119" s="18">
        <f t="shared" si="136"/>
        <v>0</v>
      </c>
      <c r="G1119" s="18">
        <f t="shared" si="137"/>
        <v>0</v>
      </c>
      <c r="H1119" s="18">
        <f t="shared" si="143"/>
        <v>0</v>
      </c>
      <c r="I1119" s="18">
        <f t="shared" si="138"/>
        <v>0</v>
      </c>
      <c r="J1119" s="18">
        <f t="shared" si="139"/>
        <v>0</v>
      </c>
      <c r="K1119" s="18">
        <f t="shared" si="140"/>
        <v>0</v>
      </c>
      <c r="L1119" s="18">
        <f t="shared" si="141"/>
        <v>0</v>
      </c>
      <c r="M1119" s="18"/>
    </row>
    <row r="1120" spans="1:13" x14ac:dyDescent="0.25">
      <c r="A1120" s="94"/>
      <c r="B1120" s="95"/>
      <c r="C1120" s="96"/>
      <c r="D1120" s="123"/>
      <c r="E1120" s="97" t="str">
        <f t="shared" si="142"/>
        <v/>
      </c>
      <c r="F1120" s="18">
        <f t="shared" si="136"/>
        <v>0</v>
      </c>
      <c r="G1120" s="18">
        <f t="shared" si="137"/>
        <v>0</v>
      </c>
      <c r="H1120" s="18">
        <f t="shared" si="143"/>
        <v>0</v>
      </c>
      <c r="I1120" s="18">
        <f t="shared" si="138"/>
        <v>0</v>
      </c>
      <c r="J1120" s="18">
        <f t="shared" si="139"/>
        <v>0</v>
      </c>
      <c r="K1120" s="18">
        <f t="shared" si="140"/>
        <v>0</v>
      </c>
      <c r="L1120" s="18">
        <f t="shared" si="141"/>
        <v>0</v>
      </c>
      <c r="M1120" s="18"/>
    </row>
    <row r="1121" spans="1:13" x14ac:dyDescent="0.25">
      <c r="A1121" s="94"/>
      <c r="B1121" s="95"/>
      <c r="C1121" s="96"/>
      <c r="D1121" s="123"/>
      <c r="E1121" s="97" t="str">
        <f t="shared" si="142"/>
        <v/>
      </c>
      <c r="F1121" s="18">
        <f t="shared" si="136"/>
        <v>0</v>
      </c>
      <c r="G1121" s="18">
        <f t="shared" si="137"/>
        <v>0</v>
      </c>
      <c r="H1121" s="18">
        <f t="shared" si="143"/>
        <v>0</v>
      </c>
      <c r="I1121" s="18">
        <f t="shared" si="138"/>
        <v>0</v>
      </c>
      <c r="J1121" s="18">
        <f t="shared" si="139"/>
        <v>0</v>
      </c>
      <c r="K1121" s="18">
        <f t="shared" si="140"/>
        <v>0</v>
      </c>
      <c r="L1121" s="18">
        <f t="shared" si="141"/>
        <v>0</v>
      </c>
      <c r="M1121" s="18"/>
    </row>
    <row r="1122" spans="1:13" x14ac:dyDescent="0.25">
      <c r="A1122" s="94"/>
      <c r="B1122" s="95"/>
      <c r="C1122" s="96"/>
      <c r="D1122" s="123"/>
      <c r="E1122" s="97" t="str">
        <f t="shared" si="142"/>
        <v/>
      </c>
      <c r="F1122" s="18">
        <f t="shared" si="136"/>
        <v>0</v>
      </c>
      <c r="G1122" s="18">
        <f t="shared" si="137"/>
        <v>0</v>
      </c>
      <c r="H1122" s="18">
        <f t="shared" si="143"/>
        <v>0</v>
      </c>
      <c r="I1122" s="18">
        <f t="shared" si="138"/>
        <v>0</v>
      </c>
      <c r="J1122" s="18">
        <f t="shared" si="139"/>
        <v>0</v>
      </c>
      <c r="K1122" s="18">
        <f t="shared" si="140"/>
        <v>0</v>
      </c>
      <c r="L1122" s="18">
        <f t="shared" si="141"/>
        <v>0</v>
      </c>
      <c r="M1122" s="18"/>
    </row>
    <row r="1123" spans="1:13" x14ac:dyDescent="0.25">
      <c r="A1123" s="94"/>
      <c r="B1123" s="95"/>
      <c r="C1123" s="96"/>
      <c r="D1123" s="123"/>
      <c r="E1123" s="97" t="str">
        <f t="shared" si="142"/>
        <v/>
      </c>
      <c r="F1123" s="18">
        <f t="shared" si="136"/>
        <v>0</v>
      </c>
      <c r="G1123" s="18">
        <f t="shared" si="137"/>
        <v>0</v>
      </c>
      <c r="H1123" s="18">
        <f t="shared" si="143"/>
        <v>0</v>
      </c>
      <c r="I1123" s="18">
        <f t="shared" si="138"/>
        <v>0</v>
      </c>
      <c r="J1123" s="18">
        <f t="shared" si="139"/>
        <v>0</v>
      </c>
      <c r="K1123" s="18">
        <f t="shared" si="140"/>
        <v>0</v>
      </c>
      <c r="L1123" s="18">
        <f t="shared" si="141"/>
        <v>0</v>
      </c>
      <c r="M1123" s="18"/>
    </row>
    <row r="1124" spans="1:13" x14ac:dyDescent="0.25">
      <c r="A1124" s="94"/>
      <c r="B1124" s="95"/>
      <c r="C1124" s="96"/>
      <c r="D1124" s="123"/>
      <c r="E1124" s="97" t="str">
        <f t="shared" si="142"/>
        <v/>
      </c>
      <c r="F1124" s="18">
        <f t="shared" si="136"/>
        <v>0</v>
      </c>
      <c r="G1124" s="18">
        <f t="shared" si="137"/>
        <v>0</v>
      </c>
      <c r="H1124" s="18">
        <f t="shared" si="143"/>
        <v>0</v>
      </c>
      <c r="I1124" s="18">
        <f t="shared" si="138"/>
        <v>0</v>
      </c>
      <c r="J1124" s="18">
        <f t="shared" si="139"/>
        <v>0</v>
      </c>
      <c r="K1124" s="18">
        <f t="shared" si="140"/>
        <v>0</v>
      </c>
      <c r="L1124" s="18">
        <f t="shared" si="141"/>
        <v>0</v>
      </c>
      <c r="M1124" s="18"/>
    </row>
    <row r="1125" spans="1:13" x14ac:dyDescent="0.25">
      <c r="A1125" s="94"/>
      <c r="B1125" s="95"/>
      <c r="C1125" s="96"/>
      <c r="D1125" s="123"/>
      <c r="E1125" s="97" t="str">
        <f t="shared" si="142"/>
        <v/>
      </c>
      <c r="F1125" s="18">
        <f t="shared" si="136"/>
        <v>0</v>
      </c>
      <c r="G1125" s="18">
        <f t="shared" si="137"/>
        <v>0</v>
      </c>
      <c r="H1125" s="18">
        <f t="shared" si="143"/>
        <v>0</v>
      </c>
      <c r="I1125" s="18">
        <f t="shared" si="138"/>
        <v>0</v>
      </c>
      <c r="J1125" s="18">
        <f t="shared" si="139"/>
        <v>0</v>
      </c>
      <c r="K1125" s="18">
        <f t="shared" si="140"/>
        <v>0</v>
      </c>
      <c r="L1125" s="18">
        <f t="shared" si="141"/>
        <v>0</v>
      </c>
      <c r="M1125" s="18"/>
    </row>
    <row r="1126" spans="1:13" x14ac:dyDescent="0.25">
      <c r="A1126" s="94"/>
      <c r="B1126" s="95"/>
      <c r="C1126" s="96"/>
      <c r="D1126" s="123"/>
      <c r="E1126" s="97" t="str">
        <f t="shared" si="142"/>
        <v/>
      </c>
      <c r="F1126" s="18">
        <f t="shared" si="136"/>
        <v>0</v>
      </c>
      <c r="G1126" s="18">
        <f t="shared" si="137"/>
        <v>0</v>
      </c>
      <c r="H1126" s="18">
        <f t="shared" si="143"/>
        <v>0</v>
      </c>
      <c r="I1126" s="18">
        <f t="shared" si="138"/>
        <v>0</v>
      </c>
      <c r="J1126" s="18">
        <f t="shared" si="139"/>
        <v>0</v>
      </c>
      <c r="K1126" s="18">
        <f t="shared" si="140"/>
        <v>0</v>
      </c>
      <c r="L1126" s="18">
        <f t="shared" si="141"/>
        <v>0</v>
      </c>
      <c r="M1126" s="18"/>
    </row>
    <row r="1127" spans="1:13" x14ac:dyDescent="0.25">
      <c r="A1127" s="94"/>
      <c r="B1127" s="95"/>
      <c r="C1127" s="96"/>
      <c r="D1127" s="123"/>
      <c r="E1127" s="97" t="str">
        <f t="shared" si="142"/>
        <v/>
      </c>
      <c r="F1127" s="18">
        <f t="shared" si="136"/>
        <v>0</v>
      </c>
      <c r="G1127" s="18">
        <f t="shared" si="137"/>
        <v>0</v>
      </c>
      <c r="H1127" s="18">
        <f t="shared" si="143"/>
        <v>0</v>
      </c>
      <c r="I1127" s="18">
        <f t="shared" si="138"/>
        <v>0</v>
      </c>
      <c r="J1127" s="18">
        <f t="shared" si="139"/>
        <v>0</v>
      </c>
      <c r="K1127" s="18">
        <f t="shared" si="140"/>
        <v>0</v>
      </c>
      <c r="L1127" s="18">
        <f t="shared" si="141"/>
        <v>0</v>
      </c>
      <c r="M1127" s="18"/>
    </row>
    <row r="1128" spans="1:13" x14ac:dyDescent="0.25">
      <c r="A1128" s="94"/>
      <c r="B1128" s="95"/>
      <c r="C1128" s="96"/>
      <c r="D1128" s="123"/>
      <c r="E1128" s="97" t="str">
        <f t="shared" si="142"/>
        <v/>
      </c>
      <c r="F1128" s="18">
        <f t="shared" si="136"/>
        <v>0</v>
      </c>
      <c r="G1128" s="18">
        <f t="shared" si="137"/>
        <v>0</v>
      </c>
      <c r="H1128" s="18">
        <f t="shared" si="143"/>
        <v>0</v>
      </c>
      <c r="I1128" s="18">
        <f t="shared" si="138"/>
        <v>0</v>
      </c>
      <c r="J1128" s="18">
        <f t="shared" si="139"/>
        <v>0</v>
      </c>
      <c r="K1128" s="18">
        <f t="shared" si="140"/>
        <v>0</v>
      </c>
      <c r="L1128" s="18">
        <f t="shared" si="141"/>
        <v>0</v>
      </c>
      <c r="M1128" s="18"/>
    </row>
    <row r="1129" spans="1:13" x14ac:dyDescent="0.25">
      <c r="A1129" s="94"/>
      <c r="B1129" s="95"/>
      <c r="C1129" s="96"/>
      <c r="D1129" s="123"/>
      <c r="E1129" s="97" t="str">
        <f t="shared" si="142"/>
        <v/>
      </c>
      <c r="F1129" s="18">
        <f t="shared" si="136"/>
        <v>0</v>
      </c>
      <c r="G1129" s="18">
        <f t="shared" si="137"/>
        <v>0</v>
      </c>
      <c r="H1129" s="18">
        <f t="shared" si="143"/>
        <v>0</v>
      </c>
      <c r="I1129" s="18">
        <f t="shared" si="138"/>
        <v>0</v>
      </c>
      <c r="J1129" s="18">
        <f t="shared" si="139"/>
        <v>0</v>
      </c>
      <c r="K1129" s="18">
        <f t="shared" si="140"/>
        <v>0</v>
      </c>
      <c r="L1129" s="18">
        <f t="shared" si="141"/>
        <v>0</v>
      </c>
      <c r="M1129" s="18"/>
    </row>
    <row r="1130" spans="1:13" x14ac:dyDescent="0.25">
      <c r="A1130" s="94"/>
      <c r="B1130" s="95"/>
      <c r="C1130" s="96"/>
      <c r="D1130" s="123"/>
      <c r="E1130" s="97" t="str">
        <f t="shared" si="142"/>
        <v/>
      </c>
      <c r="F1130" s="18">
        <f t="shared" si="136"/>
        <v>0</v>
      </c>
      <c r="G1130" s="18">
        <f t="shared" si="137"/>
        <v>0</v>
      </c>
      <c r="H1130" s="18">
        <f t="shared" si="143"/>
        <v>0</v>
      </c>
      <c r="I1130" s="18">
        <f t="shared" si="138"/>
        <v>0</v>
      </c>
      <c r="J1130" s="18">
        <f t="shared" si="139"/>
        <v>0</v>
      </c>
      <c r="K1130" s="18">
        <f t="shared" si="140"/>
        <v>0</v>
      </c>
      <c r="L1130" s="18">
        <f t="shared" si="141"/>
        <v>0</v>
      </c>
      <c r="M1130" s="18"/>
    </row>
    <row r="1131" spans="1:13" x14ac:dyDescent="0.25">
      <c r="A1131" s="94"/>
      <c r="B1131" s="95"/>
      <c r="C1131" s="96"/>
      <c r="D1131" s="123"/>
      <c r="E1131" s="97" t="str">
        <f t="shared" si="142"/>
        <v/>
      </c>
      <c r="F1131" s="18">
        <f t="shared" si="136"/>
        <v>0</v>
      </c>
      <c r="G1131" s="18">
        <f t="shared" si="137"/>
        <v>0</v>
      </c>
      <c r="H1131" s="18">
        <f t="shared" si="143"/>
        <v>0</v>
      </c>
      <c r="I1131" s="18">
        <f t="shared" si="138"/>
        <v>0</v>
      </c>
      <c r="J1131" s="18">
        <f t="shared" si="139"/>
        <v>0</v>
      </c>
      <c r="K1131" s="18">
        <f t="shared" si="140"/>
        <v>0</v>
      </c>
      <c r="L1131" s="18">
        <f t="shared" si="141"/>
        <v>0</v>
      </c>
      <c r="M1131" s="18"/>
    </row>
    <row r="1132" spans="1:13" x14ac:dyDescent="0.25">
      <c r="A1132" s="94"/>
      <c r="B1132" s="95"/>
      <c r="C1132" s="96"/>
      <c r="D1132" s="123"/>
      <c r="E1132" s="97" t="str">
        <f t="shared" si="142"/>
        <v/>
      </c>
      <c r="F1132" s="18">
        <f t="shared" si="136"/>
        <v>0</v>
      </c>
      <c r="G1132" s="18">
        <f t="shared" si="137"/>
        <v>0</v>
      </c>
      <c r="H1132" s="18">
        <f t="shared" si="143"/>
        <v>0</v>
      </c>
      <c r="I1132" s="18">
        <f t="shared" si="138"/>
        <v>0</v>
      </c>
      <c r="J1132" s="18">
        <f t="shared" si="139"/>
        <v>0</v>
      </c>
      <c r="K1132" s="18">
        <f t="shared" si="140"/>
        <v>0</v>
      </c>
      <c r="L1132" s="18">
        <f t="shared" si="141"/>
        <v>0</v>
      </c>
      <c r="M1132" s="18"/>
    </row>
    <row r="1133" spans="1:13" x14ac:dyDescent="0.25">
      <c r="A1133" s="94"/>
      <c r="B1133" s="95"/>
      <c r="C1133" s="96"/>
      <c r="D1133" s="123"/>
      <c r="E1133" s="97" t="str">
        <f t="shared" si="142"/>
        <v/>
      </c>
      <c r="F1133" s="18">
        <f t="shared" si="136"/>
        <v>0</v>
      </c>
      <c r="G1133" s="18">
        <f t="shared" si="137"/>
        <v>0</v>
      </c>
      <c r="H1133" s="18">
        <f t="shared" si="143"/>
        <v>0</v>
      </c>
      <c r="I1133" s="18">
        <f t="shared" si="138"/>
        <v>0</v>
      </c>
      <c r="J1133" s="18">
        <f t="shared" si="139"/>
        <v>0</v>
      </c>
      <c r="K1133" s="18">
        <f t="shared" si="140"/>
        <v>0</v>
      </c>
      <c r="L1133" s="18">
        <f t="shared" si="141"/>
        <v>0</v>
      </c>
      <c r="M1133" s="18"/>
    </row>
    <row r="1134" spans="1:13" x14ac:dyDescent="0.25">
      <c r="A1134" s="94"/>
      <c r="B1134" s="95"/>
      <c r="C1134" s="96"/>
      <c r="D1134" s="123"/>
      <c r="E1134" s="97" t="str">
        <f t="shared" si="142"/>
        <v/>
      </c>
      <c r="F1134" s="18">
        <f t="shared" si="136"/>
        <v>0</v>
      </c>
      <c r="G1134" s="18">
        <f t="shared" si="137"/>
        <v>0</v>
      </c>
      <c r="H1134" s="18">
        <f t="shared" si="143"/>
        <v>0</v>
      </c>
      <c r="I1134" s="18">
        <f t="shared" si="138"/>
        <v>0</v>
      </c>
      <c r="J1134" s="18">
        <f t="shared" si="139"/>
        <v>0</v>
      </c>
      <c r="K1134" s="18">
        <f t="shared" si="140"/>
        <v>0</v>
      </c>
      <c r="L1134" s="18">
        <f t="shared" si="141"/>
        <v>0</v>
      </c>
      <c r="M1134" s="18"/>
    </row>
    <row r="1135" spans="1:13" x14ac:dyDescent="0.25">
      <c r="A1135" s="94"/>
      <c r="B1135" s="95"/>
      <c r="C1135" s="96"/>
      <c r="D1135" s="123"/>
      <c r="E1135" s="97" t="str">
        <f t="shared" si="142"/>
        <v/>
      </c>
      <c r="F1135" s="18">
        <f t="shared" si="136"/>
        <v>0</v>
      </c>
      <c r="G1135" s="18">
        <f t="shared" si="137"/>
        <v>0</v>
      </c>
      <c r="H1135" s="18">
        <f t="shared" si="143"/>
        <v>0</v>
      </c>
      <c r="I1135" s="18">
        <f t="shared" si="138"/>
        <v>0</v>
      </c>
      <c r="J1135" s="18">
        <f t="shared" si="139"/>
        <v>0</v>
      </c>
      <c r="K1135" s="18">
        <f t="shared" si="140"/>
        <v>0</v>
      </c>
      <c r="L1135" s="18">
        <f t="shared" si="141"/>
        <v>0</v>
      </c>
      <c r="M1135" s="18"/>
    </row>
    <row r="1136" spans="1:13" x14ac:dyDescent="0.25">
      <c r="A1136" s="94"/>
      <c r="B1136" s="95"/>
      <c r="C1136" s="96"/>
      <c r="D1136" s="123"/>
      <c r="E1136" s="97" t="str">
        <f t="shared" si="142"/>
        <v/>
      </c>
      <c r="F1136" s="18">
        <f t="shared" si="136"/>
        <v>0</v>
      </c>
      <c r="G1136" s="18">
        <f t="shared" si="137"/>
        <v>0</v>
      </c>
      <c r="H1136" s="18">
        <f t="shared" si="143"/>
        <v>0</v>
      </c>
      <c r="I1136" s="18">
        <f t="shared" si="138"/>
        <v>0</v>
      </c>
      <c r="J1136" s="18">
        <f t="shared" si="139"/>
        <v>0</v>
      </c>
      <c r="K1136" s="18">
        <f t="shared" si="140"/>
        <v>0</v>
      </c>
      <c r="L1136" s="18">
        <f t="shared" si="141"/>
        <v>0</v>
      </c>
      <c r="M1136" s="18"/>
    </row>
    <row r="1137" spans="1:13" x14ac:dyDescent="0.25">
      <c r="A1137" s="94"/>
      <c r="B1137" s="95"/>
      <c r="C1137" s="96"/>
      <c r="D1137" s="123"/>
      <c r="E1137" s="97" t="str">
        <f t="shared" si="142"/>
        <v/>
      </c>
      <c r="F1137" s="18">
        <f t="shared" si="136"/>
        <v>0</v>
      </c>
      <c r="G1137" s="18">
        <f t="shared" si="137"/>
        <v>0</v>
      </c>
      <c r="H1137" s="18">
        <f t="shared" si="143"/>
        <v>0</v>
      </c>
      <c r="I1137" s="18">
        <f t="shared" si="138"/>
        <v>0</v>
      </c>
      <c r="J1137" s="18">
        <f t="shared" si="139"/>
        <v>0</v>
      </c>
      <c r="K1137" s="18">
        <f t="shared" si="140"/>
        <v>0</v>
      </c>
      <c r="L1137" s="18">
        <f t="shared" si="141"/>
        <v>0</v>
      </c>
      <c r="M1137" s="18"/>
    </row>
    <row r="1138" spans="1:13" x14ac:dyDescent="0.25">
      <c r="A1138" s="94"/>
      <c r="B1138" s="95"/>
      <c r="C1138" s="96"/>
      <c r="D1138" s="123"/>
      <c r="E1138" s="97" t="str">
        <f t="shared" si="142"/>
        <v/>
      </c>
      <c r="F1138" s="18">
        <f t="shared" si="136"/>
        <v>0</v>
      </c>
      <c r="G1138" s="18">
        <f t="shared" si="137"/>
        <v>0</v>
      </c>
      <c r="H1138" s="18">
        <f t="shared" si="143"/>
        <v>0</v>
      </c>
      <c r="I1138" s="18">
        <f t="shared" si="138"/>
        <v>0</v>
      </c>
      <c r="J1138" s="18">
        <f t="shared" si="139"/>
        <v>0</v>
      </c>
      <c r="K1138" s="18">
        <f t="shared" si="140"/>
        <v>0</v>
      </c>
      <c r="L1138" s="18">
        <f t="shared" si="141"/>
        <v>0</v>
      </c>
      <c r="M1138" s="18"/>
    </row>
    <row r="1139" spans="1:13" x14ac:dyDescent="0.25">
      <c r="A1139" s="94"/>
      <c r="B1139" s="95"/>
      <c r="C1139" s="96"/>
      <c r="D1139" s="123"/>
      <c r="E1139" s="97" t="str">
        <f t="shared" si="142"/>
        <v/>
      </c>
      <c r="F1139" s="18">
        <f t="shared" si="136"/>
        <v>0</v>
      </c>
      <c r="G1139" s="18">
        <f t="shared" si="137"/>
        <v>0</v>
      </c>
      <c r="H1139" s="18">
        <f t="shared" si="143"/>
        <v>0</v>
      </c>
      <c r="I1139" s="18">
        <f t="shared" si="138"/>
        <v>0</v>
      </c>
      <c r="J1139" s="18">
        <f t="shared" si="139"/>
        <v>0</v>
      </c>
      <c r="K1139" s="18">
        <f t="shared" si="140"/>
        <v>0</v>
      </c>
      <c r="L1139" s="18">
        <f t="shared" si="141"/>
        <v>0</v>
      </c>
      <c r="M1139" s="18"/>
    </row>
    <row r="1140" spans="1:13" x14ac:dyDescent="0.25">
      <c r="A1140" s="94"/>
      <c r="B1140" s="95"/>
      <c r="C1140" s="96"/>
      <c r="D1140" s="123"/>
      <c r="E1140" s="97" t="str">
        <f t="shared" si="142"/>
        <v/>
      </c>
      <c r="F1140" s="18">
        <f t="shared" si="136"/>
        <v>0</v>
      </c>
      <c r="G1140" s="18">
        <f t="shared" si="137"/>
        <v>0</v>
      </c>
      <c r="H1140" s="18">
        <f t="shared" si="143"/>
        <v>0</v>
      </c>
      <c r="I1140" s="18">
        <f t="shared" si="138"/>
        <v>0</v>
      </c>
      <c r="J1140" s="18">
        <f t="shared" si="139"/>
        <v>0</v>
      </c>
      <c r="K1140" s="18">
        <f t="shared" si="140"/>
        <v>0</v>
      </c>
      <c r="L1140" s="18">
        <f t="shared" si="141"/>
        <v>0</v>
      </c>
      <c r="M1140" s="18"/>
    </row>
    <row r="1141" spans="1:13" x14ac:dyDescent="0.25">
      <c r="A1141" s="94"/>
      <c r="B1141" s="95"/>
      <c r="C1141" s="96"/>
      <c r="D1141" s="123"/>
      <c r="E1141" s="97" t="str">
        <f t="shared" si="142"/>
        <v/>
      </c>
      <c r="F1141" s="18">
        <f t="shared" si="136"/>
        <v>0</v>
      </c>
      <c r="G1141" s="18">
        <f t="shared" si="137"/>
        <v>0</v>
      </c>
      <c r="H1141" s="18">
        <f t="shared" si="143"/>
        <v>0</v>
      </c>
      <c r="I1141" s="18">
        <f t="shared" si="138"/>
        <v>0</v>
      </c>
      <c r="J1141" s="18">
        <f t="shared" si="139"/>
        <v>0</v>
      </c>
      <c r="K1141" s="18">
        <f t="shared" si="140"/>
        <v>0</v>
      </c>
      <c r="L1141" s="18">
        <f t="shared" si="141"/>
        <v>0</v>
      </c>
      <c r="M1141" s="18"/>
    </row>
    <row r="1142" spans="1:13" x14ac:dyDescent="0.25">
      <c r="A1142" s="94"/>
      <c r="B1142" s="95"/>
      <c r="C1142" s="96"/>
      <c r="D1142" s="123"/>
      <c r="E1142" s="97" t="str">
        <f t="shared" si="142"/>
        <v/>
      </c>
      <c r="F1142" s="18">
        <f t="shared" si="136"/>
        <v>0</v>
      </c>
      <c r="G1142" s="18">
        <f t="shared" si="137"/>
        <v>0</v>
      </c>
      <c r="H1142" s="18">
        <f t="shared" si="143"/>
        <v>0</v>
      </c>
      <c r="I1142" s="18">
        <f t="shared" si="138"/>
        <v>0</v>
      </c>
      <c r="J1142" s="18">
        <f t="shared" si="139"/>
        <v>0</v>
      </c>
      <c r="K1142" s="18">
        <f t="shared" si="140"/>
        <v>0</v>
      </c>
      <c r="L1142" s="18">
        <f t="shared" si="141"/>
        <v>0</v>
      </c>
      <c r="M1142" s="18"/>
    </row>
    <row r="1143" spans="1:13" x14ac:dyDescent="0.25">
      <c r="A1143" s="94"/>
      <c r="B1143" s="95"/>
      <c r="C1143" s="96"/>
      <c r="D1143" s="123"/>
      <c r="E1143" s="97" t="str">
        <f t="shared" si="142"/>
        <v/>
      </c>
      <c r="F1143" s="18">
        <f t="shared" si="136"/>
        <v>0</v>
      </c>
      <c r="G1143" s="18">
        <f t="shared" si="137"/>
        <v>0</v>
      </c>
      <c r="H1143" s="18">
        <f t="shared" si="143"/>
        <v>0</v>
      </c>
      <c r="I1143" s="18">
        <f t="shared" si="138"/>
        <v>0</v>
      </c>
      <c r="J1143" s="18">
        <f t="shared" si="139"/>
        <v>0</v>
      </c>
      <c r="K1143" s="18">
        <f t="shared" si="140"/>
        <v>0</v>
      </c>
      <c r="L1143" s="18">
        <f t="shared" si="141"/>
        <v>0</v>
      </c>
      <c r="M1143" s="18"/>
    </row>
    <row r="1144" spans="1:13" x14ac:dyDescent="0.25">
      <c r="A1144" s="94"/>
      <c r="B1144" s="95"/>
      <c r="C1144" s="96"/>
      <c r="D1144" s="123"/>
      <c r="E1144" s="97" t="str">
        <f t="shared" si="142"/>
        <v/>
      </c>
      <c r="F1144" s="18">
        <f t="shared" si="136"/>
        <v>0</v>
      </c>
      <c r="G1144" s="18">
        <f t="shared" si="137"/>
        <v>0</v>
      </c>
      <c r="H1144" s="18">
        <f t="shared" si="143"/>
        <v>0</v>
      </c>
      <c r="I1144" s="18">
        <f t="shared" si="138"/>
        <v>0</v>
      </c>
      <c r="J1144" s="18">
        <f t="shared" si="139"/>
        <v>0</v>
      </c>
      <c r="K1144" s="18">
        <f t="shared" si="140"/>
        <v>0</v>
      </c>
      <c r="L1144" s="18">
        <f t="shared" si="141"/>
        <v>0</v>
      </c>
      <c r="M1144" s="18"/>
    </row>
    <row r="1145" spans="1:13" x14ac:dyDescent="0.25">
      <c r="A1145" s="94"/>
      <c r="B1145" s="95"/>
      <c r="C1145" s="96"/>
      <c r="D1145" s="123"/>
      <c r="E1145" s="97" t="str">
        <f t="shared" si="142"/>
        <v/>
      </c>
      <c r="F1145" s="18">
        <f t="shared" si="136"/>
        <v>0</v>
      </c>
      <c r="G1145" s="18">
        <f t="shared" si="137"/>
        <v>0</v>
      </c>
      <c r="H1145" s="18">
        <f t="shared" si="143"/>
        <v>0</v>
      </c>
      <c r="I1145" s="18">
        <f t="shared" si="138"/>
        <v>0</v>
      </c>
      <c r="J1145" s="18">
        <f t="shared" si="139"/>
        <v>0</v>
      </c>
      <c r="K1145" s="18">
        <f t="shared" si="140"/>
        <v>0</v>
      </c>
      <c r="L1145" s="18">
        <f t="shared" si="141"/>
        <v>0</v>
      </c>
      <c r="M1145" s="18"/>
    </row>
    <row r="1146" spans="1:13" x14ac:dyDescent="0.25">
      <c r="A1146" s="94"/>
      <c r="B1146" s="95"/>
      <c r="C1146" s="96"/>
      <c r="D1146" s="123"/>
      <c r="E1146" s="97" t="str">
        <f t="shared" si="142"/>
        <v/>
      </c>
      <c r="F1146" s="18">
        <f t="shared" si="136"/>
        <v>0</v>
      </c>
      <c r="G1146" s="18">
        <f t="shared" si="137"/>
        <v>0</v>
      </c>
      <c r="H1146" s="18">
        <f t="shared" si="143"/>
        <v>0</v>
      </c>
      <c r="I1146" s="18">
        <f t="shared" si="138"/>
        <v>0</v>
      </c>
      <c r="J1146" s="18">
        <f t="shared" si="139"/>
        <v>0</v>
      </c>
      <c r="K1146" s="18">
        <f t="shared" si="140"/>
        <v>0</v>
      </c>
      <c r="L1146" s="18">
        <f t="shared" si="141"/>
        <v>0</v>
      </c>
      <c r="M1146" s="18"/>
    </row>
    <row r="1147" spans="1:13" x14ac:dyDescent="0.25">
      <c r="A1147" s="94"/>
      <c r="B1147" s="95"/>
      <c r="C1147" s="96"/>
      <c r="D1147" s="123"/>
      <c r="E1147" s="97" t="str">
        <f t="shared" si="142"/>
        <v/>
      </c>
      <c r="F1147" s="18">
        <f t="shared" si="136"/>
        <v>0</v>
      </c>
      <c r="G1147" s="18">
        <f t="shared" si="137"/>
        <v>0</v>
      </c>
      <c r="H1147" s="18">
        <f t="shared" si="143"/>
        <v>0</v>
      </c>
      <c r="I1147" s="18">
        <f t="shared" si="138"/>
        <v>0</v>
      </c>
      <c r="J1147" s="18">
        <f t="shared" si="139"/>
        <v>0</v>
      </c>
      <c r="K1147" s="18">
        <f t="shared" si="140"/>
        <v>0</v>
      </c>
      <c r="L1147" s="18">
        <f t="shared" si="141"/>
        <v>0</v>
      </c>
      <c r="M1147" s="18"/>
    </row>
    <row r="1148" spans="1:13" x14ac:dyDescent="0.25">
      <c r="A1148" s="94"/>
      <c r="B1148" s="95"/>
      <c r="C1148" s="96"/>
      <c r="D1148" s="123"/>
      <c r="E1148" s="97" t="str">
        <f t="shared" si="142"/>
        <v/>
      </c>
      <c r="F1148" s="18">
        <f t="shared" si="136"/>
        <v>0</v>
      </c>
      <c r="G1148" s="18">
        <f t="shared" si="137"/>
        <v>0</v>
      </c>
      <c r="H1148" s="18">
        <f t="shared" si="143"/>
        <v>0</v>
      </c>
      <c r="I1148" s="18">
        <f t="shared" si="138"/>
        <v>0</v>
      </c>
      <c r="J1148" s="18">
        <f t="shared" si="139"/>
        <v>0</v>
      </c>
      <c r="K1148" s="18">
        <f t="shared" si="140"/>
        <v>0</v>
      </c>
      <c r="L1148" s="18">
        <f t="shared" si="141"/>
        <v>0</v>
      </c>
      <c r="M1148" s="18"/>
    </row>
    <row r="1149" spans="1:13" x14ac:dyDescent="0.25">
      <c r="A1149" s="94"/>
      <c r="B1149" s="95"/>
      <c r="C1149" s="96"/>
      <c r="D1149" s="123"/>
      <c r="E1149" s="97" t="str">
        <f t="shared" si="142"/>
        <v/>
      </c>
      <c r="F1149" s="18">
        <f t="shared" si="136"/>
        <v>0</v>
      </c>
      <c r="G1149" s="18">
        <f t="shared" si="137"/>
        <v>0</v>
      </c>
      <c r="H1149" s="18">
        <f t="shared" si="143"/>
        <v>0</v>
      </c>
      <c r="I1149" s="18">
        <f t="shared" si="138"/>
        <v>0</v>
      </c>
      <c r="J1149" s="18">
        <f t="shared" si="139"/>
        <v>0</v>
      </c>
      <c r="K1149" s="18">
        <f t="shared" si="140"/>
        <v>0</v>
      </c>
      <c r="L1149" s="18">
        <f t="shared" si="141"/>
        <v>0</v>
      </c>
      <c r="M1149" s="18"/>
    </row>
    <row r="1150" spans="1:13" x14ac:dyDescent="0.25">
      <c r="A1150" s="94"/>
      <c r="B1150" s="95"/>
      <c r="C1150" s="96"/>
      <c r="D1150" s="123"/>
      <c r="E1150" s="97" t="str">
        <f t="shared" si="142"/>
        <v/>
      </c>
      <c r="F1150" s="18">
        <f t="shared" si="136"/>
        <v>0</v>
      </c>
      <c r="G1150" s="18">
        <f t="shared" si="137"/>
        <v>0</v>
      </c>
      <c r="H1150" s="18">
        <f t="shared" si="143"/>
        <v>0</v>
      </c>
      <c r="I1150" s="18">
        <f t="shared" si="138"/>
        <v>0</v>
      </c>
      <c r="J1150" s="18">
        <f t="shared" si="139"/>
        <v>0</v>
      </c>
      <c r="K1150" s="18">
        <f t="shared" si="140"/>
        <v>0</v>
      </c>
      <c r="L1150" s="18">
        <f t="shared" si="141"/>
        <v>0</v>
      </c>
      <c r="M1150" s="18"/>
    </row>
    <row r="1151" spans="1:13" x14ac:dyDescent="0.25">
      <c r="A1151" s="94"/>
      <c r="B1151" s="95"/>
      <c r="C1151" s="96"/>
      <c r="D1151" s="123"/>
      <c r="E1151" s="97" t="str">
        <f t="shared" si="142"/>
        <v/>
      </c>
      <c r="F1151" s="18">
        <f t="shared" si="136"/>
        <v>0</v>
      </c>
      <c r="G1151" s="18">
        <f t="shared" si="137"/>
        <v>0</v>
      </c>
      <c r="H1151" s="18">
        <f t="shared" si="143"/>
        <v>0</v>
      </c>
      <c r="I1151" s="18">
        <f t="shared" si="138"/>
        <v>0</v>
      </c>
      <c r="J1151" s="18">
        <f t="shared" si="139"/>
        <v>0</v>
      </c>
      <c r="K1151" s="18">
        <f t="shared" si="140"/>
        <v>0</v>
      </c>
      <c r="L1151" s="18">
        <f t="shared" si="141"/>
        <v>0</v>
      </c>
      <c r="M1151" s="18"/>
    </row>
    <row r="1152" spans="1:13" x14ac:dyDescent="0.25">
      <c r="A1152" s="94"/>
      <c r="B1152" s="95"/>
      <c r="C1152" s="96"/>
      <c r="D1152" s="123"/>
      <c r="E1152" s="97" t="str">
        <f t="shared" si="142"/>
        <v/>
      </c>
      <c r="F1152" s="18">
        <f t="shared" si="136"/>
        <v>0</v>
      </c>
      <c r="G1152" s="18">
        <f t="shared" si="137"/>
        <v>0</v>
      </c>
      <c r="H1152" s="18">
        <f t="shared" si="143"/>
        <v>0</v>
      </c>
      <c r="I1152" s="18">
        <f t="shared" si="138"/>
        <v>0</v>
      </c>
      <c r="J1152" s="18">
        <f t="shared" si="139"/>
        <v>0</v>
      </c>
      <c r="K1152" s="18">
        <f t="shared" si="140"/>
        <v>0</v>
      </c>
      <c r="L1152" s="18">
        <f t="shared" si="141"/>
        <v>0</v>
      </c>
      <c r="M1152" s="18"/>
    </row>
    <row r="1153" spans="1:13" x14ac:dyDescent="0.25">
      <c r="A1153" s="94"/>
      <c r="B1153" s="95"/>
      <c r="C1153" s="96"/>
      <c r="D1153" s="123"/>
      <c r="E1153" s="97" t="str">
        <f t="shared" si="142"/>
        <v/>
      </c>
      <c r="F1153" s="18">
        <f t="shared" si="136"/>
        <v>0</v>
      </c>
      <c r="G1153" s="18">
        <f t="shared" si="137"/>
        <v>0</v>
      </c>
      <c r="H1153" s="18">
        <f t="shared" si="143"/>
        <v>0</v>
      </c>
      <c r="I1153" s="18">
        <f t="shared" si="138"/>
        <v>0</v>
      </c>
      <c r="J1153" s="18">
        <f t="shared" si="139"/>
        <v>0</v>
      </c>
      <c r="K1153" s="18">
        <f t="shared" si="140"/>
        <v>0</v>
      </c>
      <c r="L1153" s="18">
        <f t="shared" si="141"/>
        <v>0</v>
      </c>
      <c r="M1153" s="18"/>
    </row>
    <row r="1154" spans="1:13" x14ac:dyDescent="0.25">
      <c r="A1154" s="94"/>
      <c r="B1154" s="95"/>
      <c r="C1154" s="96"/>
      <c r="D1154" s="123"/>
      <c r="E1154" s="97" t="str">
        <f t="shared" si="142"/>
        <v/>
      </c>
      <c r="F1154" s="18">
        <f t="shared" si="136"/>
        <v>0</v>
      </c>
      <c r="G1154" s="18">
        <f t="shared" si="137"/>
        <v>0</v>
      </c>
      <c r="H1154" s="18">
        <f t="shared" si="143"/>
        <v>0</v>
      </c>
      <c r="I1154" s="18">
        <f t="shared" si="138"/>
        <v>0</v>
      </c>
      <c r="J1154" s="18">
        <f t="shared" si="139"/>
        <v>0</v>
      </c>
      <c r="K1154" s="18">
        <f t="shared" si="140"/>
        <v>0</v>
      </c>
      <c r="L1154" s="18">
        <f t="shared" si="141"/>
        <v>0</v>
      </c>
      <c r="M1154" s="18"/>
    </row>
    <row r="1155" spans="1:13" x14ac:dyDescent="0.25">
      <c r="A1155" s="94"/>
      <c r="B1155" s="95"/>
      <c r="C1155" s="96"/>
      <c r="D1155" s="123"/>
      <c r="E1155" s="97" t="str">
        <f t="shared" si="142"/>
        <v/>
      </c>
      <c r="F1155" s="18">
        <f t="shared" si="136"/>
        <v>0</v>
      </c>
      <c r="G1155" s="18">
        <f t="shared" si="137"/>
        <v>0</v>
      </c>
      <c r="H1155" s="18">
        <f t="shared" si="143"/>
        <v>0</v>
      </c>
      <c r="I1155" s="18">
        <f t="shared" si="138"/>
        <v>0</v>
      </c>
      <c r="J1155" s="18">
        <f t="shared" si="139"/>
        <v>0</v>
      </c>
      <c r="K1155" s="18">
        <f t="shared" si="140"/>
        <v>0</v>
      </c>
      <c r="L1155" s="18">
        <f t="shared" si="141"/>
        <v>0</v>
      </c>
      <c r="M1155" s="18"/>
    </row>
    <row r="1156" spans="1:13" x14ac:dyDescent="0.25">
      <c r="A1156" s="94"/>
      <c r="B1156" s="95"/>
      <c r="C1156" s="96"/>
      <c r="D1156" s="123"/>
      <c r="E1156" s="97" t="str">
        <f t="shared" si="142"/>
        <v/>
      </c>
      <c r="F1156" s="18">
        <f t="shared" si="136"/>
        <v>0</v>
      </c>
      <c r="G1156" s="18">
        <f t="shared" si="137"/>
        <v>0</v>
      </c>
      <c r="H1156" s="18">
        <f t="shared" si="143"/>
        <v>0</v>
      </c>
      <c r="I1156" s="18">
        <f t="shared" si="138"/>
        <v>0</v>
      </c>
      <c r="J1156" s="18">
        <f t="shared" si="139"/>
        <v>0</v>
      </c>
      <c r="K1156" s="18">
        <f t="shared" si="140"/>
        <v>0</v>
      </c>
      <c r="L1156" s="18">
        <f t="shared" si="141"/>
        <v>0</v>
      </c>
      <c r="M1156" s="18"/>
    </row>
    <row r="1157" spans="1:13" x14ac:dyDescent="0.25">
      <c r="A1157" s="94"/>
      <c r="B1157" s="95"/>
      <c r="C1157" s="96"/>
      <c r="D1157" s="123"/>
      <c r="E1157" s="97" t="str">
        <f t="shared" si="142"/>
        <v/>
      </c>
      <c r="F1157" s="18">
        <f t="shared" si="136"/>
        <v>0</v>
      </c>
      <c r="G1157" s="18">
        <f t="shared" si="137"/>
        <v>0</v>
      </c>
      <c r="H1157" s="18">
        <f t="shared" si="143"/>
        <v>0</v>
      </c>
      <c r="I1157" s="18">
        <f t="shared" si="138"/>
        <v>0</v>
      </c>
      <c r="J1157" s="18">
        <f t="shared" si="139"/>
        <v>0</v>
      </c>
      <c r="K1157" s="18">
        <f t="shared" si="140"/>
        <v>0</v>
      </c>
      <c r="L1157" s="18">
        <f t="shared" si="141"/>
        <v>0</v>
      </c>
      <c r="M1157" s="18"/>
    </row>
    <row r="1158" spans="1:13" x14ac:dyDescent="0.25">
      <c r="A1158" s="94"/>
      <c r="B1158" s="95"/>
      <c r="C1158" s="96"/>
      <c r="D1158" s="123"/>
      <c r="E1158" s="97" t="str">
        <f t="shared" si="142"/>
        <v/>
      </c>
      <c r="F1158" s="18">
        <f t="shared" si="136"/>
        <v>0</v>
      </c>
      <c r="G1158" s="18">
        <f t="shared" si="137"/>
        <v>0</v>
      </c>
      <c r="H1158" s="18">
        <f t="shared" si="143"/>
        <v>0</v>
      </c>
      <c r="I1158" s="18">
        <f t="shared" si="138"/>
        <v>0</v>
      </c>
      <c r="J1158" s="18">
        <f t="shared" si="139"/>
        <v>0</v>
      </c>
      <c r="K1158" s="18">
        <f t="shared" si="140"/>
        <v>0</v>
      </c>
      <c r="L1158" s="18">
        <f t="shared" si="141"/>
        <v>0</v>
      </c>
      <c r="M1158" s="18"/>
    </row>
    <row r="1159" spans="1:13" x14ac:dyDescent="0.25">
      <c r="A1159" s="94"/>
      <c r="B1159" s="95"/>
      <c r="C1159" s="96"/>
      <c r="D1159" s="123"/>
      <c r="E1159" s="97" t="str">
        <f t="shared" si="142"/>
        <v/>
      </c>
      <c r="F1159" s="18">
        <f t="shared" si="136"/>
        <v>0</v>
      </c>
      <c r="G1159" s="18">
        <f t="shared" si="137"/>
        <v>0</v>
      </c>
      <c r="H1159" s="18">
        <f t="shared" si="143"/>
        <v>0</v>
      </c>
      <c r="I1159" s="18">
        <f t="shared" si="138"/>
        <v>0</v>
      </c>
      <c r="J1159" s="18">
        <f t="shared" si="139"/>
        <v>0</v>
      </c>
      <c r="K1159" s="18">
        <f t="shared" si="140"/>
        <v>0</v>
      </c>
      <c r="L1159" s="18">
        <f t="shared" si="141"/>
        <v>0</v>
      </c>
      <c r="M1159" s="18"/>
    </row>
    <row r="1160" spans="1:13" x14ac:dyDescent="0.25">
      <c r="A1160" s="94"/>
      <c r="B1160" s="95"/>
      <c r="C1160" s="96"/>
      <c r="D1160" s="123"/>
      <c r="E1160" s="97" t="str">
        <f t="shared" si="142"/>
        <v/>
      </c>
      <c r="F1160" s="18">
        <f t="shared" si="136"/>
        <v>0</v>
      </c>
      <c r="G1160" s="18">
        <f t="shared" si="137"/>
        <v>0</v>
      </c>
      <c r="H1160" s="18">
        <f t="shared" si="143"/>
        <v>0</v>
      </c>
      <c r="I1160" s="18">
        <f t="shared" si="138"/>
        <v>0</v>
      </c>
      <c r="J1160" s="18">
        <f t="shared" si="139"/>
        <v>0</v>
      </c>
      <c r="K1160" s="18">
        <f t="shared" si="140"/>
        <v>0</v>
      </c>
      <c r="L1160" s="18">
        <f t="shared" si="141"/>
        <v>0</v>
      </c>
      <c r="M1160" s="18"/>
    </row>
    <row r="1161" spans="1:13" x14ac:dyDescent="0.25">
      <c r="A1161" s="94"/>
      <c r="B1161" s="95"/>
      <c r="C1161" s="96"/>
      <c r="D1161" s="123"/>
      <c r="E1161" s="97" t="str">
        <f t="shared" si="142"/>
        <v/>
      </c>
      <c r="F1161" s="18">
        <f t="shared" ref="F1161:F1224" si="144">IF(C1161&lt;&gt;"",1,0)</f>
        <v>0</v>
      </c>
      <c r="G1161" s="18">
        <f t="shared" ref="G1161:G1224" si="145">IF(OR(C1161="4K 437 Hours", C1161="4K 437 Hours + 87.5 Hours Outreach", C1161="Preschool Special Education", C1161=""),0,1)</f>
        <v>0</v>
      </c>
      <c r="H1161" s="18">
        <f t="shared" si="143"/>
        <v>0</v>
      </c>
      <c r="I1161" s="18">
        <f t="shared" ref="I1161:I1224" si="146">IF(B1161="",0,IF(OR(A1161="",C1161=""),1,0))</f>
        <v>0</v>
      </c>
      <c r="J1161" s="18">
        <f t="shared" ref="J1161:J1224" si="147">IF(C1161="",0,IF(OR(A1161="",B1161=""),1,0))</f>
        <v>0</v>
      </c>
      <c r="K1161" s="18">
        <f t="shared" ref="K1161:K1224" si="148">IF(B1161="",0,IF(ISNA((MATCH(B1161,O:O,0))),1,0))</f>
        <v>0</v>
      </c>
      <c r="L1161" s="18">
        <f t="shared" ref="L1161:L1224" si="149">IF(C1161="",0,IF(ISNA((MATCH(C1161,P:P,0))),1,0))</f>
        <v>0</v>
      </c>
      <c r="M1161" s="18"/>
    </row>
    <row r="1162" spans="1:13" x14ac:dyDescent="0.25">
      <c r="A1162" s="94"/>
      <c r="B1162" s="95"/>
      <c r="C1162" s="96"/>
      <c r="D1162" s="123"/>
      <c r="E1162" s="97" t="str">
        <f t="shared" ref="E1162:E1225" si="150">IF(K1162=1," District,","")&amp;IF(L1162=1," Grade,","")&amp;IF(OR(H1162=1,I1162=1,J1162=1)," Line Incomplete","")</f>
        <v/>
      </c>
      <c r="F1162" s="18">
        <f t="shared" si="144"/>
        <v>0</v>
      </c>
      <c r="G1162" s="18">
        <f t="shared" si="145"/>
        <v>0</v>
      </c>
      <c r="H1162" s="18">
        <f t="shared" ref="H1162:H1225" si="151">IF(A1162="",0,IF(OR(B1162="",D1162=""),1,0))</f>
        <v>0</v>
      </c>
      <c r="I1162" s="18">
        <f t="shared" si="146"/>
        <v>0</v>
      </c>
      <c r="J1162" s="18">
        <f t="shared" si="147"/>
        <v>0</v>
      </c>
      <c r="K1162" s="18">
        <f t="shared" si="148"/>
        <v>0</v>
      </c>
      <c r="L1162" s="18">
        <f t="shared" si="149"/>
        <v>0</v>
      </c>
      <c r="M1162" s="18"/>
    </row>
    <row r="1163" spans="1:13" x14ac:dyDescent="0.25">
      <c r="A1163" s="94"/>
      <c r="B1163" s="95"/>
      <c r="C1163" s="96"/>
      <c r="D1163" s="123"/>
      <c r="E1163" s="97" t="str">
        <f t="shared" si="150"/>
        <v/>
      </c>
      <c r="F1163" s="18">
        <f t="shared" si="144"/>
        <v>0</v>
      </c>
      <c r="G1163" s="18">
        <f t="shared" si="145"/>
        <v>0</v>
      </c>
      <c r="H1163" s="18">
        <f t="shared" si="151"/>
        <v>0</v>
      </c>
      <c r="I1163" s="18">
        <f t="shared" si="146"/>
        <v>0</v>
      </c>
      <c r="J1163" s="18">
        <f t="shared" si="147"/>
        <v>0</v>
      </c>
      <c r="K1163" s="18">
        <f t="shared" si="148"/>
        <v>0</v>
      </c>
      <c r="L1163" s="18">
        <f t="shared" si="149"/>
        <v>0</v>
      </c>
      <c r="M1163" s="18"/>
    </row>
    <row r="1164" spans="1:13" x14ac:dyDescent="0.25">
      <c r="A1164" s="94"/>
      <c r="B1164" s="95"/>
      <c r="C1164" s="96"/>
      <c r="D1164" s="123"/>
      <c r="E1164" s="97" t="str">
        <f t="shared" si="150"/>
        <v/>
      </c>
      <c r="F1164" s="18">
        <f t="shared" si="144"/>
        <v>0</v>
      </c>
      <c r="G1164" s="18">
        <f t="shared" si="145"/>
        <v>0</v>
      </c>
      <c r="H1164" s="18">
        <f t="shared" si="151"/>
        <v>0</v>
      </c>
      <c r="I1164" s="18">
        <f t="shared" si="146"/>
        <v>0</v>
      </c>
      <c r="J1164" s="18">
        <f t="shared" si="147"/>
        <v>0</v>
      </c>
      <c r="K1164" s="18">
        <f t="shared" si="148"/>
        <v>0</v>
      </c>
      <c r="L1164" s="18">
        <f t="shared" si="149"/>
        <v>0</v>
      </c>
      <c r="M1164" s="18"/>
    </row>
    <row r="1165" spans="1:13" x14ac:dyDescent="0.25">
      <c r="A1165" s="94"/>
      <c r="B1165" s="95"/>
      <c r="C1165" s="96"/>
      <c r="D1165" s="123"/>
      <c r="E1165" s="97" t="str">
        <f t="shared" si="150"/>
        <v/>
      </c>
      <c r="F1165" s="18">
        <f t="shared" si="144"/>
        <v>0</v>
      </c>
      <c r="G1165" s="18">
        <f t="shared" si="145"/>
        <v>0</v>
      </c>
      <c r="H1165" s="18">
        <f t="shared" si="151"/>
        <v>0</v>
      </c>
      <c r="I1165" s="18">
        <f t="shared" si="146"/>
        <v>0</v>
      </c>
      <c r="J1165" s="18">
        <f t="shared" si="147"/>
        <v>0</v>
      </c>
      <c r="K1165" s="18">
        <f t="shared" si="148"/>
        <v>0</v>
      </c>
      <c r="L1165" s="18">
        <f t="shared" si="149"/>
        <v>0</v>
      </c>
      <c r="M1165" s="18"/>
    </row>
    <row r="1166" spans="1:13" x14ac:dyDescent="0.25">
      <c r="A1166" s="94"/>
      <c r="B1166" s="95"/>
      <c r="C1166" s="96"/>
      <c r="D1166" s="123"/>
      <c r="E1166" s="97" t="str">
        <f t="shared" si="150"/>
        <v/>
      </c>
      <c r="F1166" s="18">
        <f t="shared" si="144"/>
        <v>0</v>
      </c>
      <c r="G1166" s="18">
        <f t="shared" si="145"/>
        <v>0</v>
      </c>
      <c r="H1166" s="18">
        <f t="shared" si="151"/>
        <v>0</v>
      </c>
      <c r="I1166" s="18">
        <f t="shared" si="146"/>
        <v>0</v>
      </c>
      <c r="J1166" s="18">
        <f t="shared" si="147"/>
        <v>0</v>
      </c>
      <c r="K1166" s="18">
        <f t="shared" si="148"/>
        <v>0</v>
      </c>
      <c r="L1166" s="18">
        <f t="shared" si="149"/>
        <v>0</v>
      </c>
      <c r="M1166" s="18"/>
    </row>
    <row r="1167" spans="1:13" x14ac:dyDescent="0.25">
      <c r="A1167" s="94"/>
      <c r="B1167" s="95"/>
      <c r="C1167" s="96"/>
      <c r="D1167" s="123"/>
      <c r="E1167" s="97" t="str">
        <f t="shared" si="150"/>
        <v/>
      </c>
      <c r="F1167" s="18">
        <f t="shared" si="144"/>
        <v>0</v>
      </c>
      <c r="G1167" s="18">
        <f t="shared" si="145"/>
        <v>0</v>
      </c>
      <c r="H1167" s="18">
        <f t="shared" si="151"/>
        <v>0</v>
      </c>
      <c r="I1167" s="18">
        <f t="shared" si="146"/>
        <v>0</v>
      </c>
      <c r="J1167" s="18">
        <f t="shared" si="147"/>
        <v>0</v>
      </c>
      <c r="K1167" s="18">
        <f t="shared" si="148"/>
        <v>0</v>
      </c>
      <c r="L1167" s="18">
        <f t="shared" si="149"/>
        <v>0</v>
      </c>
      <c r="M1167" s="18"/>
    </row>
    <row r="1168" spans="1:13" x14ac:dyDescent="0.25">
      <c r="A1168" s="94"/>
      <c r="B1168" s="95"/>
      <c r="C1168" s="96"/>
      <c r="D1168" s="123"/>
      <c r="E1168" s="97" t="str">
        <f t="shared" si="150"/>
        <v/>
      </c>
      <c r="F1168" s="18">
        <f t="shared" si="144"/>
        <v>0</v>
      </c>
      <c r="G1168" s="18">
        <f t="shared" si="145"/>
        <v>0</v>
      </c>
      <c r="H1168" s="18">
        <f t="shared" si="151"/>
        <v>0</v>
      </c>
      <c r="I1168" s="18">
        <f t="shared" si="146"/>
        <v>0</v>
      </c>
      <c r="J1168" s="18">
        <f t="shared" si="147"/>
        <v>0</v>
      </c>
      <c r="K1168" s="18">
        <f t="shared" si="148"/>
        <v>0</v>
      </c>
      <c r="L1168" s="18">
        <f t="shared" si="149"/>
        <v>0</v>
      </c>
      <c r="M1168" s="18"/>
    </row>
    <row r="1169" spans="1:13" x14ac:dyDescent="0.25">
      <c r="A1169" s="94"/>
      <c r="B1169" s="95"/>
      <c r="C1169" s="96"/>
      <c r="D1169" s="123"/>
      <c r="E1169" s="97" t="str">
        <f t="shared" si="150"/>
        <v/>
      </c>
      <c r="F1169" s="18">
        <f t="shared" si="144"/>
        <v>0</v>
      </c>
      <c r="G1169" s="18">
        <f t="shared" si="145"/>
        <v>0</v>
      </c>
      <c r="H1169" s="18">
        <f t="shared" si="151"/>
        <v>0</v>
      </c>
      <c r="I1169" s="18">
        <f t="shared" si="146"/>
        <v>0</v>
      </c>
      <c r="J1169" s="18">
        <f t="shared" si="147"/>
        <v>0</v>
      </c>
      <c r="K1169" s="18">
        <f t="shared" si="148"/>
        <v>0</v>
      </c>
      <c r="L1169" s="18">
        <f t="shared" si="149"/>
        <v>0</v>
      </c>
      <c r="M1169" s="18"/>
    </row>
    <row r="1170" spans="1:13" x14ac:dyDescent="0.25">
      <c r="A1170" s="94"/>
      <c r="B1170" s="95"/>
      <c r="C1170" s="96"/>
      <c r="D1170" s="123"/>
      <c r="E1170" s="97" t="str">
        <f t="shared" si="150"/>
        <v/>
      </c>
      <c r="F1170" s="18">
        <f t="shared" si="144"/>
        <v>0</v>
      </c>
      <c r="G1170" s="18">
        <f t="shared" si="145"/>
        <v>0</v>
      </c>
      <c r="H1170" s="18">
        <f t="shared" si="151"/>
        <v>0</v>
      </c>
      <c r="I1170" s="18">
        <f t="shared" si="146"/>
        <v>0</v>
      </c>
      <c r="J1170" s="18">
        <f t="shared" si="147"/>
        <v>0</v>
      </c>
      <c r="K1170" s="18">
        <f t="shared" si="148"/>
        <v>0</v>
      </c>
      <c r="L1170" s="18">
        <f t="shared" si="149"/>
        <v>0</v>
      </c>
      <c r="M1170" s="18"/>
    </row>
    <row r="1171" spans="1:13" x14ac:dyDescent="0.25">
      <c r="A1171" s="94"/>
      <c r="B1171" s="95"/>
      <c r="C1171" s="96"/>
      <c r="D1171" s="123"/>
      <c r="E1171" s="97" t="str">
        <f t="shared" si="150"/>
        <v/>
      </c>
      <c r="F1171" s="18">
        <f t="shared" si="144"/>
        <v>0</v>
      </c>
      <c r="G1171" s="18">
        <f t="shared" si="145"/>
        <v>0</v>
      </c>
      <c r="H1171" s="18">
        <f t="shared" si="151"/>
        <v>0</v>
      </c>
      <c r="I1171" s="18">
        <f t="shared" si="146"/>
        <v>0</v>
      </c>
      <c r="J1171" s="18">
        <f t="shared" si="147"/>
        <v>0</v>
      </c>
      <c r="K1171" s="18">
        <f t="shared" si="148"/>
        <v>0</v>
      </c>
      <c r="L1171" s="18">
        <f t="shared" si="149"/>
        <v>0</v>
      </c>
      <c r="M1171" s="18"/>
    </row>
    <row r="1172" spans="1:13" x14ac:dyDescent="0.25">
      <c r="A1172" s="94"/>
      <c r="B1172" s="95"/>
      <c r="C1172" s="96"/>
      <c r="D1172" s="123"/>
      <c r="E1172" s="97" t="str">
        <f t="shared" si="150"/>
        <v/>
      </c>
      <c r="F1172" s="18">
        <f t="shared" si="144"/>
        <v>0</v>
      </c>
      <c r="G1172" s="18">
        <f t="shared" si="145"/>
        <v>0</v>
      </c>
      <c r="H1172" s="18">
        <f t="shared" si="151"/>
        <v>0</v>
      </c>
      <c r="I1172" s="18">
        <f t="shared" si="146"/>
        <v>0</v>
      </c>
      <c r="J1172" s="18">
        <f t="shared" si="147"/>
        <v>0</v>
      </c>
      <c r="K1172" s="18">
        <f t="shared" si="148"/>
        <v>0</v>
      </c>
      <c r="L1172" s="18">
        <f t="shared" si="149"/>
        <v>0</v>
      </c>
      <c r="M1172" s="18"/>
    </row>
    <row r="1173" spans="1:13" x14ac:dyDescent="0.25">
      <c r="A1173" s="94"/>
      <c r="B1173" s="95"/>
      <c r="C1173" s="96"/>
      <c r="D1173" s="123"/>
      <c r="E1173" s="97" t="str">
        <f t="shared" si="150"/>
        <v/>
      </c>
      <c r="F1173" s="18">
        <f t="shared" si="144"/>
        <v>0</v>
      </c>
      <c r="G1173" s="18">
        <f t="shared" si="145"/>
        <v>0</v>
      </c>
      <c r="H1173" s="18">
        <f t="shared" si="151"/>
        <v>0</v>
      </c>
      <c r="I1173" s="18">
        <f t="shared" si="146"/>
        <v>0</v>
      </c>
      <c r="J1173" s="18">
        <f t="shared" si="147"/>
        <v>0</v>
      </c>
      <c r="K1173" s="18">
        <f t="shared" si="148"/>
        <v>0</v>
      </c>
      <c r="L1173" s="18">
        <f t="shared" si="149"/>
        <v>0</v>
      </c>
      <c r="M1173" s="18"/>
    </row>
    <row r="1174" spans="1:13" x14ac:dyDescent="0.25">
      <c r="A1174" s="94"/>
      <c r="B1174" s="95"/>
      <c r="C1174" s="96"/>
      <c r="D1174" s="123"/>
      <c r="E1174" s="97" t="str">
        <f t="shared" si="150"/>
        <v/>
      </c>
      <c r="F1174" s="18">
        <f t="shared" si="144"/>
        <v>0</v>
      </c>
      <c r="G1174" s="18">
        <f t="shared" si="145"/>
        <v>0</v>
      </c>
      <c r="H1174" s="18">
        <f t="shared" si="151"/>
        <v>0</v>
      </c>
      <c r="I1174" s="18">
        <f t="shared" si="146"/>
        <v>0</v>
      </c>
      <c r="J1174" s="18">
        <f t="shared" si="147"/>
        <v>0</v>
      </c>
      <c r="K1174" s="18">
        <f t="shared" si="148"/>
        <v>0</v>
      </c>
      <c r="L1174" s="18">
        <f t="shared" si="149"/>
        <v>0</v>
      </c>
      <c r="M1174" s="18"/>
    </row>
    <row r="1175" spans="1:13" x14ac:dyDescent="0.25">
      <c r="A1175" s="94"/>
      <c r="B1175" s="95"/>
      <c r="C1175" s="96"/>
      <c r="D1175" s="123"/>
      <c r="E1175" s="97" t="str">
        <f t="shared" si="150"/>
        <v/>
      </c>
      <c r="F1175" s="18">
        <f t="shared" si="144"/>
        <v>0</v>
      </c>
      <c r="G1175" s="18">
        <f t="shared" si="145"/>
        <v>0</v>
      </c>
      <c r="H1175" s="18">
        <f t="shared" si="151"/>
        <v>0</v>
      </c>
      <c r="I1175" s="18">
        <f t="shared" si="146"/>
        <v>0</v>
      </c>
      <c r="J1175" s="18">
        <f t="shared" si="147"/>
        <v>0</v>
      </c>
      <c r="K1175" s="18">
        <f t="shared" si="148"/>
        <v>0</v>
      </c>
      <c r="L1175" s="18">
        <f t="shared" si="149"/>
        <v>0</v>
      </c>
      <c r="M1175" s="18"/>
    </row>
    <row r="1176" spans="1:13" x14ac:dyDescent="0.25">
      <c r="A1176" s="94"/>
      <c r="B1176" s="95"/>
      <c r="C1176" s="96"/>
      <c r="D1176" s="123"/>
      <c r="E1176" s="97" t="str">
        <f t="shared" si="150"/>
        <v/>
      </c>
      <c r="F1176" s="18">
        <f t="shared" si="144"/>
        <v>0</v>
      </c>
      <c r="G1176" s="18">
        <f t="shared" si="145"/>
        <v>0</v>
      </c>
      <c r="H1176" s="18">
        <f t="shared" si="151"/>
        <v>0</v>
      </c>
      <c r="I1176" s="18">
        <f t="shared" si="146"/>
        <v>0</v>
      </c>
      <c r="J1176" s="18">
        <f t="shared" si="147"/>
        <v>0</v>
      </c>
      <c r="K1176" s="18">
        <f t="shared" si="148"/>
        <v>0</v>
      </c>
      <c r="L1176" s="18">
        <f t="shared" si="149"/>
        <v>0</v>
      </c>
      <c r="M1176" s="18"/>
    </row>
    <row r="1177" spans="1:13" x14ac:dyDescent="0.25">
      <c r="A1177" s="94"/>
      <c r="B1177" s="95"/>
      <c r="C1177" s="96"/>
      <c r="D1177" s="123"/>
      <c r="E1177" s="97" t="str">
        <f t="shared" si="150"/>
        <v/>
      </c>
      <c r="F1177" s="18">
        <f t="shared" si="144"/>
        <v>0</v>
      </c>
      <c r="G1177" s="18">
        <f t="shared" si="145"/>
        <v>0</v>
      </c>
      <c r="H1177" s="18">
        <f t="shared" si="151"/>
        <v>0</v>
      </c>
      <c r="I1177" s="18">
        <f t="shared" si="146"/>
        <v>0</v>
      </c>
      <c r="J1177" s="18">
        <f t="shared" si="147"/>
        <v>0</v>
      </c>
      <c r="K1177" s="18">
        <f t="shared" si="148"/>
        <v>0</v>
      </c>
      <c r="L1177" s="18">
        <f t="shared" si="149"/>
        <v>0</v>
      </c>
      <c r="M1177" s="18"/>
    </row>
    <row r="1178" spans="1:13" x14ac:dyDescent="0.25">
      <c r="A1178" s="94"/>
      <c r="B1178" s="95"/>
      <c r="C1178" s="96"/>
      <c r="D1178" s="123"/>
      <c r="E1178" s="97" t="str">
        <f t="shared" si="150"/>
        <v/>
      </c>
      <c r="F1178" s="18">
        <f t="shared" si="144"/>
        <v>0</v>
      </c>
      <c r="G1178" s="18">
        <f t="shared" si="145"/>
        <v>0</v>
      </c>
      <c r="H1178" s="18">
        <f t="shared" si="151"/>
        <v>0</v>
      </c>
      <c r="I1178" s="18">
        <f t="shared" si="146"/>
        <v>0</v>
      </c>
      <c r="J1178" s="18">
        <f t="shared" si="147"/>
        <v>0</v>
      </c>
      <c r="K1178" s="18">
        <f t="shared" si="148"/>
        <v>0</v>
      </c>
      <c r="L1178" s="18">
        <f t="shared" si="149"/>
        <v>0</v>
      </c>
      <c r="M1178" s="18"/>
    </row>
    <row r="1179" spans="1:13" x14ac:dyDescent="0.25">
      <c r="A1179" s="94"/>
      <c r="B1179" s="95"/>
      <c r="C1179" s="96"/>
      <c r="D1179" s="123"/>
      <c r="E1179" s="97" t="str">
        <f t="shared" si="150"/>
        <v/>
      </c>
      <c r="F1179" s="18">
        <f t="shared" si="144"/>
        <v>0</v>
      </c>
      <c r="G1179" s="18">
        <f t="shared" si="145"/>
        <v>0</v>
      </c>
      <c r="H1179" s="18">
        <f t="shared" si="151"/>
        <v>0</v>
      </c>
      <c r="I1179" s="18">
        <f t="shared" si="146"/>
        <v>0</v>
      </c>
      <c r="J1179" s="18">
        <f t="shared" si="147"/>
        <v>0</v>
      </c>
      <c r="K1179" s="18">
        <f t="shared" si="148"/>
        <v>0</v>
      </c>
      <c r="L1179" s="18">
        <f t="shared" si="149"/>
        <v>0</v>
      </c>
      <c r="M1179" s="18"/>
    </row>
    <row r="1180" spans="1:13" x14ac:dyDescent="0.25">
      <c r="A1180" s="94"/>
      <c r="B1180" s="95"/>
      <c r="C1180" s="96"/>
      <c r="D1180" s="123"/>
      <c r="E1180" s="97" t="str">
        <f t="shared" si="150"/>
        <v/>
      </c>
      <c r="F1180" s="18">
        <f t="shared" si="144"/>
        <v>0</v>
      </c>
      <c r="G1180" s="18">
        <f t="shared" si="145"/>
        <v>0</v>
      </c>
      <c r="H1180" s="18">
        <f t="shared" si="151"/>
        <v>0</v>
      </c>
      <c r="I1180" s="18">
        <f t="shared" si="146"/>
        <v>0</v>
      </c>
      <c r="J1180" s="18">
        <f t="shared" si="147"/>
        <v>0</v>
      </c>
      <c r="K1180" s="18">
        <f t="shared" si="148"/>
        <v>0</v>
      </c>
      <c r="L1180" s="18">
        <f t="shared" si="149"/>
        <v>0</v>
      </c>
      <c r="M1180" s="18"/>
    </row>
    <row r="1181" spans="1:13" x14ac:dyDescent="0.25">
      <c r="A1181" s="94"/>
      <c r="B1181" s="95"/>
      <c r="C1181" s="96"/>
      <c r="D1181" s="123"/>
      <c r="E1181" s="97" t="str">
        <f t="shared" si="150"/>
        <v/>
      </c>
      <c r="F1181" s="18">
        <f t="shared" si="144"/>
        <v>0</v>
      </c>
      <c r="G1181" s="18">
        <f t="shared" si="145"/>
        <v>0</v>
      </c>
      <c r="H1181" s="18">
        <f t="shared" si="151"/>
        <v>0</v>
      </c>
      <c r="I1181" s="18">
        <f t="shared" si="146"/>
        <v>0</v>
      </c>
      <c r="J1181" s="18">
        <f t="shared" si="147"/>
        <v>0</v>
      </c>
      <c r="K1181" s="18">
        <f t="shared" si="148"/>
        <v>0</v>
      </c>
      <c r="L1181" s="18">
        <f t="shared" si="149"/>
        <v>0</v>
      </c>
      <c r="M1181" s="18"/>
    </row>
    <row r="1182" spans="1:13" x14ac:dyDescent="0.25">
      <c r="A1182" s="94"/>
      <c r="B1182" s="95"/>
      <c r="C1182" s="96"/>
      <c r="D1182" s="123"/>
      <c r="E1182" s="97" t="str">
        <f t="shared" si="150"/>
        <v/>
      </c>
      <c r="F1182" s="18">
        <f t="shared" si="144"/>
        <v>0</v>
      </c>
      <c r="G1182" s="18">
        <f t="shared" si="145"/>
        <v>0</v>
      </c>
      <c r="H1182" s="18">
        <f t="shared" si="151"/>
        <v>0</v>
      </c>
      <c r="I1182" s="18">
        <f t="shared" si="146"/>
        <v>0</v>
      </c>
      <c r="J1182" s="18">
        <f t="shared" si="147"/>
        <v>0</v>
      </c>
      <c r="K1182" s="18">
        <f t="shared" si="148"/>
        <v>0</v>
      </c>
      <c r="L1182" s="18">
        <f t="shared" si="149"/>
        <v>0</v>
      </c>
      <c r="M1182" s="18"/>
    </row>
    <row r="1183" spans="1:13" x14ac:dyDescent="0.25">
      <c r="A1183" s="94"/>
      <c r="B1183" s="95"/>
      <c r="C1183" s="96"/>
      <c r="D1183" s="123"/>
      <c r="E1183" s="97" t="str">
        <f t="shared" si="150"/>
        <v/>
      </c>
      <c r="F1183" s="18">
        <f t="shared" si="144"/>
        <v>0</v>
      </c>
      <c r="G1183" s="18">
        <f t="shared" si="145"/>
        <v>0</v>
      </c>
      <c r="H1183" s="18">
        <f t="shared" si="151"/>
        <v>0</v>
      </c>
      <c r="I1183" s="18">
        <f t="shared" si="146"/>
        <v>0</v>
      </c>
      <c r="J1183" s="18">
        <f t="shared" si="147"/>
        <v>0</v>
      </c>
      <c r="K1183" s="18">
        <f t="shared" si="148"/>
        <v>0</v>
      </c>
      <c r="L1183" s="18">
        <f t="shared" si="149"/>
        <v>0</v>
      </c>
      <c r="M1183" s="18"/>
    </row>
    <row r="1184" spans="1:13" x14ac:dyDescent="0.25">
      <c r="A1184" s="94"/>
      <c r="B1184" s="95"/>
      <c r="C1184" s="96"/>
      <c r="D1184" s="123"/>
      <c r="E1184" s="97" t="str">
        <f t="shared" si="150"/>
        <v/>
      </c>
      <c r="F1184" s="18">
        <f t="shared" si="144"/>
        <v>0</v>
      </c>
      <c r="G1184" s="18">
        <f t="shared" si="145"/>
        <v>0</v>
      </c>
      <c r="H1184" s="18">
        <f t="shared" si="151"/>
        <v>0</v>
      </c>
      <c r="I1184" s="18">
        <f t="shared" si="146"/>
        <v>0</v>
      </c>
      <c r="J1184" s="18">
        <f t="shared" si="147"/>
        <v>0</v>
      </c>
      <c r="K1184" s="18">
        <f t="shared" si="148"/>
        <v>0</v>
      </c>
      <c r="L1184" s="18">
        <f t="shared" si="149"/>
        <v>0</v>
      </c>
      <c r="M1184" s="18"/>
    </row>
    <row r="1185" spans="1:13" x14ac:dyDescent="0.25">
      <c r="A1185" s="94"/>
      <c r="B1185" s="95"/>
      <c r="C1185" s="96"/>
      <c r="D1185" s="123"/>
      <c r="E1185" s="97" t="str">
        <f t="shared" si="150"/>
        <v/>
      </c>
      <c r="F1185" s="18">
        <f t="shared" si="144"/>
        <v>0</v>
      </c>
      <c r="G1185" s="18">
        <f t="shared" si="145"/>
        <v>0</v>
      </c>
      <c r="H1185" s="18">
        <f t="shared" si="151"/>
        <v>0</v>
      </c>
      <c r="I1185" s="18">
        <f t="shared" si="146"/>
        <v>0</v>
      </c>
      <c r="J1185" s="18">
        <f t="shared" si="147"/>
        <v>0</v>
      </c>
      <c r="K1185" s="18">
        <f t="shared" si="148"/>
        <v>0</v>
      </c>
      <c r="L1185" s="18">
        <f t="shared" si="149"/>
        <v>0</v>
      </c>
      <c r="M1185" s="18"/>
    </row>
    <row r="1186" spans="1:13" x14ac:dyDescent="0.25">
      <c r="A1186" s="94"/>
      <c r="B1186" s="95"/>
      <c r="C1186" s="96"/>
      <c r="D1186" s="123"/>
      <c r="E1186" s="97" t="str">
        <f t="shared" si="150"/>
        <v/>
      </c>
      <c r="F1186" s="18">
        <f t="shared" si="144"/>
        <v>0</v>
      </c>
      <c r="G1186" s="18">
        <f t="shared" si="145"/>
        <v>0</v>
      </c>
      <c r="H1186" s="18">
        <f t="shared" si="151"/>
        <v>0</v>
      </c>
      <c r="I1186" s="18">
        <f t="shared" si="146"/>
        <v>0</v>
      </c>
      <c r="J1186" s="18">
        <f t="shared" si="147"/>
        <v>0</v>
      </c>
      <c r="K1186" s="18">
        <f t="shared" si="148"/>
        <v>0</v>
      </c>
      <c r="L1186" s="18">
        <f t="shared" si="149"/>
        <v>0</v>
      </c>
      <c r="M1186" s="18"/>
    </row>
    <row r="1187" spans="1:13" x14ac:dyDescent="0.25">
      <c r="A1187" s="94"/>
      <c r="B1187" s="95"/>
      <c r="C1187" s="96"/>
      <c r="D1187" s="123"/>
      <c r="E1187" s="97" t="str">
        <f t="shared" si="150"/>
        <v/>
      </c>
      <c r="F1187" s="18">
        <f t="shared" si="144"/>
        <v>0</v>
      </c>
      <c r="G1187" s="18">
        <f t="shared" si="145"/>
        <v>0</v>
      </c>
      <c r="H1187" s="18">
        <f t="shared" si="151"/>
        <v>0</v>
      </c>
      <c r="I1187" s="18">
        <f t="shared" si="146"/>
        <v>0</v>
      </c>
      <c r="J1187" s="18">
        <f t="shared" si="147"/>
        <v>0</v>
      </c>
      <c r="K1187" s="18">
        <f t="shared" si="148"/>
        <v>0</v>
      </c>
      <c r="L1187" s="18">
        <f t="shared" si="149"/>
        <v>0</v>
      </c>
      <c r="M1187" s="18"/>
    </row>
    <row r="1188" spans="1:13" x14ac:dyDescent="0.25">
      <c r="A1188" s="94"/>
      <c r="B1188" s="95"/>
      <c r="C1188" s="96"/>
      <c r="D1188" s="123"/>
      <c r="E1188" s="97" t="str">
        <f t="shared" si="150"/>
        <v/>
      </c>
      <c r="F1188" s="18">
        <f t="shared" si="144"/>
        <v>0</v>
      </c>
      <c r="G1188" s="18">
        <f t="shared" si="145"/>
        <v>0</v>
      </c>
      <c r="H1188" s="18">
        <f t="shared" si="151"/>
        <v>0</v>
      </c>
      <c r="I1188" s="18">
        <f t="shared" si="146"/>
        <v>0</v>
      </c>
      <c r="J1188" s="18">
        <f t="shared" si="147"/>
        <v>0</v>
      </c>
      <c r="K1188" s="18">
        <f t="shared" si="148"/>
        <v>0</v>
      </c>
      <c r="L1188" s="18">
        <f t="shared" si="149"/>
        <v>0</v>
      </c>
      <c r="M1188" s="18"/>
    </row>
    <row r="1189" spans="1:13" x14ac:dyDescent="0.25">
      <c r="A1189" s="94"/>
      <c r="B1189" s="95"/>
      <c r="C1189" s="96"/>
      <c r="D1189" s="123"/>
      <c r="E1189" s="97" t="str">
        <f t="shared" si="150"/>
        <v/>
      </c>
      <c r="F1189" s="18">
        <f t="shared" si="144"/>
        <v>0</v>
      </c>
      <c r="G1189" s="18">
        <f t="shared" si="145"/>
        <v>0</v>
      </c>
      <c r="H1189" s="18">
        <f t="shared" si="151"/>
        <v>0</v>
      </c>
      <c r="I1189" s="18">
        <f t="shared" si="146"/>
        <v>0</v>
      </c>
      <c r="J1189" s="18">
        <f t="shared" si="147"/>
        <v>0</v>
      </c>
      <c r="K1189" s="18">
        <f t="shared" si="148"/>
        <v>0</v>
      </c>
      <c r="L1189" s="18">
        <f t="shared" si="149"/>
        <v>0</v>
      </c>
      <c r="M1189" s="18"/>
    </row>
    <row r="1190" spans="1:13" x14ac:dyDescent="0.25">
      <c r="A1190" s="94"/>
      <c r="B1190" s="95"/>
      <c r="C1190" s="96"/>
      <c r="D1190" s="123"/>
      <c r="E1190" s="97" t="str">
        <f t="shared" si="150"/>
        <v/>
      </c>
      <c r="F1190" s="18">
        <f t="shared" si="144"/>
        <v>0</v>
      </c>
      <c r="G1190" s="18">
        <f t="shared" si="145"/>
        <v>0</v>
      </c>
      <c r="H1190" s="18">
        <f t="shared" si="151"/>
        <v>0</v>
      </c>
      <c r="I1190" s="18">
        <f t="shared" si="146"/>
        <v>0</v>
      </c>
      <c r="J1190" s="18">
        <f t="shared" si="147"/>
        <v>0</v>
      </c>
      <c r="K1190" s="18">
        <f t="shared" si="148"/>
        <v>0</v>
      </c>
      <c r="L1190" s="18">
        <f t="shared" si="149"/>
        <v>0</v>
      </c>
      <c r="M1190" s="18"/>
    </row>
    <row r="1191" spans="1:13" x14ac:dyDescent="0.25">
      <c r="A1191" s="94"/>
      <c r="B1191" s="95"/>
      <c r="C1191" s="96"/>
      <c r="D1191" s="123"/>
      <c r="E1191" s="97" t="str">
        <f t="shared" si="150"/>
        <v/>
      </c>
      <c r="F1191" s="18">
        <f t="shared" si="144"/>
        <v>0</v>
      </c>
      <c r="G1191" s="18">
        <f t="shared" si="145"/>
        <v>0</v>
      </c>
      <c r="H1191" s="18">
        <f t="shared" si="151"/>
        <v>0</v>
      </c>
      <c r="I1191" s="18">
        <f t="shared" si="146"/>
        <v>0</v>
      </c>
      <c r="J1191" s="18">
        <f t="shared" si="147"/>
        <v>0</v>
      </c>
      <c r="K1191" s="18">
        <f t="shared" si="148"/>
        <v>0</v>
      </c>
      <c r="L1191" s="18">
        <f t="shared" si="149"/>
        <v>0</v>
      </c>
      <c r="M1191" s="18"/>
    </row>
    <row r="1192" spans="1:13" x14ac:dyDescent="0.25">
      <c r="A1192" s="94"/>
      <c r="B1192" s="95"/>
      <c r="C1192" s="96"/>
      <c r="D1192" s="123"/>
      <c r="E1192" s="97" t="str">
        <f t="shared" si="150"/>
        <v/>
      </c>
      <c r="F1192" s="18">
        <f t="shared" si="144"/>
        <v>0</v>
      </c>
      <c r="G1192" s="18">
        <f t="shared" si="145"/>
        <v>0</v>
      </c>
      <c r="H1192" s="18">
        <f t="shared" si="151"/>
        <v>0</v>
      </c>
      <c r="I1192" s="18">
        <f t="shared" si="146"/>
        <v>0</v>
      </c>
      <c r="J1192" s="18">
        <f t="shared" si="147"/>
        <v>0</v>
      </c>
      <c r="K1192" s="18">
        <f t="shared" si="148"/>
        <v>0</v>
      </c>
      <c r="L1192" s="18">
        <f t="shared" si="149"/>
        <v>0</v>
      </c>
      <c r="M1192" s="18"/>
    </row>
    <row r="1193" spans="1:13" x14ac:dyDescent="0.25">
      <c r="A1193" s="94"/>
      <c r="B1193" s="95"/>
      <c r="C1193" s="96"/>
      <c r="D1193" s="123"/>
      <c r="E1193" s="97" t="str">
        <f t="shared" si="150"/>
        <v/>
      </c>
      <c r="F1193" s="18">
        <f t="shared" si="144"/>
        <v>0</v>
      </c>
      <c r="G1193" s="18">
        <f t="shared" si="145"/>
        <v>0</v>
      </c>
      <c r="H1193" s="18">
        <f t="shared" si="151"/>
        <v>0</v>
      </c>
      <c r="I1193" s="18">
        <f t="shared" si="146"/>
        <v>0</v>
      </c>
      <c r="J1193" s="18">
        <f t="shared" si="147"/>
        <v>0</v>
      </c>
      <c r="K1193" s="18">
        <f t="shared" si="148"/>
        <v>0</v>
      </c>
      <c r="L1193" s="18">
        <f t="shared" si="149"/>
        <v>0</v>
      </c>
      <c r="M1193" s="18"/>
    </row>
    <row r="1194" spans="1:13" x14ac:dyDescent="0.25">
      <c r="A1194" s="94"/>
      <c r="B1194" s="95"/>
      <c r="C1194" s="96"/>
      <c r="D1194" s="123"/>
      <c r="E1194" s="97" t="str">
        <f t="shared" si="150"/>
        <v/>
      </c>
      <c r="F1194" s="18">
        <f t="shared" si="144"/>
        <v>0</v>
      </c>
      <c r="G1194" s="18">
        <f t="shared" si="145"/>
        <v>0</v>
      </c>
      <c r="H1194" s="18">
        <f t="shared" si="151"/>
        <v>0</v>
      </c>
      <c r="I1194" s="18">
        <f t="shared" si="146"/>
        <v>0</v>
      </c>
      <c r="J1194" s="18">
        <f t="shared" si="147"/>
        <v>0</v>
      </c>
      <c r="K1194" s="18">
        <f t="shared" si="148"/>
        <v>0</v>
      </c>
      <c r="L1194" s="18">
        <f t="shared" si="149"/>
        <v>0</v>
      </c>
      <c r="M1194" s="18"/>
    </row>
    <row r="1195" spans="1:13" x14ac:dyDescent="0.25">
      <c r="A1195" s="94"/>
      <c r="B1195" s="95"/>
      <c r="C1195" s="96"/>
      <c r="D1195" s="123"/>
      <c r="E1195" s="97" t="str">
        <f t="shared" si="150"/>
        <v/>
      </c>
      <c r="F1195" s="18">
        <f t="shared" si="144"/>
        <v>0</v>
      </c>
      <c r="G1195" s="18">
        <f t="shared" si="145"/>
        <v>0</v>
      </c>
      <c r="H1195" s="18">
        <f t="shared" si="151"/>
        <v>0</v>
      </c>
      <c r="I1195" s="18">
        <f t="shared" si="146"/>
        <v>0</v>
      </c>
      <c r="J1195" s="18">
        <f t="shared" si="147"/>
        <v>0</v>
      </c>
      <c r="K1195" s="18">
        <f t="shared" si="148"/>
        <v>0</v>
      </c>
      <c r="L1195" s="18">
        <f t="shared" si="149"/>
        <v>0</v>
      </c>
      <c r="M1195" s="18"/>
    </row>
    <row r="1196" spans="1:13" x14ac:dyDescent="0.25">
      <c r="A1196" s="94"/>
      <c r="B1196" s="95"/>
      <c r="C1196" s="96"/>
      <c r="D1196" s="123"/>
      <c r="E1196" s="97" t="str">
        <f t="shared" si="150"/>
        <v/>
      </c>
      <c r="F1196" s="18">
        <f t="shared" si="144"/>
        <v>0</v>
      </c>
      <c r="G1196" s="18">
        <f t="shared" si="145"/>
        <v>0</v>
      </c>
      <c r="H1196" s="18">
        <f t="shared" si="151"/>
        <v>0</v>
      </c>
      <c r="I1196" s="18">
        <f t="shared" si="146"/>
        <v>0</v>
      </c>
      <c r="J1196" s="18">
        <f t="shared" si="147"/>
        <v>0</v>
      </c>
      <c r="K1196" s="18">
        <f t="shared" si="148"/>
        <v>0</v>
      </c>
      <c r="L1196" s="18">
        <f t="shared" si="149"/>
        <v>0</v>
      </c>
      <c r="M1196" s="18"/>
    </row>
    <row r="1197" spans="1:13" x14ac:dyDescent="0.25">
      <c r="A1197" s="94"/>
      <c r="B1197" s="95"/>
      <c r="C1197" s="96"/>
      <c r="D1197" s="123"/>
      <c r="E1197" s="97" t="str">
        <f t="shared" si="150"/>
        <v/>
      </c>
      <c r="F1197" s="18">
        <f t="shared" si="144"/>
        <v>0</v>
      </c>
      <c r="G1197" s="18">
        <f t="shared" si="145"/>
        <v>0</v>
      </c>
      <c r="H1197" s="18">
        <f t="shared" si="151"/>
        <v>0</v>
      </c>
      <c r="I1197" s="18">
        <f t="shared" si="146"/>
        <v>0</v>
      </c>
      <c r="J1197" s="18">
        <f t="shared" si="147"/>
        <v>0</v>
      </c>
      <c r="K1197" s="18">
        <f t="shared" si="148"/>
        <v>0</v>
      </c>
      <c r="L1197" s="18">
        <f t="shared" si="149"/>
        <v>0</v>
      </c>
      <c r="M1197" s="18"/>
    </row>
    <row r="1198" spans="1:13" x14ac:dyDescent="0.25">
      <c r="A1198" s="94"/>
      <c r="B1198" s="95"/>
      <c r="C1198" s="96"/>
      <c r="D1198" s="123"/>
      <c r="E1198" s="97" t="str">
        <f t="shared" si="150"/>
        <v/>
      </c>
      <c r="F1198" s="18">
        <f t="shared" si="144"/>
        <v>0</v>
      </c>
      <c r="G1198" s="18">
        <f t="shared" si="145"/>
        <v>0</v>
      </c>
      <c r="H1198" s="18">
        <f t="shared" si="151"/>
        <v>0</v>
      </c>
      <c r="I1198" s="18">
        <f t="shared" si="146"/>
        <v>0</v>
      </c>
      <c r="J1198" s="18">
        <f t="shared" si="147"/>
        <v>0</v>
      </c>
      <c r="K1198" s="18">
        <f t="shared" si="148"/>
        <v>0</v>
      </c>
      <c r="L1198" s="18">
        <f t="shared" si="149"/>
        <v>0</v>
      </c>
      <c r="M1198" s="18"/>
    </row>
    <row r="1199" spans="1:13" x14ac:dyDescent="0.25">
      <c r="A1199" s="94"/>
      <c r="B1199" s="95"/>
      <c r="C1199" s="96"/>
      <c r="D1199" s="123"/>
      <c r="E1199" s="97" t="str">
        <f t="shared" si="150"/>
        <v/>
      </c>
      <c r="F1199" s="18">
        <f t="shared" si="144"/>
        <v>0</v>
      </c>
      <c r="G1199" s="18">
        <f t="shared" si="145"/>
        <v>0</v>
      </c>
      <c r="H1199" s="18">
        <f t="shared" si="151"/>
        <v>0</v>
      </c>
      <c r="I1199" s="18">
        <f t="shared" si="146"/>
        <v>0</v>
      </c>
      <c r="J1199" s="18">
        <f t="shared" si="147"/>
        <v>0</v>
      </c>
      <c r="K1199" s="18">
        <f t="shared" si="148"/>
        <v>0</v>
      </c>
      <c r="L1199" s="18">
        <f t="shared" si="149"/>
        <v>0</v>
      </c>
      <c r="M1199" s="18"/>
    </row>
    <row r="1200" spans="1:13" x14ac:dyDescent="0.25">
      <c r="A1200" s="94"/>
      <c r="B1200" s="95"/>
      <c r="C1200" s="96"/>
      <c r="D1200" s="123"/>
      <c r="E1200" s="97" t="str">
        <f t="shared" si="150"/>
        <v/>
      </c>
      <c r="F1200" s="18">
        <f t="shared" si="144"/>
        <v>0</v>
      </c>
      <c r="G1200" s="18">
        <f t="shared" si="145"/>
        <v>0</v>
      </c>
      <c r="H1200" s="18">
        <f t="shared" si="151"/>
        <v>0</v>
      </c>
      <c r="I1200" s="18">
        <f t="shared" si="146"/>
        <v>0</v>
      </c>
      <c r="J1200" s="18">
        <f t="shared" si="147"/>
        <v>0</v>
      </c>
      <c r="K1200" s="18">
        <f t="shared" si="148"/>
        <v>0</v>
      </c>
      <c r="L1200" s="18">
        <f t="shared" si="149"/>
        <v>0</v>
      </c>
      <c r="M1200" s="18"/>
    </row>
    <row r="1201" spans="1:13" x14ac:dyDescent="0.25">
      <c r="A1201" s="94"/>
      <c r="B1201" s="95"/>
      <c r="C1201" s="96"/>
      <c r="D1201" s="123"/>
      <c r="E1201" s="97" t="str">
        <f t="shared" si="150"/>
        <v/>
      </c>
      <c r="F1201" s="18">
        <f t="shared" si="144"/>
        <v>0</v>
      </c>
      <c r="G1201" s="18">
        <f t="shared" si="145"/>
        <v>0</v>
      </c>
      <c r="H1201" s="18">
        <f t="shared" si="151"/>
        <v>0</v>
      </c>
      <c r="I1201" s="18">
        <f t="shared" si="146"/>
        <v>0</v>
      </c>
      <c r="J1201" s="18">
        <f t="shared" si="147"/>
        <v>0</v>
      </c>
      <c r="K1201" s="18">
        <f t="shared" si="148"/>
        <v>0</v>
      </c>
      <c r="L1201" s="18">
        <f t="shared" si="149"/>
        <v>0</v>
      </c>
      <c r="M1201" s="18"/>
    </row>
    <row r="1202" spans="1:13" x14ac:dyDescent="0.25">
      <c r="A1202" s="94"/>
      <c r="B1202" s="95"/>
      <c r="C1202" s="96"/>
      <c r="D1202" s="123"/>
      <c r="E1202" s="97" t="str">
        <f t="shared" si="150"/>
        <v/>
      </c>
      <c r="F1202" s="18">
        <f t="shared" si="144"/>
        <v>0</v>
      </c>
      <c r="G1202" s="18">
        <f t="shared" si="145"/>
        <v>0</v>
      </c>
      <c r="H1202" s="18">
        <f t="shared" si="151"/>
        <v>0</v>
      </c>
      <c r="I1202" s="18">
        <f t="shared" si="146"/>
        <v>0</v>
      </c>
      <c r="J1202" s="18">
        <f t="shared" si="147"/>
        <v>0</v>
      </c>
      <c r="K1202" s="18">
        <f t="shared" si="148"/>
        <v>0</v>
      </c>
      <c r="L1202" s="18">
        <f t="shared" si="149"/>
        <v>0</v>
      </c>
      <c r="M1202" s="18"/>
    </row>
    <row r="1203" spans="1:13" x14ac:dyDescent="0.25">
      <c r="A1203" s="94"/>
      <c r="B1203" s="95"/>
      <c r="C1203" s="96"/>
      <c r="D1203" s="123"/>
      <c r="E1203" s="97" t="str">
        <f t="shared" si="150"/>
        <v/>
      </c>
      <c r="F1203" s="18">
        <f t="shared" si="144"/>
        <v>0</v>
      </c>
      <c r="G1203" s="18">
        <f t="shared" si="145"/>
        <v>0</v>
      </c>
      <c r="H1203" s="18">
        <f t="shared" si="151"/>
        <v>0</v>
      </c>
      <c r="I1203" s="18">
        <f t="shared" si="146"/>
        <v>0</v>
      </c>
      <c r="J1203" s="18">
        <f t="shared" si="147"/>
        <v>0</v>
      </c>
      <c r="K1203" s="18">
        <f t="shared" si="148"/>
        <v>0</v>
      </c>
      <c r="L1203" s="18">
        <f t="shared" si="149"/>
        <v>0</v>
      </c>
      <c r="M1203" s="18"/>
    </row>
    <row r="1204" spans="1:13" x14ac:dyDescent="0.25">
      <c r="A1204" s="94"/>
      <c r="B1204" s="95"/>
      <c r="C1204" s="96"/>
      <c r="D1204" s="123"/>
      <c r="E1204" s="97" t="str">
        <f t="shared" si="150"/>
        <v/>
      </c>
      <c r="F1204" s="18">
        <f t="shared" si="144"/>
        <v>0</v>
      </c>
      <c r="G1204" s="18">
        <f t="shared" si="145"/>
        <v>0</v>
      </c>
      <c r="H1204" s="18">
        <f t="shared" si="151"/>
        <v>0</v>
      </c>
      <c r="I1204" s="18">
        <f t="shared" si="146"/>
        <v>0</v>
      </c>
      <c r="J1204" s="18">
        <f t="shared" si="147"/>
        <v>0</v>
      </c>
      <c r="K1204" s="18">
        <f t="shared" si="148"/>
        <v>0</v>
      </c>
      <c r="L1204" s="18">
        <f t="shared" si="149"/>
        <v>0</v>
      </c>
      <c r="M1204" s="18"/>
    </row>
    <row r="1205" spans="1:13" x14ac:dyDescent="0.25">
      <c r="A1205" s="94"/>
      <c r="B1205" s="95"/>
      <c r="C1205" s="96"/>
      <c r="D1205" s="123"/>
      <c r="E1205" s="97" t="str">
        <f t="shared" si="150"/>
        <v/>
      </c>
      <c r="F1205" s="18">
        <f t="shared" si="144"/>
        <v>0</v>
      </c>
      <c r="G1205" s="18">
        <f t="shared" si="145"/>
        <v>0</v>
      </c>
      <c r="H1205" s="18">
        <f t="shared" si="151"/>
        <v>0</v>
      </c>
      <c r="I1205" s="18">
        <f t="shared" si="146"/>
        <v>0</v>
      </c>
      <c r="J1205" s="18">
        <f t="shared" si="147"/>
        <v>0</v>
      </c>
      <c r="K1205" s="18">
        <f t="shared" si="148"/>
        <v>0</v>
      </c>
      <c r="L1205" s="18">
        <f t="shared" si="149"/>
        <v>0</v>
      </c>
      <c r="M1205" s="18"/>
    </row>
    <row r="1206" spans="1:13" x14ac:dyDescent="0.25">
      <c r="A1206" s="94"/>
      <c r="B1206" s="95"/>
      <c r="C1206" s="96"/>
      <c r="D1206" s="123"/>
      <c r="E1206" s="97" t="str">
        <f t="shared" si="150"/>
        <v/>
      </c>
      <c r="F1206" s="18">
        <f t="shared" si="144"/>
        <v>0</v>
      </c>
      <c r="G1206" s="18">
        <f t="shared" si="145"/>
        <v>0</v>
      </c>
      <c r="H1206" s="18">
        <f t="shared" si="151"/>
        <v>0</v>
      </c>
      <c r="I1206" s="18">
        <f t="shared" si="146"/>
        <v>0</v>
      </c>
      <c r="J1206" s="18">
        <f t="shared" si="147"/>
        <v>0</v>
      </c>
      <c r="K1206" s="18">
        <f t="shared" si="148"/>
        <v>0</v>
      </c>
      <c r="L1206" s="18">
        <f t="shared" si="149"/>
        <v>0</v>
      </c>
      <c r="M1206" s="18"/>
    </row>
    <row r="1207" spans="1:13" x14ac:dyDescent="0.25">
      <c r="A1207" s="94"/>
      <c r="B1207" s="95"/>
      <c r="C1207" s="96"/>
      <c r="D1207" s="123"/>
      <c r="E1207" s="97" t="str">
        <f t="shared" si="150"/>
        <v/>
      </c>
      <c r="F1207" s="18">
        <f t="shared" si="144"/>
        <v>0</v>
      </c>
      <c r="G1207" s="18">
        <f t="shared" si="145"/>
        <v>0</v>
      </c>
      <c r="H1207" s="18">
        <f t="shared" si="151"/>
        <v>0</v>
      </c>
      <c r="I1207" s="18">
        <f t="shared" si="146"/>
        <v>0</v>
      </c>
      <c r="J1207" s="18">
        <f t="shared" si="147"/>
        <v>0</v>
      </c>
      <c r="K1207" s="18">
        <f t="shared" si="148"/>
        <v>0</v>
      </c>
      <c r="L1207" s="18">
        <f t="shared" si="149"/>
        <v>0</v>
      </c>
      <c r="M1207" s="18"/>
    </row>
    <row r="1208" spans="1:13" x14ac:dyDescent="0.25">
      <c r="A1208" s="94"/>
      <c r="B1208" s="95"/>
      <c r="C1208" s="96"/>
      <c r="D1208" s="123"/>
      <c r="E1208" s="97" t="str">
        <f t="shared" si="150"/>
        <v/>
      </c>
      <c r="F1208" s="18">
        <f t="shared" si="144"/>
        <v>0</v>
      </c>
      <c r="G1208" s="18">
        <f t="shared" si="145"/>
        <v>0</v>
      </c>
      <c r="H1208" s="18">
        <f t="shared" si="151"/>
        <v>0</v>
      </c>
      <c r="I1208" s="18">
        <f t="shared" si="146"/>
        <v>0</v>
      </c>
      <c r="J1208" s="18">
        <f t="shared" si="147"/>
        <v>0</v>
      </c>
      <c r="K1208" s="18">
        <f t="shared" si="148"/>
        <v>0</v>
      </c>
      <c r="L1208" s="18">
        <f t="shared" si="149"/>
        <v>0</v>
      </c>
      <c r="M1208" s="18"/>
    </row>
    <row r="1209" spans="1:13" x14ac:dyDescent="0.25">
      <c r="A1209" s="94"/>
      <c r="B1209" s="95"/>
      <c r="C1209" s="96"/>
      <c r="D1209" s="123"/>
      <c r="E1209" s="97" t="str">
        <f t="shared" si="150"/>
        <v/>
      </c>
      <c r="F1209" s="18">
        <f t="shared" si="144"/>
        <v>0</v>
      </c>
      <c r="G1209" s="18">
        <f t="shared" si="145"/>
        <v>0</v>
      </c>
      <c r="H1209" s="18">
        <f t="shared" si="151"/>
        <v>0</v>
      </c>
      <c r="I1209" s="18">
        <f t="shared" si="146"/>
        <v>0</v>
      </c>
      <c r="J1209" s="18">
        <f t="shared" si="147"/>
        <v>0</v>
      </c>
      <c r="K1209" s="18">
        <f t="shared" si="148"/>
        <v>0</v>
      </c>
      <c r="L1209" s="18">
        <f t="shared" si="149"/>
        <v>0</v>
      </c>
      <c r="M1209" s="18"/>
    </row>
    <row r="1210" spans="1:13" x14ac:dyDescent="0.25">
      <c r="A1210" s="94"/>
      <c r="B1210" s="95"/>
      <c r="C1210" s="96"/>
      <c r="D1210" s="123"/>
      <c r="E1210" s="97" t="str">
        <f t="shared" si="150"/>
        <v/>
      </c>
      <c r="F1210" s="18">
        <f t="shared" si="144"/>
        <v>0</v>
      </c>
      <c r="G1210" s="18">
        <f t="shared" si="145"/>
        <v>0</v>
      </c>
      <c r="H1210" s="18">
        <f t="shared" si="151"/>
        <v>0</v>
      </c>
      <c r="I1210" s="18">
        <f t="shared" si="146"/>
        <v>0</v>
      </c>
      <c r="J1210" s="18">
        <f t="shared" si="147"/>
        <v>0</v>
      </c>
      <c r="K1210" s="18">
        <f t="shared" si="148"/>
        <v>0</v>
      </c>
      <c r="L1210" s="18">
        <f t="shared" si="149"/>
        <v>0</v>
      </c>
      <c r="M1210" s="18"/>
    </row>
    <row r="1211" spans="1:13" x14ac:dyDescent="0.25">
      <c r="A1211" s="94"/>
      <c r="B1211" s="95"/>
      <c r="C1211" s="96"/>
      <c r="D1211" s="123"/>
      <c r="E1211" s="97" t="str">
        <f t="shared" si="150"/>
        <v/>
      </c>
      <c r="F1211" s="18">
        <f t="shared" si="144"/>
        <v>0</v>
      </c>
      <c r="G1211" s="18">
        <f t="shared" si="145"/>
        <v>0</v>
      </c>
      <c r="H1211" s="18">
        <f t="shared" si="151"/>
        <v>0</v>
      </c>
      <c r="I1211" s="18">
        <f t="shared" si="146"/>
        <v>0</v>
      </c>
      <c r="J1211" s="18">
        <f t="shared" si="147"/>
        <v>0</v>
      </c>
      <c r="K1211" s="18">
        <f t="shared" si="148"/>
        <v>0</v>
      </c>
      <c r="L1211" s="18">
        <f t="shared" si="149"/>
        <v>0</v>
      </c>
      <c r="M1211" s="18"/>
    </row>
    <row r="1212" spans="1:13" x14ac:dyDescent="0.25">
      <c r="A1212" s="94"/>
      <c r="B1212" s="95"/>
      <c r="C1212" s="96"/>
      <c r="D1212" s="123"/>
      <c r="E1212" s="97" t="str">
        <f t="shared" si="150"/>
        <v/>
      </c>
      <c r="F1212" s="18">
        <f t="shared" si="144"/>
        <v>0</v>
      </c>
      <c r="G1212" s="18">
        <f t="shared" si="145"/>
        <v>0</v>
      </c>
      <c r="H1212" s="18">
        <f t="shared" si="151"/>
        <v>0</v>
      </c>
      <c r="I1212" s="18">
        <f t="shared" si="146"/>
        <v>0</v>
      </c>
      <c r="J1212" s="18">
        <f t="shared" si="147"/>
        <v>0</v>
      </c>
      <c r="K1212" s="18">
        <f t="shared" si="148"/>
        <v>0</v>
      </c>
      <c r="L1212" s="18">
        <f t="shared" si="149"/>
        <v>0</v>
      </c>
      <c r="M1212" s="18"/>
    </row>
    <row r="1213" spans="1:13" x14ac:dyDescent="0.25">
      <c r="A1213" s="94"/>
      <c r="B1213" s="95"/>
      <c r="C1213" s="96"/>
      <c r="D1213" s="123"/>
      <c r="E1213" s="97" t="str">
        <f t="shared" si="150"/>
        <v/>
      </c>
      <c r="F1213" s="18">
        <f t="shared" si="144"/>
        <v>0</v>
      </c>
      <c r="G1213" s="18">
        <f t="shared" si="145"/>
        <v>0</v>
      </c>
      <c r="H1213" s="18">
        <f t="shared" si="151"/>
        <v>0</v>
      </c>
      <c r="I1213" s="18">
        <f t="shared" si="146"/>
        <v>0</v>
      </c>
      <c r="J1213" s="18">
        <f t="shared" si="147"/>
        <v>0</v>
      </c>
      <c r="K1213" s="18">
        <f t="shared" si="148"/>
        <v>0</v>
      </c>
      <c r="L1213" s="18">
        <f t="shared" si="149"/>
        <v>0</v>
      </c>
      <c r="M1213" s="18"/>
    </row>
    <row r="1214" spans="1:13" x14ac:dyDescent="0.25">
      <c r="A1214" s="94"/>
      <c r="B1214" s="95"/>
      <c r="C1214" s="96"/>
      <c r="D1214" s="123"/>
      <c r="E1214" s="97" t="str">
        <f t="shared" si="150"/>
        <v/>
      </c>
      <c r="F1214" s="18">
        <f t="shared" si="144"/>
        <v>0</v>
      </c>
      <c r="G1214" s="18">
        <f t="shared" si="145"/>
        <v>0</v>
      </c>
      <c r="H1214" s="18">
        <f t="shared" si="151"/>
        <v>0</v>
      </c>
      <c r="I1214" s="18">
        <f t="shared" si="146"/>
        <v>0</v>
      </c>
      <c r="J1214" s="18">
        <f t="shared" si="147"/>
        <v>0</v>
      </c>
      <c r="K1214" s="18">
        <f t="shared" si="148"/>
        <v>0</v>
      </c>
      <c r="L1214" s="18">
        <f t="shared" si="149"/>
        <v>0</v>
      </c>
      <c r="M1214" s="18"/>
    </row>
    <row r="1215" spans="1:13" x14ac:dyDescent="0.25">
      <c r="A1215" s="94"/>
      <c r="B1215" s="95"/>
      <c r="C1215" s="96"/>
      <c r="D1215" s="123"/>
      <c r="E1215" s="97" t="str">
        <f t="shared" si="150"/>
        <v/>
      </c>
      <c r="F1215" s="18">
        <f t="shared" si="144"/>
        <v>0</v>
      </c>
      <c r="G1215" s="18">
        <f t="shared" si="145"/>
        <v>0</v>
      </c>
      <c r="H1215" s="18">
        <f t="shared" si="151"/>
        <v>0</v>
      </c>
      <c r="I1215" s="18">
        <f t="shared" si="146"/>
        <v>0</v>
      </c>
      <c r="J1215" s="18">
        <f t="shared" si="147"/>
        <v>0</v>
      </c>
      <c r="K1215" s="18">
        <f t="shared" si="148"/>
        <v>0</v>
      </c>
      <c r="L1215" s="18">
        <f t="shared" si="149"/>
        <v>0</v>
      </c>
      <c r="M1215" s="18"/>
    </row>
    <row r="1216" spans="1:13" x14ac:dyDescent="0.25">
      <c r="A1216" s="94"/>
      <c r="B1216" s="95"/>
      <c r="C1216" s="96"/>
      <c r="D1216" s="123"/>
      <c r="E1216" s="97" t="str">
        <f t="shared" si="150"/>
        <v/>
      </c>
      <c r="F1216" s="18">
        <f t="shared" si="144"/>
        <v>0</v>
      </c>
      <c r="G1216" s="18">
        <f t="shared" si="145"/>
        <v>0</v>
      </c>
      <c r="H1216" s="18">
        <f t="shared" si="151"/>
        <v>0</v>
      </c>
      <c r="I1216" s="18">
        <f t="shared" si="146"/>
        <v>0</v>
      </c>
      <c r="J1216" s="18">
        <f t="shared" si="147"/>
        <v>0</v>
      </c>
      <c r="K1216" s="18">
        <f t="shared" si="148"/>
        <v>0</v>
      </c>
      <c r="L1216" s="18">
        <f t="shared" si="149"/>
        <v>0</v>
      </c>
      <c r="M1216" s="18"/>
    </row>
    <row r="1217" spans="1:13" x14ac:dyDescent="0.25">
      <c r="A1217" s="94"/>
      <c r="B1217" s="95"/>
      <c r="C1217" s="96"/>
      <c r="D1217" s="123"/>
      <c r="E1217" s="97" t="str">
        <f t="shared" si="150"/>
        <v/>
      </c>
      <c r="F1217" s="18">
        <f t="shared" si="144"/>
        <v>0</v>
      </c>
      <c r="G1217" s="18">
        <f t="shared" si="145"/>
        <v>0</v>
      </c>
      <c r="H1217" s="18">
        <f t="shared" si="151"/>
        <v>0</v>
      </c>
      <c r="I1217" s="18">
        <f t="shared" si="146"/>
        <v>0</v>
      </c>
      <c r="J1217" s="18">
        <f t="shared" si="147"/>
        <v>0</v>
      </c>
      <c r="K1217" s="18">
        <f t="shared" si="148"/>
        <v>0</v>
      </c>
      <c r="L1217" s="18">
        <f t="shared" si="149"/>
        <v>0</v>
      </c>
      <c r="M1217" s="18"/>
    </row>
    <row r="1218" spans="1:13" x14ac:dyDescent="0.25">
      <c r="A1218" s="94"/>
      <c r="B1218" s="95"/>
      <c r="C1218" s="96"/>
      <c r="D1218" s="123"/>
      <c r="E1218" s="97" t="str">
        <f t="shared" si="150"/>
        <v/>
      </c>
      <c r="F1218" s="18">
        <f t="shared" si="144"/>
        <v>0</v>
      </c>
      <c r="G1218" s="18">
        <f t="shared" si="145"/>
        <v>0</v>
      </c>
      <c r="H1218" s="18">
        <f t="shared" si="151"/>
        <v>0</v>
      </c>
      <c r="I1218" s="18">
        <f t="shared" si="146"/>
        <v>0</v>
      </c>
      <c r="J1218" s="18">
        <f t="shared" si="147"/>
        <v>0</v>
      </c>
      <c r="K1218" s="18">
        <f t="shared" si="148"/>
        <v>0</v>
      </c>
      <c r="L1218" s="18">
        <f t="shared" si="149"/>
        <v>0</v>
      </c>
      <c r="M1218" s="18"/>
    </row>
    <row r="1219" spans="1:13" x14ac:dyDescent="0.25">
      <c r="A1219" s="94"/>
      <c r="B1219" s="95"/>
      <c r="C1219" s="96"/>
      <c r="D1219" s="123"/>
      <c r="E1219" s="97" t="str">
        <f t="shared" si="150"/>
        <v/>
      </c>
      <c r="F1219" s="18">
        <f t="shared" si="144"/>
        <v>0</v>
      </c>
      <c r="G1219" s="18">
        <f t="shared" si="145"/>
        <v>0</v>
      </c>
      <c r="H1219" s="18">
        <f t="shared" si="151"/>
        <v>0</v>
      </c>
      <c r="I1219" s="18">
        <f t="shared" si="146"/>
        <v>0</v>
      </c>
      <c r="J1219" s="18">
        <f t="shared" si="147"/>
        <v>0</v>
      </c>
      <c r="K1219" s="18">
        <f t="shared" si="148"/>
        <v>0</v>
      </c>
      <c r="L1219" s="18">
        <f t="shared" si="149"/>
        <v>0</v>
      </c>
      <c r="M1219" s="18"/>
    </row>
    <row r="1220" spans="1:13" x14ac:dyDescent="0.25">
      <c r="A1220" s="94"/>
      <c r="B1220" s="95"/>
      <c r="C1220" s="96"/>
      <c r="D1220" s="123"/>
      <c r="E1220" s="97" t="str">
        <f t="shared" si="150"/>
        <v/>
      </c>
      <c r="F1220" s="18">
        <f t="shared" si="144"/>
        <v>0</v>
      </c>
      <c r="G1220" s="18">
        <f t="shared" si="145"/>
        <v>0</v>
      </c>
      <c r="H1220" s="18">
        <f t="shared" si="151"/>
        <v>0</v>
      </c>
      <c r="I1220" s="18">
        <f t="shared" si="146"/>
        <v>0</v>
      </c>
      <c r="J1220" s="18">
        <f t="shared" si="147"/>
        <v>0</v>
      </c>
      <c r="K1220" s="18">
        <f t="shared" si="148"/>
        <v>0</v>
      </c>
      <c r="L1220" s="18">
        <f t="shared" si="149"/>
        <v>0</v>
      </c>
      <c r="M1220" s="18"/>
    </row>
    <row r="1221" spans="1:13" x14ac:dyDescent="0.25">
      <c r="A1221" s="94"/>
      <c r="B1221" s="95"/>
      <c r="C1221" s="96"/>
      <c r="D1221" s="123"/>
      <c r="E1221" s="97" t="str">
        <f t="shared" si="150"/>
        <v/>
      </c>
      <c r="F1221" s="18">
        <f t="shared" si="144"/>
        <v>0</v>
      </c>
      <c r="G1221" s="18">
        <f t="shared" si="145"/>
        <v>0</v>
      </c>
      <c r="H1221" s="18">
        <f t="shared" si="151"/>
        <v>0</v>
      </c>
      <c r="I1221" s="18">
        <f t="shared" si="146"/>
        <v>0</v>
      </c>
      <c r="J1221" s="18">
        <f t="shared" si="147"/>
        <v>0</v>
      </c>
      <c r="K1221" s="18">
        <f t="shared" si="148"/>
        <v>0</v>
      </c>
      <c r="L1221" s="18">
        <f t="shared" si="149"/>
        <v>0</v>
      </c>
      <c r="M1221" s="18"/>
    </row>
    <row r="1222" spans="1:13" x14ac:dyDescent="0.25">
      <c r="A1222" s="94"/>
      <c r="B1222" s="95"/>
      <c r="C1222" s="96"/>
      <c r="D1222" s="123"/>
      <c r="E1222" s="97" t="str">
        <f t="shared" si="150"/>
        <v/>
      </c>
      <c r="F1222" s="18">
        <f t="shared" si="144"/>
        <v>0</v>
      </c>
      <c r="G1222" s="18">
        <f t="shared" si="145"/>
        <v>0</v>
      </c>
      <c r="H1222" s="18">
        <f t="shared" si="151"/>
        <v>0</v>
      </c>
      <c r="I1222" s="18">
        <f t="shared" si="146"/>
        <v>0</v>
      </c>
      <c r="J1222" s="18">
        <f t="shared" si="147"/>
        <v>0</v>
      </c>
      <c r="K1222" s="18">
        <f t="shared" si="148"/>
        <v>0</v>
      </c>
      <c r="L1222" s="18">
        <f t="shared" si="149"/>
        <v>0</v>
      </c>
      <c r="M1222" s="18"/>
    </row>
    <row r="1223" spans="1:13" x14ac:dyDescent="0.25">
      <c r="A1223" s="94"/>
      <c r="B1223" s="95"/>
      <c r="C1223" s="96"/>
      <c r="D1223" s="123"/>
      <c r="E1223" s="97" t="str">
        <f t="shared" si="150"/>
        <v/>
      </c>
      <c r="F1223" s="18">
        <f t="shared" si="144"/>
        <v>0</v>
      </c>
      <c r="G1223" s="18">
        <f t="shared" si="145"/>
        <v>0</v>
      </c>
      <c r="H1223" s="18">
        <f t="shared" si="151"/>
        <v>0</v>
      </c>
      <c r="I1223" s="18">
        <f t="shared" si="146"/>
        <v>0</v>
      </c>
      <c r="J1223" s="18">
        <f t="shared" si="147"/>
        <v>0</v>
      </c>
      <c r="K1223" s="18">
        <f t="shared" si="148"/>
        <v>0</v>
      </c>
      <c r="L1223" s="18">
        <f t="shared" si="149"/>
        <v>0</v>
      </c>
      <c r="M1223" s="18"/>
    </row>
    <row r="1224" spans="1:13" x14ac:dyDescent="0.25">
      <c r="A1224" s="94"/>
      <c r="B1224" s="95"/>
      <c r="C1224" s="96"/>
      <c r="D1224" s="123"/>
      <c r="E1224" s="97" t="str">
        <f t="shared" si="150"/>
        <v/>
      </c>
      <c r="F1224" s="18">
        <f t="shared" si="144"/>
        <v>0</v>
      </c>
      <c r="G1224" s="18">
        <f t="shared" si="145"/>
        <v>0</v>
      </c>
      <c r="H1224" s="18">
        <f t="shared" si="151"/>
        <v>0</v>
      </c>
      <c r="I1224" s="18">
        <f t="shared" si="146"/>
        <v>0</v>
      </c>
      <c r="J1224" s="18">
        <f t="shared" si="147"/>
        <v>0</v>
      </c>
      <c r="K1224" s="18">
        <f t="shared" si="148"/>
        <v>0</v>
      </c>
      <c r="L1224" s="18">
        <f t="shared" si="149"/>
        <v>0</v>
      </c>
      <c r="M1224" s="18"/>
    </row>
    <row r="1225" spans="1:13" x14ac:dyDescent="0.25">
      <c r="A1225" s="94"/>
      <c r="B1225" s="95"/>
      <c r="C1225" s="96"/>
      <c r="D1225" s="123"/>
      <c r="E1225" s="97" t="str">
        <f t="shared" si="150"/>
        <v/>
      </c>
      <c r="F1225" s="18">
        <f t="shared" ref="F1225:F1288" si="152">IF(C1225&lt;&gt;"",1,0)</f>
        <v>0</v>
      </c>
      <c r="G1225" s="18">
        <f t="shared" ref="G1225:G1288" si="153">IF(OR(C1225="4K 437 Hours", C1225="4K 437 Hours + 87.5 Hours Outreach", C1225="Preschool Special Education", C1225=""),0,1)</f>
        <v>0</v>
      </c>
      <c r="H1225" s="18">
        <f t="shared" si="151"/>
        <v>0</v>
      </c>
      <c r="I1225" s="18">
        <f t="shared" ref="I1225:I1288" si="154">IF(B1225="",0,IF(OR(A1225="",C1225=""),1,0))</f>
        <v>0</v>
      </c>
      <c r="J1225" s="18">
        <f t="shared" ref="J1225:J1288" si="155">IF(C1225="",0,IF(OR(A1225="",B1225=""),1,0))</f>
        <v>0</v>
      </c>
      <c r="K1225" s="18">
        <f t="shared" ref="K1225:K1288" si="156">IF(B1225="",0,IF(ISNA((MATCH(B1225,O:O,0))),1,0))</f>
        <v>0</v>
      </c>
      <c r="L1225" s="18">
        <f t="shared" ref="L1225:L1288" si="157">IF(C1225="",0,IF(ISNA((MATCH(C1225,P:P,0))),1,0))</f>
        <v>0</v>
      </c>
      <c r="M1225" s="18"/>
    </row>
    <row r="1226" spans="1:13" x14ac:dyDescent="0.25">
      <c r="A1226" s="94"/>
      <c r="B1226" s="95"/>
      <c r="C1226" s="96"/>
      <c r="D1226" s="123"/>
      <c r="E1226" s="97" t="str">
        <f t="shared" ref="E1226:E1289" si="158">IF(K1226=1," District,","")&amp;IF(L1226=1," Grade,","")&amp;IF(OR(H1226=1,I1226=1,J1226=1)," Line Incomplete","")</f>
        <v/>
      </c>
      <c r="F1226" s="18">
        <f t="shared" si="152"/>
        <v>0</v>
      </c>
      <c r="G1226" s="18">
        <f t="shared" si="153"/>
        <v>0</v>
      </c>
      <c r="H1226" s="18">
        <f t="shared" ref="H1226:H1289" si="159">IF(A1226="",0,IF(OR(B1226="",D1226=""),1,0))</f>
        <v>0</v>
      </c>
      <c r="I1226" s="18">
        <f t="shared" si="154"/>
        <v>0</v>
      </c>
      <c r="J1226" s="18">
        <f t="shared" si="155"/>
        <v>0</v>
      </c>
      <c r="K1226" s="18">
        <f t="shared" si="156"/>
        <v>0</v>
      </c>
      <c r="L1226" s="18">
        <f t="shared" si="157"/>
        <v>0</v>
      </c>
      <c r="M1226" s="18"/>
    </row>
    <row r="1227" spans="1:13" x14ac:dyDescent="0.25">
      <c r="A1227" s="94"/>
      <c r="B1227" s="95"/>
      <c r="C1227" s="96"/>
      <c r="D1227" s="123"/>
      <c r="E1227" s="97" t="str">
        <f t="shared" si="158"/>
        <v/>
      </c>
      <c r="F1227" s="18">
        <f t="shared" si="152"/>
        <v>0</v>
      </c>
      <c r="G1227" s="18">
        <f t="shared" si="153"/>
        <v>0</v>
      </c>
      <c r="H1227" s="18">
        <f t="shared" si="159"/>
        <v>0</v>
      </c>
      <c r="I1227" s="18">
        <f t="shared" si="154"/>
        <v>0</v>
      </c>
      <c r="J1227" s="18">
        <f t="shared" si="155"/>
        <v>0</v>
      </c>
      <c r="K1227" s="18">
        <f t="shared" si="156"/>
        <v>0</v>
      </c>
      <c r="L1227" s="18">
        <f t="shared" si="157"/>
        <v>0</v>
      </c>
      <c r="M1227" s="18"/>
    </row>
    <row r="1228" spans="1:13" x14ac:dyDescent="0.25">
      <c r="A1228" s="94"/>
      <c r="B1228" s="95"/>
      <c r="C1228" s="96"/>
      <c r="D1228" s="123"/>
      <c r="E1228" s="97" t="str">
        <f t="shared" si="158"/>
        <v/>
      </c>
      <c r="F1228" s="18">
        <f t="shared" si="152"/>
        <v>0</v>
      </c>
      <c r="G1228" s="18">
        <f t="shared" si="153"/>
        <v>0</v>
      </c>
      <c r="H1228" s="18">
        <f t="shared" si="159"/>
        <v>0</v>
      </c>
      <c r="I1228" s="18">
        <f t="shared" si="154"/>
        <v>0</v>
      </c>
      <c r="J1228" s="18">
        <f t="shared" si="155"/>
        <v>0</v>
      </c>
      <c r="K1228" s="18">
        <f t="shared" si="156"/>
        <v>0</v>
      </c>
      <c r="L1228" s="18">
        <f t="shared" si="157"/>
        <v>0</v>
      </c>
      <c r="M1228" s="18"/>
    </row>
    <row r="1229" spans="1:13" x14ac:dyDescent="0.25">
      <c r="A1229" s="94"/>
      <c r="B1229" s="95"/>
      <c r="C1229" s="96"/>
      <c r="D1229" s="123"/>
      <c r="E1229" s="97" t="str">
        <f t="shared" si="158"/>
        <v/>
      </c>
      <c r="F1229" s="18">
        <f t="shared" si="152"/>
        <v>0</v>
      </c>
      <c r="G1229" s="18">
        <f t="shared" si="153"/>
        <v>0</v>
      </c>
      <c r="H1229" s="18">
        <f t="shared" si="159"/>
        <v>0</v>
      </c>
      <c r="I1229" s="18">
        <f t="shared" si="154"/>
        <v>0</v>
      </c>
      <c r="J1229" s="18">
        <f t="shared" si="155"/>
        <v>0</v>
      </c>
      <c r="K1229" s="18">
        <f t="shared" si="156"/>
        <v>0</v>
      </c>
      <c r="L1229" s="18">
        <f t="shared" si="157"/>
        <v>0</v>
      </c>
      <c r="M1229" s="18"/>
    </row>
    <row r="1230" spans="1:13" x14ac:dyDescent="0.25">
      <c r="A1230" s="94"/>
      <c r="B1230" s="95"/>
      <c r="C1230" s="96"/>
      <c r="D1230" s="123"/>
      <c r="E1230" s="97" t="str">
        <f t="shared" si="158"/>
        <v/>
      </c>
      <c r="F1230" s="18">
        <f t="shared" si="152"/>
        <v>0</v>
      </c>
      <c r="G1230" s="18">
        <f t="shared" si="153"/>
        <v>0</v>
      </c>
      <c r="H1230" s="18">
        <f t="shared" si="159"/>
        <v>0</v>
      </c>
      <c r="I1230" s="18">
        <f t="shared" si="154"/>
        <v>0</v>
      </c>
      <c r="J1230" s="18">
        <f t="shared" si="155"/>
        <v>0</v>
      </c>
      <c r="K1230" s="18">
        <f t="shared" si="156"/>
        <v>0</v>
      </c>
      <c r="L1230" s="18">
        <f t="shared" si="157"/>
        <v>0</v>
      </c>
      <c r="M1230" s="18"/>
    </row>
    <row r="1231" spans="1:13" x14ac:dyDescent="0.25">
      <c r="A1231" s="94"/>
      <c r="B1231" s="95"/>
      <c r="C1231" s="96"/>
      <c r="D1231" s="123"/>
      <c r="E1231" s="97" t="str">
        <f t="shared" si="158"/>
        <v/>
      </c>
      <c r="F1231" s="18">
        <f t="shared" si="152"/>
        <v>0</v>
      </c>
      <c r="G1231" s="18">
        <f t="shared" si="153"/>
        <v>0</v>
      </c>
      <c r="H1231" s="18">
        <f t="shared" si="159"/>
        <v>0</v>
      </c>
      <c r="I1231" s="18">
        <f t="shared" si="154"/>
        <v>0</v>
      </c>
      <c r="J1231" s="18">
        <f t="shared" si="155"/>
        <v>0</v>
      </c>
      <c r="K1231" s="18">
        <f t="shared" si="156"/>
        <v>0</v>
      </c>
      <c r="L1231" s="18">
        <f t="shared" si="157"/>
        <v>0</v>
      </c>
      <c r="M1231" s="18"/>
    </row>
    <row r="1232" spans="1:13" x14ac:dyDescent="0.25">
      <c r="A1232" s="94"/>
      <c r="B1232" s="95"/>
      <c r="C1232" s="96"/>
      <c r="D1232" s="123"/>
      <c r="E1232" s="97" t="str">
        <f t="shared" si="158"/>
        <v/>
      </c>
      <c r="F1232" s="18">
        <f t="shared" si="152"/>
        <v>0</v>
      </c>
      <c r="G1232" s="18">
        <f t="shared" si="153"/>
        <v>0</v>
      </c>
      <c r="H1232" s="18">
        <f t="shared" si="159"/>
        <v>0</v>
      </c>
      <c r="I1232" s="18">
        <f t="shared" si="154"/>
        <v>0</v>
      </c>
      <c r="J1232" s="18">
        <f t="shared" si="155"/>
        <v>0</v>
      </c>
      <c r="K1232" s="18">
        <f t="shared" si="156"/>
        <v>0</v>
      </c>
      <c r="L1232" s="18">
        <f t="shared" si="157"/>
        <v>0</v>
      </c>
      <c r="M1232" s="18"/>
    </row>
    <row r="1233" spans="1:13" x14ac:dyDescent="0.25">
      <c r="A1233" s="94"/>
      <c r="B1233" s="95"/>
      <c r="C1233" s="96"/>
      <c r="D1233" s="123"/>
      <c r="E1233" s="97" t="str">
        <f t="shared" si="158"/>
        <v/>
      </c>
      <c r="F1233" s="18">
        <f t="shared" si="152"/>
        <v>0</v>
      </c>
      <c r="G1233" s="18">
        <f t="shared" si="153"/>
        <v>0</v>
      </c>
      <c r="H1233" s="18">
        <f t="shared" si="159"/>
        <v>0</v>
      </c>
      <c r="I1233" s="18">
        <f t="shared" si="154"/>
        <v>0</v>
      </c>
      <c r="J1233" s="18">
        <f t="shared" si="155"/>
        <v>0</v>
      </c>
      <c r="K1233" s="18">
        <f t="shared" si="156"/>
        <v>0</v>
      </c>
      <c r="L1233" s="18">
        <f t="shared" si="157"/>
        <v>0</v>
      </c>
      <c r="M1233" s="18"/>
    </row>
    <row r="1234" spans="1:13" x14ac:dyDescent="0.25">
      <c r="A1234" s="94"/>
      <c r="B1234" s="95"/>
      <c r="C1234" s="96"/>
      <c r="D1234" s="123"/>
      <c r="E1234" s="97" t="str">
        <f t="shared" si="158"/>
        <v/>
      </c>
      <c r="F1234" s="18">
        <f t="shared" si="152"/>
        <v>0</v>
      </c>
      <c r="G1234" s="18">
        <f t="shared" si="153"/>
        <v>0</v>
      </c>
      <c r="H1234" s="18">
        <f t="shared" si="159"/>
        <v>0</v>
      </c>
      <c r="I1234" s="18">
        <f t="shared" si="154"/>
        <v>0</v>
      </c>
      <c r="J1234" s="18">
        <f t="shared" si="155"/>
        <v>0</v>
      </c>
      <c r="K1234" s="18">
        <f t="shared" si="156"/>
        <v>0</v>
      </c>
      <c r="L1234" s="18">
        <f t="shared" si="157"/>
        <v>0</v>
      </c>
      <c r="M1234" s="18"/>
    </row>
    <row r="1235" spans="1:13" x14ac:dyDescent="0.25">
      <c r="A1235" s="94"/>
      <c r="B1235" s="95"/>
      <c r="C1235" s="96"/>
      <c r="D1235" s="123"/>
      <c r="E1235" s="97" t="str">
        <f t="shared" si="158"/>
        <v/>
      </c>
      <c r="F1235" s="18">
        <f t="shared" si="152"/>
        <v>0</v>
      </c>
      <c r="G1235" s="18">
        <f t="shared" si="153"/>
        <v>0</v>
      </c>
      <c r="H1235" s="18">
        <f t="shared" si="159"/>
        <v>0</v>
      </c>
      <c r="I1235" s="18">
        <f t="shared" si="154"/>
        <v>0</v>
      </c>
      <c r="J1235" s="18">
        <f t="shared" si="155"/>
        <v>0</v>
      </c>
      <c r="K1235" s="18">
        <f t="shared" si="156"/>
        <v>0</v>
      </c>
      <c r="L1235" s="18">
        <f t="shared" si="157"/>
        <v>0</v>
      </c>
      <c r="M1235" s="18"/>
    </row>
    <row r="1236" spans="1:13" x14ac:dyDescent="0.25">
      <c r="A1236" s="94"/>
      <c r="B1236" s="95"/>
      <c r="C1236" s="96"/>
      <c r="D1236" s="123"/>
      <c r="E1236" s="97" t="str">
        <f t="shared" si="158"/>
        <v/>
      </c>
      <c r="F1236" s="18">
        <f t="shared" si="152"/>
        <v>0</v>
      </c>
      <c r="G1236" s="18">
        <f t="shared" si="153"/>
        <v>0</v>
      </c>
      <c r="H1236" s="18">
        <f t="shared" si="159"/>
        <v>0</v>
      </c>
      <c r="I1236" s="18">
        <f t="shared" si="154"/>
        <v>0</v>
      </c>
      <c r="J1236" s="18">
        <f t="shared" si="155"/>
        <v>0</v>
      </c>
      <c r="K1236" s="18">
        <f t="shared" si="156"/>
        <v>0</v>
      </c>
      <c r="L1236" s="18">
        <f t="shared" si="157"/>
        <v>0</v>
      </c>
      <c r="M1236" s="18"/>
    </row>
    <row r="1237" spans="1:13" x14ac:dyDescent="0.25">
      <c r="A1237" s="94"/>
      <c r="B1237" s="95"/>
      <c r="C1237" s="96"/>
      <c r="D1237" s="123"/>
      <c r="E1237" s="97" t="str">
        <f t="shared" si="158"/>
        <v/>
      </c>
      <c r="F1237" s="18">
        <f t="shared" si="152"/>
        <v>0</v>
      </c>
      <c r="G1237" s="18">
        <f t="shared" si="153"/>
        <v>0</v>
      </c>
      <c r="H1237" s="18">
        <f t="shared" si="159"/>
        <v>0</v>
      </c>
      <c r="I1237" s="18">
        <f t="shared" si="154"/>
        <v>0</v>
      </c>
      <c r="J1237" s="18">
        <f t="shared" si="155"/>
        <v>0</v>
      </c>
      <c r="K1237" s="18">
        <f t="shared" si="156"/>
        <v>0</v>
      </c>
      <c r="L1237" s="18">
        <f t="shared" si="157"/>
        <v>0</v>
      </c>
      <c r="M1237" s="18"/>
    </row>
    <row r="1238" spans="1:13" x14ac:dyDescent="0.25">
      <c r="A1238" s="94"/>
      <c r="B1238" s="95"/>
      <c r="C1238" s="96"/>
      <c r="D1238" s="123"/>
      <c r="E1238" s="97" t="str">
        <f t="shared" si="158"/>
        <v/>
      </c>
      <c r="F1238" s="18">
        <f t="shared" si="152"/>
        <v>0</v>
      </c>
      <c r="G1238" s="18">
        <f t="shared" si="153"/>
        <v>0</v>
      </c>
      <c r="H1238" s="18">
        <f t="shared" si="159"/>
        <v>0</v>
      </c>
      <c r="I1238" s="18">
        <f t="shared" si="154"/>
        <v>0</v>
      </c>
      <c r="J1238" s="18">
        <f t="shared" si="155"/>
        <v>0</v>
      </c>
      <c r="K1238" s="18">
        <f t="shared" si="156"/>
        <v>0</v>
      </c>
      <c r="L1238" s="18">
        <f t="shared" si="157"/>
        <v>0</v>
      </c>
      <c r="M1238" s="18"/>
    </row>
    <row r="1239" spans="1:13" x14ac:dyDescent="0.25">
      <c r="A1239" s="94"/>
      <c r="B1239" s="95"/>
      <c r="C1239" s="96"/>
      <c r="D1239" s="123"/>
      <c r="E1239" s="97" t="str">
        <f t="shared" si="158"/>
        <v/>
      </c>
      <c r="F1239" s="18">
        <f t="shared" si="152"/>
        <v>0</v>
      </c>
      <c r="G1239" s="18">
        <f t="shared" si="153"/>
        <v>0</v>
      </c>
      <c r="H1239" s="18">
        <f t="shared" si="159"/>
        <v>0</v>
      </c>
      <c r="I1239" s="18">
        <f t="shared" si="154"/>
        <v>0</v>
      </c>
      <c r="J1239" s="18">
        <f t="shared" si="155"/>
        <v>0</v>
      </c>
      <c r="K1239" s="18">
        <f t="shared" si="156"/>
        <v>0</v>
      </c>
      <c r="L1239" s="18">
        <f t="shared" si="157"/>
        <v>0</v>
      </c>
      <c r="M1239" s="18"/>
    </row>
    <row r="1240" spans="1:13" x14ac:dyDescent="0.25">
      <c r="A1240" s="94"/>
      <c r="B1240" s="95"/>
      <c r="C1240" s="96"/>
      <c r="D1240" s="123"/>
      <c r="E1240" s="97" t="str">
        <f t="shared" si="158"/>
        <v/>
      </c>
      <c r="F1240" s="18">
        <f t="shared" si="152"/>
        <v>0</v>
      </c>
      <c r="G1240" s="18">
        <f t="shared" si="153"/>
        <v>0</v>
      </c>
      <c r="H1240" s="18">
        <f t="shared" si="159"/>
        <v>0</v>
      </c>
      <c r="I1240" s="18">
        <f t="shared" si="154"/>
        <v>0</v>
      </c>
      <c r="J1240" s="18">
        <f t="shared" si="155"/>
        <v>0</v>
      </c>
      <c r="K1240" s="18">
        <f t="shared" si="156"/>
        <v>0</v>
      </c>
      <c r="L1240" s="18">
        <f t="shared" si="157"/>
        <v>0</v>
      </c>
      <c r="M1240" s="18"/>
    </row>
    <row r="1241" spans="1:13" x14ac:dyDescent="0.25">
      <c r="A1241" s="94"/>
      <c r="B1241" s="95"/>
      <c r="C1241" s="96"/>
      <c r="D1241" s="123"/>
      <c r="E1241" s="97" t="str">
        <f t="shared" si="158"/>
        <v/>
      </c>
      <c r="F1241" s="18">
        <f t="shared" si="152"/>
        <v>0</v>
      </c>
      <c r="G1241" s="18">
        <f t="shared" si="153"/>
        <v>0</v>
      </c>
      <c r="H1241" s="18">
        <f t="shared" si="159"/>
        <v>0</v>
      </c>
      <c r="I1241" s="18">
        <f t="shared" si="154"/>
        <v>0</v>
      </c>
      <c r="J1241" s="18">
        <f t="shared" si="155"/>
        <v>0</v>
      </c>
      <c r="K1241" s="18">
        <f t="shared" si="156"/>
        <v>0</v>
      </c>
      <c r="L1241" s="18">
        <f t="shared" si="157"/>
        <v>0</v>
      </c>
      <c r="M1241" s="18"/>
    </row>
    <row r="1242" spans="1:13" x14ac:dyDescent="0.25">
      <c r="A1242" s="94"/>
      <c r="B1242" s="95"/>
      <c r="C1242" s="96"/>
      <c r="D1242" s="123"/>
      <c r="E1242" s="97" t="str">
        <f t="shared" si="158"/>
        <v/>
      </c>
      <c r="F1242" s="18">
        <f t="shared" si="152"/>
        <v>0</v>
      </c>
      <c r="G1242" s="18">
        <f t="shared" si="153"/>
        <v>0</v>
      </c>
      <c r="H1242" s="18">
        <f t="shared" si="159"/>
        <v>0</v>
      </c>
      <c r="I1242" s="18">
        <f t="shared" si="154"/>
        <v>0</v>
      </c>
      <c r="J1242" s="18">
        <f t="shared" si="155"/>
        <v>0</v>
      </c>
      <c r="K1242" s="18">
        <f t="shared" si="156"/>
        <v>0</v>
      </c>
      <c r="L1242" s="18">
        <f t="shared" si="157"/>
        <v>0</v>
      </c>
      <c r="M1242" s="18"/>
    </row>
    <row r="1243" spans="1:13" x14ac:dyDescent="0.25">
      <c r="A1243" s="94"/>
      <c r="B1243" s="95"/>
      <c r="C1243" s="96"/>
      <c r="D1243" s="123"/>
      <c r="E1243" s="97" t="str">
        <f t="shared" si="158"/>
        <v/>
      </c>
      <c r="F1243" s="18">
        <f t="shared" si="152"/>
        <v>0</v>
      </c>
      <c r="G1243" s="18">
        <f t="shared" si="153"/>
        <v>0</v>
      </c>
      <c r="H1243" s="18">
        <f t="shared" si="159"/>
        <v>0</v>
      </c>
      <c r="I1243" s="18">
        <f t="shared" si="154"/>
        <v>0</v>
      </c>
      <c r="J1243" s="18">
        <f t="shared" si="155"/>
        <v>0</v>
      </c>
      <c r="K1243" s="18">
        <f t="shared" si="156"/>
        <v>0</v>
      </c>
      <c r="L1243" s="18">
        <f t="shared" si="157"/>
        <v>0</v>
      </c>
      <c r="M1243" s="18"/>
    </row>
    <row r="1244" spans="1:13" x14ac:dyDescent="0.25">
      <c r="A1244" s="94"/>
      <c r="B1244" s="95"/>
      <c r="C1244" s="96"/>
      <c r="D1244" s="123"/>
      <c r="E1244" s="97" t="str">
        <f t="shared" si="158"/>
        <v/>
      </c>
      <c r="F1244" s="18">
        <f t="shared" si="152"/>
        <v>0</v>
      </c>
      <c r="G1244" s="18">
        <f t="shared" si="153"/>
        <v>0</v>
      </c>
      <c r="H1244" s="18">
        <f t="shared" si="159"/>
        <v>0</v>
      </c>
      <c r="I1244" s="18">
        <f t="shared" si="154"/>
        <v>0</v>
      </c>
      <c r="J1244" s="18">
        <f t="shared" si="155"/>
        <v>0</v>
      </c>
      <c r="K1244" s="18">
        <f t="shared" si="156"/>
        <v>0</v>
      </c>
      <c r="L1244" s="18">
        <f t="shared" si="157"/>
        <v>0</v>
      </c>
      <c r="M1244" s="18"/>
    </row>
    <row r="1245" spans="1:13" x14ac:dyDescent="0.25">
      <c r="A1245" s="94"/>
      <c r="B1245" s="95"/>
      <c r="C1245" s="96"/>
      <c r="D1245" s="123"/>
      <c r="E1245" s="97" t="str">
        <f t="shared" si="158"/>
        <v/>
      </c>
      <c r="F1245" s="18">
        <f t="shared" si="152"/>
        <v>0</v>
      </c>
      <c r="G1245" s="18">
        <f t="shared" si="153"/>
        <v>0</v>
      </c>
      <c r="H1245" s="18">
        <f t="shared" si="159"/>
        <v>0</v>
      </c>
      <c r="I1245" s="18">
        <f t="shared" si="154"/>
        <v>0</v>
      </c>
      <c r="J1245" s="18">
        <f t="shared" si="155"/>
        <v>0</v>
      </c>
      <c r="K1245" s="18">
        <f t="shared" si="156"/>
        <v>0</v>
      </c>
      <c r="L1245" s="18">
        <f t="shared" si="157"/>
        <v>0</v>
      </c>
      <c r="M1245" s="18"/>
    </row>
    <row r="1246" spans="1:13" x14ac:dyDescent="0.25">
      <c r="A1246" s="94"/>
      <c r="B1246" s="95"/>
      <c r="C1246" s="96"/>
      <c r="D1246" s="123"/>
      <c r="E1246" s="97" t="str">
        <f t="shared" si="158"/>
        <v/>
      </c>
      <c r="F1246" s="18">
        <f t="shared" si="152"/>
        <v>0</v>
      </c>
      <c r="G1246" s="18">
        <f t="shared" si="153"/>
        <v>0</v>
      </c>
      <c r="H1246" s="18">
        <f t="shared" si="159"/>
        <v>0</v>
      </c>
      <c r="I1246" s="18">
        <f t="shared" si="154"/>
        <v>0</v>
      </c>
      <c r="J1246" s="18">
        <f t="shared" si="155"/>
        <v>0</v>
      </c>
      <c r="K1246" s="18">
        <f t="shared" si="156"/>
        <v>0</v>
      </c>
      <c r="L1246" s="18">
        <f t="shared" si="157"/>
        <v>0</v>
      </c>
      <c r="M1246" s="18"/>
    </row>
    <row r="1247" spans="1:13" x14ac:dyDescent="0.25">
      <c r="A1247" s="94"/>
      <c r="B1247" s="95"/>
      <c r="C1247" s="96"/>
      <c r="D1247" s="123"/>
      <c r="E1247" s="97" t="str">
        <f t="shared" si="158"/>
        <v/>
      </c>
      <c r="F1247" s="18">
        <f t="shared" si="152"/>
        <v>0</v>
      </c>
      <c r="G1247" s="18">
        <f t="shared" si="153"/>
        <v>0</v>
      </c>
      <c r="H1247" s="18">
        <f t="shared" si="159"/>
        <v>0</v>
      </c>
      <c r="I1247" s="18">
        <f t="shared" si="154"/>
        <v>0</v>
      </c>
      <c r="J1247" s="18">
        <f t="shared" si="155"/>
        <v>0</v>
      </c>
      <c r="K1247" s="18">
        <f t="shared" si="156"/>
        <v>0</v>
      </c>
      <c r="L1247" s="18">
        <f t="shared" si="157"/>
        <v>0</v>
      </c>
      <c r="M1247" s="18"/>
    </row>
    <row r="1248" spans="1:13" x14ac:dyDescent="0.25">
      <c r="A1248" s="94"/>
      <c r="B1248" s="95"/>
      <c r="C1248" s="96"/>
      <c r="D1248" s="123"/>
      <c r="E1248" s="97" t="str">
        <f t="shared" si="158"/>
        <v/>
      </c>
      <c r="F1248" s="18">
        <f t="shared" si="152"/>
        <v>0</v>
      </c>
      <c r="G1248" s="18">
        <f t="shared" si="153"/>
        <v>0</v>
      </c>
      <c r="H1248" s="18">
        <f t="shared" si="159"/>
        <v>0</v>
      </c>
      <c r="I1248" s="18">
        <f t="shared" si="154"/>
        <v>0</v>
      </c>
      <c r="J1248" s="18">
        <f t="shared" si="155"/>
        <v>0</v>
      </c>
      <c r="K1248" s="18">
        <f t="shared" si="156"/>
        <v>0</v>
      </c>
      <c r="L1248" s="18">
        <f t="shared" si="157"/>
        <v>0</v>
      </c>
      <c r="M1248" s="18"/>
    </row>
    <row r="1249" spans="1:13" x14ac:dyDescent="0.25">
      <c r="A1249" s="94"/>
      <c r="B1249" s="95"/>
      <c r="C1249" s="96"/>
      <c r="D1249" s="123"/>
      <c r="E1249" s="97" t="str">
        <f t="shared" si="158"/>
        <v/>
      </c>
      <c r="F1249" s="18">
        <f t="shared" si="152"/>
        <v>0</v>
      </c>
      <c r="G1249" s="18">
        <f t="shared" si="153"/>
        <v>0</v>
      </c>
      <c r="H1249" s="18">
        <f t="shared" si="159"/>
        <v>0</v>
      </c>
      <c r="I1249" s="18">
        <f t="shared" si="154"/>
        <v>0</v>
      </c>
      <c r="J1249" s="18">
        <f t="shared" si="155"/>
        <v>0</v>
      </c>
      <c r="K1249" s="18">
        <f t="shared" si="156"/>
        <v>0</v>
      </c>
      <c r="L1249" s="18">
        <f t="shared" si="157"/>
        <v>0</v>
      </c>
      <c r="M1249" s="18"/>
    </row>
    <row r="1250" spans="1:13" x14ac:dyDescent="0.25">
      <c r="A1250" s="94"/>
      <c r="B1250" s="95"/>
      <c r="C1250" s="96"/>
      <c r="D1250" s="123"/>
      <c r="E1250" s="97" t="str">
        <f t="shared" si="158"/>
        <v/>
      </c>
      <c r="F1250" s="18">
        <f t="shared" si="152"/>
        <v>0</v>
      </c>
      <c r="G1250" s="18">
        <f t="shared" si="153"/>
        <v>0</v>
      </c>
      <c r="H1250" s="18">
        <f t="shared" si="159"/>
        <v>0</v>
      </c>
      <c r="I1250" s="18">
        <f t="shared" si="154"/>
        <v>0</v>
      </c>
      <c r="J1250" s="18">
        <f t="shared" si="155"/>
        <v>0</v>
      </c>
      <c r="K1250" s="18">
        <f t="shared" si="156"/>
        <v>0</v>
      </c>
      <c r="L1250" s="18">
        <f t="shared" si="157"/>
        <v>0</v>
      </c>
      <c r="M1250" s="18"/>
    </row>
    <row r="1251" spans="1:13" x14ac:dyDescent="0.25">
      <c r="A1251" s="94"/>
      <c r="B1251" s="95"/>
      <c r="C1251" s="96"/>
      <c r="D1251" s="123"/>
      <c r="E1251" s="97" t="str">
        <f t="shared" si="158"/>
        <v/>
      </c>
      <c r="F1251" s="18">
        <f t="shared" si="152"/>
        <v>0</v>
      </c>
      <c r="G1251" s="18">
        <f t="shared" si="153"/>
        <v>0</v>
      </c>
      <c r="H1251" s="18">
        <f t="shared" si="159"/>
        <v>0</v>
      </c>
      <c r="I1251" s="18">
        <f t="shared" si="154"/>
        <v>0</v>
      </c>
      <c r="J1251" s="18">
        <f t="shared" si="155"/>
        <v>0</v>
      </c>
      <c r="K1251" s="18">
        <f t="shared" si="156"/>
        <v>0</v>
      </c>
      <c r="L1251" s="18">
        <f t="shared" si="157"/>
        <v>0</v>
      </c>
      <c r="M1251" s="18"/>
    </row>
    <row r="1252" spans="1:13" x14ac:dyDescent="0.25">
      <c r="A1252" s="94"/>
      <c r="B1252" s="95"/>
      <c r="C1252" s="96"/>
      <c r="D1252" s="123"/>
      <c r="E1252" s="97" t="str">
        <f t="shared" si="158"/>
        <v/>
      </c>
      <c r="F1252" s="18">
        <f t="shared" si="152"/>
        <v>0</v>
      </c>
      <c r="G1252" s="18">
        <f t="shared" si="153"/>
        <v>0</v>
      </c>
      <c r="H1252" s="18">
        <f t="shared" si="159"/>
        <v>0</v>
      </c>
      <c r="I1252" s="18">
        <f t="shared" si="154"/>
        <v>0</v>
      </c>
      <c r="J1252" s="18">
        <f t="shared" si="155"/>
        <v>0</v>
      </c>
      <c r="K1252" s="18">
        <f t="shared" si="156"/>
        <v>0</v>
      </c>
      <c r="L1252" s="18">
        <f t="shared" si="157"/>
        <v>0</v>
      </c>
      <c r="M1252" s="18"/>
    </row>
    <row r="1253" spans="1:13" x14ac:dyDescent="0.25">
      <c r="A1253" s="94"/>
      <c r="B1253" s="95"/>
      <c r="C1253" s="96"/>
      <c r="D1253" s="123"/>
      <c r="E1253" s="97" t="str">
        <f t="shared" si="158"/>
        <v/>
      </c>
      <c r="F1253" s="18">
        <f t="shared" si="152"/>
        <v>0</v>
      </c>
      <c r="G1253" s="18">
        <f t="shared" si="153"/>
        <v>0</v>
      </c>
      <c r="H1253" s="18">
        <f t="shared" si="159"/>
        <v>0</v>
      </c>
      <c r="I1253" s="18">
        <f t="shared" si="154"/>
        <v>0</v>
      </c>
      <c r="J1253" s="18">
        <f t="shared" si="155"/>
        <v>0</v>
      </c>
      <c r="K1253" s="18">
        <f t="shared" si="156"/>
        <v>0</v>
      </c>
      <c r="L1253" s="18">
        <f t="shared" si="157"/>
        <v>0</v>
      </c>
      <c r="M1253" s="18"/>
    </row>
    <row r="1254" spans="1:13" x14ac:dyDescent="0.25">
      <c r="A1254" s="94"/>
      <c r="B1254" s="95"/>
      <c r="C1254" s="96"/>
      <c r="D1254" s="123"/>
      <c r="E1254" s="97" t="str">
        <f t="shared" si="158"/>
        <v/>
      </c>
      <c r="F1254" s="18">
        <f t="shared" si="152"/>
        <v>0</v>
      </c>
      <c r="G1254" s="18">
        <f t="shared" si="153"/>
        <v>0</v>
      </c>
      <c r="H1254" s="18">
        <f t="shared" si="159"/>
        <v>0</v>
      </c>
      <c r="I1254" s="18">
        <f t="shared" si="154"/>
        <v>0</v>
      </c>
      <c r="J1254" s="18">
        <f t="shared" si="155"/>
        <v>0</v>
      </c>
      <c r="K1254" s="18">
        <f t="shared" si="156"/>
        <v>0</v>
      </c>
      <c r="L1254" s="18">
        <f t="shared" si="157"/>
        <v>0</v>
      </c>
      <c r="M1254" s="18"/>
    </row>
    <row r="1255" spans="1:13" x14ac:dyDescent="0.25">
      <c r="A1255" s="94"/>
      <c r="B1255" s="95"/>
      <c r="C1255" s="96"/>
      <c r="D1255" s="123"/>
      <c r="E1255" s="97" t="str">
        <f t="shared" si="158"/>
        <v/>
      </c>
      <c r="F1255" s="18">
        <f t="shared" si="152"/>
        <v>0</v>
      </c>
      <c r="G1255" s="18">
        <f t="shared" si="153"/>
        <v>0</v>
      </c>
      <c r="H1255" s="18">
        <f t="shared" si="159"/>
        <v>0</v>
      </c>
      <c r="I1255" s="18">
        <f t="shared" si="154"/>
        <v>0</v>
      </c>
      <c r="J1255" s="18">
        <f t="shared" si="155"/>
        <v>0</v>
      </c>
      <c r="K1255" s="18">
        <f t="shared" si="156"/>
        <v>0</v>
      </c>
      <c r="L1255" s="18">
        <f t="shared" si="157"/>
        <v>0</v>
      </c>
      <c r="M1255" s="18"/>
    </row>
    <row r="1256" spans="1:13" x14ac:dyDescent="0.25">
      <c r="A1256" s="94"/>
      <c r="B1256" s="95"/>
      <c r="C1256" s="96"/>
      <c r="D1256" s="123"/>
      <c r="E1256" s="97" t="str">
        <f t="shared" si="158"/>
        <v/>
      </c>
      <c r="F1256" s="18">
        <f t="shared" si="152"/>
        <v>0</v>
      </c>
      <c r="G1256" s="18">
        <f t="shared" si="153"/>
        <v>0</v>
      </c>
      <c r="H1256" s="18">
        <f t="shared" si="159"/>
        <v>0</v>
      </c>
      <c r="I1256" s="18">
        <f t="shared" si="154"/>
        <v>0</v>
      </c>
      <c r="J1256" s="18">
        <f t="shared" si="155"/>
        <v>0</v>
      </c>
      <c r="K1256" s="18">
        <f t="shared" si="156"/>
        <v>0</v>
      </c>
      <c r="L1256" s="18">
        <f t="shared" si="157"/>
        <v>0</v>
      </c>
      <c r="M1256" s="18"/>
    </row>
    <row r="1257" spans="1:13" x14ac:dyDescent="0.25">
      <c r="A1257" s="94"/>
      <c r="B1257" s="95"/>
      <c r="C1257" s="96"/>
      <c r="D1257" s="123"/>
      <c r="E1257" s="97" t="str">
        <f t="shared" si="158"/>
        <v/>
      </c>
      <c r="F1257" s="18">
        <f t="shared" si="152"/>
        <v>0</v>
      </c>
      <c r="G1257" s="18">
        <f t="shared" si="153"/>
        <v>0</v>
      </c>
      <c r="H1257" s="18">
        <f t="shared" si="159"/>
        <v>0</v>
      </c>
      <c r="I1257" s="18">
        <f t="shared" si="154"/>
        <v>0</v>
      </c>
      <c r="J1257" s="18">
        <f t="shared" si="155"/>
        <v>0</v>
      </c>
      <c r="K1257" s="18">
        <f t="shared" si="156"/>
        <v>0</v>
      </c>
      <c r="L1257" s="18">
        <f t="shared" si="157"/>
        <v>0</v>
      </c>
      <c r="M1257" s="18"/>
    </row>
    <row r="1258" spans="1:13" x14ac:dyDescent="0.25">
      <c r="A1258" s="94"/>
      <c r="B1258" s="95"/>
      <c r="C1258" s="96"/>
      <c r="D1258" s="123"/>
      <c r="E1258" s="97" t="str">
        <f t="shared" si="158"/>
        <v/>
      </c>
      <c r="F1258" s="18">
        <f t="shared" si="152"/>
        <v>0</v>
      </c>
      <c r="G1258" s="18">
        <f t="shared" si="153"/>
        <v>0</v>
      </c>
      <c r="H1258" s="18">
        <f t="shared" si="159"/>
        <v>0</v>
      </c>
      <c r="I1258" s="18">
        <f t="shared" si="154"/>
        <v>0</v>
      </c>
      <c r="J1258" s="18">
        <f t="shared" si="155"/>
        <v>0</v>
      </c>
      <c r="K1258" s="18">
        <f t="shared" si="156"/>
        <v>0</v>
      </c>
      <c r="L1258" s="18">
        <f t="shared" si="157"/>
        <v>0</v>
      </c>
      <c r="M1258" s="18"/>
    </row>
    <row r="1259" spans="1:13" x14ac:dyDescent="0.25">
      <c r="A1259" s="94"/>
      <c r="B1259" s="95"/>
      <c r="C1259" s="96"/>
      <c r="D1259" s="123"/>
      <c r="E1259" s="97" t="str">
        <f t="shared" si="158"/>
        <v/>
      </c>
      <c r="F1259" s="18">
        <f t="shared" si="152"/>
        <v>0</v>
      </c>
      <c r="G1259" s="18">
        <f t="shared" si="153"/>
        <v>0</v>
      </c>
      <c r="H1259" s="18">
        <f t="shared" si="159"/>
        <v>0</v>
      </c>
      <c r="I1259" s="18">
        <f t="shared" si="154"/>
        <v>0</v>
      </c>
      <c r="J1259" s="18">
        <f t="shared" si="155"/>
        <v>0</v>
      </c>
      <c r="K1259" s="18">
        <f t="shared" si="156"/>
        <v>0</v>
      </c>
      <c r="L1259" s="18">
        <f t="shared" si="157"/>
        <v>0</v>
      </c>
      <c r="M1259" s="18"/>
    </row>
    <row r="1260" spans="1:13" x14ac:dyDescent="0.25">
      <c r="A1260" s="94"/>
      <c r="B1260" s="95"/>
      <c r="C1260" s="96"/>
      <c r="D1260" s="123"/>
      <c r="E1260" s="97" t="str">
        <f t="shared" si="158"/>
        <v/>
      </c>
      <c r="F1260" s="18">
        <f t="shared" si="152"/>
        <v>0</v>
      </c>
      <c r="G1260" s="18">
        <f t="shared" si="153"/>
        <v>0</v>
      </c>
      <c r="H1260" s="18">
        <f t="shared" si="159"/>
        <v>0</v>
      </c>
      <c r="I1260" s="18">
        <f t="shared" si="154"/>
        <v>0</v>
      </c>
      <c r="J1260" s="18">
        <f t="shared" si="155"/>
        <v>0</v>
      </c>
      <c r="K1260" s="18">
        <f t="shared" si="156"/>
        <v>0</v>
      </c>
      <c r="L1260" s="18">
        <f t="shared" si="157"/>
        <v>0</v>
      </c>
      <c r="M1260" s="18"/>
    </row>
    <row r="1261" spans="1:13" x14ac:dyDescent="0.25">
      <c r="A1261" s="94"/>
      <c r="B1261" s="95"/>
      <c r="C1261" s="96"/>
      <c r="D1261" s="123"/>
      <c r="E1261" s="97" t="str">
        <f t="shared" si="158"/>
        <v/>
      </c>
      <c r="F1261" s="18">
        <f t="shared" si="152"/>
        <v>0</v>
      </c>
      <c r="G1261" s="18">
        <f t="shared" si="153"/>
        <v>0</v>
      </c>
      <c r="H1261" s="18">
        <f t="shared" si="159"/>
        <v>0</v>
      </c>
      <c r="I1261" s="18">
        <f t="shared" si="154"/>
        <v>0</v>
      </c>
      <c r="J1261" s="18">
        <f t="shared" si="155"/>
        <v>0</v>
      </c>
      <c r="K1261" s="18">
        <f t="shared" si="156"/>
        <v>0</v>
      </c>
      <c r="L1261" s="18">
        <f t="shared" si="157"/>
        <v>0</v>
      </c>
      <c r="M1261" s="18"/>
    </row>
    <row r="1262" spans="1:13" x14ac:dyDescent="0.25">
      <c r="A1262" s="94"/>
      <c r="B1262" s="95"/>
      <c r="C1262" s="96"/>
      <c r="D1262" s="123"/>
      <c r="E1262" s="97" t="str">
        <f t="shared" si="158"/>
        <v/>
      </c>
      <c r="F1262" s="18">
        <f t="shared" si="152"/>
        <v>0</v>
      </c>
      <c r="G1262" s="18">
        <f t="shared" si="153"/>
        <v>0</v>
      </c>
      <c r="H1262" s="18">
        <f t="shared" si="159"/>
        <v>0</v>
      </c>
      <c r="I1262" s="18">
        <f t="shared" si="154"/>
        <v>0</v>
      </c>
      <c r="J1262" s="18">
        <f t="shared" si="155"/>
        <v>0</v>
      </c>
      <c r="K1262" s="18">
        <f t="shared" si="156"/>
        <v>0</v>
      </c>
      <c r="L1262" s="18">
        <f t="shared" si="157"/>
        <v>0</v>
      </c>
      <c r="M1262" s="18"/>
    </row>
    <row r="1263" spans="1:13" x14ac:dyDescent="0.25">
      <c r="A1263" s="94"/>
      <c r="B1263" s="95"/>
      <c r="C1263" s="96"/>
      <c r="D1263" s="123"/>
      <c r="E1263" s="97" t="str">
        <f t="shared" si="158"/>
        <v/>
      </c>
      <c r="F1263" s="18">
        <f t="shared" si="152"/>
        <v>0</v>
      </c>
      <c r="G1263" s="18">
        <f t="shared" si="153"/>
        <v>0</v>
      </c>
      <c r="H1263" s="18">
        <f t="shared" si="159"/>
        <v>0</v>
      </c>
      <c r="I1263" s="18">
        <f t="shared" si="154"/>
        <v>0</v>
      </c>
      <c r="J1263" s="18">
        <f t="shared" si="155"/>
        <v>0</v>
      </c>
      <c r="K1263" s="18">
        <f t="shared" si="156"/>
        <v>0</v>
      </c>
      <c r="L1263" s="18">
        <f t="shared" si="157"/>
        <v>0</v>
      </c>
      <c r="M1263" s="18"/>
    </row>
    <row r="1264" spans="1:13" x14ac:dyDescent="0.25">
      <c r="A1264" s="94"/>
      <c r="B1264" s="95"/>
      <c r="C1264" s="96"/>
      <c r="D1264" s="123"/>
      <c r="E1264" s="97" t="str">
        <f t="shared" si="158"/>
        <v/>
      </c>
      <c r="F1264" s="18">
        <f t="shared" si="152"/>
        <v>0</v>
      </c>
      <c r="G1264" s="18">
        <f t="shared" si="153"/>
        <v>0</v>
      </c>
      <c r="H1264" s="18">
        <f t="shared" si="159"/>
        <v>0</v>
      </c>
      <c r="I1264" s="18">
        <f t="shared" si="154"/>
        <v>0</v>
      </c>
      <c r="J1264" s="18">
        <f t="shared" si="155"/>
        <v>0</v>
      </c>
      <c r="K1264" s="18">
        <f t="shared" si="156"/>
        <v>0</v>
      </c>
      <c r="L1264" s="18">
        <f t="shared" si="157"/>
        <v>0</v>
      </c>
      <c r="M1264" s="18"/>
    </row>
    <row r="1265" spans="1:13" x14ac:dyDescent="0.25">
      <c r="A1265" s="94"/>
      <c r="B1265" s="95"/>
      <c r="C1265" s="96"/>
      <c r="D1265" s="123"/>
      <c r="E1265" s="97" t="str">
        <f t="shared" si="158"/>
        <v/>
      </c>
      <c r="F1265" s="18">
        <f t="shared" si="152"/>
        <v>0</v>
      </c>
      <c r="G1265" s="18">
        <f t="shared" si="153"/>
        <v>0</v>
      </c>
      <c r="H1265" s="18">
        <f t="shared" si="159"/>
        <v>0</v>
      </c>
      <c r="I1265" s="18">
        <f t="shared" si="154"/>
        <v>0</v>
      </c>
      <c r="J1265" s="18">
        <f t="shared" si="155"/>
        <v>0</v>
      </c>
      <c r="K1265" s="18">
        <f t="shared" si="156"/>
        <v>0</v>
      </c>
      <c r="L1265" s="18">
        <f t="shared" si="157"/>
        <v>0</v>
      </c>
      <c r="M1265" s="18"/>
    </row>
    <row r="1266" spans="1:13" x14ac:dyDescent="0.25">
      <c r="A1266" s="94"/>
      <c r="B1266" s="95"/>
      <c r="C1266" s="96"/>
      <c r="D1266" s="123"/>
      <c r="E1266" s="97" t="str">
        <f t="shared" si="158"/>
        <v/>
      </c>
      <c r="F1266" s="18">
        <f t="shared" si="152"/>
        <v>0</v>
      </c>
      <c r="G1266" s="18">
        <f t="shared" si="153"/>
        <v>0</v>
      </c>
      <c r="H1266" s="18">
        <f t="shared" si="159"/>
        <v>0</v>
      </c>
      <c r="I1266" s="18">
        <f t="shared" si="154"/>
        <v>0</v>
      </c>
      <c r="J1266" s="18">
        <f t="shared" si="155"/>
        <v>0</v>
      </c>
      <c r="K1266" s="18">
        <f t="shared" si="156"/>
        <v>0</v>
      </c>
      <c r="L1266" s="18">
        <f t="shared" si="157"/>
        <v>0</v>
      </c>
      <c r="M1266" s="18"/>
    </row>
    <row r="1267" spans="1:13" x14ac:dyDescent="0.25">
      <c r="A1267" s="94"/>
      <c r="B1267" s="95"/>
      <c r="C1267" s="96"/>
      <c r="D1267" s="123"/>
      <c r="E1267" s="97" t="str">
        <f t="shared" si="158"/>
        <v/>
      </c>
      <c r="F1267" s="18">
        <f t="shared" si="152"/>
        <v>0</v>
      </c>
      <c r="G1267" s="18">
        <f t="shared" si="153"/>
        <v>0</v>
      </c>
      <c r="H1267" s="18">
        <f t="shared" si="159"/>
        <v>0</v>
      </c>
      <c r="I1267" s="18">
        <f t="shared" si="154"/>
        <v>0</v>
      </c>
      <c r="J1267" s="18">
        <f t="shared" si="155"/>
        <v>0</v>
      </c>
      <c r="K1267" s="18">
        <f t="shared" si="156"/>
        <v>0</v>
      </c>
      <c r="L1267" s="18">
        <f t="shared" si="157"/>
        <v>0</v>
      </c>
      <c r="M1267" s="18"/>
    </row>
    <row r="1268" spans="1:13" x14ac:dyDescent="0.25">
      <c r="A1268" s="94"/>
      <c r="B1268" s="95"/>
      <c r="C1268" s="96"/>
      <c r="D1268" s="123"/>
      <c r="E1268" s="97" t="str">
        <f t="shared" si="158"/>
        <v/>
      </c>
      <c r="F1268" s="18">
        <f t="shared" si="152"/>
        <v>0</v>
      </c>
      <c r="G1268" s="18">
        <f t="shared" si="153"/>
        <v>0</v>
      </c>
      <c r="H1268" s="18">
        <f t="shared" si="159"/>
        <v>0</v>
      </c>
      <c r="I1268" s="18">
        <f t="shared" si="154"/>
        <v>0</v>
      </c>
      <c r="J1268" s="18">
        <f t="shared" si="155"/>
        <v>0</v>
      </c>
      <c r="K1268" s="18">
        <f t="shared" si="156"/>
        <v>0</v>
      </c>
      <c r="L1268" s="18">
        <f t="shared" si="157"/>
        <v>0</v>
      </c>
      <c r="M1268" s="18"/>
    </row>
    <row r="1269" spans="1:13" x14ac:dyDescent="0.25">
      <c r="A1269" s="94"/>
      <c r="B1269" s="95"/>
      <c r="C1269" s="96"/>
      <c r="D1269" s="123"/>
      <c r="E1269" s="97" t="str">
        <f t="shared" si="158"/>
        <v/>
      </c>
      <c r="F1269" s="18">
        <f t="shared" si="152"/>
        <v>0</v>
      </c>
      <c r="G1269" s="18">
        <f t="shared" si="153"/>
        <v>0</v>
      </c>
      <c r="H1269" s="18">
        <f t="shared" si="159"/>
        <v>0</v>
      </c>
      <c r="I1269" s="18">
        <f t="shared" si="154"/>
        <v>0</v>
      </c>
      <c r="J1269" s="18">
        <f t="shared" si="155"/>
        <v>0</v>
      </c>
      <c r="K1269" s="18">
        <f t="shared" si="156"/>
        <v>0</v>
      </c>
      <c r="L1269" s="18">
        <f t="shared" si="157"/>
        <v>0</v>
      </c>
      <c r="M1269" s="18"/>
    </row>
    <row r="1270" spans="1:13" x14ac:dyDescent="0.25">
      <c r="A1270" s="94"/>
      <c r="B1270" s="95"/>
      <c r="C1270" s="96"/>
      <c r="D1270" s="123"/>
      <c r="E1270" s="97" t="str">
        <f t="shared" si="158"/>
        <v/>
      </c>
      <c r="F1270" s="18">
        <f t="shared" si="152"/>
        <v>0</v>
      </c>
      <c r="G1270" s="18">
        <f t="shared" si="153"/>
        <v>0</v>
      </c>
      <c r="H1270" s="18">
        <f t="shared" si="159"/>
        <v>0</v>
      </c>
      <c r="I1270" s="18">
        <f t="shared" si="154"/>
        <v>0</v>
      </c>
      <c r="J1270" s="18">
        <f t="shared" si="155"/>
        <v>0</v>
      </c>
      <c r="K1270" s="18">
        <f t="shared" si="156"/>
        <v>0</v>
      </c>
      <c r="L1270" s="18">
        <f t="shared" si="157"/>
        <v>0</v>
      </c>
      <c r="M1270" s="18"/>
    </row>
    <row r="1271" spans="1:13" x14ac:dyDescent="0.25">
      <c r="A1271" s="94"/>
      <c r="B1271" s="95"/>
      <c r="C1271" s="96"/>
      <c r="D1271" s="123"/>
      <c r="E1271" s="97" t="str">
        <f t="shared" si="158"/>
        <v/>
      </c>
      <c r="F1271" s="18">
        <f t="shared" si="152"/>
        <v>0</v>
      </c>
      <c r="G1271" s="18">
        <f t="shared" si="153"/>
        <v>0</v>
      </c>
      <c r="H1271" s="18">
        <f t="shared" si="159"/>
        <v>0</v>
      </c>
      <c r="I1271" s="18">
        <f t="shared" si="154"/>
        <v>0</v>
      </c>
      <c r="J1271" s="18">
        <f t="shared" si="155"/>
        <v>0</v>
      </c>
      <c r="K1271" s="18">
        <f t="shared" si="156"/>
        <v>0</v>
      </c>
      <c r="L1271" s="18">
        <f t="shared" si="157"/>
        <v>0</v>
      </c>
      <c r="M1271" s="18"/>
    </row>
    <row r="1272" spans="1:13" x14ac:dyDescent="0.25">
      <c r="A1272" s="94"/>
      <c r="B1272" s="95"/>
      <c r="C1272" s="96"/>
      <c r="D1272" s="123"/>
      <c r="E1272" s="97" t="str">
        <f t="shared" si="158"/>
        <v/>
      </c>
      <c r="F1272" s="18">
        <f t="shared" si="152"/>
        <v>0</v>
      </c>
      <c r="G1272" s="18">
        <f t="shared" si="153"/>
        <v>0</v>
      </c>
      <c r="H1272" s="18">
        <f t="shared" si="159"/>
        <v>0</v>
      </c>
      <c r="I1272" s="18">
        <f t="shared" si="154"/>
        <v>0</v>
      </c>
      <c r="J1272" s="18">
        <f t="shared" si="155"/>
        <v>0</v>
      </c>
      <c r="K1272" s="18">
        <f t="shared" si="156"/>
        <v>0</v>
      </c>
      <c r="L1272" s="18">
        <f t="shared" si="157"/>
        <v>0</v>
      </c>
      <c r="M1272" s="18"/>
    </row>
    <row r="1273" spans="1:13" x14ac:dyDescent="0.25">
      <c r="A1273" s="94"/>
      <c r="B1273" s="95"/>
      <c r="C1273" s="96"/>
      <c r="D1273" s="123"/>
      <c r="E1273" s="97" t="str">
        <f t="shared" si="158"/>
        <v/>
      </c>
      <c r="F1273" s="18">
        <f t="shared" si="152"/>
        <v>0</v>
      </c>
      <c r="G1273" s="18">
        <f t="shared" si="153"/>
        <v>0</v>
      </c>
      <c r="H1273" s="18">
        <f t="shared" si="159"/>
        <v>0</v>
      </c>
      <c r="I1273" s="18">
        <f t="shared" si="154"/>
        <v>0</v>
      </c>
      <c r="J1273" s="18">
        <f t="shared" si="155"/>
        <v>0</v>
      </c>
      <c r="K1273" s="18">
        <f t="shared" si="156"/>
        <v>0</v>
      </c>
      <c r="L1273" s="18">
        <f t="shared" si="157"/>
        <v>0</v>
      </c>
      <c r="M1273" s="18"/>
    </row>
    <row r="1274" spans="1:13" x14ac:dyDescent="0.25">
      <c r="A1274" s="94"/>
      <c r="B1274" s="95"/>
      <c r="C1274" s="96"/>
      <c r="D1274" s="123"/>
      <c r="E1274" s="97" t="str">
        <f t="shared" si="158"/>
        <v/>
      </c>
      <c r="F1274" s="18">
        <f t="shared" si="152"/>
        <v>0</v>
      </c>
      <c r="G1274" s="18">
        <f t="shared" si="153"/>
        <v>0</v>
      </c>
      <c r="H1274" s="18">
        <f t="shared" si="159"/>
        <v>0</v>
      </c>
      <c r="I1274" s="18">
        <f t="shared" si="154"/>
        <v>0</v>
      </c>
      <c r="J1274" s="18">
        <f t="shared" si="155"/>
        <v>0</v>
      </c>
      <c r="K1274" s="18">
        <f t="shared" si="156"/>
        <v>0</v>
      </c>
      <c r="L1274" s="18">
        <f t="shared" si="157"/>
        <v>0</v>
      </c>
      <c r="M1274" s="18"/>
    </row>
    <row r="1275" spans="1:13" x14ac:dyDescent="0.25">
      <c r="A1275" s="94"/>
      <c r="B1275" s="95"/>
      <c r="C1275" s="96"/>
      <c r="D1275" s="123"/>
      <c r="E1275" s="97" t="str">
        <f t="shared" si="158"/>
        <v/>
      </c>
      <c r="F1275" s="18">
        <f t="shared" si="152"/>
        <v>0</v>
      </c>
      <c r="G1275" s="18">
        <f t="shared" si="153"/>
        <v>0</v>
      </c>
      <c r="H1275" s="18">
        <f t="shared" si="159"/>
        <v>0</v>
      </c>
      <c r="I1275" s="18">
        <f t="shared" si="154"/>
        <v>0</v>
      </c>
      <c r="J1275" s="18">
        <f t="shared" si="155"/>
        <v>0</v>
      </c>
      <c r="K1275" s="18">
        <f t="shared" si="156"/>
        <v>0</v>
      </c>
      <c r="L1275" s="18">
        <f t="shared" si="157"/>
        <v>0</v>
      </c>
      <c r="M1275" s="18"/>
    </row>
    <row r="1276" spans="1:13" x14ac:dyDescent="0.25">
      <c r="A1276" s="94"/>
      <c r="B1276" s="95"/>
      <c r="C1276" s="96"/>
      <c r="D1276" s="123"/>
      <c r="E1276" s="97" t="str">
        <f t="shared" si="158"/>
        <v/>
      </c>
      <c r="F1276" s="18">
        <f t="shared" si="152"/>
        <v>0</v>
      </c>
      <c r="G1276" s="18">
        <f t="shared" si="153"/>
        <v>0</v>
      </c>
      <c r="H1276" s="18">
        <f t="shared" si="159"/>
        <v>0</v>
      </c>
      <c r="I1276" s="18">
        <f t="shared" si="154"/>
        <v>0</v>
      </c>
      <c r="J1276" s="18">
        <f t="shared" si="155"/>
        <v>0</v>
      </c>
      <c r="K1276" s="18">
        <f t="shared" si="156"/>
        <v>0</v>
      </c>
      <c r="L1276" s="18">
        <f t="shared" si="157"/>
        <v>0</v>
      </c>
      <c r="M1276" s="18"/>
    </row>
    <row r="1277" spans="1:13" x14ac:dyDescent="0.25">
      <c r="A1277" s="94"/>
      <c r="B1277" s="95"/>
      <c r="C1277" s="96"/>
      <c r="D1277" s="123"/>
      <c r="E1277" s="97" t="str">
        <f t="shared" si="158"/>
        <v/>
      </c>
      <c r="F1277" s="18">
        <f t="shared" si="152"/>
        <v>0</v>
      </c>
      <c r="G1277" s="18">
        <f t="shared" si="153"/>
        <v>0</v>
      </c>
      <c r="H1277" s="18">
        <f t="shared" si="159"/>
        <v>0</v>
      </c>
      <c r="I1277" s="18">
        <f t="shared" si="154"/>
        <v>0</v>
      </c>
      <c r="J1277" s="18">
        <f t="shared" si="155"/>
        <v>0</v>
      </c>
      <c r="K1277" s="18">
        <f t="shared" si="156"/>
        <v>0</v>
      </c>
      <c r="L1277" s="18">
        <f t="shared" si="157"/>
        <v>0</v>
      </c>
      <c r="M1277" s="18"/>
    </row>
    <row r="1278" spans="1:13" x14ac:dyDescent="0.25">
      <c r="A1278" s="94"/>
      <c r="B1278" s="95"/>
      <c r="C1278" s="96"/>
      <c r="D1278" s="123"/>
      <c r="E1278" s="97" t="str">
        <f t="shared" si="158"/>
        <v/>
      </c>
      <c r="F1278" s="18">
        <f t="shared" si="152"/>
        <v>0</v>
      </c>
      <c r="G1278" s="18">
        <f t="shared" si="153"/>
        <v>0</v>
      </c>
      <c r="H1278" s="18">
        <f t="shared" si="159"/>
        <v>0</v>
      </c>
      <c r="I1278" s="18">
        <f t="shared" si="154"/>
        <v>0</v>
      </c>
      <c r="J1278" s="18">
        <f t="shared" si="155"/>
        <v>0</v>
      </c>
      <c r="K1278" s="18">
        <f t="shared" si="156"/>
        <v>0</v>
      </c>
      <c r="L1278" s="18">
        <f t="shared" si="157"/>
        <v>0</v>
      </c>
      <c r="M1278" s="18"/>
    </row>
    <row r="1279" spans="1:13" x14ac:dyDescent="0.25">
      <c r="A1279" s="94"/>
      <c r="B1279" s="95"/>
      <c r="C1279" s="96"/>
      <c r="D1279" s="123"/>
      <c r="E1279" s="97" t="str">
        <f t="shared" si="158"/>
        <v/>
      </c>
      <c r="F1279" s="18">
        <f t="shared" si="152"/>
        <v>0</v>
      </c>
      <c r="G1279" s="18">
        <f t="shared" si="153"/>
        <v>0</v>
      </c>
      <c r="H1279" s="18">
        <f t="shared" si="159"/>
        <v>0</v>
      </c>
      <c r="I1279" s="18">
        <f t="shared" si="154"/>
        <v>0</v>
      </c>
      <c r="J1279" s="18">
        <f t="shared" si="155"/>
        <v>0</v>
      </c>
      <c r="K1279" s="18">
        <f t="shared" si="156"/>
        <v>0</v>
      </c>
      <c r="L1279" s="18">
        <f t="shared" si="157"/>
        <v>0</v>
      </c>
      <c r="M1279" s="18"/>
    </row>
    <row r="1280" spans="1:13" x14ac:dyDescent="0.25">
      <c r="A1280" s="94"/>
      <c r="B1280" s="95"/>
      <c r="C1280" s="96"/>
      <c r="D1280" s="123"/>
      <c r="E1280" s="97" t="str">
        <f t="shared" si="158"/>
        <v/>
      </c>
      <c r="F1280" s="18">
        <f t="shared" si="152"/>
        <v>0</v>
      </c>
      <c r="G1280" s="18">
        <f t="shared" si="153"/>
        <v>0</v>
      </c>
      <c r="H1280" s="18">
        <f t="shared" si="159"/>
        <v>0</v>
      </c>
      <c r="I1280" s="18">
        <f t="shared" si="154"/>
        <v>0</v>
      </c>
      <c r="J1280" s="18">
        <f t="shared" si="155"/>
        <v>0</v>
      </c>
      <c r="K1280" s="18">
        <f t="shared" si="156"/>
        <v>0</v>
      </c>
      <c r="L1280" s="18">
        <f t="shared" si="157"/>
        <v>0</v>
      </c>
      <c r="M1280" s="18"/>
    </row>
    <row r="1281" spans="1:13" x14ac:dyDescent="0.25">
      <c r="A1281" s="94"/>
      <c r="B1281" s="95"/>
      <c r="C1281" s="96"/>
      <c r="D1281" s="123"/>
      <c r="E1281" s="97" t="str">
        <f t="shared" si="158"/>
        <v/>
      </c>
      <c r="F1281" s="18">
        <f t="shared" si="152"/>
        <v>0</v>
      </c>
      <c r="G1281" s="18">
        <f t="shared" si="153"/>
        <v>0</v>
      </c>
      <c r="H1281" s="18">
        <f t="shared" si="159"/>
        <v>0</v>
      </c>
      <c r="I1281" s="18">
        <f t="shared" si="154"/>
        <v>0</v>
      </c>
      <c r="J1281" s="18">
        <f t="shared" si="155"/>
        <v>0</v>
      </c>
      <c r="K1281" s="18">
        <f t="shared" si="156"/>
        <v>0</v>
      </c>
      <c r="L1281" s="18">
        <f t="shared" si="157"/>
        <v>0</v>
      </c>
      <c r="M1281" s="18"/>
    </row>
    <row r="1282" spans="1:13" x14ac:dyDescent="0.25">
      <c r="A1282" s="94"/>
      <c r="B1282" s="95"/>
      <c r="C1282" s="96"/>
      <c r="D1282" s="123"/>
      <c r="E1282" s="97" t="str">
        <f t="shared" si="158"/>
        <v/>
      </c>
      <c r="F1282" s="18">
        <f t="shared" si="152"/>
        <v>0</v>
      </c>
      <c r="G1282" s="18">
        <f t="shared" si="153"/>
        <v>0</v>
      </c>
      <c r="H1282" s="18">
        <f t="shared" si="159"/>
        <v>0</v>
      </c>
      <c r="I1282" s="18">
        <f t="shared" si="154"/>
        <v>0</v>
      </c>
      <c r="J1282" s="18">
        <f t="shared" si="155"/>
        <v>0</v>
      </c>
      <c r="K1282" s="18">
        <f t="shared" si="156"/>
        <v>0</v>
      </c>
      <c r="L1282" s="18">
        <f t="shared" si="157"/>
        <v>0</v>
      </c>
      <c r="M1282" s="18"/>
    </row>
    <row r="1283" spans="1:13" x14ac:dyDescent="0.25">
      <c r="A1283" s="94"/>
      <c r="B1283" s="95"/>
      <c r="C1283" s="96"/>
      <c r="D1283" s="123"/>
      <c r="E1283" s="97" t="str">
        <f t="shared" si="158"/>
        <v/>
      </c>
      <c r="F1283" s="18">
        <f t="shared" si="152"/>
        <v>0</v>
      </c>
      <c r="G1283" s="18">
        <f t="shared" si="153"/>
        <v>0</v>
      </c>
      <c r="H1283" s="18">
        <f t="shared" si="159"/>
        <v>0</v>
      </c>
      <c r="I1283" s="18">
        <f t="shared" si="154"/>
        <v>0</v>
      </c>
      <c r="J1283" s="18">
        <f t="shared" si="155"/>
        <v>0</v>
      </c>
      <c r="K1283" s="18">
        <f t="shared" si="156"/>
        <v>0</v>
      </c>
      <c r="L1283" s="18">
        <f t="shared" si="157"/>
        <v>0</v>
      </c>
      <c r="M1283" s="18"/>
    </row>
    <row r="1284" spans="1:13" x14ac:dyDescent="0.25">
      <c r="A1284" s="94"/>
      <c r="B1284" s="95"/>
      <c r="C1284" s="96"/>
      <c r="D1284" s="123"/>
      <c r="E1284" s="97" t="str">
        <f t="shared" si="158"/>
        <v/>
      </c>
      <c r="F1284" s="18">
        <f t="shared" si="152"/>
        <v>0</v>
      </c>
      <c r="G1284" s="18">
        <f t="shared" si="153"/>
        <v>0</v>
      </c>
      <c r="H1284" s="18">
        <f t="shared" si="159"/>
        <v>0</v>
      </c>
      <c r="I1284" s="18">
        <f t="shared" si="154"/>
        <v>0</v>
      </c>
      <c r="J1284" s="18">
        <f t="shared" si="155"/>
        <v>0</v>
      </c>
      <c r="K1284" s="18">
        <f t="shared" si="156"/>
        <v>0</v>
      </c>
      <c r="L1284" s="18">
        <f t="shared" si="157"/>
        <v>0</v>
      </c>
      <c r="M1284" s="18"/>
    </row>
    <row r="1285" spans="1:13" x14ac:dyDescent="0.25">
      <c r="A1285" s="94"/>
      <c r="B1285" s="95"/>
      <c r="C1285" s="96"/>
      <c r="D1285" s="123"/>
      <c r="E1285" s="97" t="str">
        <f t="shared" si="158"/>
        <v/>
      </c>
      <c r="F1285" s="18">
        <f t="shared" si="152"/>
        <v>0</v>
      </c>
      <c r="G1285" s="18">
        <f t="shared" si="153"/>
        <v>0</v>
      </c>
      <c r="H1285" s="18">
        <f t="shared" si="159"/>
        <v>0</v>
      </c>
      <c r="I1285" s="18">
        <f t="shared" si="154"/>
        <v>0</v>
      </c>
      <c r="J1285" s="18">
        <f t="shared" si="155"/>
        <v>0</v>
      </c>
      <c r="K1285" s="18">
        <f t="shared" si="156"/>
        <v>0</v>
      </c>
      <c r="L1285" s="18">
        <f t="shared" si="157"/>
        <v>0</v>
      </c>
      <c r="M1285" s="18"/>
    </row>
    <row r="1286" spans="1:13" x14ac:dyDescent="0.25">
      <c r="A1286" s="94"/>
      <c r="B1286" s="95"/>
      <c r="C1286" s="96"/>
      <c r="D1286" s="123"/>
      <c r="E1286" s="97" t="str">
        <f t="shared" si="158"/>
        <v/>
      </c>
      <c r="F1286" s="18">
        <f t="shared" si="152"/>
        <v>0</v>
      </c>
      <c r="G1286" s="18">
        <f t="shared" si="153"/>
        <v>0</v>
      </c>
      <c r="H1286" s="18">
        <f t="shared" si="159"/>
        <v>0</v>
      </c>
      <c r="I1286" s="18">
        <f t="shared" si="154"/>
        <v>0</v>
      </c>
      <c r="J1286" s="18">
        <f t="shared" si="155"/>
        <v>0</v>
      </c>
      <c r="K1286" s="18">
        <f t="shared" si="156"/>
        <v>0</v>
      </c>
      <c r="L1286" s="18">
        <f t="shared" si="157"/>
        <v>0</v>
      </c>
      <c r="M1286" s="18"/>
    </row>
    <row r="1287" spans="1:13" x14ac:dyDescent="0.25">
      <c r="A1287" s="94"/>
      <c r="B1287" s="95"/>
      <c r="C1287" s="96"/>
      <c r="D1287" s="123"/>
      <c r="E1287" s="97" t="str">
        <f t="shared" si="158"/>
        <v/>
      </c>
      <c r="F1287" s="18">
        <f t="shared" si="152"/>
        <v>0</v>
      </c>
      <c r="G1287" s="18">
        <f t="shared" si="153"/>
        <v>0</v>
      </c>
      <c r="H1287" s="18">
        <f t="shared" si="159"/>
        <v>0</v>
      </c>
      <c r="I1287" s="18">
        <f t="shared" si="154"/>
        <v>0</v>
      </c>
      <c r="J1287" s="18">
        <f t="shared" si="155"/>
        <v>0</v>
      </c>
      <c r="K1287" s="18">
        <f t="shared" si="156"/>
        <v>0</v>
      </c>
      <c r="L1287" s="18">
        <f t="shared" si="157"/>
        <v>0</v>
      </c>
      <c r="M1287" s="18"/>
    </row>
    <row r="1288" spans="1:13" x14ac:dyDescent="0.25">
      <c r="A1288" s="94"/>
      <c r="B1288" s="95"/>
      <c r="C1288" s="96"/>
      <c r="D1288" s="123"/>
      <c r="E1288" s="97" t="str">
        <f t="shared" si="158"/>
        <v/>
      </c>
      <c r="F1288" s="18">
        <f t="shared" si="152"/>
        <v>0</v>
      </c>
      <c r="G1288" s="18">
        <f t="shared" si="153"/>
        <v>0</v>
      </c>
      <c r="H1288" s="18">
        <f t="shared" si="159"/>
        <v>0</v>
      </c>
      <c r="I1288" s="18">
        <f t="shared" si="154"/>
        <v>0</v>
      </c>
      <c r="J1288" s="18">
        <f t="shared" si="155"/>
        <v>0</v>
      </c>
      <c r="K1288" s="18">
        <f t="shared" si="156"/>
        <v>0</v>
      </c>
      <c r="L1288" s="18">
        <f t="shared" si="157"/>
        <v>0</v>
      </c>
      <c r="M1288" s="18"/>
    </row>
    <row r="1289" spans="1:13" x14ac:dyDescent="0.25">
      <c r="A1289" s="94"/>
      <c r="B1289" s="95"/>
      <c r="C1289" s="96"/>
      <c r="D1289" s="123"/>
      <c r="E1289" s="97" t="str">
        <f t="shared" si="158"/>
        <v/>
      </c>
      <c r="F1289" s="18">
        <f t="shared" ref="F1289:F1352" si="160">IF(C1289&lt;&gt;"",1,0)</f>
        <v>0</v>
      </c>
      <c r="G1289" s="18">
        <f t="shared" ref="G1289:G1352" si="161">IF(OR(C1289="4K 437 Hours", C1289="4K 437 Hours + 87.5 Hours Outreach", C1289="Preschool Special Education", C1289=""),0,1)</f>
        <v>0</v>
      </c>
      <c r="H1289" s="18">
        <f t="shared" si="159"/>
        <v>0</v>
      </c>
      <c r="I1289" s="18">
        <f t="shared" ref="I1289:I1352" si="162">IF(B1289="",0,IF(OR(A1289="",C1289=""),1,0))</f>
        <v>0</v>
      </c>
      <c r="J1289" s="18">
        <f t="shared" ref="J1289:J1352" si="163">IF(C1289="",0,IF(OR(A1289="",B1289=""),1,0))</f>
        <v>0</v>
      </c>
      <c r="K1289" s="18">
        <f t="shared" ref="K1289:K1352" si="164">IF(B1289="",0,IF(ISNA((MATCH(B1289,O:O,0))),1,0))</f>
        <v>0</v>
      </c>
      <c r="L1289" s="18">
        <f t="shared" ref="L1289:L1352" si="165">IF(C1289="",0,IF(ISNA((MATCH(C1289,P:P,0))),1,0))</f>
        <v>0</v>
      </c>
      <c r="M1289" s="18"/>
    </row>
    <row r="1290" spans="1:13" x14ac:dyDescent="0.25">
      <c r="A1290" s="94"/>
      <c r="B1290" s="95"/>
      <c r="C1290" s="96"/>
      <c r="D1290" s="123"/>
      <c r="E1290" s="97" t="str">
        <f t="shared" ref="E1290:E1329" si="166">IF(K1290=1," District,","")&amp;IF(L1290=1," Grade,","")&amp;IF(OR(H1290=1,I1290=1,J1290=1)," Line Incomplete","")</f>
        <v/>
      </c>
      <c r="F1290" s="18">
        <f t="shared" si="160"/>
        <v>0</v>
      </c>
      <c r="G1290" s="18">
        <f t="shared" si="161"/>
        <v>0</v>
      </c>
      <c r="H1290" s="18">
        <f t="shared" ref="H1290:H1353" si="167">IF(A1290="",0,IF(OR(B1290="",D1290=""),1,0))</f>
        <v>0</v>
      </c>
      <c r="I1290" s="18">
        <f t="shared" si="162"/>
        <v>0</v>
      </c>
      <c r="J1290" s="18">
        <f t="shared" si="163"/>
        <v>0</v>
      </c>
      <c r="K1290" s="18">
        <f t="shared" si="164"/>
        <v>0</v>
      </c>
      <c r="L1290" s="18">
        <f t="shared" si="165"/>
        <v>0</v>
      </c>
      <c r="M1290" s="18"/>
    </row>
    <row r="1291" spans="1:13" x14ac:dyDescent="0.25">
      <c r="A1291" s="94"/>
      <c r="B1291" s="95"/>
      <c r="C1291" s="96"/>
      <c r="D1291" s="123"/>
      <c r="E1291" s="97" t="str">
        <f t="shared" si="166"/>
        <v/>
      </c>
      <c r="F1291" s="18">
        <f t="shared" si="160"/>
        <v>0</v>
      </c>
      <c r="G1291" s="18">
        <f t="shared" si="161"/>
        <v>0</v>
      </c>
      <c r="H1291" s="18">
        <f t="shared" si="167"/>
        <v>0</v>
      </c>
      <c r="I1291" s="18">
        <f t="shared" si="162"/>
        <v>0</v>
      </c>
      <c r="J1291" s="18">
        <f t="shared" si="163"/>
        <v>0</v>
      </c>
      <c r="K1291" s="18">
        <f t="shared" si="164"/>
        <v>0</v>
      </c>
      <c r="L1291" s="18">
        <f t="shared" si="165"/>
        <v>0</v>
      </c>
      <c r="M1291" s="18"/>
    </row>
    <row r="1292" spans="1:13" x14ac:dyDescent="0.25">
      <c r="A1292" s="94"/>
      <c r="B1292" s="95"/>
      <c r="C1292" s="96"/>
      <c r="D1292" s="123"/>
      <c r="E1292" s="97" t="str">
        <f t="shared" si="166"/>
        <v/>
      </c>
      <c r="F1292" s="18">
        <f t="shared" si="160"/>
        <v>0</v>
      </c>
      <c r="G1292" s="18">
        <f t="shared" si="161"/>
        <v>0</v>
      </c>
      <c r="H1292" s="18">
        <f t="shared" si="167"/>
        <v>0</v>
      </c>
      <c r="I1292" s="18">
        <f t="shared" si="162"/>
        <v>0</v>
      </c>
      <c r="J1292" s="18">
        <f t="shared" si="163"/>
        <v>0</v>
      </c>
      <c r="K1292" s="18">
        <f t="shared" si="164"/>
        <v>0</v>
      </c>
      <c r="L1292" s="18">
        <f t="shared" si="165"/>
        <v>0</v>
      </c>
      <c r="M1292" s="18"/>
    </row>
    <row r="1293" spans="1:13" x14ac:dyDescent="0.25">
      <c r="A1293" s="94"/>
      <c r="B1293" s="95"/>
      <c r="C1293" s="96"/>
      <c r="D1293" s="123"/>
      <c r="E1293" s="97" t="str">
        <f t="shared" si="166"/>
        <v/>
      </c>
      <c r="F1293" s="18">
        <f t="shared" si="160"/>
        <v>0</v>
      </c>
      <c r="G1293" s="18">
        <f t="shared" si="161"/>
        <v>0</v>
      </c>
      <c r="H1293" s="18">
        <f t="shared" si="167"/>
        <v>0</v>
      </c>
      <c r="I1293" s="18">
        <f t="shared" si="162"/>
        <v>0</v>
      </c>
      <c r="J1293" s="18">
        <f t="shared" si="163"/>
        <v>0</v>
      </c>
      <c r="K1293" s="18">
        <f t="shared" si="164"/>
        <v>0</v>
      </c>
      <c r="L1293" s="18">
        <f t="shared" si="165"/>
        <v>0</v>
      </c>
      <c r="M1293" s="18"/>
    </row>
    <row r="1294" spans="1:13" x14ac:dyDescent="0.25">
      <c r="A1294" s="94"/>
      <c r="B1294" s="95"/>
      <c r="C1294" s="96"/>
      <c r="D1294" s="123"/>
      <c r="E1294" s="97" t="str">
        <f t="shared" si="166"/>
        <v/>
      </c>
      <c r="F1294" s="18">
        <f t="shared" si="160"/>
        <v>0</v>
      </c>
      <c r="G1294" s="18">
        <f t="shared" si="161"/>
        <v>0</v>
      </c>
      <c r="H1294" s="18">
        <f t="shared" si="167"/>
        <v>0</v>
      </c>
      <c r="I1294" s="18">
        <f t="shared" si="162"/>
        <v>0</v>
      </c>
      <c r="J1294" s="18">
        <f t="shared" si="163"/>
        <v>0</v>
      </c>
      <c r="K1294" s="18">
        <f t="shared" si="164"/>
        <v>0</v>
      </c>
      <c r="L1294" s="18">
        <f t="shared" si="165"/>
        <v>0</v>
      </c>
      <c r="M1294" s="18"/>
    </row>
    <row r="1295" spans="1:13" x14ac:dyDescent="0.25">
      <c r="A1295" s="94"/>
      <c r="B1295" s="95"/>
      <c r="C1295" s="96"/>
      <c r="D1295" s="123"/>
      <c r="E1295" s="97" t="str">
        <f t="shared" si="166"/>
        <v/>
      </c>
      <c r="F1295" s="18">
        <f t="shared" si="160"/>
        <v>0</v>
      </c>
      <c r="G1295" s="18">
        <f t="shared" si="161"/>
        <v>0</v>
      </c>
      <c r="H1295" s="18">
        <f t="shared" si="167"/>
        <v>0</v>
      </c>
      <c r="I1295" s="18">
        <f t="shared" si="162"/>
        <v>0</v>
      </c>
      <c r="J1295" s="18">
        <f t="shared" si="163"/>
        <v>0</v>
      </c>
      <c r="K1295" s="18">
        <f t="shared" si="164"/>
        <v>0</v>
      </c>
      <c r="L1295" s="18">
        <f t="shared" si="165"/>
        <v>0</v>
      </c>
      <c r="M1295" s="18"/>
    </row>
    <row r="1296" spans="1:13" x14ac:dyDescent="0.25">
      <c r="A1296" s="94"/>
      <c r="B1296" s="95"/>
      <c r="C1296" s="96"/>
      <c r="D1296" s="123"/>
      <c r="E1296" s="97" t="str">
        <f t="shared" si="166"/>
        <v/>
      </c>
      <c r="F1296" s="18">
        <f t="shared" si="160"/>
        <v>0</v>
      </c>
      <c r="G1296" s="18">
        <f t="shared" si="161"/>
        <v>0</v>
      </c>
      <c r="H1296" s="18">
        <f t="shared" si="167"/>
        <v>0</v>
      </c>
      <c r="I1296" s="18">
        <f t="shared" si="162"/>
        <v>0</v>
      </c>
      <c r="J1296" s="18">
        <f t="shared" si="163"/>
        <v>0</v>
      </c>
      <c r="K1296" s="18">
        <f t="shared" si="164"/>
        <v>0</v>
      </c>
      <c r="L1296" s="18">
        <f t="shared" si="165"/>
        <v>0</v>
      </c>
      <c r="M1296" s="18"/>
    </row>
    <row r="1297" spans="1:13" x14ac:dyDescent="0.25">
      <c r="A1297" s="94"/>
      <c r="B1297" s="95"/>
      <c r="C1297" s="96"/>
      <c r="D1297" s="123"/>
      <c r="E1297" s="97" t="str">
        <f t="shared" si="166"/>
        <v/>
      </c>
      <c r="F1297" s="18">
        <f t="shared" si="160"/>
        <v>0</v>
      </c>
      <c r="G1297" s="18">
        <f t="shared" si="161"/>
        <v>0</v>
      </c>
      <c r="H1297" s="18">
        <f t="shared" si="167"/>
        <v>0</v>
      </c>
      <c r="I1297" s="18">
        <f t="shared" si="162"/>
        <v>0</v>
      </c>
      <c r="J1297" s="18">
        <f t="shared" si="163"/>
        <v>0</v>
      </c>
      <c r="K1297" s="18">
        <f t="shared" si="164"/>
        <v>0</v>
      </c>
      <c r="L1297" s="18">
        <f t="shared" si="165"/>
        <v>0</v>
      </c>
      <c r="M1297" s="18"/>
    </row>
    <row r="1298" spans="1:13" x14ac:dyDescent="0.25">
      <c r="A1298" s="94"/>
      <c r="B1298" s="95"/>
      <c r="C1298" s="96"/>
      <c r="D1298" s="123"/>
      <c r="E1298" s="97" t="str">
        <f t="shared" si="166"/>
        <v/>
      </c>
      <c r="F1298" s="18">
        <f t="shared" si="160"/>
        <v>0</v>
      </c>
      <c r="G1298" s="18">
        <f t="shared" si="161"/>
        <v>0</v>
      </c>
      <c r="H1298" s="18">
        <f t="shared" si="167"/>
        <v>0</v>
      </c>
      <c r="I1298" s="18">
        <f t="shared" si="162"/>
        <v>0</v>
      </c>
      <c r="J1298" s="18">
        <f t="shared" si="163"/>
        <v>0</v>
      </c>
      <c r="K1298" s="18">
        <f t="shared" si="164"/>
        <v>0</v>
      </c>
      <c r="L1298" s="18">
        <f t="shared" si="165"/>
        <v>0</v>
      </c>
      <c r="M1298" s="18"/>
    </row>
    <row r="1299" spans="1:13" x14ac:dyDescent="0.25">
      <c r="A1299" s="94"/>
      <c r="B1299" s="95"/>
      <c r="C1299" s="96"/>
      <c r="D1299" s="123"/>
      <c r="E1299" s="97" t="str">
        <f t="shared" si="166"/>
        <v/>
      </c>
      <c r="F1299" s="18">
        <f t="shared" si="160"/>
        <v>0</v>
      </c>
      <c r="G1299" s="18">
        <f t="shared" si="161"/>
        <v>0</v>
      </c>
      <c r="H1299" s="18">
        <f t="shared" si="167"/>
        <v>0</v>
      </c>
      <c r="I1299" s="18">
        <f t="shared" si="162"/>
        <v>0</v>
      </c>
      <c r="J1299" s="18">
        <f t="shared" si="163"/>
        <v>0</v>
      </c>
      <c r="K1299" s="18">
        <f t="shared" si="164"/>
        <v>0</v>
      </c>
      <c r="L1299" s="18">
        <f t="shared" si="165"/>
        <v>0</v>
      </c>
      <c r="M1299" s="18"/>
    </row>
    <row r="1300" spans="1:13" x14ac:dyDescent="0.25">
      <c r="A1300" s="94"/>
      <c r="B1300" s="95"/>
      <c r="C1300" s="96"/>
      <c r="D1300" s="123"/>
      <c r="E1300" s="97" t="str">
        <f t="shared" si="166"/>
        <v/>
      </c>
      <c r="F1300" s="18">
        <f t="shared" si="160"/>
        <v>0</v>
      </c>
      <c r="G1300" s="18">
        <f t="shared" si="161"/>
        <v>0</v>
      </c>
      <c r="H1300" s="18">
        <f t="shared" si="167"/>
        <v>0</v>
      </c>
      <c r="I1300" s="18">
        <f t="shared" si="162"/>
        <v>0</v>
      </c>
      <c r="J1300" s="18">
        <f t="shared" si="163"/>
        <v>0</v>
      </c>
      <c r="K1300" s="18">
        <f t="shared" si="164"/>
        <v>0</v>
      </c>
      <c r="L1300" s="18">
        <f t="shared" si="165"/>
        <v>0</v>
      </c>
      <c r="M1300" s="18"/>
    </row>
    <row r="1301" spans="1:13" x14ac:dyDescent="0.25">
      <c r="A1301" s="94"/>
      <c r="B1301" s="95"/>
      <c r="C1301" s="96"/>
      <c r="D1301" s="123"/>
      <c r="E1301" s="97" t="str">
        <f t="shared" ref="E1301:E1310" si="168">IF(K1301=1," District,","")&amp;IF(L1301=1," Grade,","")&amp;IF(OR(H1301=1,I1301=1,J1301=1)," Line Incomplete","")</f>
        <v/>
      </c>
      <c r="F1301" s="18">
        <f t="shared" si="160"/>
        <v>0</v>
      </c>
      <c r="G1301" s="18">
        <f t="shared" si="161"/>
        <v>0</v>
      </c>
      <c r="H1301" s="18">
        <f t="shared" si="167"/>
        <v>0</v>
      </c>
      <c r="I1301" s="18">
        <f t="shared" si="162"/>
        <v>0</v>
      </c>
      <c r="J1301" s="18">
        <f t="shared" si="163"/>
        <v>0</v>
      </c>
      <c r="K1301" s="18">
        <f t="shared" si="164"/>
        <v>0</v>
      </c>
      <c r="L1301" s="18">
        <f t="shared" si="165"/>
        <v>0</v>
      </c>
      <c r="M1301" s="18"/>
    </row>
    <row r="1302" spans="1:13" x14ac:dyDescent="0.25">
      <c r="A1302" s="94"/>
      <c r="B1302" s="95"/>
      <c r="C1302" s="96"/>
      <c r="D1302" s="123"/>
      <c r="E1302" s="97" t="str">
        <f t="shared" si="168"/>
        <v/>
      </c>
      <c r="F1302" s="18">
        <f t="shared" si="160"/>
        <v>0</v>
      </c>
      <c r="G1302" s="18">
        <f t="shared" si="161"/>
        <v>0</v>
      </c>
      <c r="H1302" s="18">
        <f t="shared" si="167"/>
        <v>0</v>
      </c>
      <c r="I1302" s="18">
        <f t="shared" si="162"/>
        <v>0</v>
      </c>
      <c r="J1302" s="18">
        <f t="shared" si="163"/>
        <v>0</v>
      </c>
      <c r="K1302" s="18">
        <f t="shared" si="164"/>
        <v>0</v>
      </c>
      <c r="L1302" s="18">
        <f t="shared" si="165"/>
        <v>0</v>
      </c>
      <c r="M1302" s="18"/>
    </row>
    <row r="1303" spans="1:13" x14ac:dyDescent="0.25">
      <c r="A1303" s="94"/>
      <c r="B1303" s="95"/>
      <c r="C1303" s="96"/>
      <c r="D1303" s="123"/>
      <c r="E1303" s="97" t="str">
        <f t="shared" si="168"/>
        <v/>
      </c>
      <c r="F1303" s="18">
        <f t="shared" si="160"/>
        <v>0</v>
      </c>
      <c r="G1303" s="18">
        <f t="shared" si="161"/>
        <v>0</v>
      </c>
      <c r="H1303" s="18">
        <f t="shared" si="167"/>
        <v>0</v>
      </c>
      <c r="I1303" s="18">
        <f t="shared" si="162"/>
        <v>0</v>
      </c>
      <c r="J1303" s="18">
        <f t="shared" si="163"/>
        <v>0</v>
      </c>
      <c r="K1303" s="18">
        <f t="shared" si="164"/>
        <v>0</v>
      </c>
      <c r="L1303" s="18">
        <f t="shared" si="165"/>
        <v>0</v>
      </c>
      <c r="M1303" s="18"/>
    </row>
    <row r="1304" spans="1:13" x14ac:dyDescent="0.25">
      <c r="A1304" s="94"/>
      <c r="B1304" s="95"/>
      <c r="C1304" s="96"/>
      <c r="D1304" s="123"/>
      <c r="E1304" s="97" t="str">
        <f t="shared" si="168"/>
        <v/>
      </c>
      <c r="F1304" s="18">
        <f t="shared" si="160"/>
        <v>0</v>
      </c>
      <c r="G1304" s="18">
        <f t="shared" si="161"/>
        <v>0</v>
      </c>
      <c r="H1304" s="18">
        <f t="shared" si="167"/>
        <v>0</v>
      </c>
      <c r="I1304" s="18">
        <f t="shared" si="162"/>
        <v>0</v>
      </c>
      <c r="J1304" s="18">
        <f t="shared" si="163"/>
        <v>0</v>
      </c>
      <c r="K1304" s="18">
        <f t="shared" si="164"/>
        <v>0</v>
      </c>
      <c r="L1304" s="18">
        <f t="shared" si="165"/>
        <v>0</v>
      </c>
      <c r="M1304" s="18"/>
    </row>
    <row r="1305" spans="1:13" x14ac:dyDescent="0.25">
      <c r="A1305" s="94"/>
      <c r="B1305" s="95"/>
      <c r="C1305" s="96"/>
      <c r="D1305" s="123"/>
      <c r="E1305" s="97" t="str">
        <f t="shared" si="168"/>
        <v/>
      </c>
      <c r="F1305" s="18">
        <f t="shared" si="160"/>
        <v>0</v>
      </c>
      <c r="G1305" s="18">
        <f t="shared" si="161"/>
        <v>0</v>
      </c>
      <c r="H1305" s="18">
        <f t="shared" si="167"/>
        <v>0</v>
      </c>
      <c r="I1305" s="18">
        <f t="shared" si="162"/>
        <v>0</v>
      </c>
      <c r="J1305" s="18">
        <f t="shared" si="163"/>
        <v>0</v>
      </c>
      <c r="K1305" s="18">
        <f t="shared" si="164"/>
        <v>0</v>
      </c>
      <c r="L1305" s="18">
        <f t="shared" si="165"/>
        <v>0</v>
      </c>
      <c r="M1305" s="18"/>
    </row>
    <row r="1306" spans="1:13" x14ac:dyDescent="0.25">
      <c r="A1306" s="94"/>
      <c r="B1306" s="95"/>
      <c r="C1306" s="96"/>
      <c r="D1306" s="123"/>
      <c r="E1306" s="97" t="str">
        <f t="shared" si="168"/>
        <v/>
      </c>
      <c r="F1306" s="18">
        <f t="shared" si="160"/>
        <v>0</v>
      </c>
      <c r="G1306" s="18">
        <f t="shared" si="161"/>
        <v>0</v>
      </c>
      <c r="H1306" s="18">
        <f t="shared" si="167"/>
        <v>0</v>
      </c>
      <c r="I1306" s="18">
        <f t="shared" si="162"/>
        <v>0</v>
      </c>
      <c r="J1306" s="18">
        <f t="shared" si="163"/>
        <v>0</v>
      </c>
      <c r="K1306" s="18">
        <f t="shared" si="164"/>
        <v>0</v>
      </c>
      <c r="L1306" s="18">
        <f t="shared" si="165"/>
        <v>0</v>
      </c>
      <c r="M1306" s="18"/>
    </row>
    <row r="1307" spans="1:13" x14ac:dyDescent="0.25">
      <c r="A1307" s="94"/>
      <c r="B1307" s="95"/>
      <c r="C1307" s="96"/>
      <c r="D1307" s="123"/>
      <c r="E1307" s="97" t="str">
        <f t="shared" si="168"/>
        <v/>
      </c>
      <c r="F1307" s="18">
        <f t="shared" si="160"/>
        <v>0</v>
      </c>
      <c r="G1307" s="18">
        <f t="shared" si="161"/>
        <v>0</v>
      </c>
      <c r="H1307" s="18">
        <f t="shared" si="167"/>
        <v>0</v>
      </c>
      <c r="I1307" s="18">
        <f t="shared" si="162"/>
        <v>0</v>
      </c>
      <c r="J1307" s="18">
        <f t="shared" si="163"/>
        <v>0</v>
      </c>
      <c r="K1307" s="18">
        <f t="shared" si="164"/>
        <v>0</v>
      </c>
      <c r="L1307" s="18">
        <f t="shared" si="165"/>
        <v>0</v>
      </c>
      <c r="M1307" s="18"/>
    </row>
    <row r="1308" spans="1:13" x14ac:dyDescent="0.25">
      <c r="A1308" s="94"/>
      <c r="B1308" s="95"/>
      <c r="C1308" s="96"/>
      <c r="D1308" s="123"/>
      <c r="E1308" s="97" t="str">
        <f t="shared" si="168"/>
        <v/>
      </c>
      <c r="F1308" s="18">
        <f t="shared" si="160"/>
        <v>0</v>
      </c>
      <c r="G1308" s="18">
        <f t="shared" si="161"/>
        <v>0</v>
      </c>
      <c r="H1308" s="18">
        <f t="shared" si="167"/>
        <v>0</v>
      </c>
      <c r="I1308" s="18">
        <f t="shared" si="162"/>
        <v>0</v>
      </c>
      <c r="J1308" s="18">
        <f t="shared" si="163"/>
        <v>0</v>
      </c>
      <c r="K1308" s="18">
        <f t="shared" si="164"/>
        <v>0</v>
      </c>
      <c r="L1308" s="18">
        <f t="shared" si="165"/>
        <v>0</v>
      </c>
      <c r="M1308" s="18"/>
    </row>
    <row r="1309" spans="1:13" x14ac:dyDescent="0.25">
      <c r="A1309" s="94"/>
      <c r="B1309" s="95"/>
      <c r="C1309" s="96"/>
      <c r="D1309" s="123"/>
      <c r="E1309" s="97" t="str">
        <f t="shared" si="168"/>
        <v/>
      </c>
      <c r="F1309" s="18">
        <f t="shared" si="160"/>
        <v>0</v>
      </c>
      <c r="G1309" s="18">
        <f t="shared" si="161"/>
        <v>0</v>
      </c>
      <c r="H1309" s="18">
        <f t="shared" si="167"/>
        <v>0</v>
      </c>
      <c r="I1309" s="18">
        <f t="shared" si="162"/>
        <v>0</v>
      </c>
      <c r="J1309" s="18">
        <f t="shared" si="163"/>
        <v>0</v>
      </c>
      <c r="K1309" s="18">
        <f t="shared" si="164"/>
        <v>0</v>
      </c>
      <c r="L1309" s="18">
        <f t="shared" si="165"/>
        <v>0</v>
      </c>
      <c r="M1309" s="18"/>
    </row>
    <row r="1310" spans="1:13" x14ac:dyDescent="0.25">
      <c r="A1310" s="94"/>
      <c r="B1310" s="95"/>
      <c r="C1310" s="96"/>
      <c r="D1310" s="123"/>
      <c r="E1310" s="97" t="str">
        <f t="shared" si="168"/>
        <v/>
      </c>
      <c r="F1310" s="18">
        <f t="shared" si="160"/>
        <v>0</v>
      </c>
      <c r="G1310" s="18">
        <f t="shared" si="161"/>
        <v>0</v>
      </c>
      <c r="H1310" s="18">
        <f t="shared" si="167"/>
        <v>0</v>
      </c>
      <c r="I1310" s="18">
        <f t="shared" si="162"/>
        <v>0</v>
      </c>
      <c r="J1310" s="18">
        <f t="shared" si="163"/>
        <v>0</v>
      </c>
      <c r="K1310" s="18">
        <f t="shared" si="164"/>
        <v>0</v>
      </c>
      <c r="L1310" s="18">
        <f t="shared" si="165"/>
        <v>0</v>
      </c>
      <c r="M1310" s="18"/>
    </row>
    <row r="1311" spans="1:13" x14ac:dyDescent="0.25">
      <c r="A1311" s="94"/>
      <c r="B1311" s="95"/>
      <c r="C1311" s="96"/>
      <c r="D1311" s="123"/>
      <c r="E1311" s="97" t="str">
        <f t="shared" si="166"/>
        <v/>
      </c>
      <c r="F1311" s="18">
        <f t="shared" si="160"/>
        <v>0</v>
      </c>
      <c r="G1311" s="18">
        <f t="shared" si="161"/>
        <v>0</v>
      </c>
      <c r="H1311" s="18">
        <f t="shared" si="167"/>
        <v>0</v>
      </c>
      <c r="I1311" s="18">
        <f t="shared" si="162"/>
        <v>0</v>
      </c>
      <c r="J1311" s="18">
        <f t="shared" si="163"/>
        <v>0</v>
      </c>
      <c r="K1311" s="18">
        <f t="shared" si="164"/>
        <v>0</v>
      </c>
      <c r="L1311" s="18">
        <f t="shared" si="165"/>
        <v>0</v>
      </c>
      <c r="M1311" s="18"/>
    </row>
    <row r="1312" spans="1:13" x14ac:dyDescent="0.25">
      <c r="A1312" s="94"/>
      <c r="B1312" s="95"/>
      <c r="C1312" s="96"/>
      <c r="D1312" s="123"/>
      <c r="E1312" s="97" t="str">
        <f t="shared" ref="E1312:E1320" si="169">IF(K1312=1," District,","")&amp;IF(L1312=1," Grade,","")&amp;IF(OR(H1312=1,I1312=1,J1312=1)," Line Incomplete","")</f>
        <v/>
      </c>
      <c r="F1312" s="18">
        <f t="shared" si="160"/>
        <v>0</v>
      </c>
      <c r="G1312" s="18">
        <f t="shared" si="161"/>
        <v>0</v>
      </c>
      <c r="H1312" s="18">
        <f t="shared" si="167"/>
        <v>0</v>
      </c>
      <c r="I1312" s="18">
        <f t="shared" si="162"/>
        <v>0</v>
      </c>
      <c r="J1312" s="18">
        <f t="shared" si="163"/>
        <v>0</v>
      </c>
      <c r="K1312" s="18">
        <f t="shared" si="164"/>
        <v>0</v>
      </c>
      <c r="L1312" s="18">
        <f t="shared" si="165"/>
        <v>0</v>
      </c>
      <c r="M1312" s="18"/>
    </row>
    <row r="1313" spans="1:14" x14ac:dyDescent="0.25">
      <c r="A1313" s="94"/>
      <c r="B1313" s="95"/>
      <c r="C1313" s="96"/>
      <c r="D1313" s="123"/>
      <c r="E1313" s="97" t="str">
        <f t="shared" si="169"/>
        <v/>
      </c>
      <c r="F1313" s="18">
        <f t="shared" si="160"/>
        <v>0</v>
      </c>
      <c r="G1313" s="18">
        <f t="shared" si="161"/>
        <v>0</v>
      </c>
      <c r="H1313" s="18">
        <f t="shared" si="167"/>
        <v>0</v>
      </c>
      <c r="I1313" s="18">
        <f t="shared" si="162"/>
        <v>0</v>
      </c>
      <c r="J1313" s="18">
        <f t="shared" si="163"/>
        <v>0</v>
      </c>
      <c r="K1313" s="18">
        <f t="shared" si="164"/>
        <v>0</v>
      </c>
      <c r="L1313" s="18">
        <f t="shared" si="165"/>
        <v>0</v>
      </c>
      <c r="M1313" s="18"/>
    </row>
    <row r="1314" spans="1:14" x14ac:dyDescent="0.25">
      <c r="A1314" s="94"/>
      <c r="B1314" s="95"/>
      <c r="C1314" s="96"/>
      <c r="D1314" s="123"/>
      <c r="E1314" s="97" t="str">
        <f t="shared" si="169"/>
        <v/>
      </c>
      <c r="F1314" s="18">
        <f t="shared" si="160"/>
        <v>0</v>
      </c>
      <c r="G1314" s="18">
        <f t="shared" si="161"/>
        <v>0</v>
      </c>
      <c r="H1314" s="18">
        <f t="shared" si="167"/>
        <v>0</v>
      </c>
      <c r="I1314" s="18">
        <f t="shared" si="162"/>
        <v>0</v>
      </c>
      <c r="J1314" s="18">
        <f t="shared" si="163"/>
        <v>0</v>
      </c>
      <c r="K1314" s="18">
        <f t="shared" si="164"/>
        <v>0</v>
      </c>
      <c r="L1314" s="18">
        <f t="shared" si="165"/>
        <v>0</v>
      </c>
      <c r="M1314" s="18"/>
    </row>
    <row r="1315" spans="1:14" x14ac:dyDescent="0.25">
      <c r="A1315" s="94"/>
      <c r="B1315" s="95"/>
      <c r="C1315" s="96"/>
      <c r="D1315" s="123"/>
      <c r="E1315" s="97" t="str">
        <f t="shared" si="169"/>
        <v/>
      </c>
      <c r="F1315" s="18">
        <f t="shared" si="160"/>
        <v>0</v>
      </c>
      <c r="G1315" s="18">
        <f t="shared" si="161"/>
        <v>0</v>
      </c>
      <c r="H1315" s="18">
        <f t="shared" si="167"/>
        <v>0</v>
      </c>
      <c r="I1315" s="18">
        <f t="shared" si="162"/>
        <v>0</v>
      </c>
      <c r="J1315" s="18">
        <f t="shared" si="163"/>
        <v>0</v>
      </c>
      <c r="K1315" s="18">
        <f t="shared" si="164"/>
        <v>0</v>
      </c>
      <c r="L1315" s="18">
        <f t="shared" si="165"/>
        <v>0</v>
      </c>
      <c r="M1315" s="18"/>
    </row>
    <row r="1316" spans="1:14" x14ac:dyDescent="0.25">
      <c r="A1316" s="94"/>
      <c r="B1316" s="95"/>
      <c r="C1316" s="96"/>
      <c r="D1316" s="123"/>
      <c r="E1316" s="97" t="str">
        <f t="shared" si="169"/>
        <v/>
      </c>
      <c r="F1316" s="18">
        <f t="shared" si="160"/>
        <v>0</v>
      </c>
      <c r="G1316" s="18">
        <f t="shared" si="161"/>
        <v>0</v>
      </c>
      <c r="H1316" s="18">
        <f t="shared" si="167"/>
        <v>0</v>
      </c>
      <c r="I1316" s="18">
        <f t="shared" si="162"/>
        <v>0</v>
      </c>
      <c r="J1316" s="18">
        <f t="shared" si="163"/>
        <v>0</v>
      </c>
      <c r="K1316" s="18">
        <f t="shared" si="164"/>
        <v>0</v>
      </c>
      <c r="L1316" s="18">
        <f t="shared" si="165"/>
        <v>0</v>
      </c>
      <c r="M1316" s="18"/>
    </row>
    <row r="1317" spans="1:14" x14ac:dyDescent="0.25">
      <c r="A1317" s="94"/>
      <c r="B1317" s="95"/>
      <c r="C1317" s="96"/>
      <c r="D1317" s="123"/>
      <c r="E1317" s="97" t="str">
        <f t="shared" si="169"/>
        <v/>
      </c>
      <c r="F1317" s="18">
        <f t="shared" si="160"/>
        <v>0</v>
      </c>
      <c r="G1317" s="18">
        <f t="shared" si="161"/>
        <v>0</v>
      </c>
      <c r="H1317" s="18">
        <f t="shared" si="167"/>
        <v>0</v>
      </c>
      <c r="I1317" s="18">
        <f t="shared" si="162"/>
        <v>0</v>
      </c>
      <c r="J1317" s="18">
        <f t="shared" si="163"/>
        <v>0</v>
      </c>
      <c r="K1317" s="18">
        <f t="shared" si="164"/>
        <v>0</v>
      </c>
      <c r="L1317" s="18">
        <f t="shared" si="165"/>
        <v>0</v>
      </c>
      <c r="M1317" s="18"/>
    </row>
    <row r="1318" spans="1:14" x14ac:dyDescent="0.25">
      <c r="A1318" s="94"/>
      <c r="B1318" s="95"/>
      <c r="C1318" s="96"/>
      <c r="D1318" s="123"/>
      <c r="E1318" s="97" t="str">
        <f t="shared" si="169"/>
        <v/>
      </c>
      <c r="F1318" s="18">
        <f t="shared" si="160"/>
        <v>0</v>
      </c>
      <c r="G1318" s="18">
        <f t="shared" si="161"/>
        <v>0</v>
      </c>
      <c r="H1318" s="18">
        <f t="shared" si="167"/>
        <v>0</v>
      </c>
      <c r="I1318" s="18">
        <f t="shared" si="162"/>
        <v>0</v>
      </c>
      <c r="J1318" s="18">
        <f t="shared" si="163"/>
        <v>0</v>
      </c>
      <c r="K1318" s="18">
        <f t="shared" si="164"/>
        <v>0</v>
      </c>
      <c r="L1318" s="18">
        <f t="shared" si="165"/>
        <v>0</v>
      </c>
      <c r="M1318" s="18"/>
    </row>
    <row r="1319" spans="1:14" x14ac:dyDescent="0.25">
      <c r="A1319" s="94"/>
      <c r="B1319" s="95"/>
      <c r="C1319" s="96"/>
      <c r="D1319" s="123"/>
      <c r="E1319" s="97" t="str">
        <f t="shared" si="169"/>
        <v/>
      </c>
      <c r="F1319" s="18">
        <f t="shared" si="160"/>
        <v>0</v>
      </c>
      <c r="G1319" s="18">
        <f t="shared" si="161"/>
        <v>0</v>
      </c>
      <c r="H1319" s="18">
        <f t="shared" si="167"/>
        <v>0</v>
      </c>
      <c r="I1319" s="18">
        <f t="shared" si="162"/>
        <v>0</v>
      </c>
      <c r="J1319" s="18">
        <f t="shared" si="163"/>
        <v>0</v>
      </c>
      <c r="K1319" s="18">
        <f t="shared" si="164"/>
        <v>0</v>
      </c>
      <c r="L1319" s="18">
        <f t="shared" si="165"/>
        <v>0</v>
      </c>
      <c r="M1319" s="18"/>
    </row>
    <row r="1320" spans="1:14" x14ac:dyDescent="0.25">
      <c r="A1320" s="94"/>
      <c r="B1320" s="95"/>
      <c r="C1320" s="96"/>
      <c r="D1320" s="123"/>
      <c r="E1320" s="97" t="str">
        <f t="shared" si="169"/>
        <v/>
      </c>
      <c r="F1320" s="18">
        <f t="shared" si="160"/>
        <v>0</v>
      </c>
      <c r="G1320" s="18">
        <f t="shared" si="161"/>
        <v>0</v>
      </c>
      <c r="H1320" s="18">
        <f t="shared" si="167"/>
        <v>0</v>
      </c>
      <c r="I1320" s="18">
        <f t="shared" si="162"/>
        <v>0</v>
      </c>
      <c r="J1320" s="18">
        <f t="shared" si="163"/>
        <v>0</v>
      </c>
      <c r="K1320" s="18">
        <f t="shared" si="164"/>
        <v>0</v>
      </c>
      <c r="L1320" s="18">
        <f t="shared" si="165"/>
        <v>0</v>
      </c>
      <c r="M1320" s="18"/>
    </row>
    <row r="1321" spans="1:14" x14ac:dyDescent="0.25">
      <c r="A1321" s="94"/>
      <c r="B1321" s="95"/>
      <c r="C1321" s="96"/>
      <c r="D1321" s="123"/>
      <c r="E1321" s="97" t="str">
        <f t="shared" si="166"/>
        <v/>
      </c>
      <c r="F1321" s="18">
        <f t="shared" si="160"/>
        <v>0</v>
      </c>
      <c r="G1321" s="18">
        <f t="shared" si="161"/>
        <v>0</v>
      </c>
      <c r="H1321" s="18">
        <f t="shared" si="167"/>
        <v>0</v>
      </c>
      <c r="I1321" s="18">
        <f t="shared" si="162"/>
        <v>0</v>
      </c>
      <c r="J1321" s="18">
        <f t="shared" si="163"/>
        <v>0</v>
      </c>
      <c r="K1321" s="18">
        <f t="shared" si="164"/>
        <v>0</v>
      </c>
      <c r="L1321" s="18">
        <f t="shared" si="165"/>
        <v>0</v>
      </c>
      <c r="M1321" s="18"/>
      <c r="N1321" s="11"/>
    </row>
    <row r="1322" spans="1:14" x14ac:dyDescent="0.25">
      <c r="A1322" s="94"/>
      <c r="B1322" s="95"/>
      <c r="C1322" s="96"/>
      <c r="D1322" s="123"/>
      <c r="E1322" s="97" t="str">
        <f t="shared" si="166"/>
        <v/>
      </c>
      <c r="F1322" s="18">
        <f t="shared" si="160"/>
        <v>0</v>
      </c>
      <c r="G1322" s="18">
        <f t="shared" si="161"/>
        <v>0</v>
      </c>
      <c r="H1322" s="18">
        <f t="shared" si="167"/>
        <v>0</v>
      </c>
      <c r="I1322" s="18">
        <f t="shared" si="162"/>
        <v>0</v>
      </c>
      <c r="J1322" s="18">
        <f t="shared" si="163"/>
        <v>0</v>
      </c>
      <c r="K1322" s="18">
        <f t="shared" si="164"/>
        <v>0</v>
      </c>
      <c r="L1322" s="18">
        <f t="shared" si="165"/>
        <v>0</v>
      </c>
      <c r="M1322" s="18"/>
    </row>
    <row r="1323" spans="1:14" x14ac:dyDescent="0.25">
      <c r="A1323" s="94"/>
      <c r="B1323" s="95"/>
      <c r="C1323" s="96"/>
      <c r="D1323" s="123"/>
      <c r="E1323" s="97" t="str">
        <f t="shared" si="166"/>
        <v/>
      </c>
      <c r="F1323" s="18">
        <f t="shared" si="160"/>
        <v>0</v>
      </c>
      <c r="G1323" s="18">
        <f t="shared" si="161"/>
        <v>0</v>
      </c>
      <c r="H1323" s="18">
        <f t="shared" si="167"/>
        <v>0</v>
      </c>
      <c r="I1323" s="18">
        <f t="shared" si="162"/>
        <v>0</v>
      </c>
      <c r="J1323" s="18">
        <f t="shared" si="163"/>
        <v>0</v>
      </c>
      <c r="K1323" s="18">
        <f t="shared" si="164"/>
        <v>0</v>
      </c>
      <c r="L1323" s="18">
        <f t="shared" si="165"/>
        <v>0</v>
      </c>
      <c r="M1323" s="18"/>
    </row>
    <row r="1324" spans="1:14" x14ac:dyDescent="0.25">
      <c r="A1324" s="94"/>
      <c r="B1324" s="95"/>
      <c r="C1324" s="96"/>
      <c r="D1324" s="123"/>
      <c r="E1324" s="97" t="str">
        <f t="shared" si="166"/>
        <v/>
      </c>
      <c r="F1324" s="18">
        <f t="shared" si="160"/>
        <v>0</v>
      </c>
      <c r="G1324" s="18">
        <f t="shared" si="161"/>
        <v>0</v>
      </c>
      <c r="H1324" s="18">
        <f t="shared" si="167"/>
        <v>0</v>
      </c>
      <c r="I1324" s="18">
        <f t="shared" si="162"/>
        <v>0</v>
      </c>
      <c r="J1324" s="18">
        <f t="shared" si="163"/>
        <v>0</v>
      </c>
      <c r="K1324" s="18">
        <f t="shared" si="164"/>
        <v>0</v>
      </c>
      <c r="L1324" s="18">
        <f t="shared" si="165"/>
        <v>0</v>
      </c>
      <c r="M1324" s="18"/>
    </row>
    <row r="1325" spans="1:14" x14ac:dyDescent="0.25">
      <c r="A1325" s="94"/>
      <c r="B1325" s="95"/>
      <c r="C1325" s="96"/>
      <c r="D1325" s="123"/>
      <c r="E1325" s="97" t="str">
        <f t="shared" si="166"/>
        <v/>
      </c>
      <c r="F1325" s="18">
        <f t="shared" si="160"/>
        <v>0</v>
      </c>
      <c r="G1325" s="18">
        <f t="shared" si="161"/>
        <v>0</v>
      </c>
      <c r="H1325" s="18">
        <f t="shared" si="167"/>
        <v>0</v>
      </c>
      <c r="I1325" s="18">
        <f t="shared" si="162"/>
        <v>0</v>
      </c>
      <c r="J1325" s="18">
        <f t="shared" si="163"/>
        <v>0</v>
      </c>
      <c r="K1325" s="18">
        <f t="shared" si="164"/>
        <v>0</v>
      </c>
      <c r="L1325" s="18">
        <f t="shared" si="165"/>
        <v>0</v>
      </c>
      <c r="M1325" s="18"/>
    </row>
    <row r="1326" spans="1:14" x14ac:dyDescent="0.25">
      <c r="A1326" s="94"/>
      <c r="B1326" s="95"/>
      <c r="C1326" s="96"/>
      <c r="D1326" s="123"/>
      <c r="E1326" s="97" t="str">
        <f t="shared" si="166"/>
        <v/>
      </c>
      <c r="F1326" s="18">
        <f t="shared" si="160"/>
        <v>0</v>
      </c>
      <c r="G1326" s="18">
        <f t="shared" si="161"/>
        <v>0</v>
      </c>
      <c r="H1326" s="18">
        <f t="shared" si="167"/>
        <v>0</v>
      </c>
      <c r="I1326" s="18">
        <f t="shared" si="162"/>
        <v>0</v>
      </c>
      <c r="J1326" s="18">
        <f t="shared" si="163"/>
        <v>0</v>
      </c>
      <c r="K1326" s="18">
        <f t="shared" si="164"/>
        <v>0</v>
      </c>
      <c r="L1326" s="18">
        <f t="shared" si="165"/>
        <v>0</v>
      </c>
      <c r="M1326" s="18"/>
    </row>
    <row r="1327" spans="1:14" x14ac:dyDescent="0.25">
      <c r="A1327" s="94"/>
      <c r="B1327" s="95"/>
      <c r="C1327" s="96"/>
      <c r="D1327" s="123"/>
      <c r="E1327" s="97" t="str">
        <f t="shared" si="166"/>
        <v/>
      </c>
      <c r="F1327" s="18">
        <f t="shared" si="160"/>
        <v>0</v>
      </c>
      <c r="G1327" s="18">
        <f t="shared" si="161"/>
        <v>0</v>
      </c>
      <c r="H1327" s="18">
        <f t="shared" si="167"/>
        <v>0</v>
      </c>
      <c r="I1327" s="18">
        <f t="shared" si="162"/>
        <v>0</v>
      </c>
      <c r="J1327" s="18">
        <f t="shared" si="163"/>
        <v>0</v>
      </c>
      <c r="K1327" s="18">
        <f t="shared" si="164"/>
        <v>0</v>
      </c>
      <c r="L1327" s="18">
        <f t="shared" si="165"/>
        <v>0</v>
      </c>
      <c r="M1327" s="18"/>
    </row>
    <row r="1328" spans="1:14" x14ac:dyDescent="0.25">
      <c r="A1328" s="94"/>
      <c r="B1328" s="95"/>
      <c r="C1328" s="96"/>
      <c r="D1328" s="123"/>
      <c r="E1328" s="97" t="str">
        <f t="shared" ref="E1328" si="170">IF(K1328=1," District,","")&amp;IF(L1328=1," Grade,","")&amp;IF(OR(H1328=1,I1328=1,J1328=1)," Line Incomplete","")</f>
        <v/>
      </c>
      <c r="F1328" s="18">
        <f t="shared" si="160"/>
        <v>0</v>
      </c>
      <c r="G1328" s="18">
        <f t="shared" si="161"/>
        <v>0</v>
      </c>
      <c r="H1328" s="18">
        <f t="shared" si="167"/>
        <v>0</v>
      </c>
      <c r="I1328" s="18">
        <f t="shared" si="162"/>
        <v>0</v>
      </c>
      <c r="J1328" s="18">
        <f t="shared" si="163"/>
        <v>0</v>
      </c>
      <c r="K1328" s="18">
        <f t="shared" si="164"/>
        <v>0</v>
      </c>
      <c r="L1328" s="18">
        <f t="shared" si="165"/>
        <v>0</v>
      </c>
      <c r="M1328" s="18"/>
    </row>
    <row r="1329" spans="1:13" x14ac:dyDescent="0.25">
      <c r="A1329" s="94"/>
      <c r="B1329" s="95"/>
      <c r="C1329" s="96"/>
      <c r="D1329" s="123"/>
      <c r="E1329" s="97" t="str">
        <f t="shared" si="166"/>
        <v/>
      </c>
      <c r="F1329" s="18">
        <f t="shared" si="160"/>
        <v>0</v>
      </c>
      <c r="G1329" s="18">
        <f t="shared" si="161"/>
        <v>0</v>
      </c>
      <c r="H1329" s="18">
        <f t="shared" si="167"/>
        <v>0</v>
      </c>
      <c r="I1329" s="18">
        <f t="shared" si="162"/>
        <v>0</v>
      </c>
      <c r="J1329" s="18">
        <f t="shared" si="163"/>
        <v>0</v>
      </c>
      <c r="K1329" s="18">
        <f t="shared" si="164"/>
        <v>0</v>
      </c>
      <c r="L1329" s="18">
        <f t="shared" si="165"/>
        <v>0</v>
      </c>
      <c r="M1329" s="18"/>
    </row>
    <row r="1330" spans="1:13" x14ac:dyDescent="0.25">
      <c r="A1330" s="94"/>
      <c r="B1330" s="95"/>
      <c r="C1330" s="96"/>
      <c r="D1330" s="123"/>
      <c r="E1330" s="97" t="str">
        <f>IF(K1330=1," District,","")&amp;IF(L1330=1," Grade,","")&amp;IF(OR(H1330=1,I1330=1,J1330=1)," Line Incomplete","")</f>
        <v/>
      </c>
      <c r="F1330" s="18">
        <f t="shared" si="160"/>
        <v>0</v>
      </c>
      <c r="G1330" s="18">
        <f t="shared" si="161"/>
        <v>0</v>
      </c>
      <c r="H1330" s="18">
        <f t="shared" si="167"/>
        <v>0</v>
      </c>
      <c r="I1330" s="18">
        <f t="shared" si="162"/>
        <v>0</v>
      </c>
      <c r="J1330" s="18">
        <f t="shared" si="163"/>
        <v>0</v>
      </c>
      <c r="K1330" s="18">
        <f t="shared" si="164"/>
        <v>0</v>
      </c>
      <c r="L1330" s="18">
        <f t="shared" si="165"/>
        <v>0</v>
      </c>
      <c r="M1330" s="18"/>
    </row>
    <row r="1331" spans="1:13" x14ac:dyDescent="0.25">
      <c r="A1331" s="94"/>
      <c r="B1331" s="95"/>
      <c r="C1331" s="96"/>
      <c r="D1331" s="123"/>
      <c r="E1331" s="97" t="str">
        <f t="shared" ref="E1331:E1393" si="171">IF(K1331=1," District,","")&amp;IF(L1331=1," Grade,","")&amp;IF(OR(H1331=1,I1331=1,J1331=1)," Line Incomplete","")</f>
        <v/>
      </c>
      <c r="F1331" s="18">
        <f t="shared" si="160"/>
        <v>0</v>
      </c>
      <c r="G1331" s="18">
        <f t="shared" si="161"/>
        <v>0</v>
      </c>
      <c r="H1331" s="18">
        <f t="shared" si="167"/>
        <v>0</v>
      </c>
      <c r="I1331" s="18">
        <f t="shared" si="162"/>
        <v>0</v>
      </c>
      <c r="J1331" s="18">
        <f t="shared" si="163"/>
        <v>0</v>
      </c>
      <c r="K1331" s="18">
        <f t="shared" si="164"/>
        <v>0</v>
      </c>
      <c r="L1331" s="18">
        <f t="shared" si="165"/>
        <v>0</v>
      </c>
      <c r="M1331" s="18"/>
    </row>
    <row r="1332" spans="1:13" x14ac:dyDescent="0.25">
      <c r="A1332" s="94"/>
      <c r="B1332" s="95"/>
      <c r="C1332" s="96"/>
      <c r="D1332" s="123"/>
      <c r="E1332" s="97" t="str">
        <f t="shared" si="171"/>
        <v/>
      </c>
      <c r="F1332" s="18">
        <f t="shared" si="160"/>
        <v>0</v>
      </c>
      <c r="G1332" s="18">
        <f t="shared" si="161"/>
        <v>0</v>
      </c>
      <c r="H1332" s="18">
        <f t="shared" si="167"/>
        <v>0</v>
      </c>
      <c r="I1332" s="18">
        <f t="shared" si="162"/>
        <v>0</v>
      </c>
      <c r="J1332" s="18">
        <f t="shared" si="163"/>
        <v>0</v>
      </c>
      <c r="K1332" s="18">
        <f t="shared" si="164"/>
        <v>0</v>
      </c>
      <c r="L1332" s="18">
        <f t="shared" si="165"/>
        <v>0</v>
      </c>
      <c r="M1332" s="18"/>
    </row>
    <row r="1333" spans="1:13" x14ac:dyDescent="0.25">
      <c r="A1333" s="94"/>
      <c r="B1333" s="95"/>
      <c r="C1333" s="96"/>
      <c r="D1333" s="123"/>
      <c r="E1333" s="97" t="str">
        <f t="shared" si="171"/>
        <v/>
      </c>
      <c r="F1333" s="18">
        <f t="shared" si="160"/>
        <v>0</v>
      </c>
      <c r="G1333" s="18">
        <f t="shared" si="161"/>
        <v>0</v>
      </c>
      <c r="H1333" s="18">
        <f t="shared" si="167"/>
        <v>0</v>
      </c>
      <c r="I1333" s="18">
        <f t="shared" si="162"/>
        <v>0</v>
      </c>
      <c r="J1333" s="18">
        <f t="shared" si="163"/>
        <v>0</v>
      </c>
      <c r="K1333" s="18">
        <f t="shared" si="164"/>
        <v>0</v>
      </c>
      <c r="L1333" s="18">
        <f t="shared" si="165"/>
        <v>0</v>
      </c>
      <c r="M1333" s="18"/>
    </row>
    <row r="1334" spans="1:13" x14ac:dyDescent="0.25">
      <c r="A1334" s="94"/>
      <c r="B1334" s="95"/>
      <c r="C1334" s="96"/>
      <c r="D1334" s="123"/>
      <c r="E1334" s="97" t="str">
        <f t="shared" si="171"/>
        <v/>
      </c>
      <c r="F1334" s="18">
        <f t="shared" si="160"/>
        <v>0</v>
      </c>
      <c r="G1334" s="18">
        <f t="shared" si="161"/>
        <v>0</v>
      </c>
      <c r="H1334" s="18">
        <f t="shared" si="167"/>
        <v>0</v>
      </c>
      <c r="I1334" s="18">
        <f t="shared" si="162"/>
        <v>0</v>
      </c>
      <c r="J1334" s="18">
        <f t="shared" si="163"/>
        <v>0</v>
      </c>
      <c r="K1334" s="18">
        <f t="shared" si="164"/>
        <v>0</v>
      </c>
      <c r="L1334" s="18">
        <f t="shared" si="165"/>
        <v>0</v>
      </c>
      <c r="M1334" s="18"/>
    </row>
    <row r="1335" spans="1:13" x14ac:dyDescent="0.25">
      <c r="A1335" s="94"/>
      <c r="B1335" s="95"/>
      <c r="C1335" s="96"/>
      <c r="D1335" s="123"/>
      <c r="E1335" s="97" t="str">
        <f t="shared" si="171"/>
        <v/>
      </c>
      <c r="F1335" s="18">
        <f t="shared" si="160"/>
        <v>0</v>
      </c>
      <c r="G1335" s="18">
        <f t="shared" si="161"/>
        <v>0</v>
      </c>
      <c r="H1335" s="18">
        <f t="shared" si="167"/>
        <v>0</v>
      </c>
      <c r="I1335" s="18">
        <f t="shared" si="162"/>
        <v>0</v>
      </c>
      <c r="J1335" s="18">
        <f t="shared" si="163"/>
        <v>0</v>
      </c>
      <c r="K1335" s="18">
        <f t="shared" si="164"/>
        <v>0</v>
      </c>
      <c r="L1335" s="18">
        <f t="shared" si="165"/>
        <v>0</v>
      </c>
      <c r="M1335" s="18"/>
    </row>
    <row r="1336" spans="1:13" x14ac:dyDescent="0.25">
      <c r="A1336" s="94"/>
      <c r="B1336" s="95"/>
      <c r="C1336" s="96"/>
      <c r="D1336" s="123"/>
      <c r="E1336" s="97" t="str">
        <f t="shared" si="171"/>
        <v/>
      </c>
      <c r="F1336" s="18">
        <f t="shared" si="160"/>
        <v>0</v>
      </c>
      <c r="G1336" s="18">
        <f t="shared" si="161"/>
        <v>0</v>
      </c>
      <c r="H1336" s="18">
        <f t="shared" si="167"/>
        <v>0</v>
      </c>
      <c r="I1336" s="18">
        <f t="shared" si="162"/>
        <v>0</v>
      </c>
      <c r="J1336" s="18">
        <f t="shared" si="163"/>
        <v>0</v>
      </c>
      <c r="K1336" s="18">
        <f t="shared" si="164"/>
        <v>0</v>
      </c>
      <c r="L1336" s="18">
        <f t="shared" si="165"/>
        <v>0</v>
      </c>
      <c r="M1336" s="18"/>
    </row>
    <row r="1337" spans="1:13" x14ac:dyDescent="0.25">
      <c r="A1337" s="94"/>
      <c r="B1337" s="95"/>
      <c r="C1337" s="96"/>
      <c r="D1337" s="123"/>
      <c r="E1337" s="97" t="str">
        <f t="shared" si="171"/>
        <v/>
      </c>
      <c r="F1337" s="18">
        <f t="shared" si="160"/>
        <v>0</v>
      </c>
      <c r="G1337" s="18">
        <f t="shared" si="161"/>
        <v>0</v>
      </c>
      <c r="H1337" s="18">
        <f t="shared" si="167"/>
        <v>0</v>
      </c>
      <c r="I1337" s="18">
        <f t="shared" si="162"/>
        <v>0</v>
      </c>
      <c r="J1337" s="18">
        <f t="shared" si="163"/>
        <v>0</v>
      </c>
      <c r="K1337" s="18">
        <f t="shared" si="164"/>
        <v>0</v>
      </c>
      <c r="L1337" s="18">
        <f t="shared" si="165"/>
        <v>0</v>
      </c>
      <c r="M1337" s="18"/>
    </row>
    <row r="1338" spans="1:13" x14ac:dyDescent="0.25">
      <c r="A1338" s="94"/>
      <c r="B1338" s="95"/>
      <c r="C1338" s="96"/>
      <c r="D1338" s="123"/>
      <c r="E1338" s="97" t="str">
        <f t="shared" si="171"/>
        <v/>
      </c>
      <c r="F1338" s="18">
        <f t="shared" si="160"/>
        <v>0</v>
      </c>
      <c r="G1338" s="18">
        <f t="shared" si="161"/>
        <v>0</v>
      </c>
      <c r="H1338" s="18">
        <f t="shared" si="167"/>
        <v>0</v>
      </c>
      <c r="I1338" s="18">
        <f t="shared" si="162"/>
        <v>0</v>
      </c>
      <c r="J1338" s="18">
        <f t="shared" si="163"/>
        <v>0</v>
      </c>
      <c r="K1338" s="18">
        <f t="shared" si="164"/>
        <v>0</v>
      </c>
      <c r="L1338" s="18">
        <f t="shared" si="165"/>
        <v>0</v>
      </c>
      <c r="M1338" s="18"/>
    </row>
    <row r="1339" spans="1:13" x14ac:dyDescent="0.25">
      <c r="A1339" s="94"/>
      <c r="B1339" s="95"/>
      <c r="C1339" s="96"/>
      <c r="D1339" s="123"/>
      <c r="E1339" s="97" t="str">
        <f t="shared" si="171"/>
        <v/>
      </c>
      <c r="F1339" s="18">
        <f t="shared" si="160"/>
        <v>0</v>
      </c>
      <c r="G1339" s="18">
        <f t="shared" si="161"/>
        <v>0</v>
      </c>
      <c r="H1339" s="18">
        <f t="shared" si="167"/>
        <v>0</v>
      </c>
      <c r="I1339" s="18">
        <f t="shared" si="162"/>
        <v>0</v>
      </c>
      <c r="J1339" s="18">
        <f t="shared" si="163"/>
        <v>0</v>
      </c>
      <c r="K1339" s="18">
        <f t="shared" si="164"/>
        <v>0</v>
      </c>
      <c r="L1339" s="18">
        <f t="shared" si="165"/>
        <v>0</v>
      </c>
      <c r="M1339" s="18"/>
    </row>
    <row r="1340" spans="1:13" x14ac:dyDescent="0.25">
      <c r="A1340" s="94"/>
      <c r="B1340" s="95"/>
      <c r="C1340" s="96"/>
      <c r="D1340" s="123"/>
      <c r="E1340" s="97" t="str">
        <f t="shared" si="171"/>
        <v/>
      </c>
      <c r="F1340" s="18">
        <f t="shared" si="160"/>
        <v>0</v>
      </c>
      <c r="G1340" s="18">
        <f t="shared" si="161"/>
        <v>0</v>
      </c>
      <c r="H1340" s="18">
        <f t="shared" si="167"/>
        <v>0</v>
      </c>
      <c r="I1340" s="18">
        <f t="shared" si="162"/>
        <v>0</v>
      </c>
      <c r="J1340" s="18">
        <f t="shared" si="163"/>
        <v>0</v>
      </c>
      <c r="K1340" s="18">
        <f t="shared" si="164"/>
        <v>0</v>
      </c>
      <c r="L1340" s="18">
        <f t="shared" si="165"/>
        <v>0</v>
      </c>
      <c r="M1340" s="18"/>
    </row>
    <row r="1341" spans="1:13" x14ac:dyDescent="0.25">
      <c r="A1341" s="94"/>
      <c r="B1341" s="95"/>
      <c r="C1341" s="96"/>
      <c r="D1341" s="123"/>
      <c r="E1341" s="97" t="str">
        <f t="shared" si="171"/>
        <v/>
      </c>
      <c r="F1341" s="18">
        <f t="shared" si="160"/>
        <v>0</v>
      </c>
      <c r="G1341" s="18">
        <f t="shared" si="161"/>
        <v>0</v>
      </c>
      <c r="H1341" s="18">
        <f t="shared" si="167"/>
        <v>0</v>
      </c>
      <c r="I1341" s="18">
        <f t="shared" si="162"/>
        <v>0</v>
      </c>
      <c r="J1341" s="18">
        <f t="shared" si="163"/>
        <v>0</v>
      </c>
      <c r="K1341" s="18">
        <f t="shared" si="164"/>
        <v>0</v>
      </c>
      <c r="L1341" s="18">
        <f t="shared" si="165"/>
        <v>0</v>
      </c>
      <c r="M1341" s="18"/>
    </row>
    <row r="1342" spans="1:13" x14ac:dyDescent="0.25">
      <c r="A1342" s="94"/>
      <c r="B1342" s="95"/>
      <c r="C1342" s="96"/>
      <c r="D1342" s="123"/>
      <c r="E1342" s="97" t="str">
        <f t="shared" si="171"/>
        <v/>
      </c>
      <c r="F1342" s="18">
        <f t="shared" si="160"/>
        <v>0</v>
      </c>
      <c r="G1342" s="18">
        <f t="shared" si="161"/>
        <v>0</v>
      </c>
      <c r="H1342" s="18">
        <f t="shared" si="167"/>
        <v>0</v>
      </c>
      <c r="I1342" s="18">
        <f t="shared" si="162"/>
        <v>0</v>
      </c>
      <c r="J1342" s="18">
        <f t="shared" si="163"/>
        <v>0</v>
      </c>
      <c r="K1342" s="18">
        <f t="shared" si="164"/>
        <v>0</v>
      </c>
      <c r="L1342" s="18">
        <f t="shared" si="165"/>
        <v>0</v>
      </c>
      <c r="M1342" s="18"/>
    </row>
    <row r="1343" spans="1:13" x14ac:dyDescent="0.25">
      <c r="A1343" s="94"/>
      <c r="B1343" s="95"/>
      <c r="C1343" s="96"/>
      <c r="D1343" s="123"/>
      <c r="E1343" s="97" t="str">
        <f t="shared" si="171"/>
        <v/>
      </c>
      <c r="F1343" s="18">
        <f t="shared" si="160"/>
        <v>0</v>
      </c>
      <c r="G1343" s="18">
        <f t="shared" si="161"/>
        <v>0</v>
      </c>
      <c r="H1343" s="18">
        <f t="shared" si="167"/>
        <v>0</v>
      </c>
      <c r="I1343" s="18">
        <f t="shared" si="162"/>
        <v>0</v>
      </c>
      <c r="J1343" s="18">
        <f t="shared" si="163"/>
        <v>0</v>
      </c>
      <c r="K1343" s="18">
        <f t="shared" si="164"/>
        <v>0</v>
      </c>
      <c r="L1343" s="18">
        <f t="shared" si="165"/>
        <v>0</v>
      </c>
      <c r="M1343" s="18"/>
    </row>
    <row r="1344" spans="1:13" x14ac:dyDescent="0.25">
      <c r="A1344" s="94"/>
      <c r="B1344" s="95"/>
      <c r="C1344" s="96"/>
      <c r="D1344" s="123"/>
      <c r="E1344" s="97" t="str">
        <f t="shared" si="171"/>
        <v/>
      </c>
      <c r="F1344" s="18">
        <f t="shared" si="160"/>
        <v>0</v>
      </c>
      <c r="G1344" s="18">
        <f t="shared" si="161"/>
        <v>0</v>
      </c>
      <c r="H1344" s="18">
        <f t="shared" si="167"/>
        <v>0</v>
      </c>
      <c r="I1344" s="18">
        <f t="shared" si="162"/>
        <v>0</v>
      </c>
      <c r="J1344" s="18">
        <f t="shared" si="163"/>
        <v>0</v>
      </c>
      <c r="K1344" s="18">
        <f t="shared" si="164"/>
        <v>0</v>
      </c>
      <c r="L1344" s="18">
        <f t="shared" si="165"/>
        <v>0</v>
      </c>
      <c r="M1344" s="18"/>
    </row>
    <row r="1345" spans="1:13" x14ac:dyDescent="0.25">
      <c r="A1345" s="94"/>
      <c r="B1345" s="95"/>
      <c r="C1345" s="96"/>
      <c r="D1345" s="123"/>
      <c r="E1345" s="97" t="str">
        <f t="shared" si="171"/>
        <v/>
      </c>
      <c r="F1345" s="18">
        <f t="shared" si="160"/>
        <v>0</v>
      </c>
      <c r="G1345" s="18">
        <f t="shared" si="161"/>
        <v>0</v>
      </c>
      <c r="H1345" s="18">
        <f t="shared" si="167"/>
        <v>0</v>
      </c>
      <c r="I1345" s="18">
        <f t="shared" si="162"/>
        <v>0</v>
      </c>
      <c r="J1345" s="18">
        <f t="shared" si="163"/>
        <v>0</v>
      </c>
      <c r="K1345" s="18">
        <f t="shared" si="164"/>
        <v>0</v>
      </c>
      <c r="L1345" s="18">
        <f t="shared" si="165"/>
        <v>0</v>
      </c>
      <c r="M1345" s="18"/>
    </row>
    <row r="1346" spans="1:13" x14ac:dyDescent="0.25">
      <c r="A1346" s="94"/>
      <c r="B1346" s="95"/>
      <c r="C1346" s="96"/>
      <c r="D1346" s="123"/>
      <c r="E1346" s="97" t="str">
        <f t="shared" si="171"/>
        <v/>
      </c>
      <c r="F1346" s="18">
        <f t="shared" si="160"/>
        <v>0</v>
      </c>
      <c r="G1346" s="18">
        <f t="shared" si="161"/>
        <v>0</v>
      </c>
      <c r="H1346" s="18">
        <f t="shared" si="167"/>
        <v>0</v>
      </c>
      <c r="I1346" s="18">
        <f t="shared" si="162"/>
        <v>0</v>
      </c>
      <c r="J1346" s="18">
        <f t="shared" si="163"/>
        <v>0</v>
      </c>
      <c r="K1346" s="18">
        <f t="shared" si="164"/>
        <v>0</v>
      </c>
      <c r="L1346" s="18">
        <f t="shared" si="165"/>
        <v>0</v>
      </c>
      <c r="M1346" s="18"/>
    </row>
    <row r="1347" spans="1:13" x14ac:dyDescent="0.25">
      <c r="A1347" s="94"/>
      <c r="B1347" s="95"/>
      <c r="C1347" s="96"/>
      <c r="D1347" s="123"/>
      <c r="E1347" s="97" t="str">
        <f t="shared" si="171"/>
        <v/>
      </c>
      <c r="F1347" s="18">
        <f t="shared" si="160"/>
        <v>0</v>
      </c>
      <c r="G1347" s="18">
        <f t="shared" si="161"/>
        <v>0</v>
      </c>
      <c r="H1347" s="18">
        <f t="shared" si="167"/>
        <v>0</v>
      </c>
      <c r="I1347" s="18">
        <f t="shared" si="162"/>
        <v>0</v>
      </c>
      <c r="J1347" s="18">
        <f t="shared" si="163"/>
        <v>0</v>
      </c>
      <c r="K1347" s="18">
        <f t="shared" si="164"/>
        <v>0</v>
      </c>
      <c r="L1347" s="18">
        <f t="shared" si="165"/>
        <v>0</v>
      </c>
      <c r="M1347" s="18"/>
    </row>
    <row r="1348" spans="1:13" x14ac:dyDescent="0.25">
      <c r="A1348" s="94"/>
      <c r="B1348" s="95"/>
      <c r="C1348" s="96"/>
      <c r="D1348" s="123"/>
      <c r="E1348" s="97" t="str">
        <f t="shared" si="171"/>
        <v/>
      </c>
      <c r="F1348" s="18">
        <f t="shared" si="160"/>
        <v>0</v>
      </c>
      <c r="G1348" s="18">
        <f t="shared" si="161"/>
        <v>0</v>
      </c>
      <c r="H1348" s="18">
        <f t="shared" si="167"/>
        <v>0</v>
      </c>
      <c r="I1348" s="18">
        <f t="shared" si="162"/>
        <v>0</v>
      </c>
      <c r="J1348" s="18">
        <f t="shared" si="163"/>
        <v>0</v>
      </c>
      <c r="K1348" s="18">
        <f t="shared" si="164"/>
        <v>0</v>
      </c>
      <c r="L1348" s="18">
        <f t="shared" si="165"/>
        <v>0</v>
      </c>
      <c r="M1348" s="18"/>
    </row>
    <row r="1349" spans="1:13" x14ac:dyDescent="0.25">
      <c r="A1349" s="94"/>
      <c r="B1349" s="95"/>
      <c r="C1349" s="96"/>
      <c r="D1349" s="123"/>
      <c r="E1349" s="97" t="str">
        <f t="shared" si="171"/>
        <v/>
      </c>
      <c r="F1349" s="18">
        <f t="shared" si="160"/>
        <v>0</v>
      </c>
      <c r="G1349" s="18">
        <f t="shared" si="161"/>
        <v>0</v>
      </c>
      <c r="H1349" s="18">
        <f t="shared" si="167"/>
        <v>0</v>
      </c>
      <c r="I1349" s="18">
        <f t="shared" si="162"/>
        <v>0</v>
      </c>
      <c r="J1349" s="18">
        <f t="shared" si="163"/>
        <v>0</v>
      </c>
      <c r="K1349" s="18">
        <f t="shared" si="164"/>
        <v>0</v>
      </c>
      <c r="L1349" s="18">
        <f t="shared" si="165"/>
        <v>0</v>
      </c>
      <c r="M1349" s="18"/>
    </row>
    <row r="1350" spans="1:13" x14ac:dyDescent="0.25">
      <c r="A1350" s="94"/>
      <c r="B1350" s="95"/>
      <c r="C1350" s="96"/>
      <c r="D1350" s="123"/>
      <c r="E1350" s="97" t="str">
        <f t="shared" si="171"/>
        <v/>
      </c>
      <c r="F1350" s="18">
        <f t="shared" si="160"/>
        <v>0</v>
      </c>
      <c r="G1350" s="18">
        <f t="shared" si="161"/>
        <v>0</v>
      </c>
      <c r="H1350" s="18">
        <f t="shared" si="167"/>
        <v>0</v>
      </c>
      <c r="I1350" s="18">
        <f t="shared" si="162"/>
        <v>0</v>
      </c>
      <c r="J1350" s="18">
        <f t="shared" si="163"/>
        <v>0</v>
      </c>
      <c r="K1350" s="18">
        <f t="shared" si="164"/>
        <v>0</v>
      </c>
      <c r="L1350" s="18">
        <f t="shared" si="165"/>
        <v>0</v>
      </c>
      <c r="M1350" s="18"/>
    </row>
    <row r="1351" spans="1:13" x14ac:dyDescent="0.25">
      <c r="A1351" s="94"/>
      <c r="B1351" s="95"/>
      <c r="C1351" s="96"/>
      <c r="D1351" s="123"/>
      <c r="E1351" s="97" t="str">
        <f t="shared" si="171"/>
        <v/>
      </c>
      <c r="F1351" s="18">
        <f t="shared" si="160"/>
        <v>0</v>
      </c>
      <c r="G1351" s="18">
        <f t="shared" si="161"/>
        <v>0</v>
      </c>
      <c r="H1351" s="18">
        <f t="shared" si="167"/>
        <v>0</v>
      </c>
      <c r="I1351" s="18">
        <f t="shared" si="162"/>
        <v>0</v>
      </c>
      <c r="J1351" s="18">
        <f t="shared" si="163"/>
        <v>0</v>
      </c>
      <c r="K1351" s="18">
        <f t="shared" si="164"/>
        <v>0</v>
      </c>
      <c r="L1351" s="18">
        <f t="shared" si="165"/>
        <v>0</v>
      </c>
      <c r="M1351" s="18"/>
    </row>
    <row r="1352" spans="1:13" x14ac:dyDescent="0.25">
      <c r="A1352" s="94"/>
      <c r="B1352" s="95"/>
      <c r="C1352" s="96"/>
      <c r="D1352" s="123"/>
      <c r="E1352" s="97" t="str">
        <f t="shared" si="171"/>
        <v/>
      </c>
      <c r="F1352" s="18">
        <f t="shared" si="160"/>
        <v>0</v>
      </c>
      <c r="G1352" s="18">
        <f t="shared" si="161"/>
        <v>0</v>
      </c>
      <c r="H1352" s="18">
        <f t="shared" si="167"/>
        <v>0</v>
      </c>
      <c r="I1352" s="18">
        <f t="shared" si="162"/>
        <v>0</v>
      </c>
      <c r="J1352" s="18">
        <f t="shared" si="163"/>
        <v>0</v>
      </c>
      <c r="K1352" s="18">
        <f t="shared" si="164"/>
        <v>0</v>
      </c>
      <c r="L1352" s="18">
        <f t="shared" si="165"/>
        <v>0</v>
      </c>
      <c r="M1352" s="18"/>
    </row>
    <row r="1353" spans="1:13" x14ac:dyDescent="0.25">
      <c r="A1353" s="94"/>
      <c r="B1353" s="95"/>
      <c r="C1353" s="96"/>
      <c r="D1353" s="123"/>
      <c r="E1353" s="97" t="str">
        <f t="shared" si="171"/>
        <v/>
      </c>
      <c r="F1353" s="18">
        <f t="shared" ref="F1353:F1416" si="172">IF(C1353&lt;&gt;"",1,0)</f>
        <v>0</v>
      </c>
      <c r="G1353" s="18">
        <f t="shared" ref="G1353:G1416" si="173">IF(OR(C1353="4K 437 Hours", C1353="4K 437 Hours + 87.5 Hours Outreach", C1353="Preschool Special Education", C1353=""),0,1)</f>
        <v>0</v>
      </c>
      <c r="H1353" s="18">
        <f t="shared" si="167"/>
        <v>0</v>
      </c>
      <c r="I1353" s="18">
        <f t="shared" ref="I1353:I1416" si="174">IF(B1353="",0,IF(OR(A1353="",C1353=""),1,0))</f>
        <v>0</v>
      </c>
      <c r="J1353" s="18">
        <f t="shared" ref="J1353:J1416" si="175">IF(C1353="",0,IF(OR(A1353="",B1353=""),1,0))</f>
        <v>0</v>
      </c>
      <c r="K1353" s="18">
        <f t="shared" ref="K1353:K1416" si="176">IF(B1353="",0,IF(ISNA((MATCH(B1353,O:O,0))),1,0))</f>
        <v>0</v>
      </c>
      <c r="L1353" s="18">
        <f t="shared" ref="L1353:L1416" si="177">IF(C1353="",0,IF(ISNA((MATCH(C1353,P:P,0))),1,0))</f>
        <v>0</v>
      </c>
      <c r="M1353" s="18"/>
    </row>
    <row r="1354" spans="1:13" x14ac:dyDescent="0.25">
      <c r="A1354" s="94"/>
      <c r="B1354" s="95"/>
      <c r="C1354" s="96"/>
      <c r="D1354" s="123"/>
      <c r="E1354" s="97" t="str">
        <f t="shared" si="171"/>
        <v/>
      </c>
      <c r="F1354" s="18">
        <f t="shared" si="172"/>
        <v>0</v>
      </c>
      <c r="G1354" s="18">
        <f t="shared" si="173"/>
        <v>0</v>
      </c>
      <c r="H1354" s="18">
        <f t="shared" ref="H1354:H1417" si="178">IF(A1354="",0,IF(OR(B1354="",D1354=""),1,0))</f>
        <v>0</v>
      </c>
      <c r="I1354" s="18">
        <f t="shared" si="174"/>
        <v>0</v>
      </c>
      <c r="J1354" s="18">
        <f t="shared" si="175"/>
        <v>0</v>
      </c>
      <c r="K1354" s="18">
        <f t="shared" si="176"/>
        <v>0</v>
      </c>
      <c r="L1354" s="18">
        <f t="shared" si="177"/>
        <v>0</v>
      </c>
      <c r="M1354" s="18"/>
    </row>
    <row r="1355" spans="1:13" x14ac:dyDescent="0.25">
      <c r="A1355" s="94"/>
      <c r="B1355" s="95"/>
      <c r="C1355" s="96"/>
      <c r="D1355" s="123"/>
      <c r="E1355" s="97" t="str">
        <f t="shared" si="171"/>
        <v/>
      </c>
      <c r="F1355" s="18">
        <f t="shared" si="172"/>
        <v>0</v>
      </c>
      <c r="G1355" s="18">
        <f t="shared" si="173"/>
        <v>0</v>
      </c>
      <c r="H1355" s="18">
        <f t="shared" si="178"/>
        <v>0</v>
      </c>
      <c r="I1355" s="18">
        <f t="shared" si="174"/>
        <v>0</v>
      </c>
      <c r="J1355" s="18">
        <f t="shared" si="175"/>
        <v>0</v>
      </c>
      <c r="K1355" s="18">
        <f t="shared" si="176"/>
        <v>0</v>
      </c>
      <c r="L1355" s="18">
        <f t="shared" si="177"/>
        <v>0</v>
      </c>
      <c r="M1355" s="18"/>
    </row>
    <row r="1356" spans="1:13" x14ac:dyDescent="0.25">
      <c r="A1356" s="94"/>
      <c r="B1356" s="95"/>
      <c r="C1356" s="96"/>
      <c r="D1356" s="123"/>
      <c r="E1356" s="97" t="str">
        <f t="shared" si="171"/>
        <v/>
      </c>
      <c r="F1356" s="18">
        <f t="shared" si="172"/>
        <v>0</v>
      </c>
      <c r="G1356" s="18">
        <f t="shared" si="173"/>
        <v>0</v>
      </c>
      <c r="H1356" s="18">
        <f t="shared" si="178"/>
        <v>0</v>
      </c>
      <c r="I1356" s="18">
        <f t="shared" si="174"/>
        <v>0</v>
      </c>
      <c r="J1356" s="18">
        <f t="shared" si="175"/>
        <v>0</v>
      </c>
      <c r="K1356" s="18">
        <f t="shared" si="176"/>
        <v>0</v>
      </c>
      <c r="L1356" s="18">
        <f t="shared" si="177"/>
        <v>0</v>
      </c>
      <c r="M1356" s="18"/>
    </row>
    <row r="1357" spans="1:13" x14ac:dyDescent="0.25">
      <c r="A1357" s="94"/>
      <c r="B1357" s="95"/>
      <c r="C1357" s="96"/>
      <c r="D1357" s="123"/>
      <c r="E1357" s="97" t="str">
        <f t="shared" si="171"/>
        <v/>
      </c>
      <c r="F1357" s="18">
        <f t="shared" si="172"/>
        <v>0</v>
      </c>
      <c r="G1357" s="18">
        <f t="shared" si="173"/>
        <v>0</v>
      </c>
      <c r="H1357" s="18">
        <f t="shared" si="178"/>
        <v>0</v>
      </c>
      <c r="I1357" s="18">
        <f t="shared" si="174"/>
        <v>0</v>
      </c>
      <c r="J1357" s="18">
        <f t="shared" si="175"/>
        <v>0</v>
      </c>
      <c r="K1357" s="18">
        <f t="shared" si="176"/>
        <v>0</v>
      </c>
      <c r="L1357" s="18">
        <f t="shared" si="177"/>
        <v>0</v>
      </c>
      <c r="M1357" s="18"/>
    </row>
    <row r="1358" spans="1:13" x14ac:dyDescent="0.25">
      <c r="A1358" s="94"/>
      <c r="B1358" s="95"/>
      <c r="C1358" s="96"/>
      <c r="D1358" s="123"/>
      <c r="E1358" s="97" t="str">
        <f t="shared" si="171"/>
        <v/>
      </c>
      <c r="F1358" s="18">
        <f t="shared" si="172"/>
        <v>0</v>
      </c>
      <c r="G1358" s="18">
        <f t="shared" si="173"/>
        <v>0</v>
      </c>
      <c r="H1358" s="18">
        <f t="shared" si="178"/>
        <v>0</v>
      </c>
      <c r="I1358" s="18">
        <f t="shared" si="174"/>
        <v>0</v>
      </c>
      <c r="J1358" s="18">
        <f t="shared" si="175"/>
        <v>0</v>
      </c>
      <c r="K1358" s="18">
        <f t="shared" si="176"/>
        <v>0</v>
      </c>
      <c r="L1358" s="18">
        <f t="shared" si="177"/>
        <v>0</v>
      </c>
      <c r="M1358" s="18"/>
    </row>
    <row r="1359" spans="1:13" x14ac:dyDescent="0.25">
      <c r="A1359" s="94"/>
      <c r="B1359" s="95"/>
      <c r="C1359" s="96"/>
      <c r="D1359" s="123"/>
      <c r="E1359" s="97" t="str">
        <f t="shared" si="171"/>
        <v/>
      </c>
      <c r="F1359" s="18">
        <f t="shared" si="172"/>
        <v>0</v>
      </c>
      <c r="G1359" s="18">
        <f t="shared" si="173"/>
        <v>0</v>
      </c>
      <c r="H1359" s="18">
        <f t="shared" si="178"/>
        <v>0</v>
      </c>
      <c r="I1359" s="18">
        <f t="shared" si="174"/>
        <v>0</v>
      </c>
      <c r="J1359" s="18">
        <f t="shared" si="175"/>
        <v>0</v>
      </c>
      <c r="K1359" s="18">
        <f t="shared" si="176"/>
        <v>0</v>
      </c>
      <c r="L1359" s="18">
        <f t="shared" si="177"/>
        <v>0</v>
      </c>
      <c r="M1359" s="18"/>
    </row>
    <row r="1360" spans="1:13" x14ac:dyDescent="0.25">
      <c r="A1360" s="94"/>
      <c r="B1360" s="95"/>
      <c r="C1360" s="96"/>
      <c r="D1360" s="123"/>
      <c r="E1360" s="97" t="str">
        <f t="shared" si="171"/>
        <v/>
      </c>
      <c r="F1360" s="18">
        <f t="shared" si="172"/>
        <v>0</v>
      </c>
      <c r="G1360" s="18">
        <f t="shared" si="173"/>
        <v>0</v>
      </c>
      <c r="H1360" s="18">
        <f t="shared" si="178"/>
        <v>0</v>
      </c>
      <c r="I1360" s="18">
        <f t="shared" si="174"/>
        <v>0</v>
      </c>
      <c r="J1360" s="18">
        <f t="shared" si="175"/>
        <v>0</v>
      </c>
      <c r="K1360" s="18">
        <f t="shared" si="176"/>
        <v>0</v>
      </c>
      <c r="L1360" s="18">
        <f t="shared" si="177"/>
        <v>0</v>
      </c>
      <c r="M1360" s="18"/>
    </row>
    <row r="1361" spans="1:13" x14ac:dyDescent="0.25">
      <c r="A1361" s="94"/>
      <c r="B1361" s="95"/>
      <c r="C1361" s="96"/>
      <c r="D1361" s="123"/>
      <c r="E1361" s="97" t="str">
        <f t="shared" si="171"/>
        <v/>
      </c>
      <c r="F1361" s="18">
        <f t="shared" si="172"/>
        <v>0</v>
      </c>
      <c r="G1361" s="18">
        <f t="shared" si="173"/>
        <v>0</v>
      </c>
      <c r="H1361" s="18">
        <f t="shared" si="178"/>
        <v>0</v>
      </c>
      <c r="I1361" s="18">
        <f t="shared" si="174"/>
        <v>0</v>
      </c>
      <c r="J1361" s="18">
        <f t="shared" si="175"/>
        <v>0</v>
      </c>
      <c r="K1361" s="18">
        <f t="shared" si="176"/>
        <v>0</v>
      </c>
      <c r="L1361" s="18">
        <f t="shared" si="177"/>
        <v>0</v>
      </c>
      <c r="M1361" s="18"/>
    </row>
    <row r="1362" spans="1:13" x14ac:dyDescent="0.25">
      <c r="A1362" s="94"/>
      <c r="B1362" s="95"/>
      <c r="C1362" s="96"/>
      <c r="D1362" s="123"/>
      <c r="E1362" s="97" t="str">
        <f t="shared" si="171"/>
        <v/>
      </c>
      <c r="F1362" s="18">
        <f t="shared" si="172"/>
        <v>0</v>
      </c>
      <c r="G1362" s="18">
        <f t="shared" si="173"/>
        <v>0</v>
      </c>
      <c r="H1362" s="18">
        <f t="shared" si="178"/>
        <v>0</v>
      </c>
      <c r="I1362" s="18">
        <f t="shared" si="174"/>
        <v>0</v>
      </c>
      <c r="J1362" s="18">
        <f t="shared" si="175"/>
        <v>0</v>
      </c>
      <c r="K1362" s="18">
        <f t="shared" si="176"/>
        <v>0</v>
      </c>
      <c r="L1362" s="18">
        <f t="shared" si="177"/>
        <v>0</v>
      </c>
      <c r="M1362" s="18"/>
    </row>
    <row r="1363" spans="1:13" x14ac:dyDescent="0.25">
      <c r="A1363" s="94"/>
      <c r="B1363" s="95"/>
      <c r="C1363" s="96"/>
      <c r="D1363" s="123"/>
      <c r="E1363" s="97" t="str">
        <f t="shared" si="171"/>
        <v/>
      </c>
      <c r="F1363" s="18">
        <f t="shared" si="172"/>
        <v>0</v>
      </c>
      <c r="G1363" s="18">
        <f t="shared" si="173"/>
        <v>0</v>
      </c>
      <c r="H1363" s="18">
        <f t="shared" si="178"/>
        <v>0</v>
      </c>
      <c r="I1363" s="18">
        <f t="shared" si="174"/>
        <v>0</v>
      </c>
      <c r="J1363" s="18">
        <f t="shared" si="175"/>
        <v>0</v>
      </c>
      <c r="K1363" s="18">
        <f t="shared" si="176"/>
        <v>0</v>
      </c>
      <c r="L1363" s="18">
        <f t="shared" si="177"/>
        <v>0</v>
      </c>
      <c r="M1363" s="18"/>
    </row>
    <row r="1364" spans="1:13" x14ac:dyDescent="0.25">
      <c r="A1364" s="94"/>
      <c r="B1364" s="95"/>
      <c r="C1364" s="96"/>
      <c r="D1364" s="123"/>
      <c r="E1364" s="97" t="str">
        <f t="shared" si="171"/>
        <v/>
      </c>
      <c r="F1364" s="18">
        <f t="shared" si="172"/>
        <v>0</v>
      </c>
      <c r="G1364" s="18">
        <f t="shared" si="173"/>
        <v>0</v>
      </c>
      <c r="H1364" s="18">
        <f t="shared" si="178"/>
        <v>0</v>
      </c>
      <c r="I1364" s="18">
        <f t="shared" si="174"/>
        <v>0</v>
      </c>
      <c r="J1364" s="18">
        <f t="shared" si="175"/>
        <v>0</v>
      </c>
      <c r="K1364" s="18">
        <f t="shared" si="176"/>
        <v>0</v>
      </c>
      <c r="L1364" s="18">
        <f t="shared" si="177"/>
        <v>0</v>
      </c>
      <c r="M1364" s="18"/>
    </row>
    <row r="1365" spans="1:13" x14ac:dyDescent="0.25">
      <c r="A1365" s="94"/>
      <c r="B1365" s="95"/>
      <c r="C1365" s="96"/>
      <c r="D1365" s="123"/>
      <c r="E1365" s="97" t="str">
        <f t="shared" si="171"/>
        <v/>
      </c>
      <c r="F1365" s="18">
        <f t="shared" si="172"/>
        <v>0</v>
      </c>
      <c r="G1365" s="18">
        <f t="shared" si="173"/>
        <v>0</v>
      </c>
      <c r="H1365" s="18">
        <f t="shared" si="178"/>
        <v>0</v>
      </c>
      <c r="I1365" s="18">
        <f t="shared" si="174"/>
        <v>0</v>
      </c>
      <c r="J1365" s="18">
        <f t="shared" si="175"/>
        <v>0</v>
      </c>
      <c r="K1365" s="18">
        <f t="shared" si="176"/>
        <v>0</v>
      </c>
      <c r="L1365" s="18">
        <f t="shared" si="177"/>
        <v>0</v>
      </c>
      <c r="M1365" s="18"/>
    </row>
    <row r="1366" spans="1:13" x14ac:dyDescent="0.25">
      <c r="A1366" s="94"/>
      <c r="B1366" s="95"/>
      <c r="C1366" s="96"/>
      <c r="D1366" s="123"/>
      <c r="E1366" s="97" t="str">
        <f t="shared" si="171"/>
        <v/>
      </c>
      <c r="F1366" s="18">
        <f t="shared" si="172"/>
        <v>0</v>
      </c>
      <c r="G1366" s="18">
        <f t="shared" si="173"/>
        <v>0</v>
      </c>
      <c r="H1366" s="18">
        <f t="shared" si="178"/>
        <v>0</v>
      </c>
      <c r="I1366" s="18">
        <f t="shared" si="174"/>
        <v>0</v>
      </c>
      <c r="J1366" s="18">
        <f t="shared" si="175"/>
        <v>0</v>
      </c>
      <c r="K1366" s="18">
        <f t="shared" si="176"/>
        <v>0</v>
      </c>
      <c r="L1366" s="18">
        <f t="shared" si="177"/>
        <v>0</v>
      </c>
      <c r="M1366" s="18"/>
    </row>
    <row r="1367" spans="1:13" x14ac:dyDescent="0.25">
      <c r="A1367" s="94"/>
      <c r="B1367" s="95"/>
      <c r="C1367" s="96"/>
      <c r="D1367" s="123"/>
      <c r="E1367" s="97" t="str">
        <f t="shared" si="171"/>
        <v/>
      </c>
      <c r="F1367" s="18">
        <f t="shared" si="172"/>
        <v>0</v>
      </c>
      <c r="G1367" s="18">
        <f t="shared" si="173"/>
        <v>0</v>
      </c>
      <c r="H1367" s="18">
        <f t="shared" si="178"/>
        <v>0</v>
      </c>
      <c r="I1367" s="18">
        <f t="shared" si="174"/>
        <v>0</v>
      </c>
      <c r="J1367" s="18">
        <f t="shared" si="175"/>
        <v>0</v>
      </c>
      <c r="K1367" s="18">
        <f t="shared" si="176"/>
        <v>0</v>
      </c>
      <c r="L1367" s="18">
        <f t="shared" si="177"/>
        <v>0</v>
      </c>
      <c r="M1367" s="18"/>
    </row>
    <row r="1368" spans="1:13" x14ac:dyDescent="0.25">
      <c r="A1368" s="94"/>
      <c r="B1368" s="95"/>
      <c r="C1368" s="96"/>
      <c r="D1368" s="123"/>
      <c r="E1368" s="97" t="str">
        <f t="shared" si="171"/>
        <v/>
      </c>
      <c r="F1368" s="18">
        <f t="shared" si="172"/>
        <v>0</v>
      </c>
      <c r="G1368" s="18">
        <f t="shared" si="173"/>
        <v>0</v>
      </c>
      <c r="H1368" s="18">
        <f t="shared" si="178"/>
        <v>0</v>
      </c>
      <c r="I1368" s="18">
        <f t="shared" si="174"/>
        <v>0</v>
      </c>
      <c r="J1368" s="18">
        <f t="shared" si="175"/>
        <v>0</v>
      </c>
      <c r="K1368" s="18">
        <f t="shared" si="176"/>
        <v>0</v>
      </c>
      <c r="L1368" s="18">
        <f t="shared" si="177"/>
        <v>0</v>
      </c>
      <c r="M1368" s="18"/>
    </row>
    <row r="1369" spans="1:13" x14ac:dyDescent="0.25">
      <c r="A1369" s="94"/>
      <c r="B1369" s="95"/>
      <c r="C1369" s="96"/>
      <c r="D1369" s="123"/>
      <c r="E1369" s="97" t="str">
        <f t="shared" si="171"/>
        <v/>
      </c>
      <c r="F1369" s="18">
        <f t="shared" si="172"/>
        <v>0</v>
      </c>
      <c r="G1369" s="18">
        <f t="shared" si="173"/>
        <v>0</v>
      </c>
      <c r="H1369" s="18">
        <f t="shared" si="178"/>
        <v>0</v>
      </c>
      <c r="I1369" s="18">
        <f t="shared" si="174"/>
        <v>0</v>
      </c>
      <c r="J1369" s="18">
        <f t="shared" si="175"/>
        <v>0</v>
      </c>
      <c r="K1369" s="18">
        <f t="shared" si="176"/>
        <v>0</v>
      </c>
      <c r="L1369" s="18">
        <f t="shared" si="177"/>
        <v>0</v>
      </c>
      <c r="M1369" s="18"/>
    </row>
    <row r="1370" spans="1:13" x14ac:dyDescent="0.25">
      <c r="A1370" s="94"/>
      <c r="B1370" s="95"/>
      <c r="C1370" s="96"/>
      <c r="D1370" s="123"/>
      <c r="E1370" s="97" t="str">
        <f t="shared" si="171"/>
        <v/>
      </c>
      <c r="F1370" s="18">
        <f t="shared" si="172"/>
        <v>0</v>
      </c>
      <c r="G1370" s="18">
        <f t="shared" si="173"/>
        <v>0</v>
      </c>
      <c r="H1370" s="18">
        <f t="shared" si="178"/>
        <v>0</v>
      </c>
      <c r="I1370" s="18">
        <f t="shared" si="174"/>
        <v>0</v>
      </c>
      <c r="J1370" s="18">
        <f t="shared" si="175"/>
        <v>0</v>
      </c>
      <c r="K1370" s="18">
        <f t="shared" si="176"/>
        <v>0</v>
      </c>
      <c r="L1370" s="18">
        <f t="shared" si="177"/>
        <v>0</v>
      </c>
      <c r="M1370" s="18"/>
    </row>
    <row r="1371" spans="1:13" x14ac:dyDescent="0.25">
      <c r="A1371" s="94"/>
      <c r="B1371" s="95"/>
      <c r="C1371" s="96"/>
      <c r="D1371" s="123"/>
      <c r="E1371" s="97" t="str">
        <f t="shared" si="171"/>
        <v/>
      </c>
      <c r="F1371" s="18">
        <f t="shared" si="172"/>
        <v>0</v>
      </c>
      <c r="G1371" s="18">
        <f t="shared" si="173"/>
        <v>0</v>
      </c>
      <c r="H1371" s="18">
        <f t="shared" si="178"/>
        <v>0</v>
      </c>
      <c r="I1371" s="18">
        <f t="shared" si="174"/>
        <v>0</v>
      </c>
      <c r="J1371" s="18">
        <f t="shared" si="175"/>
        <v>0</v>
      </c>
      <c r="K1371" s="18">
        <f t="shared" si="176"/>
        <v>0</v>
      </c>
      <c r="L1371" s="18">
        <f t="shared" si="177"/>
        <v>0</v>
      </c>
      <c r="M1371" s="18"/>
    </row>
    <row r="1372" spans="1:13" x14ac:dyDescent="0.25">
      <c r="A1372" s="94"/>
      <c r="B1372" s="95"/>
      <c r="C1372" s="96"/>
      <c r="D1372" s="123"/>
      <c r="E1372" s="97" t="str">
        <f t="shared" si="171"/>
        <v/>
      </c>
      <c r="F1372" s="18">
        <f t="shared" si="172"/>
        <v>0</v>
      </c>
      <c r="G1372" s="18">
        <f t="shared" si="173"/>
        <v>0</v>
      </c>
      <c r="H1372" s="18">
        <f t="shared" si="178"/>
        <v>0</v>
      </c>
      <c r="I1372" s="18">
        <f t="shared" si="174"/>
        <v>0</v>
      </c>
      <c r="J1372" s="18">
        <f t="shared" si="175"/>
        <v>0</v>
      </c>
      <c r="K1372" s="18">
        <f t="shared" si="176"/>
        <v>0</v>
      </c>
      <c r="L1372" s="18">
        <f t="shared" si="177"/>
        <v>0</v>
      </c>
      <c r="M1372" s="18"/>
    </row>
    <row r="1373" spans="1:13" x14ac:dyDescent="0.25">
      <c r="A1373" s="94"/>
      <c r="B1373" s="95"/>
      <c r="C1373" s="96"/>
      <c r="D1373" s="123"/>
      <c r="E1373" s="97" t="str">
        <f t="shared" si="171"/>
        <v/>
      </c>
      <c r="F1373" s="18">
        <f t="shared" si="172"/>
        <v>0</v>
      </c>
      <c r="G1373" s="18">
        <f t="shared" si="173"/>
        <v>0</v>
      </c>
      <c r="H1373" s="18">
        <f t="shared" si="178"/>
        <v>0</v>
      </c>
      <c r="I1373" s="18">
        <f t="shared" si="174"/>
        <v>0</v>
      </c>
      <c r="J1373" s="18">
        <f t="shared" si="175"/>
        <v>0</v>
      </c>
      <c r="K1373" s="18">
        <f t="shared" si="176"/>
        <v>0</v>
      </c>
      <c r="L1373" s="18">
        <f t="shared" si="177"/>
        <v>0</v>
      </c>
      <c r="M1373" s="18"/>
    </row>
    <row r="1374" spans="1:13" x14ac:dyDescent="0.25">
      <c r="A1374" s="94"/>
      <c r="B1374" s="95"/>
      <c r="C1374" s="96"/>
      <c r="D1374" s="123"/>
      <c r="E1374" s="97" t="str">
        <f t="shared" si="171"/>
        <v/>
      </c>
      <c r="F1374" s="18">
        <f t="shared" si="172"/>
        <v>0</v>
      </c>
      <c r="G1374" s="18">
        <f t="shared" si="173"/>
        <v>0</v>
      </c>
      <c r="H1374" s="18">
        <f t="shared" si="178"/>
        <v>0</v>
      </c>
      <c r="I1374" s="18">
        <f t="shared" si="174"/>
        <v>0</v>
      </c>
      <c r="J1374" s="18">
        <f t="shared" si="175"/>
        <v>0</v>
      </c>
      <c r="K1374" s="18">
        <f t="shared" si="176"/>
        <v>0</v>
      </c>
      <c r="L1374" s="18">
        <f t="shared" si="177"/>
        <v>0</v>
      </c>
      <c r="M1374" s="18"/>
    </row>
    <row r="1375" spans="1:13" x14ac:dyDescent="0.25">
      <c r="A1375" s="94"/>
      <c r="B1375" s="95"/>
      <c r="C1375" s="96"/>
      <c r="D1375" s="123"/>
      <c r="E1375" s="97" t="str">
        <f t="shared" si="171"/>
        <v/>
      </c>
      <c r="F1375" s="18">
        <f t="shared" si="172"/>
        <v>0</v>
      </c>
      <c r="G1375" s="18">
        <f t="shared" si="173"/>
        <v>0</v>
      </c>
      <c r="H1375" s="18">
        <f t="shared" si="178"/>
        <v>0</v>
      </c>
      <c r="I1375" s="18">
        <f t="shared" si="174"/>
        <v>0</v>
      </c>
      <c r="J1375" s="18">
        <f t="shared" si="175"/>
        <v>0</v>
      </c>
      <c r="K1375" s="18">
        <f t="shared" si="176"/>
        <v>0</v>
      </c>
      <c r="L1375" s="18">
        <f t="shared" si="177"/>
        <v>0</v>
      </c>
      <c r="M1375" s="18"/>
    </row>
    <row r="1376" spans="1:13" x14ac:dyDescent="0.25">
      <c r="A1376" s="94"/>
      <c r="B1376" s="95"/>
      <c r="C1376" s="96"/>
      <c r="D1376" s="123"/>
      <c r="E1376" s="97" t="str">
        <f t="shared" si="171"/>
        <v/>
      </c>
      <c r="F1376" s="18">
        <f t="shared" si="172"/>
        <v>0</v>
      </c>
      <c r="G1376" s="18">
        <f t="shared" si="173"/>
        <v>0</v>
      </c>
      <c r="H1376" s="18">
        <f t="shared" si="178"/>
        <v>0</v>
      </c>
      <c r="I1376" s="18">
        <f t="shared" si="174"/>
        <v>0</v>
      </c>
      <c r="J1376" s="18">
        <f t="shared" si="175"/>
        <v>0</v>
      </c>
      <c r="K1376" s="18">
        <f t="shared" si="176"/>
        <v>0</v>
      </c>
      <c r="L1376" s="18">
        <f t="shared" si="177"/>
        <v>0</v>
      </c>
      <c r="M1376" s="18"/>
    </row>
    <row r="1377" spans="1:13" x14ac:dyDescent="0.25">
      <c r="A1377" s="94"/>
      <c r="B1377" s="95"/>
      <c r="C1377" s="96"/>
      <c r="D1377" s="123"/>
      <c r="E1377" s="97" t="str">
        <f t="shared" si="171"/>
        <v/>
      </c>
      <c r="F1377" s="18">
        <f t="shared" si="172"/>
        <v>0</v>
      </c>
      <c r="G1377" s="18">
        <f t="shared" si="173"/>
        <v>0</v>
      </c>
      <c r="H1377" s="18">
        <f t="shared" si="178"/>
        <v>0</v>
      </c>
      <c r="I1377" s="18">
        <f t="shared" si="174"/>
        <v>0</v>
      </c>
      <c r="J1377" s="18">
        <f t="shared" si="175"/>
        <v>0</v>
      </c>
      <c r="K1377" s="18">
        <f t="shared" si="176"/>
        <v>0</v>
      </c>
      <c r="L1377" s="18">
        <f t="shared" si="177"/>
        <v>0</v>
      </c>
      <c r="M1377" s="18"/>
    </row>
    <row r="1378" spans="1:13" x14ac:dyDescent="0.25">
      <c r="A1378" s="94"/>
      <c r="B1378" s="95"/>
      <c r="C1378" s="96"/>
      <c r="D1378" s="123"/>
      <c r="E1378" s="97" t="str">
        <f t="shared" si="171"/>
        <v/>
      </c>
      <c r="F1378" s="18">
        <f t="shared" si="172"/>
        <v>0</v>
      </c>
      <c r="G1378" s="18">
        <f t="shared" si="173"/>
        <v>0</v>
      </c>
      <c r="H1378" s="18">
        <f t="shared" si="178"/>
        <v>0</v>
      </c>
      <c r="I1378" s="18">
        <f t="shared" si="174"/>
        <v>0</v>
      </c>
      <c r="J1378" s="18">
        <f t="shared" si="175"/>
        <v>0</v>
      </c>
      <c r="K1378" s="18">
        <f t="shared" si="176"/>
        <v>0</v>
      </c>
      <c r="L1378" s="18">
        <f t="shared" si="177"/>
        <v>0</v>
      </c>
      <c r="M1378" s="18"/>
    </row>
    <row r="1379" spans="1:13" x14ac:dyDescent="0.25">
      <c r="A1379" s="94"/>
      <c r="B1379" s="95"/>
      <c r="C1379" s="96"/>
      <c r="D1379" s="123"/>
      <c r="E1379" s="97" t="str">
        <f t="shared" si="171"/>
        <v/>
      </c>
      <c r="F1379" s="18">
        <f t="shared" si="172"/>
        <v>0</v>
      </c>
      <c r="G1379" s="18">
        <f t="shared" si="173"/>
        <v>0</v>
      </c>
      <c r="H1379" s="18">
        <f t="shared" si="178"/>
        <v>0</v>
      </c>
      <c r="I1379" s="18">
        <f t="shared" si="174"/>
        <v>0</v>
      </c>
      <c r="J1379" s="18">
        <f t="shared" si="175"/>
        <v>0</v>
      </c>
      <c r="K1379" s="18">
        <f t="shared" si="176"/>
        <v>0</v>
      </c>
      <c r="L1379" s="18">
        <f t="shared" si="177"/>
        <v>0</v>
      </c>
      <c r="M1379" s="18"/>
    </row>
    <row r="1380" spans="1:13" x14ac:dyDescent="0.25">
      <c r="A1380" s="94"/>
      <c r="B1380" s="95"/>
      <c r="C1380" s="96"/>
      <c r="D1380" s="123"/>
      <c r="E1380" s="97" t="str">
        <f t="shared" si="171"/>
        <v/>
      </c>
      <c r="F1380" s="18">
        <f t="shared" si="172"/>
        <v>0</v>
      </c>
      <c r="G1380" s="18">
        <f t="shared" si="173"/>
        <v>0</v>
      </c>
      <c r="H1380" s="18">
        <f t="shared" si="178"/>
        <v>0</v>
      </c>
      <c r="I1380" s="18">
        <f t="shared" si="174"/>
        <v>0</v>
      </c>
      <c r="J1380" s="18">
        <f t="shared" si="175"/>
        <v>0</v>
      </c>
      <c r="K1380" s="18">
        <f t="shared" si="176"/>
        <v>0</v>
      </c>
      <c r="L1380" s="18">
        <f t="shared" si="177"/>
        <v>0</v>
      </c>
      <c r="M1380" s="18"/>
    </row>
    <row r="1381" spans="1:13" x14ac:dyDescent="0.25">
      <c r="A1381" s="94"/>
      <c r="B1381" s="95"/>
      <c r="C1381" s="96"/>
      <c r="D1381" s="123"/>
      <c r="E1381" s="97" t="str">
        <f t="shared" si="171"/>
        <v/>
      </c>
      <c r="F1381" s="18">
        <f t="shared" si="172"/>
        <v>0</v>
      </c>
      <c r="G1381" s="18">
        <f t="shared" si="173"/>
        <v>0</v>
      </c>
      <c r="H1381" s="18">
        <f t="shared" si="178"/>
        <v>0</v>
      </c>
      <c r="I1381" s="18">
        <f t="shared" si="174"/>
        <v>0</v>
      </c>
      <c r="J1381" s="18">
        <f t="shared" si="175"/>
        <v>0</v>
      </c>
      <c r="K1381" s="18">
        <f t="shared" si="176"/>
        <v>0</v>
      </c>
      <c r="L1381" s="18">
        <f t="shared" si="177"/>
        <v>0</v>
      </c>
      <c r="M1381" s="18"/>
    </row>
    <row r="1382" spans="1:13" x14ac:dyDescent="0.25">
      <c r="A1382" s="94"/>
      <c r="B1382" s="95"/>
      <c r="C1382" s="96"/>
      <c r="D1382" s="123"/>
      <c r="E1382" s="97" t="str">
        <f t="shared" si="171"/>
        <v/>
      </c>
      <c r="F1382" s="18">
        <f t="shared" si="172"/>
        <v>0</v>
      </c>
      <c r="G1382" s="18">
        <f t="shared" si="173"/>
        <v>0</v>
      </c>
      <c r="H1382" s="18">
        <f t="shared" si="178"/>
        <v>0</v>
      </c>
      <c r="I1382" s="18">
        <f t="shared" si="174"/>
        <v>0</v>
      </c>
      <c r="J1382" s="18">
        <f t="shared" si="175"/>
        <v>0</v>
      </c>
      <c r="K1382" s="18">
        <f t="shared" si="176"/>
        <v>0</v>
      </c>
      <c r="L1382" s="18">
        <f t="shared" si="177"/>
        <v>0</v>
      </c>
      <c r="M1382" s="18"/>
    </row>
    <row r="1383" spans="1:13" x14ac:dyDescent="0.25">
      <c r="A1383" s="94"/>
      <c r="B1383" s="95"/>
      <c r="C1383" s="96"/>
      <c r="D1383" s="123"/>
      <c r="E1383" s="97" t="str">
        <f t="shared" si="171"/>
        <v/>
      </c>
      <c r="F1383" s="18">
        <f t="shared" si="172"/>
        <v>0</v>
      </c>
      <c r="G1383" s="18">
        <f t="shared" si="173"/>
        <v>0</v>
      </c>
      <c r="H1383" s="18">
        <f t="shared" si="178"/>
        <v>0</v>
      </c>
      <c r="I1383" s="18">
        <f t="shared" si="174"/>
        <v>0</v>
      </c>
      <c r="J1383" s="18">
        <f t="shared" si="175"/>
        <v>0</v>
      </c>
      <c r="K1383" s="18">
        <f t="shared" si="176"/>
        <v>0</v>
      </c>
      <c r="L1383" s="18">
        <f t="shared" si="177"/>
        <v>0</v>
      </c>
      <c r="M1383" s="18"/>
    </row>
    <row r="1384" spans="1:13" x14ac:dyDescent="0.25">
      <c r="A1384" s="94"/>
      <c r="B1384" s="95"/>
      <c r="C1384" s="96"/>
      <c r="D1384" s="123"/>
      <c r="E1384" s="97" t="str">
        <f t="shared" si="171"/>
        <v/>
      </c>
      <c r="F1384" s="18">
        <f t="shared" si="172"/>
        <v>0</v>
      </c>
      <c r="G1384" s="18">
        <f t="shared" si="173"/>
        <v>0</v>
      </c>
      <c r="H1384" s="18">
        <f t="shared" si="178"/>
        <v>0</v>
      </c>
      <c r="I1384" s="18">
        <f t="shared" si="174"/>
        <v>0</v>
      </c>
      <c r="J1384" s="18">
        <f t="shared" si="175"/>
        <v>0</v>
      </c>
      <c r="K1384" s="18">
        <f t="shared" si="176"/>
        <v>0</v>
      </c>
      <c r="L1384" s="18">
        <f t="shared" si="177"/>
        <v>0</v>
      </c>
      <c r="M1384" s="18"/>
    </row>
    <row r="1385" spans="1:13" x14ac:dyDescent="0.25">
      <c r="A1385" s="94"/>
      <c r="B1385" s="95"/>
      <c r="C1385" s="96"/>
      <c r="D1385" s="123"/>
      <c r="E1385" s="97" t="str">
        <f t="shared" si="171"/>
        <v/>
      </c>
      <c r="F1385" s="18">
        <f t="shared" si="172"/>
        <v>0</v>
      </c>
      <c r="G1385" s="18">
        <f t="shared" si="173"/>
        <v>0</v>
      </c>
      <c r="H1385" s="18">
        <f t="shared" si="178"/>
        <v>0</v>
      </c>
      <c r="I1385" s="18">
        <f t="shared" si="174"/>
        <v>0</v>
      </c>
      <c r="J1385" s="18">
        <f t="shared" si="175"/>
        <v>0</v>
      </c>
      <c r="K1385" s="18">
        <f t="shared" si="176"/>
        <v>0</v>
      </c>
      <c r="L1385" s="18">
        <f t="shared" si="177"/>
        <v>0</v>
      </c>
      <c r="M1385" s="18"/>
    </row>
    <row r="1386" spans="1:13" x14ac:dyDescent="0.25">
      <c r="A1386" s="94"/>
      <c r="B1386" s="95"/>
      <c r="C1386" s="96"/>
      <c r="D1386" s="123"/>
      <c r="E1386" s="97" t="str">
        <f t="shared" si="171"/>
        <v/>
      </c>
      <c r="F1386" s="18">
        <f t="shared" si="172"/>
        <v>0</v>
      </c>
      <c r="G1386" s="18">
        <f t="shared" si="173"/>
        <v>0</v>
      </c>
      <c r="H1386" s="18">
        <f t="shared" si="178"/>
        <v>0</v>
      </c>
      <c r="I1386" s="18">
        <f t="shared" si="174"/>
        <v>0</v>
      </c>
      <c r="J1386" s="18">
        <f t="shared" si="175"/>
        <v>0</v>
      </c>
      <c r="K1386" s="18">
        <f t="shared" si="176"/>
        <v>0</v>
      </c>
      <c r="L1386" s="18">
        <f t="shared" si="177"/>
        <v>0</v>
      </c>
      <c r="M1386" s="18"/>
    </row>
    <row r="1387" spans="1:13" x14ac:dyDescent="0.25">
      <c r="A1387" s="94"/>
      <c r="B1387" s="95"/>
      <c r="C1387" s="96"/>
      <c r="D1387" s="123"/>
      <c r="E1387" s="97" t="str">
        <f t="shared" si="171"/>
        <v/>
      </c>
      <c r="F1387" s="18">
        <f t="shared" si="172"/>
        <v>0</v>
      </c>
      <c r="G1387" s="18">
        <f t="shared" si="173"/>
        <v>0</v>
      </c>
      <c r="H1387" s="18">
        <f t="shared" si="178"/>
        <v>0</v>
      </c>
      <c r="I1387" s="18">
        <f t="shared" si="174"/>
        <v>0</v>
      </c>
      <c r="J1387" s="18">
        <f t="shared" si="175"/>
        <v>0</v>
      </c>
      <c r="K1387" s="18">
        <f t="shared" si="176"/>
        <v>0</v>
      </c>
      <c r="L1387" s="18">
        <f t="shared" si="177"/>
        <v>0</v>
      </c>
      <c r="M1387" s="18"/>
    </row>
    <row r="1388" spans="1:13" x14ac:dyDescent="0.25">
      <c r="A1388" s="94"/>
      <c r="B1388" s="95"/>
      <c r="C1388" s="96"/>
      <c r="D1388" s="123"/>
      <c r="E1388" s="97" t="str">
        <f t="shared" si="171"/>
        <v/>
      </c>
      <c r="F1388" s="18">
        <f t="shared" si="172"/>
        <v>0</v>
      </c>
      <c r="G1388" s="18">
        <f t="shared" si="173"/>
        <v>0</v>
      </c>
      <c r="H1388" s="18">
        <f t="shared" si="178"/>
        <v>0</v>
      </c>
      <c r="I1388" s="18">
        <f t="shared" si="174"/>
        <v>0</v>
      </c>
      <c r="J1388" s="18">
        <f t="shared" si="175"/>
        <v>0</v>
      </c>
      <c r="K1388" s="18">
        <f t="shared" si="176"/>
        <v>0</v>
      </c>
      <c r="L1388" s="18">
        <f t="shared" si="177"/>
        <v>0</v>
      </c>
      <c r="M1388" s="18"/>
    </row>
    <row r="1389" spans="1:13" x14ac:dyDescent="0.25">
      <c r="A1389" s="94"/>
      <c r="B1389" s="95"/>
      <c r="C1389" s="96"/>
      <c r="D1389" s="123"/>
      <c r="E1389" s="97" t="str">
        <f t="shared" si="171"/>
        <v/>
      </c>
      <c r="F1389" s="18">
        <f t="shared" si="172"/>
        <v>0</v>
      </c>
      <c r="G1389" s="18">
        <f t="shared" si="173"/>
        <v>0</v>
      </c>
      <c r="H1389" s="18">
        <f t="shared" si="178"/>
        <v>0</v>
      </c>
      <c r="I1389" s="18">
        <f t="shared" si="174"/>
        <v>0</v>
      </c>
      <c r="J1389" s="18">
        <f t="shared" si="175"/>
        <v>0</v>
      </c>
      <c r="K1389" s="18">
        <f t="shared" si="176"/>
        <v>0</v>
      </c>
      <c r="L1389" s="18">
        <f t="shared" si="177"/>
        <v>0</v>
      </c>
      <c r="M1389" s="18"/>
    </row>
    <row r="1390" spans="1:13" x14ac:dyDescent="0.25">
      <c r="A1390" s="94"/>
      <c r="B1390" s="95"/>
      <c r="C1390" s="96"/>
      <c r="D1390" s="123"/>
      <c r="E1390" s="97" t="str">
        <f t="shared" si="171"/>
        <v/>
      </c>
      <c r="F1390" s="18">
        <f t="shared" si="172"/>
        <v>0</v>
      </c>
      <c r="G1390" s="18">
        <f t="shared" si="173"/>
        <v>0</v>
      </c>
      <c r="H1390" s="18">
        <f t="shared" si="178"/>
        <v>0</v>
      </c>
      <c r="I1390" s="18">
        <f t="shared" si="174"/>
        <v>0</v>
      </c>
      <c r="J1390" s="18">
        <f t="shared" si="175"/>
        <v>0</v>
      </c>
      <c r="K1390" s="18">
        <f t="shared" si="176"/>
        <v>0</v>
      </c>
      <c r="L1390" s="18">
        <f t="shared" si="177"/>
        <v>0</v>
      </c>
      <c r="M1390" s="18"/>
    </row>
    <row r="1391" spans="1:13" x14ac:dyDescent="0.25">
      <c r="A1391" s="94"/>
      <c r="B1391" s="95"/>
      <c r="C1391" s="96"/>
      <c r="D1391" s="123"/>
      <c r="E1391" s="97" t="str">
        <f t="shared" si="171"/>
        <v/>
      </c>
      <c r="F1391" s="18">
        <f t="shared" si="172"/>
        <v>0</v>
      </c>
      <c r="G1391" s="18">
        <f t="shared" si="173"/>
        <v>0</v>
      </c>
      <c r="H1391" s="18">
        <f t="shared" si="178"/>
        <v>0</v>
      </c>
      <c r="I1391" s="18">
        <f t="shared" si="174"/>
        <v>0</v>
      </c>
      <c r="J1391" s="18">
        <f t="shared" si="175"/>
        <v>0</v>
      </c>
      <c r="K1391" s="18">
        <f t="shared" si="176"/>
        <v>0</v>
      </c>
      <c r="L1391" s="18">
        <f t="shared" si="177"/>
        <v>0</v>
      </c>
      <c r="M1391" s="18"/>
    </row>
    <row r="1392" spans="1:13" x14ac:dyDescent="0.25">
      <c r="A1392" s="94"/>
      <c r="B1392" s="95"/>
      <c r="C1392" s="96"/>
      <c r="D1392" s="123"/>
      <c r="E1392" s="97" t="str">
        <f t="shared" si="171"/>
        <v/>
      </c>
      <c r="F1392" s="18">
        <f t="shared" si="172"/>
        <v>0</v>
      </c>
      <c r="G1392" s="18">
        <f t="shared" si="173"/>
        <v>0</v>
      </c>
      <c r="H1392" s="18">
        <f t="shared" si="178"/>
        <v>0</v>
      </c>
      <c r="I1392" s="18">
        <f t="shared" si="174"/>
        <v>0</v>
      </c>
      <c r="J1392" s="18">
        <f t="shared" si="175"/>
        <v>0</v>
      </c>
      <c r="K1392" s="18">
        <f t="shared" si="176"/>
        <v>0</v>
      </c>
      <c r="L1392" s="18">
        <f t="shared" si="177"/>
        <v>0</v>
      </c>
      <c r="M1392" s="18"/>
    </row>
    <row r="1393" spans="1:13" x14ac:dyDescent="0.25">
      <c r="A1393" s="94"/>
      <c r="B1393" s="95"/>
      <c r="C1393" s="96"/>
      <c r="D1393" s="123"/>
      <c r="E1393" s="97" t="str">
        <f t="shared" si="171"/>
        <v/>
      </c>
      <c r="F1393" s="18">
        <f t="shared" si="172"/>
        <v>0</v>
      </c>
      <c r="G1393" s="18">
        <f t="shared" si="173"/>
        <v>0</v>
      </c>
      <c r="H1393" s="18">
        <f t="shared" si="178"/>
        <v>0</v>
      </c>
      <c r="I1393" s="18">
        <f t="shared" si="174"/>
        <v>0</v>
      </c>
      <c r="J1393" s="18">
        <f t="shared" si="175"/>
        <v>0</v>
      </c>
      <c r="K1393" s="18">
        <f t="shared" si="176"/>
        <v>0</v>
      </c>
      <c r="L1393" s="18">
        <f t="shared" si="177"/>
        <v>0</v>
      </c>
      <c r="M1393" s="18"/>
    </row>
    <row r="1394" spans="1:13" x14ac:dyDescent="0.25">
      <c r="A1394" s="94"/>
      <c r="B1394" s="95"/>
      <c r="C1394" s="96"/>
      <c r="D1394" s="123"/>
      <c r="E1394" s="97" t="str">
        <f t="shared" ref="E1394:E1457" si="179">IF(K1394=1," District,","")&amp;IF(L1394=1," Grade,","")&amp;IF(OR(H1394=1,I1394=1,J1394=1)," Line Incomplete","")</f>
        <v/>
      </c>
      <c r="F1394" s="18">
        <f t="shared" si="172"/>
        <v>0</v>
      </c>
      <c r="G1394" s="18">
        <f t="shared" si="173"/>
        <v>0</v>
      </c>
      <c r="H1394" s="18">
        <f t="shared" si="178"/>
        <v>0</v>
      </c>
      <c r="I1394" s="18">
        <f t="shared" si="174"/>
        <v>0</v>
      </c>
      <c r="J1394" s="18">
        <f t="shared" si="175"/>
        <v>0</v>
      </c>
      <c r="K1394" s="18">
        <f t="shared" si="176"/>
        <v>0</v>
      </c>
      <c r="L1394" s="18">
        <f t="shared" si="177"/>
        <v>0</v>
      </c>
      <c r="M1394" s="18"/>
    </row>
    <row r="1395" spans="1:13" x14ac:dyDescent="0.25">
      <c r="A1395" s="94"/>
      <c r="B1395" s="95"/>
      <c r="C1395" s="96"/>
      <c r="D1395" s="123"/>
      <c r="E1395" s="97" t="str">
        <f t="shared" si="179"/>
        <v/>
      </c>
      <c r="F1395" s="18">
        <f t="shared" si="172"/>
        <v>0</v>
      </c>
      <c r="G1395" s="18">
        <f t="shared" si="173"/>
        <v>0</v>
      </c>
      <c r="H1395" s="18">
        <f t="shared" si="178"/>
        <v>0</v>
      </c>
      <c r="I1395" s="18">
        <f t="shared" si="174"/>
        <v>0</v>
      </c>
      <c r="J1395" s="18">
        <f t="shared" si="175"/>
        <v>0</v>
      </c>
      <c r="K1395" s="18">
        <f t="shared" si="176"/>
        <v>0</v>
      </c>
      <c r="L1395" s="18">
        <f t="shared" si="177"/>
        <v>0</v>
      </c>
      <c r="M1395" s="18"/>
    </row>
    <row r="1396" spans="1:13" x14ac:dyDescent="0.25">
      <c r="A1396" s="94"/>
      <c r="B1396" s="95"/>
      <c r="C1396" s="96"/>
      <c r="D1396" s="123"/>
      <c r="E1396" s="97" t="str">
        <f t="shared" si="179"/>
        <v/>
      </c>
      <c r="F1396" s="18">
        <f t="shared" si="172"/>
        <v>0</v>
      </c>
      <c r="G1396" s="18">
        <f t="shared" si="173"/>
        <v>0</v>
      </c>
      <c r="H1396" s="18">
        <f t="shared" si="178"/>
        <v>0</v>
      </c>
      <c r="I1396" s="18">
        <f t="shared" si="174"/>
        <v>0</v>
      </c>
      <c r="J1396" s="18">
        <f t="shared" si="175"/>
        <v>0</v>
      </c>
      <c r="K1396" s="18">
        <f t="shared" si="176"/>
        <v>0</v>
      </c>
      <c r="L1396" s="18">
        <f t="shared" si="177"/>
        <v>0</v>
      </c>
      <c r="M1396" s="18"/>
    </row>
    <row r="1397" spans="1:13" x14ac:dyDescent="0.25">
      <c r="A1397" s="94"/>
      <c r="B1397" s="95"/>
      <c r="C1397" s="96"/>
      <c r="D1397" s="123"/>
      <c r="E1397" s="97" t="str">
        <f t="shared" si="179"/>
        <v/>
      </c>
      <c r="F1397" s="18">
        <f t="shared" si="172"/>
        <v>0</v>
      </c>
      <c r="G1397" s="18">
        <f t="shared" si="173"/>
        <v>0</v>
      </c>
      <c r="H1397" s="18">
        <f t="shared" si="178"/>
        <v>0</v>
      </c>
      <c r="I1397" s="18">
        <f t="shared" si="174"/>
        <v>0</v>
      </c>
      <c r="J1397" s="18">
        <f t="shared" si="175"/>
        <v>0</v>
      </c>
      <c r="K1397" s="18">
        <f t="shared" si="176"/>
        <v>0</v>
      </c>
      <c r="L1397" s="18">
        <f t="shared" si="177"/>
        <v>0</v>
      </c>
      <c r="M1397" s="18"/>
    </row>
    <row r="1398" spans="1:13" x14ac:dyDescent="0.25">
      <c r="A1398" s="94"/>
      <c r="B1398" s="95"/>
      <c r="C1398" s="96"/>
      <c r="D1398" s="123"/>
      <c r="E1398" s="97" t="str">
        <f t="shared" si="179"/>
        <v/>
      </c>
      <c r="F1398" s="18">
        <f t="shared" si="172"/>
        <v>0</v>
      </c>
      <c r="G1398" s="18">
        <f t="shared" si="173"/>
        <v>0</v>
      </c>
      <c r="H1398" s="18">
        <f t="shared" si="178"/>
        <v>0</v>
      </c>
      <c r="I1398" s="18">
        <f t="shared" si="174"/>
        <v>0</v>
      </c>
      <c r="J1398" s="18">
        <f t="shared" si="175"/>
        <v>0</v>
      </c>
      <c r="K1398" s="18">
        <f t="shared" si="176"/>
        <v>0</v>
      </c>
      <c r="L1398" s="18">
        <f t="shared" si="177"/>
        <v>0</v>
      </c>
      <c r="M1398" s="18"/>
    </row>
    <row r="1399" spans="1:13" x14ac:dyDescent="0.25">
      <c r="A1399" s="94"/>
      <c r="B1399" s="95"/>
      <c r="C1399" s="96"/>
      <c r="D1399" s="123"/>
      <c r="E1399" s="97" t="str">
        <f t="shared" si="179"/>
        <v/>
      </c>
      <c r="F1399" s="18">
        <f t="shared" si="172"/>
        <v>0</v>
      </c>
      <c r="G1399" s="18">
        <f t="shared" si="173"/>
        <v>0</v>
      </c>
      <c r="H1399" s="18">
        <f t="shared" si="178"/>
        <v>0</v>
      </c>
      <c r="I1399" s="18">
        <f t="shared" si="174"/>
        <v>0</v>
      </c>
      <c r="J1399" s="18">
        <f t="shared" si="175"/>
        <v>0</v>
      </c>
      <c r="K1399" s="18">
        <f t="shared" si="176"/>
        <v>0</v>
      </c>
      <c r="L1399" s="18">
        <f t="shared" si="177"/>
        <v>0</v>
      </c>
      <c r="M1399" s="18"/>
    </row>
    <row r="1400" spans="1:13" x14ac:dyDescent="0.25">
      <c r="A1400" s="94"/>
      <c r="B1400" s="95"/>
      <c r="C1400" s="96"/>
      <c r="D1400" s="123"/>
      <c r="E1400" s="97" t="str">
        <f t="shared" si="179"/>
        <v/>
      </c>
      <c r="F1400" s="18">
        <f t="shared" si="172"/>
        <v>0</v>
      </c>
      <c r="G1400" s="18">
        <f t="shared" si="173"/>
        <v>0</v>
      </c>
      <c r="H1400" s="18">
        <f t="shared" si="178"/>
        <v>0</v>
      </c>
      <c r="I1400" s="18">
        <f t="shared" si="174"/>
        <v>0</v>
      </c>
      <c r="J1400" s="18">
        <f t="shared" si="175"/>
        <v>0</v>
      </c>
      <c r="K1400" s="18">
        <f t="shared" si="176"/>
        <v>0</v>
      </c>
      <c r="L1400" s="18">
        <f t="shared" si="177"/>
        <v>0</v>
      </c>
      <c r="M1400" s="18"/>
    </row>
    <row r="1401" spans="1:13" x14ac:dyDescent="0.25">
      <c r="A1401" s="94"/>
      <c r="B1401" s="95"/>
      <c r="C1401" s="96"/>
      <c r="D1401" s="123"/>
      <c r="E1401" s="97" t="str">
        <f t="shared" si="179"/>
        <v/>
      </c>
      <c r="F1401" s="18">
        <f t="shared" si="172"/>
        <v>0</v>
      </c>
      <c r="G1401" s="18">
        <f t="shared" si="173"/>
        <v>0</v>
      </c>
      <c r="H1401" s="18">
        <f t="shared" si="178"/>
        <v>0</v>
      </c>
      <c r="I1401" s="18">
        <f t="shared" si="174"/>
        <v>0</v>
      </c>
      <c r="J1401" s="18">
        <f t="shared" si="175"/>
        <v>0</v>
      </c>
      <c r="K1401" s="18">
        <f t="shared" si="176"/>
        <v>0</v>
      </c>
      <c r="L1401" s="18">
        <f t="shared" si="177"/>
        <v>0</v>
      </c>
      <c r="M1401" s="18"/>
    </row>
    <row r="1402" spans="1:13" x14ac:dyDescent="0.25">
      <c r="A1402" s="94"/>
      <c r="B1402" s="95"/>
      <c r="C1402" s="96"/>
      <c r="D1402" s="123"/>
      <c r="E1402" s="97" t="str">
        <f t="shared" si="179"/>
        <v/>
      </c>
      <c r="F1402" s="18">
        <f t="shared" si="172"/>
        <v>0</v>
      </c>
      <c r="G1402" s="18">
        <f t="shared" si="173"/>
        <v>0</v>
      </c>
      <c r="H1402" s="18">
        <f t="shared" si="178"/>
        <v>0</v>
      </c>
      <c r="I1402" s="18">
        <f t="shared" si="174"/>
        <v>0</v>
      </c>
      <c r="J1402" s="18">
        <f t="shared" si="175"/>
        <v>0</v>
      </c>
      <c r="K1402" s="18">
        <f t="shared" si="176"/>
        <v>0</v>
      </c>
      <c r="L1402" s="18">
        <f t="shared" si="177"/>
        <v>0</v>
      </c>
      <c r="M1402" s="18"/>
    </row>
    <row r="1403" spans="1:13" x14ac:dyDescent="0.25">
      <c r="A1403" s="94"/>
      <c r="B1403" s="95"/>
      <c r="C1403" s="96"/>
      <c r="D1403" s="123"/>
      <c r="E1403" s="97" t="str">
        <f t="shared" si="179"/>
        <v/>
      </c>
      <c r="F1403" s="18">
        <f t="shared" si="172"/>
        <v>0</v>
      </c>
      <c r="G1403" s="18">
        <f t="shared" si="173"/>
        <v>0</v>
      </c>
      <c r="H1403" s="18">
        <f t="shared" si="178"/>
        <v>0</v>
      </c>
      <c r="I1403" s="18">
        <f t="shared" si="174"/>
        <v>0</v>
      </c>
      <c r="J1403" s="18">
        <f t="shared" si="175"/>
        <v>0</v>
      </c>
      <c r="K1403" s="18">
        <f t="shared" si="176"/>
        <v>0</v>
      </c>
      <c r="L1403" s="18">
        <f t="shared" si="177"/>
        <v>0</v>
      </c>
      <c r="M1403" s="18"/>
    </row>
    <row r="1404" spans="1:13" x14ac:dyDescent="0.25">
      <c r="A1404" s="94"/>
      <c r="B1404" s="95"/>
      <c r="C1404" s="96"/>
      <c r="D1404" s="123"/>
      <c r="E1404" s="97" t="str">
        <f t="shared" si="179"/>
        <v/>
      </c>
      <c r="F1404" s="18">
        <f t="shared" si="172"/>
        <v>0</v>
      </c>
      <c r="G1404" s="18">
        <f t="shared" si="173"/>
        <v>0</v>
      </c>
      <c r="H1404" s="18">
        <f t="shared" si="178"/>
        <v>0</v>
      </c>
      <c r="I1404" s="18">
        <f t="shared" si="174"/>
        <v>0</v>
      </c>
      <c r="J1404" s="18">
        <f t="shared" si="175"/>
        <v>0</v>
      </c>
      <c r="K1404" s="18">
        <f t="shared" si="176"/>
        <v>0</v>
      </c>
      <c r="L1404" s="18">
        <f t="shared" si="177"/>
        <v>0</v>
      </c>
      <c r="M1404" s="18"/>
    </row>
    <row r="1405" spans="1:13" x14ac:dyDescent="0.25">
      <c r="A1405" s="94"/>
      <c r="B1405" s="95"/>
      <c r="C1405" s="96"/>
      <c r="D1405" s="123"/>
      <c r="E1405" s="97" t="str">
        <f t="shared" si="179"/>
        <v/>
      </c>
      <c r="F1405" s="18">
        <f t="shared" si="172"/>
        <v>0</v>
      </c>
      <c r="G1405" s="18">
        <f t="shared" si="173"/>
        <v>0</v>
      </c>
      <c r="H1405" s="18">
        <f t="shared" si="178"/>
        <v>0</v>
      </c>
      <c r="I1405" s="18">
        <f t="shared" si="174"/>
        <v>0</v>
      </c>
      <c r="J1405" s="18">
        <f t="shared" si="175"/>
        <v>0</v>
      </c>
      <c r="K1405" s="18">
        <f t="shared" si="176"/>
        <v>0</v>
      </c>
      <c r="L1405" s="18">
        <f t="shared" si="177"/>
        <v>0</v>
      </c>
      <c r="M1405" s="18"/>
    </row>
    <row r="1406" spans="1:13" x14ac:dyDescent="0.25">
      <c r="A1406" s="94"/>
      <c r="B1406" s="95"/>
      <c r="C1406" s="96"/>
      <c r="D1406" s="123"/>
      <c r="E1406" s="97" t="str">
        <f t="shared" si="179"/>
        <v/>
      </c>
      <c r="F1406" s="18">
        <f t="shared" si="172"/>
        <v>0</v>
      </c>
      <c r="G1406" s="18">
        <f t="shared" si="173"/>
        <v>0</v>
      </c>
      <c r="H1406" s="18">
        <f t="shared" si="178"/>
        <v>0</v>
      </c>
      <c r="I1406" s="18">
        <f t="shared" si="174"/>
        <v>0</v>
      </c>
      <c r="J1406" s="18">
        <f t="shared" si="175"/>
        <v>0</v>
      </c>
      <c r="K1406" s="18">
        <f t="shared" si="176"/>
        <v>0</v>
      </c>
      <c r="L1406" s="18">
        <f t="shared" si="177"/>
        <v>0</v>
      </c>
      <c r="M1406" s="18"/>
    </row>
    <row r="1407" spans="1:13" x14ac:dyDescent="0.25">
      <c r="A1407" s="94"/>
      <c r="B1407" s="95"/>
      <c r="C1407" s="96"/>
      <c r="D1407" s="123"/>
      <c r="E1407" s="97" t="str">
        <f t="shared" si="179"/>
        <v/>
      </c>
      <c r="F1407" s="18">
        <f t="shared" si="172"/>
        <v>0</v>
      </c>
      <c r="G1407" s="18">
        <f t="shared" si="173"/>
        <v>0</v>
      </c>
      <c r="H1407" s="18">
        <f t="shared" si="178"/>
        <v>0</v>
      </c>
      <c r="I1407" s="18">
        <f t="shared" si="174"/>
        <v>0</v>
      </c>
      <c r="J1407" s="18">
        <f t="shared" si="175"/>
        <v>0</v>
      </c>
      <c r="K1407" s="18">
        <f t="shared" si="176"/>
        <v>0</v>
      </c>
      <c r="L1407" s="18">
        <f t="shared" si="177"/>
        <v>0</v>
      </c>
      <c r="M1407" s="18"/>
    </row>
    <row r="1408" spans="1:13" x14ac:dyDescent="0.25">
      <c r="A1408" s="94"/>
      <c r="B1408" s="95"/>
      <c r="C1408" s="96"/>
      <c r="D1408" s="123"/>
      <c r="E1408" s="97" t="str">
        <f t="shared" si="179"/>
        <v/>
      </c>
      <c r="F1408" s="18">
        <f t="shared" si="172"/>
        <v>0</v>
      </c>
      <c r="G1408" s="18">
        <f t="shared" si="173"/>
        <v>0</v>
      </c>
      <c r="H1408" s="18">
        <f t="shared" si="178"/>
        <v>0</v>
      </c>
      <c r="I1408" s="18">
        <f t="shared" si="174"/>
        <v>0</v>
      </c>
      <c r="J1408" s="18">
        <f t="shared" si="175"/>
        <v>0</v>
      </c>
      <c r="K1408" s="18">
        <f t="shared" si="176"/>
        <v>0</v>
      </c>
      <c r="L1408" s="18">
        <f t="shared" si="177"/>
        <v>0</v>
      </c>
      <c r="M1408" s="18"/>
    </row>
    <row r="1409" spans="1:13" x14ac:dyDescent="0.25">
      <c r="A1409" s="94"/>
      <c r="B1409" s="95"/>
      <c r="C1409" s="96"/>
      <c r="D1409" s="123"/>
      <c r="E1409" s="97" t="str">
        <f t="shared" si="179"/>
        <v/>
      </c>
      <c r="F1409" s="18">
        <f t="shared" si="172"/>
        <v>0</v>
      </c>
      <c r="G1409" s="18">
        <f t="shared" si="173"/>
        <v>0</v>
      </c>
      <c r="H1409" s="18">
        <f t="shared" si="178"/>
        <v>0</v>
      </c>
      <c r="I1409" s="18">
        <f t="shared" si="174"/>
        <v>0</v>
      </c>
      <c r="J1409" s="18">
        <f t="shared" si="175"/>
        <v>0</v>
      </c>
      <c r="K1409" s="18">
        <f t="shared" si="176"/>
        <v>0</v>
      </c>
      <c r="L1409" s="18">
        <f t="shared" si="177"/>
        <v>0</v>
      </c>
      <c r="M1409" s="18"/>
    </row>
    <row r="1410" spans="1:13" x14ac:dyDescent="0.25">
      <c r="A1410" s="94"/>
      <c r="B1410" s="95"/>
      <c r="C1410" s="96"/>
      <c r="D1410" s="123"/>
      <c r="E1410" s="97" t="str">
        <f t="shared" si="179"/>
        <v/>
      </c>
      <c r="F1410" s="18">
        <f t="shared" si="172"/>
        <v>0</v>
      </c>
      <c r="G1410" s="18">
        <f t="shared" si="173"/>
        <v>0</v>
      </c>
      <c r="H1410" s="18">
        <f t="shared" si="178"/>
        <v>0</v>
      </c>
      <c r="I1410" s="18">
        <f t="shared" si="174"/>
        <v>0</v>
      </c>
      <c r="J1410" s="18">
        <f t="shared" si="175"/>
        <v>0</v>
      </c>
      <c r="K1410" s="18">
        <f t="shared" si="176"/>
        <v>0</v>
      </c>
      <c r="L1410" s="18">
        <f t="shared" si="177"/>
        <v>0</v>
      </c>
      <c r="M1410" s="18"/>
    </row>
    <row r="1411" spans="1:13" x14ac:dyDescent="0.25">
      <c r="A1411" s="94"/>
      <c r="B1411" s="95"/>
      <c r="C1411" s="96"/>
      <c r="D1411" s="123"/>
      <c r="E1411" s="97" t="str">
        <f t="shared" si="179"/>
        <v/>
      </c>
      <c r="F1411" s="18">
        <f t="shared" si="172"/>
        <v>0</v>
      </c>
      <c r="G1411" s="18">
        <f t="shared" si="173"/>
        <v>0</v>
      </c>
      <c r="H1411" s="18">
        <f t="shared" si="178"/>
        <v>0</v>
      </c>
      <c r="I1411" s="18">
        <f t="shared" si="174"/>
        <v>0</v>
      </c>
      <c r="J1411" s="18">
        <f t="shared" si="175"/>
        <v>0</v>
      </c>
      <c r="K1411" s="18">
        <f t="shared" si="176"/>
        <v>0</v>
      </c>
      <c r="L1411" s="18">
        <f t="shared" si="177"/>
        <v>0</v>
      </c>
      <c r="M1411" s="18"/>
    </row>
    <row r="1412" spans="1:13" x14ac:dyDescent="0.25">
      <c r="A1412" s="94"/>
      <c r="B1412" s="95"/>
      <c r="C1412" s="96"/>
      <c r="D1412" s="123"/>
      <c r="E1412" s="97" t="str">
        <f t="shared" si="179"/>
        <v/>
      </c>
      <c r="F1412" s="18">
        <f t="shared" si="172"/>
        <v>0</v>
      </c>
      <c r="G1412" s="18">
        <f t="shared" si="173"/>
        <v>0</v>
      </c>
      <c r="H1412" s="18">
        <f t="shared" si="178"/>
        <v>0</v>
      </c>
      <c r="I1412" s="18">
        <f t="shared" si="174"/>
        <v>0</v>
      </c>
      <c r="J1412" s="18">
        <f t="shared" si="175"/>
        <v>0</v>
      </c>
      <c r="K1412" s="18">
        <f t="shared" si="176"/>
        <v>0</v>
      </c>
      <c r="L1412" s="18">
        <f t="shared" si="177"/>
        <v>0</v>
      </c>
      <c r="M1412" s="18"/>
    </row>
    <row r="1413" spans="1:13" x14ac:dyDescent="0.25">
      <c r="A1413" s="94"/>
      <c r="B1413" s="95"/>
      <c r="C1413" s="96"/>
      <c r="D1413" s="123"/>
      <c r="E1413" s="97" t="str">
        <f t="shared" si="179"/>
        <v/>
      </c>
      <c r="F1413" s="18">
        <f t="shared" si="172"/>
        <v>0</v>
      </c>
      <c r="G1413" s="18">
        <f t="shared" si="173"/>
        <v>0</v>
      </c>
      <c r="H1413" s="18">
        <f t="shared" si="178"/>
        <v>0</v>
      </c>
      <c r="I1413" s="18">
        <f t="shared" si="174"/>
        <v>0</v>
      </c>
      <c r="J1413" s="18">
        <f t="shared" si="175"/>
        <v>0</v>
      </c>
      <c r="K1413" s="18">
        <f t="shared" si="176"/>
        <v>0</v>
      </c>
      <c r="L1413" s="18">
        <f t="shared" si="177"/>
        <v>0</v>
      </c>
      <c r="M1413" s="18"/>
    </row>
    <row r="1414" spans="1:13" x14ac:dyDescent="0.25">
      <c r="A1414" s="94"/>
      <c r="B1414" s="95"/>
      <c r="C1414" s="96"/>
      <c r="D1414" s="123"/>
      <c r="E1414" s="97" t="str">
        <f t="shared" si="179"/>
        <v/>
      </c>
      <c r="F1414" s="18">
        <f t="shared" si="172"/>
        <v>0</v>
      </c>
      <c r="G1414" s="18">
        <f t="shared" si="173"/>
        <v>0</v>
      </c>
      <c r="H1414" s="18">
        <f t="shared" si="178"/>
        <v>0</v>
      </c>
      <c r="I1414" s="18">
        <f t="shared" si="174"/>
        <v>0</v>
      </c>
      <c r="J1414" s="18">
        <f t="shared" si="175"/>
        <v>0</v>
      </c>
      <c r="K1414" s="18">
        <f t="shared" si="176"/>
        <v>0</v>
      </c>
      <c r="L1414" s="18">
        <f t="shared" si="177"/>
        <v>0</v>
      </c>
      <c r="M1414" s="18"/>
    </row>
    <row r="1415" spans="1:13" x14ac:dyDescent="0.25">
      <c r="A1415" s="94"/>
      <c r="B1415" s="95"/>
      <c r="C1415" s="96"/>
      <c r="D1415" s="123"/>
      <c r="E1415" s="97" t="str">
        <f t="shared" si="179"/>
        <v/>
      </c>
      <c r="F1415" s="18">
        <f t="shared" si="172"/>
        <v>0</v>
      </c>
      <c r="G1415" s="18">
        <f t="shared" si="173"/>
        <v>0</v>
      </c>
      <c r="H1415" s="18">
        <f t="shared" si="178"/>
        <v>0</v>
      </c>
      <c r="I1415" s="18">
        <f t="shared" si="174"/>
        <v>0</v>
      </c>
      <c r="J1415" s="18">
        <f t="shared" si="175"/>
        <v>0</v>
      </c>
      <c r="K1415" s="18">
        <f t="shared" si="176"/>
        <v>0</v>
      </c>
      <c r="L1415" s="18">
        <f t="shared" si="177"/>
        <v>0</v>
      </c>
      <c r="M1415" s="18"/>
    </row>
    <row r="1416" spans="1:13" x14ac:dyDescent="0.25">
      <c r="A1416" s="94"/>
      <c r="B1416" s="95"/>
      <c r="C1416" s="96"/>
      <c r="D1416" s="123"/>
      <c r="E1416" s="97" t="str">
        <f t="shared" si="179"/>
        <v/>
      </c>
      <c r="F1416" s="18">
        <f t="shared" si="172"/>
        <v>0</v>
      </c>
      <c r="G1416" s="18">
        <f t="shared" si="173"/>
        <v>0</v>
      </c>
      <c r="H1416" s="18">
        <f t="shared" si="178"/>
        <v>0</v>
      </c>
      <c r="I1416" s="18">
        <f t="shared" si="174"/>
        <v>0</v>
      </c>
      <c r="J1416" s="18">
        <f t="shared" si="175"/>
        <v>0</v>
      </c>
      <c r="K1416" s="18">
        <f t="shared" si="176"/>
        <v>0</v>
      </c>
      <c r="L1416" s="18">
        <f t="shared" si="177"/>
        <v>0</v>
      </c>
      <c r="M1416" s="18"/>
    </row>
    <row r="1417" spans="1:13" x14ac:dyDescent="0.25">
      <c r="A1417" s="94"/>
      <c r="B1417" s="95"/>
      <c r="C1417" s="96"/>
      <c r="D1417" s="123"/>
      <c r="E1417" s="97" t="str">
        <f t="shared" si="179"/>
        <v/>
      </c>
      <c r="F1417" s="18">
        <f t="shared" ref="F1417:F1480" si="180">IF(C1417&lt;&gt;"",1,0)</f>
        <v>0</v>
      </c>
      <c r="G1417" s="18">
        <f t="shared" ref="G1417:G1480" si="181">IF(OR(C1417="4K 437 Hours", C1417="4K 437 Hours + 87.5 Hours Outreach", C1417="Preschool Special Education", C1417=""),0,1)</f>
        <v>0</v>
      </c>
      <c r="H1417" s="18">
        <f t="shared" si="178"/>
        <v>0</v>
      </c>
      <c r="I1417" s="18">
        <f t="shared" ref="I1417:I1480" si="182">IF(B1417="",0,IF(OR(A1417="",C1417=""),1,0))</f>
        <v>0</v>
      </c>
      <c r="J1417" s="18">
        <f t="shared" ref="J1417:J1480" si="183">IF(C1417="",0,IF(OR(A1417="",B1417=""),1,0))</f>
        <v>0</v>
      </c>
      <c r="K1417" s="18">
        <f t="shared" ref="K1417:K1480" si="184">IF(B1417="",0,IF(ISNA((MATCH(B1417,O:O,0))),1,0))</f>
        <v>0</v>
      </c>
      <c r="L1417" s="18">
        <f t="shared" ref="L1417:L1480" si="185">IF(C1417="",0,IF(ISNA((MATCH(C1417,P:P,0))),1,0))</f>
        <v>0</v>
      </c>
      <c r="M1417" s="18"/>
    </row>
    <row r="1418" spans="1:13" x14ac:dyDescent="0.25">
      <c r="A1418" s="94"/>
      <c r="B1418" s="95"/>
      <c r="C1418" s="96"/>
      <c r="D1418" s="123"/>
      <c r="E1418" s="97" t="str">
        <f t="shared" si="179"/>
        <v/>
      </c>
      <c r="F1418" s="18">
        <f t="shared" si="180"/>
        <v>0</v>
      </c>
      <c r="G1418" s="18">
        <f t="shared" si="181"/>
        <v>0</v>
      </c>
      <c r="H1418" s="18">
        <f t="shared" ref="H1418:H1481" si="186">IF(A1418="",0,IF(OR(B1418="",D1418=""),1,0))</f>
        <v>0</v>
      </c>
      <c r="I1418" s="18">
        <f t="shared" si="182"/>
        <v>0</v>
      </c>
      <c r="J1418" s="18">
        <f t="shared" si="183"/>
        <v>0</v>
      </c>
      <c r="K1418" s="18">
        <f t="shared" si="184"/>
        <v>0</v>
      </c>
      <c r="L1418" s="18">
        <f t="shared" si="185"/>
        <v>0</v>
      </c>
      <c r="M1418" s="18"/>
    </row>
    <row r="1419" spans="1:13" x14ac:dyDescent="0.25">
      <c r="A1419" s="94"/>
      <c r="B1419" s="95"/>
      <c r="C1419" s="96"/>
      <c r="D1419" s="123"/>
      <c r="E1419" s="97" t="str">
        <f t="shared" si="179"/>
        <v/>
      </c>
      <c r="F1419" s="18">
        <f t="shared" si="180"/>
        <v>0</v>
      </c>
      <c r="G1419" s="18">
        <f t="shared" si="181"/>
        <v>0</v>
      </c>
      <c r="H1419" s="18">
        <f t="shared" si="186"/>
        <v>0</v>
      </c>
      <c r="I1419" s="18">
        <f t="shared" si="182"/>
        <v>0</v>
      </c>
      <c r="J1419" s="18">
        <f t="shared" si="183"/>
        <v>0</v>
      </c>
      <c r="K1419" s="18">
        <f t="shared" si="184"/>
        <v>0</v>
      </c>
      <c r="L1419" s="18">
        <f t="shared" si="185"/>
        <v>0</v>
      </c>
      <c r="M1419" s="18"/>
    </row>
    <row r="1420" spans="1:13" x14ac:dyDescent="0.25">
      <c r="A1420" s="94"/>
      <c r="B1420" s="95"/>
      <c r="C1420" s="96"/>
      <c r="D1420" s="123"/>
      <c r="E1420" s="97" t="str">
        <f t="shared" si="179"/>
        <v/>
      </c>
      <c r="F1420" s="18">
        <f t="shared" si="180"/>
        <v>0</v>
      </c>
      <c r="G1420" s="18">
        <f t="shared" si="181"/>
        <v>0</v>
      </c>
      <c r="H1420" s="18">
        <f t="shared" si="186"/>
        <v>0</v>
      </c>
      <c r="I1420" s="18">
        <f t="shared" si="182"/>
        <v>0</v>
      </c>
      <c r="J1420" s="18">
        <f t="shared" si="183"/>
        <v>0</v>
      </c>
      <c r="K1420" s="18">
        <f t="shared" si="184"/>
        <v>0</v>
      </c>
      <c r="L1420" s="18">
        <f t="shared" si="185"/>
        <v>0</v>
      </c>
      <c r="M1420" s="18"/>
    </row>
    <row r="1421" spans="1:13" x14ac:dyDescent="0.25">
      <c r="A1421" s="94"/>
      <c r="B1421" s="95"/>
      <c r="C1421" s="96"/>
      <c r="D1421" s="123"/>
      <c r="E1421" s="97" t="str">
        <f t="shared" si="179"/>
        <v/>
      </c>
      <c r="F1421" s="18">
        <f t="shared" si="180"/>
        <v>0</v>
      </c>
      <c r="G1421" s="18">
        <f t="shared" si="181"/>
        <v>0</v>
      </c>
      <c r="H1421" s="18">
        <f t="shared" si="186"/>
        <v>0</v>
      </c>
      <c r="I1421" s="18">
        <f t="shared" si="182"/>
        <v>0</v>
      </c>
      <c r="J1421" s="18">
        <f t="shared" si="183"/>
        <v>0</v>
      </c>
      <c r="K1421" s="18">
        <f t="shared" si="184"/>
        <v>0</v>
      </c>
      <c r="L1421" s="18">
        <f t="shared" si="185"/>
        <v>0</v>
      </c>
      <c r="M1421" s="18"/>
    </row>
    <row r="1422" spans="1:13" x14ac:dyDescent="0.25">
      <c r="A1422" s="94"/>
      <c r="B1422" s="95"/>
      <c r="C1422" s="96"/>
      <c r="D1422" s="123"/>
      <c r="E1422" s="97" t="str">
        <f t="shared" si="179"/>
        <v/>
      </c>
      <c r="F1422" s="18">
        <f t="shared" si="180"/>
        <v>0</v>
      </c>
      <c r="G1422" s="18">
        <f t="shared" si="181"/>
        <v>0</v>
      </c>
      <c r="H1422" s="18">
        <f t="shared" si="186"/>
        <v>0</v>
      </c>
      <c r="I1422" s="18">
        <f t="shared" si="182"/>
        <v>0</v>
      </c>
      <c r="J1422" s="18">
        <f t="shared" si="183"/>
        <v>0</v>
      </c>
      <c r="K1422" s="18">
        <f t="shared" si="184"/>
        <v>0</v>
      </c>
      <c r="L1422" s="18">
        <f t="shared" si="185"/>
        <v>0</v>
      </c>
      <c r="M1422" s="18"/>
    </row>
    <row r="1423" spans="1:13" x14ac:dyDescent="0.25">
      <c r="A1423" s="94"/>
      <c r="B1423" s="95"/>
      <c r="C1423" s="96"/>
      <c r="D1423" s="123"/>
      <c r="E1423" s="97" t="str">
        <f t="shared" si="179"/>
        <v/>
      </c>
      <c r="F1423" s="18">
        <f t="shared" si="180"/>
        <v>0</v>
      </c>
      <c r="G1423" s="18">
        <f t="shared" si="181"/>
        <v>0</v>
      </c>
      <c r="H1423" s="18">
        <f t="shared" si="186"/>
        <v>0</v>
      </c>
      <c r="I1423" s="18">
        <f t="shared" si="182"/>
        <v>0</v>
      </c>
      <c r="J1423" s="18">
        <f t="shared" si="183"/>
        <v>0</v>
      </c>
      <c r="K1423" s="18">
        <f t="shared" si="184"/>
        <v>0</v>
      </c>
      <c r="L1423" s="18">
        <f t="shared" si="185"/>
        <v>0</v>
      </c>
      <c r="M1423" s="18"/>
    </row>
    <row r="1424" spans="1:13" x14ac:dyDescent="0.25">
      <c r="A1424" s="94"/>
      <c r="B1424" s="95"/>
      <c r="C1424" s="96"/>
      <c r="D1424" s="123"/>
      <c r="E1424" s="97" t="str">
        <f t="shared" si="179"/>
        <v/>
      </c>
      <c r="F1424" s="18">
        <f t="shared" si="180"/>
        <v>0</v>
      </c>
      <c r="G1424" s="18">
        <f t="shared" si="181"/>
        <v>0</v>
      </c>
      <c r="H1424" s="18">
        <f t="shared" si="186"/>
        <v>0</v>
      </c>
      <c r="I1424" s="18">
        <f t="shared" si="182"/>
        <v>0</v>
      </c>
      <c r="J1424" s="18">
        <f t="shared" si="183"/>
        <v>0</v>
      </c>
      <c r="K1424" s="18">
        <f t="shared" si="184"/>
        <v>0</v>
      </c>
      <c r="L1424" s="18">
        <f t="shared" si="185"/>
        <v>0</v>
      </c>
      <c r="M1424" s="18"/>
    </row>
    <row r="1425" spans="1:13" x14ac:dyDescent="0.25">
      <c r="A1425" s="94"/>
      <c r="B1425" s="95"/>
      <c r="C1425" s="96"/>
      <c r="D1425" s="123"/>
      <c r="E1425" s="97" t="str">
        <f t="shared" si="179"/>
        <v/>
      </c>
      <c r="F1425" s="18">
        <f t="shared" si="180"/>
        <v>0</v>
      </c>
      <c r="G1425" s="18">
        <f t="shared" si="181"/>
        <v>0</v>
      </c>
      <c r="H1425" s="18">
        <f t="shared" si="186"/>
        <v>0</v>
      </c>
      <c r="I1425" s="18">
        <f t="shared" si="182"/>
        <v>0</v>
      </c>
      <c r="J1425" s="18">
        <f t="shared" si="183"/>
        <v>0</v>
      </c>
      <c r="K1425" s="18">
        <f t="shared" si="184"/>
        <v>0</v>
      </c>
      <c r="L1425" s="18">
        <f t="shared" si="185"/>
        <v>0</v>
      </c>
      <c r="M1425" s="18"/>
    </row>
    <row r="1426" spans="1:13" x14ac:dyDescent="0.25">
      <c r="A1426" s="94"/>
      <c r="B1426" s="95"/>
      <c r="C1426" s="96"/>
      <c r="D1426" s="123"/>
      <c r="E1426" s="97" t="str">
        <f t="shared" si="179"/>
        <v/>
      </c>
      <c r="F1426" s="18">
        <f t="shared" si="180"/>
        <v>0</v>
      </c>
      <c r="G1426" s="18">
        <f t="shared" si="181"/>
        <v>0</v>
      </c>
      <c r="H1426" s="18">
        <f t="shared" si="186"/>
        <v>0</v>
      </c>
      <c r="I1426" s="18">
        <f t="shared" si="182"/>
        <v>0</v>
      </c>
      <c r="J1426" s="18">
        <f t="shared" si="183"/>
        <v>0</v>
      </c>
      <c r="K1426" s="18">
        <f t="shared" si="184"/>
        <v>0</v>
      </c>
      <c r="L1426" s="18">
        <f t="shared" si="185"/>
        <v>0</v>
      </c>
      <c r="M1426" s="18"/>
    </row>
    <row r="1427" spans="1:13" x14ac:dyDescent="0.25">
      <c r="A1427" s="94"/>
      <c r="B1427" s="95"/>
      <c r="C1427" s="96"/>
      <c r="D1427" s="123"/>
      <c r="E1427" s="97" t="str">
        <f t="shared" si="179"/>
        <v/>
      </c>
      <c r="F1427" s="18">
        <f t="shared" si="180"/>
        <v>0</v>
      </c>
      <c r="G1427" s="18">
        <f t="shared" si="181"/>
        <v>0</v>
      </c>
      <c r="H1427" s="18">
        <f t="shared" si="186"/>
        <v>0</v>
      </c>
      <c r="I1427" s="18">
        <f t="shared" si="182"/>
        <v>0</v>
      </c>
      <c r="J1427" s="18">
        <f t="shared" si="183"/>
        <v>0</v>
      </c>
      <c r="K1427" s="18">
        <f t="shared" si="184"/>
        <v>0</v>
      </c>
      <c r="L1427" s="18">
        <f t="shared" si="185"/>
        <v>0</v>
      </c>
      <c r="M1427" s="18"/>
    </row>
    <row r="1428" spans="1:13" x14ac:dyDescent="0.25">
      <c r="A1428" s="94"/>
      <c r="B1428" s="95"/>
      <c r="C1428" s="96"/>
      <c r="D1428" s="123"/>
      <c r="E1428" s="97" t="str">
        <f t="shared" si="179"/>
        <v/>
      </c>
      <c r="F1428" s="18">
        <f t="shared" si="180"/>
        <v>0</v>
      </c>
      <c r="G1428" s="18">
        <f t="shared" si="181"/>
        <v>0</v>
      </c>
      <c r="H1428" s="18">
        <f t="shared" si="186"/>
        <v>0</v>
      </c>
      <c r="I1428" s="18">
        <f t="shared" si="182"/>
        <v>0</v>
      </c>
      <c r="J1428" s="18">
        <f t="shared" si="183"/>
        <v>0</v>
      </c>
      <c r="K1428" s="18">
        <f t="shared" si="184"/>
        <v>0</v>
      </c>
      <c r="L1428" s="18">
        <f t="shared" si="185"/>
        <v>0</v>
      </c>
      <c r="M1428" s="18"/>
    </row>
    <row r="1429" spans="1:13" x14ac:dyDescent="0.25">
      <c r="A1429" s="94"/>
      <c r="B1429" s="95"/>
      <c r="C1429" s="96"/>
      <c r="D1429" s="123"/>
      <c r="E1429" s="97" t="str">
        <f t="shared" si="179"/>
        <v/>
      </c>
      <c r="F1429" s="18">
        <f t="shared" si="180"/>
        <v>0</v>
      </c>
      <c r="G1429" s="18">
        <f t="shared" si="181"/>
        <v>0</v>
      </c>
      <c r="H1429" s="18">
        <f t="shared" si="186"/>
        <v>0</v>
      </c>
      <c r="I1429" s="18">
        <f t="shared" si="182"/>
        <v>0</v>
      </c>
      <c r="J1429" s="18">
        <f t="shared" si="183"/>
        <v>0</v>
      </c>
      <c r="K1429" s="18">
        <f t="shared" si="184"/>
        <v>0</v>
      </c>
      <c r="L1429" s="18">
        <f t="shared" si="185"/>
        <v>0</v>
      </c>
      <c r="M1429" s="18"/>
    </row>
    <row r="1430" spans="1:13" x14ac:dyDescent="0.25">
      <c r="A1430" s="94"/>
      <c r="B1430" s="95"/>
      <c r="C1430" s="96"/>
      <c r="D1430" s="123"/>
      <c r="E1430" s="97" t="str">
        <f t="shared" si="179"/>
        <v/>
      </c>
      <c r="F1430" s="18">
        <f t="shared" si="180"/>
        <v>0</v>
      </c>
      <c r="G1430" s="18">
        <f t="shared" si="181"/>
        <v>0</v>
      </c>
      <c r="H1430" s="18">
        <f t="shared" si="186"/>
        <v>0</v>
      </c>
      <c r="I1430" s="18">
        <f t="shared" si="182"/>
        <v>0</v>
      </c>
      <c r="J1430" s="18">
        <f t="shared" si="183"/>
        <v>0</v>
      </c>
      <c r="K1430" s="18">
        <f t="shared" si="184"/>
        <v>0</v>
      </c>
      <c r="L1430" s="18">
        <f t="shared" si="185"/>
        <v>0</v>
      </c>
      <c r="M1430" s="18"/>
    </row>
    <row r="1431" spans="1:13" x14ac:dyDescent="0.25">
      <c r="A1431" s="94"/>
      <c r="B1431" s="95"/>
      <c r="C1431" s="96"/>
      <c r="D1431" s="123"/>
      <c r="E1431" s="97" t="str">
        <f t="shared" si="179"/>
        <v/>
      </c>
      <c r="F1431" s="18">
        <f t="shared" si="180"/>
        <v>0</v>
      </c>
      <c r="G1431" s="18">
        <f t="shared" si="181"/>
        <v>0</v>
      </c>
      <c r="H1431" s="18">
        <f t="shared" si="186"/>
        <v>0</v>
      </c>
      <c r="I1431" s="18">
        <f t="shared" si="182"/>
        <v>0</v>
      </c>
      <c r="J1431" s="18">
        <f t="shared" si="183"/>
        <v>0</v>
      </c>
      <c r="K1431" s="18">
        <f t="shared" si="184"/>
        <v>0</v>
      </c>
      <c r="L1431" s="18">
        <f t="shared" si="185"/>
        <v>0</v>
      </c>
      <c r="M1431" s="18"/>
    </row>
    <row r="1432" spans="1:13" x14ac:dyDescent="0.25">
      <c r="A1432" s="94"/>
      <c r="B1432" s="95"/>
      <c r="C1432" s="96"/>
      <c r="D1432" s="123"/>
      <c r="E1432" s="97" t="str">
        <f t="shared" si="179"/>
        <v/>
      </c>
      <c r="F1432" s="18">
        <f t="shared" si="180"/>
        <v>0</v>
      </c>
      <c r="G1432" s="18">
        <f t="shared" si="181"/>
        <v>0</v>
      </c>
      <c r="H1432" s="18">
        <f t="shared" si="186"/>
        <v>0</v>
      </c>
      <c r="I1432" s="18">
        <f t="shared" si="182"/>
        <v>0</v>
      </c>
      <c r="J1432" s="18">
        <f t="shared" si="183"/>
        <v>0</v>
      </c>
      <c r="K1432" s="18">
        <f t="shared" si="184"/>
        <v>0</v>
      </c>
      <c r="L1432" s="18">
        <f t="shared" si="185"/>
        <v>0</v>
      </c>
      <c r="M1432" s="18"/>
    </row>
    <row r="1433" spans="1:13" x14ac:dyDescent="0.25">
      <c r="A1433" s="94"/>
      <c r="B1433" s="95"/>
      <c r="C1433" s="96"/>
      <c r="D1433" s="123"/>
      <c r="E1433" s="97" t="str">
        <f t="shared" si="179"/>
        <v/>
      </c>
      <c r="F1433" s="18">
        <f t="shared" si="180"/>
        <v>0</v>
      </c>
      <c r="G1433" s="18">
        <f t="shared" si="181"/>
        <v>0</v>
      </c>
      <c r="H1433" s="18">
        <f t="shared" si="186"/>
        <v>0</v>
      </c>
      <c r="I1433" s="18">
        <f t="shared" si="182"/>
        <v>0</v>
      </c>
      <c r="J1433" s="18">
        <f t="shared" si="183"/>
        <v>0</v>
      </c>
      <c r="K1433" s="18">
        <f t="shared" si="184"/>
        <v>0</v>
      </c>
      <c r="L1433" s="18">
        <f t="shared" si="185"/>
        <v>0</v>
      </c>
      <c r="M1433" s="18"/>
    </row>
    <row r="1434" spans="1:13" x14ac:dyDescent="0.25">
      <c r="A1434" s="94"/>
      <c r="B1434" s="95"/>
      <c r="C1434" s="96"/>
      <c r="D1434" s="123"/>
      <c r="E1434" s="97" t="str">
        <f t="shared" si="179"/>
        <v/>
      </c>
      <c r="F1434" s="18">
        <f t="shared" si="180"/>
        <v>0</v>
      </c>
      <c r="G1434" s="18">
        <f t="shared" si="181"/>
        <v>0</v>
      </c>
      <c r="H1434" s="18">
        <f t="shared" si="186"/>
        <v>0</v>
      </c>
      <c r="I1434" s="18">
        <f t="shared" si="182"/>
        <v>0</v>
      </c>
      <c r="J1434" s="18">
        <f t="shared" si="183"/>
        <v>0</v>
      </c>
      <c r="K1434" s="18">
        <f t="shared" si="184"/>
        <v>0</v>
      </c>
      <c r="L1434" s="18">
        <f t="shared" si="185"/>
        <v>0</v>
      </c>
      <c r="M1434" s="18"/>
    </row>
    <row r="1435" spans="1:13" x14ac:dyDescent="0.25">
      <c r="A1435" s="94"/>
      <c r="B1435" s="95"/>
      <c r="C1435" s="96"/>
      <c r="D1435" s="123"/>
      <c r="E1435" s="97" t="str">
        <f t="shared" si="179"/>
        <v/>
      </c>
      <c r="F1435" s="18">
        <f t="shared" si="180"/>
        <v>0</v>
      </c>
      <c r="G1435" s="18">
        <f t="shared" si="181"/>
        <v>0</v>
      </c>
      <c r="H1435" s="18">
        <f t="shared" si="186"/>
        <v>0</v>
      </c>
      <c r="I1435" s="18">
        <f t="shared" si="182"/>
        <v>0</v>
      </c>
      <c r="J1435" s="18">
        <f t="shared" si="183"/>
        <v>0</v>
      </c>
      <c r="K1435" s="18">
        <f t="shared" si="184"/>
        <v>0</v>
      </c>
      <c r="L1435" s="18">
        <f t="shared" si="185"/>
        <v>0</v>
      </c>
      <c r="M1435" s="18"/>
    </row>
    <row r="1436" spans="1:13" x14ac:dyDescent="0.25">
      <c r="A1436" s="94"/>
      <c r="B1436" s="95"/>
      <c r="C1436" s="96"/>
      <c r="D1436" s="123"/>
      <c r="E1436" s="97" t="str">
        <f t="shared" si="179"/>
        <v/>
      </c>
      <c r="F1436" s="18">
        <f t="shared" si="180"/>
        <v>0</v>
      </c>
      <c r="G1436" s="18">
        <f t="shared" si="181"/>
        <v>0</v>
      </c>
      <c r="H1436" s="18">
        <f t="shared" si="186"/>
        <v>0</v>
      </c>
      <c r="I1436" s="18">
        <f t="shared" si="182"/>
        <v>0</v>
      </c>
      <c r="J1436" s="18">
        <f t="shared" si="183"/>
        <v>0</v>
      </c>
      <c r="K1436" s="18">
        <f t="shared" si="184"/>
        <v>0</v>
      </c>
      <c r="L1436" s="18">
        <f t="shared" si="185"/>
        <v>0</v>
      </c>
      <c r="M1436" s="18"/>
    </row>
    <row r="1437" spans="1:13" x14ac:dyDescent="0.25">
      <c r="A1437" s="94"/>
      <c r="B1437" s="95"/>
      <c r="C1437" s="96"/>
      <c r="D1437" s="123"/>
      <c r="E1437" s="97" t="str">
        <f t="shared" si="179"/>
        <v/>
      </c>
      <c r="F1437" s="18">
        <f t="shared" si="180"/>
        <v>0</v>
      </c>
      <c r="G1437" s="18">
        <f t="shared" si="181"/>
        <v>0</v>
      </c>
      <c r="H1437" s="18">
        <f t="shared" si="186"/>
        <v>0</v>
      </c>
      <c r="I1437" s="18">
        <f t="shared" si="182"/>
        <v>0</v>
      </c>
      <c r="J1437" s="18">
        <f t="shared" si="183"/>
        <v>0</v>
      </c>
      <c r="K1437" s="18">
        <f t="shared" si="184"/>
        <v>0</v>
      </c>
      <c r="L1437" s="18">
        <f t="shared" si="185"/>
        <v>0</v>
      </c>
      <c r="M1437" s="18"/>
    </row>
    <row r="1438" spans="1:13" x14ac:dyDescent="0.25">
      <c r="A1438" s="94"/>
      <c r="B1438" s="95"/>
      <c r="C1438" s="96"/>
      <c r="D1438" s="123"/>
      <c r="E1438" s="97" t="str">
        <f t="shared" si="179"/>
        <v/>
      </c>
      <c r="F1438" s="18">
        <f t="shared" si="180"/>
        <v>0</v>
      </c>
      <c r="G1438" s="18">
        <f t="shared" si="181"/>
        <v>0</v>
      </c>
      <c r="H1438" s="18">
        <f t="shared" si="186"/>
        <v>0</v>
      </c>
      <c r="I1438" s="18">
        <f t="shared" si="182"/>
        <v>0</v>
      </c>
      <c r="J1438" s="18">
        <f t="shared" si="183"/>
        <v>0</v>
      </c>
      <c r="K1438" s="18">
        <f t="shared" si="184"/>
        <v>0</v>
      </c>
      <c r="L1438" s="18">
        <f t="shared" si="185"/>
        <v>0</v>
      </c>
      <c r="M1438" s="18"/>
    </row>
    <row r="1439" spans="1:13" x14ac:dyDescent="0.25">
      <c r="A1439" s="94"/>
      <c r="B1439" s="95"/>
      <c r="C1439" s="96"/>
      <c r="D1439" s="123"/>
      <c r="E1439" s="97" t="str">
        <f t="shared" si="179"/>
        <v/>
      </c>
      <c r="F1439" s="18">
        <f t="shared" si="180"/>
        <v>0</v>
      </c>
      <c r="G1439" s="18">
        <f t="shared" si="181"/>
        <v>0</v>
      </c>
      <c r="H1439" s="18">
        <f t="shared" si="186"/>
        <v>0</v>
      </c>
      <c r="I1439" s="18">
        <f t="shared" si="182"/>
        <v>0</v>
      </c>
      <c r="J1439" s="18">
        <f t="shared" si="183"/>
        <v>0</v>
      </c>
      <c r="K1439" s="18">
        <f t="shared" si="184"/>
        <v>0</v>
      </c>
      <c r="L1439" s="18">
        <f t="shared" si="185"/>
        <v>0</v>
      </c>
      <c r="M1439" s="18"/>
    </row>
    <row r="1440" spans="1:13" x14ac:dyDescent="0.25">
      <c r="A1440" s="94"/>
      <c r="B1440" s="95"/>
      <c r="C1440" s="96"/>
      <c r="D1440" s="123"/>
      <c r="E1440" s="97" t="str">
        <f t="shared" si="179"/>
        <v/>
      </c>
      <c r="F1440" s="18">
        <f t="shared" si="180"/>
        <v>0</v>
      </c>
      <c r="G1440" s="18">
        <f t="shared" si="181"/>
        <v>0</v>
      </c>
      <c r="H1440" s="18">
        <f t="shared" si="186"/>
        <v>0</v>
      </c>
      <c r="I1440" s="18">
        <f t="shared" si="182"/>
        <v>0</v>
      </c>
      <c r="J1440" s="18">
        <f t="shared" si="183"/>
        <v>0</v>
      </c>
      <c r="K1440" s="18">
        <f t="shared" si="184"/>
        <v>0</v>
      </c>
      <c r="L1440" s="18">
        <f t="shared" si="185"/>
        <v>0</v>
      </c>
      <c r="M1440" s="18"/>
    </row>
    <row r="1441" spans="1:13" x14ac:dyDescent="0.25">
      <c r="A1441" s="94"/>
      <c r="B1441" s="95"/>
      <c r="C1441" s="96"/>
      <c r="D1441" s="123"/>
      <c r="E1441" s="97" t="str">
        <f t="shared" si="179"/>
        <v/>
      </c>
      <c r="F1441" s="18">
        <f t="shared" si="180"/>
        <v>0</v>
      </c>
      <c r="G1441" s="18">
        <f t="shared" si="181"/>
        <v>0</v>
      </c>
      <c r="H1441" s="18">
        <f t="shared" si="186"/>
        <v>0</v>
      </c>
      <c r="I1441" s="18">
        <f t="shared" si="182"/>
        <v>0</v>
      </c>
      <c r="J1441" s="18">
        <f t="shared" si="183"/>
        <v>0</v>
      </c>
      <c r="K1441" s="18">
        <f t="shared" si="184"/>
        <v>0</v>
      </c>
      <c r="L1441" s="18">
        <f t="shared" si="185"/>
        <v>0</v>
      </c>
      <c r="M1441" s="18"/>
    </row>
    <row r="1442" spans="1:13" x14ac:dyDescent="0.25">
      <c r="A1442" s="94"/>
      <c r="B1442" s="95"/>
      <c r="C1442" s="96"/>
      <c r="D1442" s="123"/>
      <c r="E1442" s="97" t="str">
        <f t="shared" si="179"/>
        <v/>
      </c>
      <c r="F1442" s="18">
        <f t="shared" si="180"/>
        <v>0</v>
      </c>
      <c r="G1442" s="18">
        <f t="shared" si="181"/>
        <v>0</v>
      </c>
      <c r="H1442" s="18">
        <f t="shared" si="186"/>
        <v>0</v>
      </c>
      <c r="I1442" s="18">
        <f t="shared" si="182"/>
        <v>0</v>
      </c>
      <c r="J1442" s="18">
        <f t="shared" si="183"/>
        <v>0</v>
      </c>
      <c r="K1442" s="18">
        <f t="shared" si="184"/>
        <v>0</v>
      </c>
      <c r="L1442" s="18">
        <f t="shared" si="185"/>
        <v>0</v>
      </c>
      <c r="M1442" s="18"/>
    </row>
    <row r="1443" spans="1:13" x14ac:dyDescent="0.25">
      <c r="A1443" s="94"/>
      <c r="B1443" s="95"/>
      <c r="C1443" s="96"/>
      <c r="D1443" s="123"/>
      <c r="E1443" s="97" t="str">
        <f t="shared" si="179"/>
        <v/>
      </c>
      <c r="F1443" s="18">
        <f t="shared" si="180"/>
        <v>0</v>
      </c>
      <c r="G1443" s="18">
        <f t="shared" si="181"/>
        <v>0</v>
      </c>
      <c r="H1443" s="18">
        <f t="shared" si="186"/>
        <v>0</v>
      </c>
      <c r="I1443" s="18">
        <f t="shared" si="182"/>
        <v>0</v>
      </c>
      <c r="J1443" s="18">
        <f t="shared" si="183"/>
        <v>0</v>
      </c>
      <c r="K1443" s="18">
        <f t="shared" si="184"/>
        <v>0</v>
      </c>
      <c r="L1443" s="18">
        <f t="shared" si="185"/>
        <v>0</v>
      </c>
      <c r="M1443" s="18"/>
    </row>
    <row r="1444" spans="1:13" x14ac:dyDescent="0.25">
      <c r="A1444" s="94"/>
      <c r="B1444" s="95"/>
      <c r="C1444" s="96"/>
      <c r="D1444" s="123"/>
      <c r="E1444" s="97" t="str">
        <f t="shared" si="179"/>
        <v/>
      </c>
      <c r="F1444" s="18">
        <f t="shared" si="180"/>
        <v>0</v>
      </c>
      <c r="G1444" s="18">
        <f t="shared" si="181"/>
        <v>0</v>
      </c>
      <c r="H1444" s="18">
        <f t="shared" si="186"/>
        <v>0</v>
      </c>
      <c r="I1444" s="18">
        <f t="shared" si="182"/>
        <v>0</v>
      </c>
      <c r="J1444" s="18">
        <f t="shared" si="183"/>
        <v>0</v>
      </c>
      <c r="K1444" s="18">
        <f t="shared" si="184"/>
        <v>0</v>
      </c>
      <c r="L1444" s="18">
        <f t="shared" si="185"/>
        <v>0</v>
      </c>
      <c r="M1444" s="18"/>
    </row>
    <row r="1445" spans="1:13" x14ac:dyDescent="0.25">
      <c r="A1445" s="94"/>
      <c r="B1445" s="95"/>
      <c r="C1445" s="96"/>
      <c r="D1445" s="123"/>
      <c r="E1445" s="97" t="str">
        <f t="shared" si="179"/>
        <v/>
      </c>
      <c r="F1445" s="18">
        <f t="shared" si="180"/>
        <v>0</v>
      </c>
      <c r="G1445" s="18">
        <f t="shared" si="181"/>
        <v>0</v>
      </c>
      <c r="H1445" s="18">
        <f t="shared" si="186"/>
        <v>0</v>
      </c>
      <c r="I1445" s="18">
        <f t="shared" si="182"/>
        <v>0</v>
      </c>
      <c r="J1445" s="18">
        <f t="shared" si="183"/>
        <v>0</v>
      </c>
      <c r="K1445" s="18">
        <f t="shared" si="184"/>
        <v>0</v>
      </c>
      <c r="L1445" s="18">
        <f t="shared" si="185"/>
        <v>0</v>
      </c>
      <c r="M1445" s="18"/>
    </row>
    <row r="1446" spans="1:13" x14ac:dyDescent="0.25">
      <c r="A1446" s="94"/>
      <c r="B1446" s="95"/>
      <c r="C1446" s="96"/>
      <c r="D1446" s="123"/>
      <c r="E1446" s="97" t="str">
        <f t="shared" si="179"/>
        <v/>
      </c>
      <c r="F1446" s="18">
        <f t="shared" si="180"/>
        <v>0</v>
      </c>
      <c r="G1446" s="18">
        <f t="shared" si="181"/>
        <v>0</v>
      </c>
      <c r="H1446" s="18">
        <f t="shared" si="186"/>
        <v>0</v>
      </c>
      <c r="I1446" s="18">
        <f t="shared" si="182"/>
        <v>0</v>
      </c>
      <c r="J1446" s="18">
        <f t="shared" si="183"/>
        <v>0</v>
      </c>
      <c r="K1446" s="18">
        <f t="shared" si="184"/>
        <v>0</v>
      </c>
      <c r="L1446" s="18">
        <f t="shared" si="185"/>
        <v>0</v>
      </c>
      <c r="M1446" s="18"/>
    </row>
    <row r="1447" spans="1:13" x14ac:dyDescent="0.25">
      <c r="A1447" s="94"/>
      <c r="B1447" s="95"/>
      <c r="C1447" s="96"/>
      <c r="D1447" s="123"/>
      <c r="E1447" s="97" t="str">
        <f t="shared" si="179"/>
        <v/>
      </c>
      <c r="F1447" s="18">
        <f t="shared" si="180"/>
        <v>0</v>
      </c>
      <c r="G1447" s="18">
        <f t="shared" si="181"/>
        <v>0</v>
      </c>
      <c r="H1447" s="18">
        <f t="shared" si="186"/>
        <v>0</v>
      </c>
      <c r="I1447" s="18">
        <f t="shared" si="182"/>
        <v>0</v>
      </c>
      <c r="J1447" s="18">
        <f t="shared" si="183"/>
        <v>0</v>
      </c>
      <c r="K1447" s="18">
        <f t="shared" si="184"/>
        <v>0</v>
      </c>
      <c r="L1447" s="18">
        <f t="shared" si="185"/>
        <v>0</v>
      </c>
      <c r="M1447" s="18"/>
    </row>
    <row r="1448" spans="1:13" x14ac:dyDescent="0.25">
      <c r="A1448" s="94"/>
      <c r="B1448" s="95"/>
      <c r="C1448" s="96"/>
      <c r="D1448" s="123"/>
      <c r="E1448" s="97" t="str">
        <f t="shared" si="179"/>
        <v/>
      </c>
      <c r="F1448" s="18">
        <f t="shared" si="180"/>
        <v>0</v>
      </c>
      <c r="G1448" s="18">
        <f t="shared" si="181"/>
        <v>0</v>
      </c>
      <c r="H1448" s="18">
        <f t="shared" si="186"/>
        <v>0</v>
      </c>
      <c r="I1448" s="18">
        <f t="shared" si="182"/>
        <v>0</v>
      </c>
      <c r="J1448" s="18">
        <f t="shared" si="183"/>
        <v>0</v>
      </c>
      <c r="K1448" s="18">
        <f t="shared" si="184"/>
        <v>0</v>
      </c>
      <c r="L1448" s="18">
        <f t="shared" si="185"/>
        <v>0</v>
      </c>
      <c r="M1448" s="18"/>
    </row>
    <row r="1449" spans="1:13" x14ac:dyDescent="0.25">
      <c r="A1449" s="94"/>
      <c r="B1449" s="95"/>
      <c r="C1449" s="96"/>
      <c r="D1449" s="123"/>
      <c r="E1449" s="97" t="str">
        <f t="shared" si="179"/>
        <v/>
      </c>
      <c r="F1449" s="18">
        <f t="shared" si="180"/>
        <v>0</v>
      </c>
      <c r="G1449" s="18">
        <f t="shared" si="181"/>
        <v>0</v>
      </c>
      <c r="H1449" s="18">
        <f t="shared" si="186"/>
        <v>0</v>
      </c>
      <c r="I1449" s="18">
        <f t="shared" si="182"/>
        <v>0</v>
      </c>
      <c r="J1449" s="18">
        <f t="shared" si="183"/>
        <v>0</v>
      </c>
      <c r="K1449" s="18">
        <f t="shared" si="184"/>
        <v>0</v>
      </c>
      <c r="L1449" s="18">
        <f t="shared" si="185"/>
        <v>0</v>
      </c>
      <c r="M1449" s="18"/>
    </row>
    <row r="1450" spans="1:13" x14ac:dyDescent="0.25">
      <c r="A1450" s="94"/>
      <c r="B1450" s="95"/>
      <c r="C1450" s="96"/>
      <c r="D1450" s="123"/>
      <c r="E1450" s="97" t="str">
        <f t="shared" si="179"/>
        <v/>
      </c>
      <c r="F1450" s="18">
        <f t="shared" si="180"/>
        <v>0</v>
      </c>
      <c r="G1450" s="18">
        <f t="shared" si="181"/>
        <v>0</v>
      </c>
      <c r="H1450" s="18">
        <f t="shared" si="186"/>
        <v>0</v>
      </c>
      <c r="I1450" s="18">
        <f t="shared" si="182"/>
        <v>0</v>
      </c>
      <c r="J1450" s="18">
        <f t="shared" si="183"/>
        <v>0</v>
      </c>
      <c r="K1450" s="18">
        <f t="shared" si="184"/>
        <v>0</v>
      </c>
      <c r="L1450" s="18">
        <f t="shared" si="185"/>
        <v>0</v>
      </c>
      <c r="M1450" s="18"/>
    </row>
    <row r="1451" spans="1:13" x14ac:dyDescent="0.25">
      <c r="A1451" s="94"/>
      <c r="B1451" s="95"/>
      <c r="C1451" s="96"/>
      <c r="D1451" s="123"/>
      <c r="E1451" s="97" t="str">
        <f t="shared" si="179"/>
        <v/>
      </c>
      <c r="F1451" s="18">
        <f t="shared" si="180"/>
        <v>0</v>
      </c>
      <c r="G1451" s="18">
        <f t="shared" si="181"/>
        <v>0</v>
      </c>
      <c r="H1451" s="18">
        <f t="shared" si="186"/>
        <v>0</v>
      </c>
      <c r="I1451" s="18">
        <f t="shared" si="182"/>
        <v>0</v>
      </c>
      <c r="J1451" s="18">
        <f t="shared" si="183"/>
        <v>0</v>
      </c>
      <c r="K1451" s="18">
        <f t="shared" si="184"/>
        <v>0</v>
      </c>
      <c r="L1451" s="18">
        <f t="shared" si="185"/>
        <v>0</v>
      </c>
      <c r="M1451" s="18"/>
    </row>
    <row r="1452" spans="1:13" x14ac:dyDescent="0.25">
      <c r="A1452" s="94"/>
      <c r="B1452" s="95"/>
      <c r="C1452" s="96"/>
      <c r="D1452" s="123"/>
      <c r="E1452" s="97" t="str">
        <f t="shared" si="179"/>
        <v/>
      </c>
      <c r="F1452" s="18">
        <f t="shared" si="180"/>
        <v>0</v>
      </c>
      <c r="G1452" s="18">
        <f t="shared" si="181"/>
        <v>0</v>
      </c>
      <c r="H1452" s="18">
        <f t="shared" si="186"/>
        <v>0</v>
      </c>
      <c r="I1452" s="18">
        <f t="shared" si="182"/>
        <v>0</v>
      </c>
      <c r="J1452" s="18">
        <f t="shared" si="183"/>
        <v>0</v>
      </c>
      <c r="K1452" s="18">
        <f t="shared" si="184"/>
        <v>0</v>
      </c>
      <c r="L1452" s="18">
        <f t="shared" si="185"/>
        <v>0</v>
      </c>
      <c r="M1452" s="18"/>
    </row>
    <row r="1453" spans="1:13" x14ac:dyDescent="0.25">
      <c r="A1453" s="94"/>
      <c r="B1453" s="95"/>
      <c r="C1453" s="96"/>
      <c r="D1453" s="123"/>
      <c r="E1453" s="97" t="str">
        <f t="shared" si="179"/>
        <v/>
      </c>
      <c r="F1453" s="18">
        <f t="shared" si="180"/>
        <v>0</v>
      </c>
      <c r="G1453" s="18">
        <f t="shared" si="181"/>
        <v>0</v>
      </c>
      <c r="H1453" s="18">
        <f t="shared" si="186"/>
        <v>0</v>
      </c>
      <c r="I1453" s="18">
        <f t="shared" si="182"/>
        <v>0</v>
      </c>
      <c r="J1453" s="18">
        <f t="shared" si="183"/>
        <v>0</v>
      </c>
      <c r="K1453" s="18">
        <f t="shared" si="184"/>
        <v>0</v>
      </c>
      <c r="L1453" s="18">
        <f t="shared" si="185"/>
        <v>0</v>
      </c>
      <c r="M1453" s="18"/>
    </row>
    <row r="1454" spans="1:13" x14ac:dyDescent="0.25">
      <c r="A1454" s="94"/>
      <c r="B1454" s="95"/>
      <c r="C1454" s="96"/>
      <c r="D1454" s="123"/>
      <c r="E1454" s="97" t="str">
        <f t="shared" si="179"/>
        <v/>
      </c>
      <c r="F1454" s="18">
        <f t="shared" si="180"/>
        <v>0</v>
      </c>
      <c r="G1454" s="18">
        <f t="shared" si="181"/>
        <v>0</v>
      </c>
      <c r="H1454" s="18">
        <f t="shared" si="186"/>
        <v>0</v>
      </c>
      <c r="I1454" s="18">
        <f t="shared" si="182"/>
        <v>0</v>
      </c>
      <c r="J1454" s="18">
        <f t="shared" si="183"/>
        <v>0</v>
      </c>
      <c r="K1454" s="18">
        <f t="shared" si="184"/>
        <v>0</v>
      </c>
      <c r="L1454" s="18">
        <f t="shared" si="185"/>
        <v>0</v>
      </c>
      <c r="M1454" s="18"/>
    </row>
    <row r="1455" spans="1:13" x14ac:dyDescent="0.25">
      <c r="A1455" s="94"/>
      <c r="B1455" s="95"/>
      <c r="C1455" s="96"/>
      <c r="D1455" s="123"/>
      <c r="E1455" s="97" t="str">
        <f t="shared" si="179"/>
        <v/>
      </c>
      <c r="F1455" s="18">
        <f t="shared" si="180"/>
        <v>0</v>
      </c>
      <c r="G1455" s="18">
        <f t="shared" si="181"/>
        <v>0</v>
      </c>
      <c r="H1455" s="18">
        <f t="shared" si="186"/>
        <v>0</v>
      </c>
      <c r="I1455" s="18">
        <f t="shared" si="182"/>
        <v>0</v>
      </c>
      <c r="J1455" s="18">
        <f t="shared" si="183"/>
        <v>0</v>
      </c>
      <c r="K1455" s="18">
        <f t="shared" si="184"/>
        <v>0</v>
      </c>
      <c r="L1455" s="18">
        <f t="shared" si="185"/>
        <v>0</v>
      </c>
      <c r="M1455" s="18"/>
    </row>
    <row r="1456" spans="1:13" x14ac:dyDescent="0.25">
      <c r="A1456" s="94"/>
      <c r="B1456" s="95"/>
      <c r="C1456" s="96"/>
      <c r="D1456" s="123"/>
      <c r="E1456" s="97" t="str">
        <f t="shared" si="179"/>
        <v/>
      </c>
      <c r="F1456" s="18">
        <f t="shared" si="180"/>
        <v>0</v>
      </c>
      <c r="G1456" s="18">
        <f t="shared" si="181"/>
        <v>0</v>
      </c>
      <c r="H1456" s="18">
        <f t="shared" si="186"/>
        <v>0</v>
      </c>
      <c r="I1456" s="18">
        <f t="shared" si="182"/>
        <v>0</v>
      </c>
      <c r="J1456" s="18">
        <f t="shared" si="183"/>
        <v>0</v>
      </c>
      <c r="K1456" s="18">
        <f t="shared" si="184"/>
        <v>0</v>
      </c>
      <c r="L1456" s="18">
        <f t="shared" si="185"/>
        <v>0</v>
      </c>
      <c r="M1456" s="18"/>
    </row>
    <row r="1457" spans="1:13" x14ac:dyDescent="0.25">
      <c r="A1457" s="94"/>
      <c r="B1457" s="95"/>
      <c r="C1457" s="96"/>
      <c r="D1457" s="123"/>
      <c r="E1457" s="97" t="str">
        <f t="shared" si="179"/>
        <v/>
      </c>
      <c r="F1457" s="18">
        <f t="shared" si="180"/>
        <v>0</v>
      </c>
      <c r="G1457" s="18">
        <f t="shared" si="181"/>
        <v>0</v>
      </c>
      <c r="H1457" s="18">
        <f t="shared" si="186"/>
        <v>0</v>
      </c>
      <c r="I1457" s="18">
        <f t="shared" si="182"/>
        <v>0</v>
      </c>
      <c r="J1457" s="18">
        <f t="shared" si="183"/>
        <v>0</v>
      </c>
      <c r="K1457" s="18">
        <f t="shared" si="184"/>
        <v>0</v>
      </c>
      <c r="L1457" s="18">
        <f t="shared" si="185"/>
        <v>0</v>
      </c>
      <c r="M1457" s="18"/>
    </row>
    <row r="1458" spans="1:13" x14ac:dyDescent="0.25">
      <c r="A1458" s="94"/>
      <c r="B1458" s="95"/>
      <c r="C1458" s="96"/>
      <c r="D1458" s="123"/>
      <c r="E1458" s="97" t="str">
        <f t="shared" ref="E1458:E1521" si="187">IF(K1458=1," District,","")&amp;IF(L1458=1," Grade,","")&amp;IF(OR(H1458=1,I1458=1,J1458=1)," Line Incomplete","")</f>
        <v/>
      </c>
      <c r="F1458" s="18">
        <f t="shared" si="180"/>
        <v>0</v>
      </c>
      <c r="G1458" s="18">
        <f t="shared" si="181"/>
        <v>0</v>
      </c>
      <c r="H1458" s="18">
        <f t="shared" si="186"/>
        <v>0</v>
      </c>
      <c r="I1458" s="18">
        <f t="shared" si="182"/>
        <v>0</v>
      </c>
      <c r="J1458" s="18">
        <f t="shared" si="183"/>
        <v>0</v>
      </c>
      <c r="K1458" s="18">
        <f t="shared" si="184"/>
        <v>0</v>
      </c>
      <c r="L1458" s="18">
        <f t="shared" si="185"/>
        <v>0</v>
      </c>
      <c r="M1458" s="18"/>
    </row>
    <row r="1459" spans="1:13" x14ac:dyDescent="0.25">
      <c r="A1459" s="94"/>
      <c r="B1459" s="95"/>
      <c r="C1459" s="96"/>
      <c r="D1459" s="123"/>
      <c r="E1459" s="97" t="str">
        <f t="shared" si="187"/>
        <v/>
      </c>
      <c r="F1459" s="18">
        <f t="shared" si="180"/>
        <v>0</v>
      </c>
      <c r="G1459" s="18">
        <f t="shared" si="181"/>
        <v>0</v>
      </c>
      <c r="H1459" s="18">
        <f t="shared" si="186"/>
        <v>0</v>
      </c>
      <c r="I1459" s="18">
        <f t="shared" si="182"/>
        <v>0</v>
      </c>
      <c r="J1459" s="18">
        <f t="shared" si="183"/>
        <v>0</v>
      </c>
      <c r="K1459" s="18">
        <f t="shared" si="184"/>
        <v>0</v>
      </c>
      <c r="L1459" s="18">
        <f t="shared" si="185"/>
        <v>0</v>
      </c>
      <c r="M1459" s="18"/>
    </row>
    <row r="1460" spans="1:13" x14ac:dyDescent="0.25">
      <c r="A1460" s="94"/>
      <c r="B1460" s="95"/>
      <c r="C1460" s="96"/>
      <c r="D1460" s="123"/>
      <c r="E1460" s="97" t="str">
        <f t="shared" si="187"/>
        <v/>
      </c>
      <c r="F1460" s="18">
        <f t="shared" si="180"/>
        <v>0</v>
      </c>
      <c r="G1460" s="18">
        <f t="shared" si="181"/>
        <v>0</v>
      </c>
      <c r="H1460" s="18">
        <f t="shared" si="186"/>
        <v>0</v>
      </c>
      <c r="I1460" s="18">
        <f t="shared" si="182"/>
        <v>0</v>
      </c>
      <c r="J1460" s="18">
        <f t="shared" si="183"/>
        <v>0</v>
      </c>
      <c r="K1460" s="18">
        <f t="shared" si="184"/>
        <v>0</v>
      </c>
      <c r="L1460" s="18">
        <f t="shared" si="185"/>
        <v>0</v>
      </c>
      <c r="M1460" s="18"/>
    </row>
    <row r="1461" spans="1:13" x14ac:dyDescent="0.25">
      <c r="A1461" s="94"/>
      <c r="B1461" s="95"/>
      <c r="C1461" s="96"/>
      <c r="D1461" s="123"/>
      <c r="E1461" s="97" t="str">
        <f t="shared" si="187"/>
        <v/>
      </c>
      <c r="F1461" s="18">
        <f t="shared" si="180"/>
        <v>0</v>
      </c>
      <c r="G1461" s="18">
        <f t="shared" si="181"/>
        <v>0</v>
      </c>
      <c r="H1461" s="18">
        <f t="shared" si="186"/>
        <v>0</v>
      </c>
      <c r="I1461" s="18">
        <f t="shared" si="182"/>
        <v>0</v>
      </c>
      <c r="J1461" s="18">
        <f t="shared" si="183"/>
        <v>0</v>
      </c>
      <c r="K1461" s="18">
        <f t="shared" si="184"/>
        <v>0</v>
      </c>
      <c r="L1461" s="18">
        <f t="shared" si="185"/>
        <v>0</v>
      </c>
      <c r="M1461" s="18"/>
    </row>
    <row r="1462" spans="1:13" x14ac:dyDescent="0.25">
      <c r="A1462" s="94"/>
      <c r="B1462" s="95"/>
      <c r="C1462" s="96"/>
      <c r="D1462" s="123"/>
      <c r="E1462" s="97" t="str">
        <f t="shared" si="187"/>
        <v/>
      </c>
      <c r="F1462" s="18">
        <f t="shared" si="180"/>
        <v>0</v>
      </c>
      <c r="G1462" s="18">
        <f t="shared" si="181"/>
        <v>0</v>
      </c>
      <c r="H1462" s="18">
        <f t="shared" si="186"/>
        <v>0</v>
      </c>
      <c r="I1462" s="18">
        <f t="shared" si="182"/>
        <v>0</v>
      </c>
      <c r="J1462" s="18">
        <f t="shared" si="183"/>
        <v>0</v>
      </c>
      <c r="K1462" s="18">
        <f t="shared" si="184"/>
        <v>0</v>
      </c>
      <c r="L1462" s="18">
        <f t="shared" si="185"/>
        <v>0</v>
      </c>
      <c r="M1462" s="18"/>
    </row>
    <row r="1463" spans="1:13" x14ac:dyDescent="0.25">
      <c r="A1463" s="94"/>
      <c r="B1463" s="95"/>
      <c r="C1463" s="96"/>
      <c r="D1463" s="123"/>
      <c r="E1463" s="97" t="str">
        <f t="shared" si="187"/>
        <v/>
      </c>
      <c r="F1463" s="18">
        <f t="shared" si="180"/>
        <v>0</v>
      </c>
      <c r="G1463" s="18">
        <f t="shared" si="181"/>
        <v>0</v>
      </c>
      <c r="H1463" s="18">
        <f t="shared" si="186"/>
        <v>0</v>
      </c>
      <c r="I1463" s="18">
        <f t="shared" si="182"/>
        <v>0</v>
      </c>
      <c r="J1463" s="18">
        <f t="shared" si="183"/>
        <v>0</v>
      </c>
      <c r="K1463" s="18">
        <f t="shared" si="184"/>
        <v>0</v>
      </c>
      <c r="L1463" s="18">
        <f t="shared" si="185"/>
        <v>0</v>
      </c>
      <c r="M1463" s="18"/>
    </row>
    <row r="1464" spans="1:13" x14ac:dyDescent="0.25">
      <c r="A1464" s="94"/>
      <c r="B1464" s="95"/>
      <c r="C1464" s="96"/>
      <c r="D1464" s="123"/>
      <c r="E1464" s="97" t="str">
        <f t="shared" si="187"/>
        <v/>
      </c>
      <c r="F1464" s="18">
        <f t="shared" si="180"/>
        <v>0</v>
      </c>
      <c r="G1464" s="18">
        <f t="shared" si="181"/>
        <v>0</v>
      </c>
      <c r="H1464" s="18">
        <f t="shared" si="186"/>
        <v>0</v>
      </c>
      <c r="I1464" s="18">
        <f t="shared" si="182"/>
        <v>0</v>
      </c>
      <c r="J1464" s="18">
        <f t="shared" si="183"/>
        <v>0</v>
      </c>
      <c r="K1464" s="18">
        <f t="shared" si="184"/>
        <v>0</v>
      </c>
      <c r="L1464" s="18">
        <f t="shared" si="185"/>
        <v>0</v>
      </c>
      <c r="M1464" s="18"/>
    </row>
    <row r="1465" spans="1:13" x14ac:dyDescent="0.25">
      <c r="A1465" s="94"/>
      <c r="B1465" s="95"/>
      <c r="C1465" s="96"/>
      <c r="D1465" s="123"/>
      <c r="E1465" s="97" t="str">
        <f t="shared" si="187"/>
        <v/>
      </c>
      <c r="F1465" s="18">
        <f t="shared" si="180"/>
        <v>0</v>
      </c>
      <c r="G1465" s="18">
        <f t="shared" si="181"/>
        <v>0</v>
      </c>
      <c r="H1465" s="18">
        <f t="shared" si="186"/>
        <v>0</v>
      </c>
      <c r="I1465" s="18">
        <f t="shared" si="182"/>
        <v>0</v>
      </c>
      <c r="J1465" s="18">
        <f t="shared" si="183"/>
        <v>0</v>
      </c>
      <c r="K1465" s="18">
        <f t="shared" si="184"/>
        <v>0</v>
      </c>
      <c r="L1465" s="18">
        <f t="shared" si="185"/>
        <v>0</v>
      </c>
      <c r="M1465" s="18"/>
    </row>
    <row r="1466" spans="1:13" x14ac:dyDescent="0.25">
      <c r="A1466" s="94"/>
      <c r="B1466" s="95"/>
      <c r="C1466" s="96"/>
      <c r="D1466" s="123"/>
      <c r="E1466" s="97" t="str">
        <f t="shared" si="187"/>
        <v/>
      </c>
      <c r="F1466" s="18">
        <f t="shared" si="180"/>
        <v>0</v>
      </c>
      <c r="G1466" s="18">
        <f t="shared" si="181"/>
        <v>0</v>
      </c>
      <c r="H1466" s="18">
        <f t="shared" si="186"/>
        <v>0</v>
      </c>
      <c r="I1466" s="18">
        <f t="shared" si="182"/>
        <v>0</v>
      </c>
      <c r="J1466" s="18">
        <f t="shared" si="183"/>
        <v>0</v>
      </c>
      <c r="K1466" s="18">
        <f t="shared" si="184"/>
        <v>0</v>
      </c>
      <c r="L1466" s="18">
        <f t="shared" si="185"/>
        <v>0</v>
      </c>
      <c r="M1466" s="18"/>
    </row>
    <row r="1467" spans="1:13" x14ac:dyDescent="0.25">
      <c r="A1467" s="94"/>
      <c r="B1467" s="95"/>
      <c r="C1467" s="96"/>
      <c r="D1467" s="123"/>
      <c r="E1467" s="97" t="str">
        <f t="shared" si="187"/>
        <v/>
      </c>
      <c r="F1467" s="18">
        <f t="shared" si="180"/>
        <v>0</v>
      </c>
      <c r="G1467" s="18">
        <f t="shared" si="181"/>
        <v>0</v>
      </c>
      <c r="H1467" s="18">
        <f t="shared" si="186"/>
        <v>0</v>
      </c>
      <c r="I1467" s="18">
        <f t="shared" si="182"/>
        <v>0</v>
      </c>
      <c r="J1467" s="18">
        <f t="shared" si="183"/>
        <v>0</v>
      </c>
      <c r="K1467" s="18">
        <f t="shared" si="184"/>
        <v>0</v>
      </c>
      <c r="L1467" s="18">
        <f t="shared" si="185"/>
        <v>0</v>
      </c>
      <c r="M1467" s="18"/>
    </row>
    <row r="1468" spans="1:13" x14ac:dyDescent="0.25">
      <c r="A1468" s="94"/>
      <c r="B1468" s="95"/>
      <c r="C1468" s="96"/>
      <c r="D1468" s="123"/>
      <c r="E1468" s="97" t="str">
        <f t="shared" si="187"/>
        <v/>
      </c>
      <c r="F1468" s="18">
        <f t="shared" si="180"/>
        <v>0</v>
      </c>
      <c r="G1468" s="18">
        <f t="shared" si="181"/>
        <v>0</v>
      </c>
      <c r="H1468" s="18">
        <f t="shared" si="186"/>
        <v>0</v>
      </c>
      <c r="I1468" s="18">
        <f t="shared" si="182"/>
        <v>0</v>
      </c>
      <c r="J1468" s="18">
        <f t="shared" si="183"/>
        <v>0</v>
      </c>
      <c r="K1468" s="18">
        <f t="shared" si="184"/>
        <v>0</v>
      </c>
      <c r="L1468" s="18">
        <f t="shared" si="185"/>
        <v>0</v>
      </c>
      <c r="M1468" s="18"/>
    </row>
    <row r="1469" spans="1:13" x14ac:dyDescent="0.25">
      <c r="A1469" s="94"/>
      <c r="B1469" s="95"/>
      <c r="C1469" s="96"/>
      <c r="D1469" s="123"/>
      <c r="E1469" s="97" t="str">
        <f t="shared" si="187"/>
        <v/>
      </c>
      <c r="F1469" s="18">
        <f t="shared" si="180"/>
        <v>0</v>
      </c>
      <c r="G1469" s="18">
        <f t="shared" si="181"/>
        <v>0</v>
      </c>
      <c r="H1469" s="18">
        <f t="shared" si="186"/>
        <v>0</v>
      </c>
      <c r="I1469" s="18">
        <f t="shared" si="182"/>
        <v>0</v>
      </c>
      <c r="J1469" s="18">
        <f t="shared" si="183"/>
        <v>0</v>
      </c>
      <c r="K1469" s="18">
        <f t="shared" si="184"/>
        <v>0</v>
      </c>
      <c r="L1469" s="18">
        <f t="shared" si="185"/>
        <v>0</v>
      </c>
      <c r="M1469" s="18"/>
    </row>
    <row r="1470" spans="1:13" x14ac:dyDescent="0.25">
      <c r="A1470" s="94"/>
      <c r="B1470" s="95"/>
      <c r="C1470" s="96"/>
      <c r="D1470" s="123"/>
      <c r="E1470" s="97" t="str">
        <f t="shared" si="187"/>
        <v/>
      </c>
      <c r="F1470" s="18">
        <f t="shared" si="180"/>
        <v>0</v>
      </c>
      <c r="G1470" s="18">
        <f t="shared" si="181"/>
        <v>0</v>
      </c>
      <c r="H1470" s="18">
        <f t="shared" si="186"/>
        <v>0</v>
      </c>
      <c r="I1470" s="18">
        <f t="shared" si="182"/>
        <v>0</v>
      </c>
      <c r="J1470" s="18">
        <f t="shared" si="183"/>
        <v>0</v>
      </c>
      <c r="K1470" s="18">
        <f t="shared" si="184"/>
        <v>0</v>
      </c>
      <c r="L1470" s="18">
        <f t="shared" si="185"/>
        <v>0</v>
      </c>
      <c r="M1470" s="18"/>
    </row>
    <row r="1471" spans="1:13" x14ac:dyDescent="0.25">
      <c r="A1471" s="94"/>
      <c r="B1471" s="95"/>
      <c r="C1471" s="96"/>
      <c r="D1471" s="123"/>
      <c r="E1471" s="97" t="str">
        <f t="shared" si="187"/>
        <v/>
      </c>
      <c r="F1471" s="18">
        <f t="shared" si="180"/>
        <v>0</v>
      </c>
      <c r="G1471" s="18">
        <f t="shared" si="181"/>
        <v>0</v>
      </c>
      <c r="H1471" s="18">
        <f t="shared" si="186"/>
        <v>0</v>
      </c>
      <c r="I1471" s="18">
        <f t="shared" si="182"/>
        <v>0</v>
      </c>
      <c r="J1471" s="18">
        <f t="shared" si="183"/>
        <v>0</v>
      </c>
      <c r="K1471" s="18">
        <f t="shared" si="184"/>
        <v>0</v>
      </c>
      <c r="L1471" s="18">
        <f t="shared" si="185"/>
        <v>0</v>
      </c>
      <c r="M1471" s="18"/>
    </row>
    <row r="1472" spans="1:13" x14ac:dyDescent="0.25">
      <c r="A1472" s="94"/>
      <c r="B1472" s="95"/>
      <c r="C1472" s="96"/>
      <c r="D1472" s="123"/>
      <c r="E1472" s="97" t="str">
        <f t="shared" si="187"/>
        <v/>
      </c>
      <c r="F1472" s="18">
        <f t="shared" si="180"/>
        <v>0</v>
      </c>
      <c r="G1472" s="18">
        <f t="shared" si="181"/>
        <v>0</v>
      </c>
      <c r="H1472" s="18">
        <f t="shared" si="186"/>
        <v>0</v>
      </c>
      <c r="I1472" s="18">
        <f t="shared" si="182"/>
        <v>0</v>
      </c>
      <c r="J1472" s="18">
        <f t="shared" si="183"/>
        <v>0</v>
      </c>
      <c r="K1472" s="18">
        <f t="shared" si="184"/>
        <v>0</v>
      </c>
      <c r="L1472" s="18">
        <f t="shared" si="185"/>
        <v>0</v>
      </c>
      <c r="M1472" s="18"/>
    </row>
    <row r="1473" spans="1:13" x14ac:dyDescent="0.25">
      <c r="A1473" s="94"/>
      <c r="B1473" s="95"/>
      <c r="C1473" s="96"/>
      <c r="D1473" s="123"/>
      <c r="E1473" s="97" t="str">
        <f t="shared" si="187"/>
        <v/>
      </c>
      <c r="F1473" s="18">
        <f t="shared" si="180"/>
        <v>0</v>
      </c>
      <c r="G1473" s="18">
        <f t="shared" si="181"/>
        <v>0</v>
      </c>
      <c r="H1473" s="18">
        <f t="shared" si="186"/>
        <v>0</v>
      </c>
      <c r="I1473" s="18">
        <f t="shared" si="182"/>
        <v>0</v>
      </c>
      <c r="J1473" s="18">
        <f t="shared" si="183"/>
        <v>0</v>
      </c>
      <c r="K1473" s="18">
        <f t="shared" si="184"/>
        <v>0</v>
      </c>
      <c r="L1473" s="18">
        <f t="shared" si="185"/>
        <v>0</v>
      </c>
      <c r="M1473" s="18"/>
    </row>
    <row r="1474" spans="1:13" x14ac:dyDescent="0.25">
      <c r="A1474" s="94"/>
      <c r="B1474" s="95"/>
      <c r="C1474" s="96"/>
      <c r="D1474" s="123"/>
      <c r="E1474" s="97" t="str">
        <f t="shared" si="187"/>
        <v/>
      </c>
      <c r="F1474" s="18">
        <f t="shared" si="180"/>
        <v>0</v>
      </c>
      <c r="G1474" s="18">
        <f t="shared" si="181"/>
        <v>0</v>
      </c>
      <c r="H1474" s="18">
        <f t="shared" si="186"/>
        <v>0</v>
      </c>
      <c r="I1474" s="18">
        <f t="shared" si="182"/>
        <v>0</v>
      </c>
      <c r="J1474" s="18">
        <f t="shared" si="183"/>
        <v>0</v>
      </c>
      <c r="K1474" s="18">
        <f t="shared" si="184"/>
        <v>0</v>
      </c>
      <c r="L1474" s="18">
        <f t="shared" si="185"/>
        <v>0</v>
      </c>
      <c r="M1474" s="18"/>
    </row>
    <row r="1475" spans="1:13" x14ac:dyDescent="0.25">
      <c r="A1475" s="94"/>
      <c r="B1475" s="95"/>
      <c r="C1475" s="96"/>
      <c r="D1475" s="123"/>
      <c r="E1475" s="97" t="str">
        <f t="shared" si="187"/>
        <v/>
      </c>
      <c r="F1475" s="18">
        <f t="shared" si="180"/>
        <v>0</v>
      </c>
      <c r="G1475" s="18">
        <f t="shared" si="181"/>
        <v>0</v>
      </c>
      <c r="H1475" s="18">
        <f t="shared" si="186"/>
        <v>0</v>
      </c>
      <c r="I1475" s="18">
        <f t="shared" si="182"/>
        <v>0</v>
      </c>
      <c r="J1475" s="18">
        <f t="shared" si="183"/>
        <v>0</v>
      </c>
      <c r="K1475" s="18">
        <f t="shared" si="184"/>
        <v>0</v>
      </c>
      <c r="L1475" s="18">
        <f t="shared" si="185"/>
        <v>0</v>
      </c>
      <c r="M1475" s="18"/>
    </row>
    <row r="1476" spans="1:13" x14ac:dyDescent="0.25">
      <c r="A1476" s="94"/>
      <c r="B1476" s="95"/>
      <c r="C1476" s="96"/>
      <c r="D1476" s="123"/>
      <c r="E1476" s="97" t="str">
        <f t="shared" si="187"/>
        <v/>
      </c>
      <c r="F1476" s="18">
        <f t="shared" si="180"/>
        <v>0</v>
      </c>
      <c r="G1476" s="18">
        <f t="shared" si="181"/>
        <v>0</v>
      </c>
      <c r="H1476" s="18">
        <f t="shared" si="186"/>
        <v>0</v>
      </c>
      <c r="I1476" s="18">
        <f t="shared" si="182"/>
        <v>0</v>
      </c>
      <c r="J1476" s="18">
        <f t="shared" si="183"/>
        <v>0</v>
      </c>
      <c r="K1476" s="18">
        <f t="shared" si="184"/>
        <v>0</v>
      </c>
      <c r="L1476" s="18">
        <f t="shared" si="185"/>
        <v>0</v>
      </c>
      <c r="M1476" s="18"/>
    </row>
    <row r="1477" spans="1:13" x14ac:dyDescent="0.25">
      <c r="A1477" s="94"/>
      <c r="B1477" s="95"/>
      <c r="C1477" s="96"/>
      <c r="D1477" s="123"/>
      <c r="E1477" s="97" t="str">
        <f t="shared" si="187"/>
        <v/>
      </c>
      <c r="F1477" s="18">
        <f t="shared" si="180"/>
        <v>0</v>
      </c>
      <c r="G1477" s="18">
        <f t="shared" si="181"/>
        <v>0</v>
      </c>
      <c r="H1477" s="18">
        <f t="shared" si="186"/>
        <v>0</v>
      </c>
      <c r="I1477" s="18">
        <f t="shared" si="182"/>
        <v>0</v>
      </c>
      <c r="J1477" s="18">
        <f t="shared" si="183"/>
        <v>0</v>
      </c>
      <c r="K1477" s="18">
        <f t="shared" si="184"/>
        <v>0</v>
      </c>
      <c r="L1477" s="18">
        <f t="shared" si="185"/>
        <v>0</v>
      </c>
      <c r="M1477" s="18"/>
    </row>
    <row r="1478" spans="1:13" x14ac:dyDescent="0.25">
      <c r="A1478" s="94"/>
      <c r="B1478" s="95"/>
      <c r="C1478" s="96"/>
      <c r="D1478" s="123"/>
      <c r="E1478" s="97" t="str">
        <f t="shared" si="187"/>
        <v/>
      </c>
      <c r="F1478" s="18">
        <f t="shared" si="180"/>
        <v>0</v>
      </c>
      <c r="G1478" s="18">
        <f t="shared" si="181"/>
        <v>0</v>
      </c>
      <c r="H1478" s="18">
        <f t="shared" si="186"/>
        <v>0</v>
      </c>
      <c r="I1478" s="18">
        <f t="shared" si="182"/>
        <v>0</v>
      </c>
      <c r="J1478" s="18">
        <f t="shared" si="183"/>
        <v>0</v>
      </c>
      <c r="K1478" s="18">
        <f t="shared" si="184"/>
        <v>0</v>
      </c>
      <c r="L1478" s="18">
        <f t="shared" si="185"/>
        <v>0</v>
      </c>
      <c r="M1478" s="18"/>
    </row>
    <row r="1479" spans="1:13" x14ac:dyDescent="0.25">
      <c r="A1479" s="94"/>
      <c r="B1479" s="95"/>
      <c r="C1479" s="96"/>
      <c r="D1479" s="123"/>
      <c r="E1479" s="97" t="str">
        <f t="shared" si="187"/>
        <v/>
      </c>
      <c r="F1479" s="18">
        <f t="shared" si="180"/>
        <v>0</v>
      </c>
      <c r="G1479" s="18">
        <f t="shared" si="181"/>
        <v>0</v>
      </c>
      <c r="H1479" s="18">
        <f t="shared" si="186"/>
        <v>0</v>
      </c>
      <c r="I1479" s="18">
        <f t="shared" si="182"/>
        <v>0</v>
      </c>
      <c r="J1479" s="18">
        <f t="shared" si="183"/>
        <v>0</v>
      </c>
      <c r="K1479" s="18">
        <f t="shared" si="184"/>
        <v>0</v>
      </c>
      <c r="L1479" s="18">
        <f t="shared" si="185"/>
        <v>0</v>
      </c>
      <c r="M1479" s="18"/>
    </row>
    <row r="1480" spans="1:13" x14ac:dyDescent="0.25">
      <c r="A1480" s="94"/>
      <c r="B1480" s="95"/>
      <c r="C1480" s="96"/>
      <c r="D1480" s="123"/>
      <c r="E1480" s="97" t="str">
        <f t="shared" si="187"/>
        <v/>
      </c>
      <c r="F1480" s="18">
        <f t="shared" si="180"/>
        <v>0</v>
      </c>
      <c r="G1480" s="18">
        <f t="shared" si="181"/>
        <v>0</v>
      </c>
      <c r="H1480" s="18">
        <f t="shared" si="186"/>
        <v>0</v>
      </c>
      <c r="I1480" s="18">
        <f t="shared" si="182"/>
        <v>0</v>
      </c>
      <c r="J1480" s="18">
        <f t="shared" si="183"/>
        <v>0</v>
      </c>
      <c r="K1480" s="18">
        <f t="shared" si="184"/>
        <v>0</v>
      </c>
      <c r="L1480" s="18">
        <f t="shared" si="185"/>
        <v>0</v>
      </c>
      <c r="M1480" s="18"/>
    </row>
    <row r="1481" spans="1:13" x14ac:dyDescent="0.25">
      <c r="A1481" s="94"/>
      <c r="B1481" s="95"/>
      <c r="C1481" s="96"/>
      <c r="D1481" s="123"/>
      <c r="E1481" s="97" t="str">
        <f t="shared" si="187"/>
        <v/>
      </c>
      <c r="F1481" s="18">
        <f t="shared" ref="F1481:F1544" si="188">IF(C1481&lt;&gt;"",1,0)</f>
        <v>0</v>
      </c>
      <c r="G1481" s="18">
        <f t="shared" ref="G1481:G1544" si="189">IF(OR(C1481="4K 437 Hours", C1481="4K 437 Hours + 87.5 Hours Outreach", C1481="Preschool Special Education", C1481=""),0,1)</f>
        <v>0</v>
      </c>
      <c r="H1481" s="18">
        <f t="shared" si="186"/>
        <v>0</v>
      </c>
      <c r="I1481" s="18">
        <f t="shared" ref="I1481:I1544" si="190">IF(B1481="",0,IF(OR(A1481="",C1481=""),1,0))</f>
        <v>0</v>
      </c>
      <c r="J1481" s="18">
        <f t="shared" ref="J1481:J1544" si="191">IF(C1481="",0,IF(OR(A1481="",B1481=""),1,0))</f>
        <v>0</v>
      </c>
      <c r="K1481" s="18">
        <f t="shared" ref="K1481:K1544" si="192">IF(B1481="",0,IF(ISNA((MATCH(B1481,O:O,0))),1,0))</f>
        <v>0</v>
      </c>
      <c r="L1481" s="18">
        <f t="shared" ref="L1481:L1544" si="193">IF(C1481="",0,IF(ISNA((MATCH(C1481,P:P,0))),1,0))</f>
        <v>0</v>
      </c>
      <c r="M1481" s="18"/>
    </row>
    <row r="1482" spans="1:13" x14ac:dyDescent="0.25">
      <c r="A1482" s="94"/>
      <c r="B1482" s="95"/>
      <c r="C1482" s="96"/>
      <c r="D1482" s="123"/>
      <c r="E1482" s="97" t="str">
        <f t="shared" si="187"/>
        <v/>
      </c>
      <c r="F1482" s="18">
        <f t="shared" si="188"/>
        <v>0</v>
      </c>
      <c r="G1482" s="18">
        <f t="shared" si="189"/>
        <v>0</v>
      </c>
      <c r="H1482" s="18">
        <f t="shared" ref="H1482:H1545" si="194">IF(A1482="",0,IF(OR(B1482="",D1482=""),1,0))</f>
        <v>0</v>
      </c>
      <c r="I1482" s="18">
        <f t="shared" si="190"/>
        <v>0</v>
      </c>
      <c r="J1482" s="18">
        <f t="shared" si="191"/>
        <v>0</v>
      </c>
      <c r="K1482" s="18">
        <f t="shared" si="192"/>
        <v>0</v>
      </c>
      <c r="L1482" s="18">
        <f t="shared" si="193"/>
        <v>0</v>
      </c>
      <c r="M1482" s="18"/>
    </row>
    <row r="1483" spans="1:13" x14ac:dyDescent="0.25">
      <c r="A1483" s="94"/>
      <c r="B1483" s="95"/>
      <c r="C1483" s="96"/>
      <c r="D1483" s="123"/>
      <c r="E1483" s="97" t="str">
        <f t="shared" si="187"/>
        <v/>
      </c>
      <c r="F1483" s="18">
        <f t="shared" si="188"/>
        <v>0</v>
      </c>
      <c r="G1483" s="18">
        <f t="shared" si="189"/>
        <v>0</v>
      </c>
      <c r="H1483" s="18">
        <f t="shared" si="194"/>
        <v>0</v>
      </c>
      <c r="I1483" s="18">
        <f t="shared" si="190"/>
        <v>0</v>
      </c>
      <c r="J1483" s="18">
        <f t="shared" si="191"/>
        <v>0</v>
      </c>
      <c r="K1483" s="18">
        <f t="shared" si="192"/>
        <v>0</v>
      </c>
      <c r="L1483" s="18">
        <f t="shared" si="193"/>
        <v>0</v>
      </c>
      <c r="M1483" s="18"/>
    </row>
    <row r="1484" spans="1:13" x14ac:dyDescent="0.25">
      <c r="A1484" s="94"/>
      <c r="B1484" s="95"/>
      <c r="C1484" s="96"/>
      <c r="D1484" s="123"/>
      <c r="E1484" s="97" t="str">
        <f t="shared" si="187"/>
        <v/>
      </c>
      <c r="F1484" s="18">
        <f t="shared" si="188"/>
        <v>0</v>
      </c>
      <c r="G1484" s="18">
        <f t="shared" si="189"/>
        <v>0</v>
      </c>
      <c r="H1484" s="18">
        <f t="shared" si="194"/>
        <v>0</v>
      </c>
      <c r="I1484" s="18">
        <f t="shared" si="190"/>
        <v>0</v>
      </c>
      <c r="J1484" s="18">
        <f t="shared" si="191"/>
        <v>0</v>
      </c>
      <c r="K1484" s="18">
        <f t="shared" si="192"/>
        <v>0</v>
      </c>
      <c r="L1484" s="18">
        <f t="shared" si="193"/>
        <v>0</v>
      </c>
      <c r="M1484" s="18"/>
    </row>
    <row r="1485" spans="1:13" x14ac:dyDescent="0.25">
      <c r="A1485" s="94"/>
      <c r="B1485" s="95"/>
      <c r="C1485" s="96"/>
      <c r="D1485" s="123"/>
      <c r="E1485" s="97" t="str">
        <f t="shared" si="187"/>
        <v/>
      </c>
      <c r="F1485" s="18">
        <f t="shared" si="188"/>
        <v>0</v>
      </c>
      <c r="G1485" s="18">
        <f t="shared" si="189"/>
        <v>0</v>
      </c>
      <c r="H1485" s="18">
        <f t="shared" si="194"/>
        <v>0</v>
      </c>
      <c r="I1485" s="18">
        <f t="shared" si="190"/>
        <v>0</v>
      </c>
      <c r="J1485" s="18">
        <f t="shared" si="191"/>
        <v>0</v>
      </c>
      <c r="K1485" s="18">
        <f t="shared" si="192"/>
        <v>0</v>
      </c>
      <c r="L1485" s="18">
        <f t="shared" si="193"/>
        <v>0</v>
      </c>
      <c r="M1485" s="18"/>
    </row>
    <row r="1486" spans="1:13" x14ac:dyDescent="0.25">
      <c r="A1486" s="94"/>
      <c r="B1486" s="95"/>
      <c r="C1486" s="96"/>
      <c r="D1486" s="123"/>
      <c r="E1486" s="97" t="str">
        <f t="shared" si="187"/>
        <v/>
      </c>
      <c r="F1486" s="18">
        <f t="shared" si="188"/>
        <v>0</v>
      </c>
      <c r="G1486" s="18">
        <f t="shared" si="189"/>
        <v>0</v>
      </c>
      <c r="H1486" s="18">
        <f t="shared" si="194"/>
        <v>0</v>
      </c>
      <c r="I1486" s="18">
        <f t="shared" si="190"/>
        <v>0</v>
      </c>
      <c r="J1486" s="18">
        <f t="shared" si="191"/>
        <v>0</v>
      </c>
      <c r="K1486" s="18">
        <f t="shared" si="192"/>
        <v>0</v>
      </c>
      <c r="L1486" s="18">
        <f t="shared" si="193"/>
        <v>0</v>
      </c>
      <c r="M1486" s="18"/>
    </row>
    <row r="1487" spans="1:13" x14ac:dyDescent="0.25">
      <c r="A1487" s="94"/>
      <c r="B1487" s="95"/>
      <c r="C1487" s="96"/>
      <c r="D1487" s="123"/>
      <c r="E1487" s="97" t="str">
        <f t="shared" si="187"/>
        <v/>
      </c>
      <c r="F1487" s="18">
        <f t="shared" si="188"/>
        <v>0</v>
      </c>
      <c r="G1487" s="18">
        <f t="shared" si="189"/>
        <v>0</v>
      </c>
      <c r="H1487" s="18">
        <f t="shared" si="194"/>
        <v>0</v>
      </c>
      <c r="I1487" s="18">
        <f t="shared" si="190"/>
        <v>0</v>
      </c>
      <c r="J1487" s="18">
        <f t="shared" si="191"/>
        <v>0</v>
      </c>
      <c r="K1487" s="18">
        <f t="shared" si="192"/>
        <v>0</v>
      </c>
      <c r="L1487" s="18">
        <f t="shared" si="193"/>
        <v>0</v>
      </c>
      <c r="M1487" s="18"/>
    </row>
    <row r="1488" spans="1:13" x14ac:dyDescent="0.25">
      <c r="A1488" s="94"/>
      <c r="B1488" s="95"/>
      <c r="C1488" s="96"/>
      <c r="D1488" s="123"/>
      <c r="E1488" s="97" t="str">
        <f t="shared" si="187"/>
        <v/>
      </c>
      <c r="F1488" s="18">
        <f t="shared" si="188"/>
        <v>0</v>
      </c>
      <c r="G1488" s="18">
        <f t="shared" si="189"/>
        <v>0</v>
      </c>
      <c r="H1488" s="18">
        <f t="shared" si="194"/>
        <v>0</v>
      </c>
      <c r="I1488" s="18">
        <f t="shared" si="190"/>
        <v>0</v>
      </c>
      <c r="J1488" s="18">
        <f t="shared" si="191"/>
        <v>0</v>
      </c>
      <c r="K1488" s="18">
        <f t="shared" si="192"/>
        <v>0</v>
      </c>
      <c r="L1488" s="18">
        <f t="shared" si="193"/>
        <v>0</v>
      </c>
      <c r="M1488" s="18"/>
    </row>
    <row r="1489" spans="1:13" x14ac:dyDescent="0.25">
      <c r="A1489" s="94"/>
      <c r="B1489" s="95"/>
      <c r="C1489" s="96"/>
      <c r="D1489" s="123"/>
      <c r="E1489" s="97" t="str">
        <f t="shared" si="187"/>
        <v/>
      </c>
      <c r="F1489" s="18">
        <f t="shared" si="188"/>
        <v>0</v>
      </c>
      <c r="G1489" s="18">
        <f t="shared" si="189"/>
        <v>0</v>
      </c>
      <c r="H1489" s="18">
        <f t="shared" si="194"/>
        <v>0</v>
      </c>
      <c r="I1489" s="18">
        <f t="shared" si="190"/>
        <v>0</v>
      </c>
      <c r="J1489" s="18">
        <f t="shared" si="191"/>
        <v>0</v>
      </c>
      <c r="K1489" s="18">
        <f t="shared" si="192"/>
        <v>0</v>
      </c>
      <c r="L1489" s="18">
        <f t="shared" si="193"/>
        <v>0</v>
      </c>
      <c r="M1489" s="18"/>
    </row>
    <row r="1490" spans="1:13" x14ac:dyDescent="0.25">
      <c r="A1490" s="94"/>
      <c r="B1490" s="95"/>
      <c r="C1490" s="96"/>
      <c r="D1490" s="123"/>
      <c r="E1490" s="97" t="str">
        <f t="shared" si="187"/>
        <v/>
      </c>
      <c r="F1490" s="18">
        <f t="shared" si="188"/>
        <v>0</v>
      </c>
      <c r="G1490" s="18">
        <f t="shared" si="189"/>
        <v>0</v>
      </c>
      <c r="H1490" s="18">
        <f t="shared" si="194"/>
        <v>0</v>
      </c>
      <c r="I1490" s="18">
        <f t="shared" si="190"/>
        <v>0</v>
      </c>
      <c r="J1490" s="18">
        <f t="shared" si="191"/>
        <v>0</v>
      </c>
      <c r="K1490" s="18">
        <f t="shared" si="192"/>
        <v>0</v>
      </c>
      <c r="L1490" s="18">
        <f t="shared" si="193"/>
        <v>0</v>
      </c>
      <c r="M1490" s="18"/>
    </row>
    <row r="1491" spans="1:13" x14ac:dyDescent="0.25">
      <c r="A1491" s="94"/>
      <c r="B1491" s="95"/>
      <c r="C1491" s="96"/>
      <c r="D1491" s="123"/>
      <c r="E1491" s="97" t="str">
        <f t="shared" si="187"/>
        <v/>
      </c>
      <c r="F1491" s="18">
        <f t="shared" si="188"/>
        <v>0</v>
      </c>
      <c r="G1491" s="18">
        <f t="shared" si="189"/>
        <v>0</v>
      </c>
      <c r="H1491" s="18">
        <f t="shared" si="194"/>
        <v>0</v>
      </c>
      <c r="I1491" s="18">
        <f t="shared" si="190"/>
        <v>0</v>
      </c>
      <c r="J1491" s="18">
        <f t="shared" si="191"/>
        <v>0</v>
      </c>
      <c r="K1491" s="18">
        <f t="shared" si="192"/>
        <v>0</v>
      </c>
      <c r="L1491" s="18">
        <f t="shared" si="193"/>
        <v>0</v>
      </c>
      <c r="M1491" s="18"/>
    </row>
    <row r="1492" spans="1:13" x14ac:dyDescent="0.25">
      <c r="A1492" s="94"/>
      <c r="B1492" s="95"/>
      <c r="C1492" s="96"/>
      <c r="D1492" s="123"/>
      <c r="E1492" s="97" t="str">
        <f t="shared" si="187"/>
        <v/>
      </c>
      <c r="F1492" s="18">
        <f t="shared" si="188"/>
        <v>0</v>
      </c>
      <c r="G1492" s="18">
        <f t="shared" si="189"/>
        <v>0</v>
      </c>
      <c r="H1492" s="18">
        <f t="shared" si="194"/>
        <v>0</v>
      </c>
      <c r="I1492" s="18">
        <f t="shared" si="190"/>
        <v>0</v>
      </c>
      <c r="J1492" s="18">
        <f t="shared" si="191"/>
        <v>0</v>
      </c>
      <c r="K1492" s="18">
        <f t="shared" si="192"/>
        <v>0</v>
      </c>
      <c r="L1492" s="18">
        <f t="shared" si="193"/>
        <v>0</v>
      </c>
      <c r="M1492" s="18"/>
    </row>
    <row r="1493" spans="1:13" x14ac:dyDescent="0.25">
      <c r="A1493" s="94"/>
      <c r="B1493" s="95"/>
      <c r="C1493" s="96"/>
      <c r="D1493" s="123"/>
      <c r="E1493" s="97" t="str">
        <f t="shared" si="187"/>
        <v/>
      </c>
      <c r="F1493" s="18">
        <f t="shared" si="188"/>
        <v>0</v>
      </c>
      <c r="G1493" s="18">
        <f t="shared" si="189"/>
        <v>0</v>
      </c>
      <c r="H1493" s="18">
        <f t="shared" si="194"/>
        <v>0</v>
      </c>
      <c r="I1493" s="18">
        <f t="shared" si="190"/>
        <v>0</v>
      </c>
      <c r="J1493" s="18">
        <f t="shared" si="191"/>
        <v>0</v>
      </c>
      <c r="K1493" s="18">
        <f t="shared" si="192"/>
        <v>0</v>
      </c>
      <c r="L1493" s="18">
        <f t="shared" si="193"/>
        <v>0</v>
      </c>
      <c r="M1493" s="18"/>
    </row>
    <row r="1494" spans="1:13" x14ac:dyDescent="0.25">
      <c r="A1494" s="94"/>
      <c r="B1494" s="95"/>
      <c r="C1494" s="96"/>
      <c r="D1494" s="123"/>
      <c r="E1494" s="97" t="str">
        <f t="shared" si="187"/>
        <v/>
      </c>
      <c r="F1494" s="18">
        <f t="shared" si="188"/>
        <v>0</v>
      </c>
      <c r="G1494" s="18">
        <f t="shared" si="189"/>
        <v>0</v>
      </c>
      <c r="H1494" s="18">
        <f t="shared" si="194"/>
        <v>0</v>
      </c>
      <c r="I1494" s="18">
        <f t="shared" si="190"/>
        <v>0</v>
      </c>
      <c r="J1494" s="18">
        <f t="shared" si="191"/>
        <v>0</v>
      </c>
      <c r="K1494" s="18">
        <f t="shared" si="192"/>
        <v>0</v>
      </c>
      <c r="L1494" s="18">
        <f t="shared" si="193"/>
        <v>0</v>
      </c>
      <c r="M1494" s="18"/>
    </row>
    <row r="1495" spans="1:13" x14ac:dyDescent="0.25">
      <c r="A1495" s="94"/>
      <c r="B1495" s="95"/>
      <c r="C1495" s="96"/>
      <c r="D1495" s="123"/>
      <c r="E1495" s="97" t="str">
        <f t="shared" si="187"/>
        <v/>
      </c>
      <c r="F1495" s="18">
        <f t="shared" si="188"/>
        <v>0</v>
      </c>
      <c r="G1495" s="18">
        <f t="shared" si="189"/>
        <v>0</v>
      </c>
      <c r="H1495" s="18">
        <f t="shared" si="194"/>
        <v>0</v>
      </c>
      <c r="I1495" s="18">
        <f t="shared" si="190"/>
        <v>0</v>
      </c>
      <c r="J1495" s="18">
        <f t="shared" si="191"/>
        <v>0</v>
      </c>
      <c r="K1495" s="18">
        <f t="shared" si="192"/>
        <v>0</v>
      </c>
      <c r="L1495" s="18">
        <f t="shared" si="193"/>
        <v>0</v>
      </c>
      <c r="M1495" s="18"/>
    </row>
    <row r="1496" spans="1:13" x14ac:dyDescent="0.25">
      <c r="A1496" s="94"/>
      <c r="B1496" s="95"/>
      <c r="C1496" s="96"/>
      <c r="D1496" s="123"/>
      <c r="E1496" s="97" t="str">
        <f t="shared" si="187"/>
        <v/>
      </c>
      <c r="F1496" s="18">
        <f t="shared" si="188"/>
        <v>0</v>
      </c>
      <c r="G1496" s="18">
        <f t="shared" si="189"/>
        <v>0</v>
      </c>
      <c r="H1496" s="18">
        <f t="shared" si="194"/>
        <v>0</v>
      </c>
      <c r="I1496" s="18">
        <f t="shared" si="190"/>
        <v>0</v>
      </c>
      <c r="J1496" s="18">
        <f t="shared" si="191"/>
        <v>0</v>
      </c>
      <c r="K1496" s="18">
        <f t="shared" si="192"/>
        <v>0</v>
      </c>
      <c r="L1496" s="18">
        <f t="shared" si="193"/>
        <v>0</v>
      </c>
      <c r="M1496" s="18"/>
    </row>
    <row r="1497" spans="1:13" x14ac:dyDescent="0.25">
      <c r="A1497" s="94"/>
      <c r="B1497" s="95"/>
      <c r="C1497" s="96"/>
      <c r="D1497" s="123"/>
      <c r="E1497" s="97" t="str">
        <f t="shared" si="187"/>
        <v/>
      </c>
      <c r="F1497" s="18">
        <f t="shared" si="188"/>
        <v>0</v>
      </c>
      <c r="G1497" s="18">
        <f t="shared" si="189"/>
        <v>0</v>
      </c>
      <c r="H1497" s="18">
        <f t="shared" si="194"/>
        <v>0</v>
      </c>
      <c r="I1497" s="18">
        <f t="shared" si="190"/>
        <v>0</v>
      </c>
      <c r="J1497" s="18">
        <f t="shared" si="191"/>
        <v>0</v>
      </c>
      <c r="K1497" s="18">
        <f t="shared" si="192"/>
        <v>0</v>
      </c>
      <c r="L1497" s="18">
        <f t="shared" si="193"/>
        <v>0</v>
      </c>
      <c r="M1497" s="18"/>
    </row>
    <row r="1498" spans="1:13" x14ac:dyDescent="0.25">
      <c r="A1498" s="94"/>
      <c r="B1498" s="95"/>
      <c r="C1498" s="96"/>
      <c r="D1498" s="123"/>
      <c r="E1498" s="97" t="str">
        <f t="shared" si="187"/>
        <v/>
      </c>
      <c r="F1498" s="18">
        <f t="shared" si="188"/>
        <v>0</v>
      </c>
      <c r="G1498" s="18">
        <f t="shared" si="189"/>
        <v>0</v>
      </c>
      <c r="H1498" s="18">
        <f t="shared" si="194"/>
        <v>0</v>
      </c>
      <c r="I1498" s="18">
        <f t="shared" si="190"/>
        <v>0</v>
      </c>
      <c r="J1498" s="18">
        <f t="shared" si="191"/>
        <v>0</v>
      </c>
      <c r="K1498" s="18">
        <f t="shared" si="192"/>
        <v>0</v>
      </c>
      <c r="L1498" s="18">
        <f t="shared" si="193"/>
        <v>0</v>
      </c>
      <c r="M1498" s="18"/>
    </row>
    <row r="1499" spans="1:13" x14ac:dyDescent="0.25">
      <c r="A1499" s="94"/>
      <c r="B1499" s="95"/>
      <c r="C1499" s="96"/>
      <c r="D1499" s="123"/>
      <c r="E1499" s="97" t="str">
        <f t="shared" si="187"/>
        <v/>
      </c>
      <c r="F1499" s="18">
        <f t="shared" si="188"/>
        <v>0</v>
      </c>
      <c r="G1499" s="18">
        <f t="shared" si="189"/>
        <v>0</v>
      </c>
      <c r="H1499" s="18">
        <f t="shared" si="194"/>
        <v>0</v>
      </c>
      <c r="I1499" s="18">
        <f t="shared" si="190"/>
        <v>0</v>
      </c>
      <c r="J1499" s="18">
        <f t="shared" si="191"/>
        <v>0</v>
      </c>
      <c r="K1499" s="18">
        <f t="shared" si="192"/>
        <v>0</v>
      </c>
      <c r="L1499" s="18">
        <f t="shared" si="193"/>
        <v>0</v>
      </c>
      <c r="M1499" s="18"/>
    </row>
    <row r="1500" spans="1:13" x14ac:dyDescent="0.25">
      <c r="A1500" s="94"/>
      <c r="B1500" s="95"/>
      <c r="C1500" s="96"/>
      <c r="D1500" s="123"/>
      <c r="E1500" s="97" t="str">
        <f t="shared" si="187"/>
        <v/>
      </c>
      <c r="F1500" s="18">
        <f t="shared" si="188"/>
        <v>0</v>
      </c>
      <c r="G1500" s="18">
        <f t="shared" si="189"/>
        <v>0</v>
      </c>
      <c r="H1500" s="18">
        <f t="shared" si="194"/>
        <v>0</v>
      </c>
      <c r="I1500" s="18">
        <f t="shared" si="190"/>
        <v>0</v>
      </c>
      <c r="J1500" s="18">
        <f t="shared" si="191"/>
        <v>0</v>
      </c>
      <c r="K1500" s="18">
        <f t="shared" si="192"/>
        <v>0</v>
      </c>
      <c r="L1500" s="18">
        <f t="shared" si="193"/>
        <v>0</v>
      </c>
      <c r="M1500" s="18"/>
    </row>
    <row r="1501" spans="1:13" x14ac:dyDescent="0.25">
      <c r="A1501" s="94"/>
      <c r="B1501" s="95"/>
      <c r="C1501" s="96"/>
      <c r="D1501" s="123"/>
      <c r="E1501" s="97" t="str">
        <f t="shared" si="187"/>
        <v/>
      </c>
      <c r="F1501" s="18">
        <f t="shared" si="188"/>
        <v>0</v>
      </c>
      <c r="G1501" s="18">
        <f t="shared" si="189"/>
        <v>0</v>
      </c>
      <c r="H1501" s="18">
        <f t="shared" si="194"/>
        <v>0</v>
      </c>
      <c r="I1501" s="18">
        <f t="shared" si="190"/>
        <v>0</v>
      </c>
      <c r="J1501" s="18">
        <f t="shared" si="191"/>
        <v>0</v>
      </c>
      <c r="K1501" s="18">
        <f t="shared" si="192"/>
        <v>0</v>
      </c>
      <c r="L1501" s="18">
        <f t="shared" si="193"/>
        <v>0</v>
      </c>
      <c r="M1501" s="18"/>
    </row>
    <row r="1502" spans="1:13" x14ac:dyDescent="0.25">
      <c r="A1502" s="94"/>
      <c r="B1502" s="95"/>
      <c r="C1502" s="96"/>
      <c r="D1502" s="123"/>
      <c r="E1502" s="97" t="str">
        <f t="shared" si="187"/>
        <v/>
      </c>
      <c r="F1502" s="18">
        <f t="shared" si="188"/>
        <v>0</v>
      </c>
      <c r="G1502" s="18">
        <f t="shared" si="189"/>
        <v>0</v>
      </c>
      <c r="H1502" s="18">
        <f t="shared" si="194"/>
        <v>0</v>
      </c>
      <c r="I1502" s="18">
        <f t="shared" si="190"/>
        <v>0</v>
      </c>
      <c r="J1502" s="18">
        <f t="shared" si="191"/>
        <v>0</v>
      </c>
      <c r="K1502" s="18">
        <f t="shared" si="192"/>
        <v>0</v>
      </c>
      <c r="L1502" s="18">
        <f t="shared" si="193"/>
        <v>0</v>
      </c>
      <c r="M1502" s="18"/>
    </row>
    <row r="1503" spans="1:13" x14ac:dyDescent="0.25">
      <c r="A1503" s="94"/>
      <c r="B1503" s="95"/>
      <c r="C1503" s="96"/>
      <c r="D1503" s="123"/>
      <c r="E1503" s="97" t="str">
        <f t="shared" si="187"/>
        <v/>
      </c>
      <c r="F1503" s="18">
        <f t="shared" si="188"/>
        <v>0</v>
      </c>
      <c r="G1503" s="18">
        <f t="shared" si="189"/>
        <v>0</v>
      </c>
      <c r="H1503" s="18">
        <f t="shared" si="194"/>
        <v>0</v>
      </c>
      <c r="I1503" s="18">
        <f t="shared" si="190"/>
        <v>0</v>
      </c>
      <c r="J1503" s="18">
        <f t="shared" si="191"/>
        <v>0</v>
      </c>
      <c r="K1503" s="18">
        <f t="shared" si="192"/>
        <v>0</v>
      </c>
      <c r="L1503" s="18">
        <f t="shared" si="193"/>
        <v>0</v>
      </c>
      <c r="M1503" s="18"/>
    </row>
    <row r="1504" spans="1:13" x14ac:dyDescent="0.25">
      <c r="A1504" s="94"/>
      <c r="B1504" s="95"/>
      <c r="C1504" s="96"/>
      <c r="D1504" s="123"/>
      <c r="E1504" s="97" t="str">
        <f t="shared" si="187"/>
        <v/>
      </c>
      <c r="F1504" s="18">
        <f t="shared" si="188"/>
        <v>0</v>
      </c>
      <c r="G1504" s="18">
        <f t="shared" si="189"/>
        <v>0</v>
      </c>
      <c r="H1504" s="18">
        <f t="shared" si="194"/>
        <v>0</v>
      </c>
      <c r="I1504" s="18">
        <f t="shared" si="190"/>
        <v>0</v>
      </c>
      <c r="J1504" s="18">
        <f t="shared" si="191"/>
        <v>0</v>
      </c>
      <c r="K1504" s="18">
        <f t="shared" si="192"/>
        <v>0</v>
      </c>
      <c r="L1504" s="18">
        <f t="shared" si="193"/>
        <v>0</v>
      </c>
      <c r="M1504" s="18"/>
    </row>
    <row r="1505" spans="1:13" x14ac:dyDescent="0.25">
      <c r="A1505" s="94"/>
      <c r="B1505" s="95"/>
      <c r="C1505" s="96"/>
      <c r="D1505" s="123"/>
      <c r="E1505" s="97" t="str">
        <f t="shared" si="187"/>
        <v/>
      </c>
      <c r="F1505" s="18">
        <f t="shared" si="188"/>
        <v>0</v>
      </c>
      <c r="G1505" s="18">
        <f t="shared" si="189"/>
        <v>0</v>
      </c>
      <c r="H1505" s="18">
        <f t="shared" si="194"/>
        <v>0</v>
      </c>
      <c r="I1505" s="18">
        <f t="shared" si="190"/>
        <v>0</v>
      </c>
      <c r="J1505" s="18">
        <f t="shared" si="191"/>
        <v>0</v>
      </c>
      <c r="K1505" s="18">
        <f t="shared" si="192"/>
        <v>0</v>
      </c>
      <c r="L1505" s="18">
        <f t="shared" si="193"/>
        <v>0</v>
      </c>
      <c r="M1505" s="18"/>
    </row>
    <row r="1506" spans="1:13" x14ac:dyDescent="0.25">
      <c r="A1506" s="94"/>
      <c r="B1506" s="95"/>
      <c r="C1506" s="96"/>
      <c r="D1506" s="123"/>
      <c r="E1506" s="97" t="str">
        <f t="shared" si="187"/>
        <v/>
      </c>
      <c r="F1506" s="18">
        <f t="shared" si="188"/>
        <v>0</v>
      </c>
      <c r="G1506" s="18">
        <f t="shared" si="189"/>
        <v>0</v>
      </c>
      <c r="H1506" s="18">
        <f t="shared" si="194"/>
        <v>0</v>
      </c>
      <c r="I1506" s="18">
        <f t="shared" si="190"/>
        <v>0</v>
      </c>
      <c r="J1506" s="18">
        <f t="shared" si="191"/>
        <v>0</v>
      </c>
      <c r="K1506" s="18">
        <f t="shared" si="192"/>
        <v>0</v>
      </c>
      <c r="L1506" s="18">
        <f t="shared" si="193"/>
        <v>0</v>
      </c>
      <c r="M1506" s="18"/>
    </row>
    <row r="1507" spans="1:13" x14ac:dyDescent="0.25">
      <c r="A1507" s="94"/>
      <c r="B1507" s="95"/>
      <c r="C1507" s="96"/>
      <c r="D1507" s="123"/>
      <c r="E1507" s="97" t="str">
        <f t="shared" si="187"/>
        <v/>
      </c>
      <c r="F1507" s="18">
        <f t="shared" si="188"/>
        <v>0</v>
      </c>
      <c r="G1507" s="18">
        <f t="shared" si="189"/>
        <v>0</v>
      </c>
      <c r="H1507" s="18">
        <f t="shared" si="194"/>
        <v>0</v>
      </c>
      <c r="I1507" s="18">
        <f t="shared" si="190"/>
        <v>0</v>
      </c>
      <c r="J1507" s="18">
        <f t="shared" si="191"/>
        <v>0</v>
      </c>
      <c r="K1507" s="18">
        <f t="shared" si="192"/>
        <v>0</v>
      </c>
      <c r="L1507" s="18">
        <f t="shared" si="193"/>
        <v>0</v>
      </c>
      <c r="M1507" s="18"/>
    </row>
    <row r="1508" spans="1:13" x14ac:dyDescent="0.25">
      <c r="A1508" s="94"/>
      <c r="B1508" s="95"/>
      <c r="C1508" s="96"/>
      <c r="D1508" s="123"/>
      <c r="E1508" s="97" t="str">
        <f t="shared" si="187"/>
        <v/>
      </c>
      <c r="F1508" s="18">
        <f t="shared" si="188"/>
        <v>0</v>
      </c>
      <c r="G1508" s="18">
        <f t="shared" si="189"/>
        <v>0</v>
      </c>
      <c r="H1508" s="18">
        <f t="shared" si="194"/>
        <v>0</v>
      </c>
      <c r="I1508" s="18">
        <f t="shared" si="190"/>
        <v>0</v>
      </c>
      <c r="J1508" s="18">
        <f t="shared" si="191"/>
        <v>0</v>
      </c>
      <c r="K1508" s="18">
        <f t="shared" si="192"/>
        <v>0</v>
      </c>
      <c r="L1508" s="18">
        <f t="shared" si="193"/>
        <v>0</v>
      </c>
      <c r="M1508" s="18"/>
    </row>
    <row r="1509" spans="1:13" x14ac:dyDescent="0.25">
      <c r="A1509" s="94"/>
      <c r="B1509" s="95"/>
      <c r="C1509" s="96"/>
      <c r="D1509" s="123"/>
      <c r="E1509" s="97" t="str">
        <f t="shared" si="187"/>
        <v/>
      </c>
      <c r="F1509" s="18">
        <f t="shared" si="188"/>
        <v>0</v>
      </c>
      <c r="G1509" s="18">
        <f t="shared" si="189"/>
        <v>0</v>
      </c>
      <c r="H1509" s="18">
        <f t="shared" si="194"/>
        <v>0</v>
      </c>
      <c r="I1509" s="18">
        <f t="shared" si="190"/>
        <v>0</v>
      </c>
      <c r="J1509" s="18">
        <f t="shared" si="191"/>
        <v>0</v>
      </c>
      <c r="K1509" s="18">
        <f t="shared" si="192"/>
        <v>0</v>
      </c>
      <c r="L1509" s="18">
        <f t="shared" si="193"/>
        <v>0</v>
      </c>
      <c r="M1509" s="18"/>
    </row>
    <row r="1510" spans="1:13" x14ac:dyDescent="0.25">
      <c r="A1510" s="94"/>
      <c r="B1510" s="95"/>
      <c r="C1510" s="96"/>
      <c r="D1510" s="123"/>
      <c r="E1510" s="97" t="str">
        <f t="shared" si="187"/>
        <v/>
      </c>
      <c r="F1510" s="18">
        <f t="shared" si="188"/>
        <v>0</v>
      </c>
      <c r="G1510" s="18">
        <f t="shared" si="189"/>
        <v>0</v>
      </c>
      <c r="H1510" s="18">
        <f t="shared" si="194"/>
        <v>0</v>
      </c>
      <c r="I1510" s="18">
        <f t="shared" si="190"/>
        <v>0</v>
      </c>
      <c r="J1510" s="18">
        <f t="shared" si="191"/>
        <v>0</v>
      </c>
      <c r="K1510" s="18">
        <f t="shared" si="192"/>
        <v>0</v>
      </c>
      <c r="L1510" s="18">
        <f t="shared" si="193"/>
        <v>0</v>
      </c>
      <c r="M1510" s="18"/>
    </row>
    <row r="1511" spans="1:13" x14ac:dyDescent="0.25">
      <c r="A1511" s="94"/>
      <c r="B1511" s="95"/>
      <c r="C1511" s="96"/>
      <c r="D1511" s="123"/>
      <c r="E1511" s="97" t="str">
        <f t="shared" si="187"/>
        <v/>
      </c>
      <c r="F1511" s="18">
        <f t="shared" si="188"/>
        <v>0</v>
      </c>
      <c r="G1511" s="18">
        <f t="shared" si="189"/>
        <v>0</v>
      </c>
      <c r="H1511" s="18">
        <f t="shared" si="194"/>
        <v>0</v>
      </c>
      <c r="I1511" s="18">
        <f t="shared" si="190"/>
        <v>0</v>
      </c>
      <c r="J1511" s="18">
        <f t="shared" si="191"/>
        <v>0</v>
      </c>
      <c r="K1511" s="18">
        <f t="shared" si="192"/>
        <v>0</v>
      </c>
      <c r="L1511" s="18">
        <f t="shared" si="193"/>
        <v>0</v>
      </c>
      <c r="M1511" s="18"/>
    </row>
    <row r="1512" spans="1:13" x14ac:dyDescent="0.25">
      <c r="A1512" s="94"/>
      <c r="B1512" s="95"/>
      <c r="C1512" s="96"/>
      <c r="D1512" s="123"/>
      <c r="E1512" s="97" t="str">
        <f t="shared" si="187"/>
        <v/>
      </c>
      <c r="F1512" s="18">
        <f t="shared" si="188"/>
        <v>0</v>
      </c>
      <c r="G1512" s="18">
        <f t="shared" si="189"/>
        <v>0</v>
      </c>
      <c r="H1512" s="18">
        <f t="shared" si="194"/>
        <v>0</v>
      </c>
      <c r="I1512" s="18">
        <f t="shared" si="190"/>
        <v>0</v>
      </c>
      <c r="J1512" s="18">
        <f t="shared" si="191"/>
        <v>0</v>
      </c>
      <c r="K1512" s="18">
        <f t="shared" si="192"/>
        <v>0</v>
      </c>
      <c r="L1512" s="18">
        <f t="shared" si="193"/>
        <v>0</v>
      </c>
      <c r="M1512" s="18"/>
    </row>
    <row r="1513" spans="1:13" x14ac:dyDescent="0.25">
      <c r="A1513" s="94"/>
      <c r="B1513" s="95"/>
      <c r="C1513" s="96"/>
      <c r="D1513" s="123"/>
      <c r="E1513" s="97" t="str">
        <f t="shared" si="187"/>
        <v/>
      </c>
      <c r="F1513" s="18">
        <f t="shared" si="188"/>
        <v>0</v>
      </c>
      <c r="G1513" s="18">
        <f t="shared" si="189"/>
        <v>0</v>
      </c>
      <c r="H1513" s="18">
        <f t="shared" si="194"/>
        <v>0</v>
      </c>
      <c r="I1513" s="18">
        <f t="shared" si="190"/>
        <v>0</v>
      </c>
      <c r="J1513" s="18">
        <f t="shared" si="191"/>
        <v>0</v>
      </c>
      <c r="K1513" s="18">
        <f t="shared" si="192"/>
        <v>0</v>
      </c>
      <c r="L1513" s="18">
        <f t="shared" si="193"/>
        <v>0</v>
      </c>
      <c r="M1513" s="18"/>
    </row>
    <row r="1514" spans="1:13" x14ac:dyDescent="0.25">
      <c r="A1514" s="94"/>
      <c r="B1514" s="95"/>
      <c r="C1514" s="96"/>
      <c r="D1514" s="123"/>
      <c r="E1514" s="97" t="str">
        <f t="shared" si="187"/>
        <v/>
      </c>
      <c r="F1514" s="18">
        <f t="shared" si="188"/>
        <v>0</v>
      </c>
      <c r="G1514" s="18">
        <f t="shared" si="189"/>
        <v>0</v>
      </c>
      <c r="H1514" s="18">
        <f t="shared" si="194"/>
        <v>0</v>
      </c>
      <c r="I1514" s="18">
        <f t="shared" si="190"/>
        <v>0</v>
      </c>
      <c r="J1514" s="18">
        <f t="shared" si="191"/>
        <v>0</v>
      </c>
      <c r="K1514" s="18">
        <f t="shared" si="192"/>
        <v>0</v>
      </c>
      <c r="L1514" s="18">
        <f t="shared" si="193"/>
        <v>0</v>
      </c>
      <c r="M1514" s="18"/>
    </row>
    <row r="1515" spans="1:13" x14ac:dyDescent="0.25">
      <c r="A1515" s="94"/>
      <c r="B1515" s="95"/>
      <c r="C1515" s="96"/>
      <c r="D1515" s="123"/>
      <c r="E1515" s="97" t="str">
        <f t="shared" si="187"/>
        <v/>
      </c>
      <c r="F1515" s="18">
        <f t="shared" si="188"/>
        <v>0</v>
      </c>
      <c r="G1515" s="18">
        <f t="shared" si="189"/>
        <v>0</v>
      </c>
      <c r="H1515" s="18">
        <f t="shared" si="194"/>
        <v>0</v>
      </c>
      <c r="I1515" s="18">
        <f t="shared" si="190"/>
        <v>0</v>
      </c>
      <c r="J1515" s="18">
        <f t="shared" si="191"/>
        <v>0</v>
      </c>
      <c r="K1515" s="18">
        <f t="shared" si="192"/>
        <v>0</v>
      </c>
      <c r="L1515" s="18">
        <f t="shared" si="193"/>
        <v>0</v>
      </c>
      <c r="M1515" s="18"/>
    </row>
    <row r="1516" spans="1:13" x14ac:dyDescent="0.25">
      <c r="A1516" s="94"/>
      <c r="B1516" s="95"/>
      <c r="C1516" s="96"/>
      <c r="D1516" s="123"/>
      <c r="E1516" s="97" t="str">
        <f t="shared" si="187"/>
        <v/>
      </c>
      <c r="F1516" s="18">
        <f t="shared" si="188"/>
        <v>0</v>
      </c>
      <c r="G1516" s="18">
        <f t="shared" si="189"/>
        <v>0</v>
      </c>
      <c r="H1516" s="18">
        <f t="shared" si="194"/>
        <v>0</v>
      </c>
      <c r="I1516" s="18">
        <f t="shared" si="190"/>
        <v>0</v>
      </c>
      <c r="J1516" s="18">
        <f t="shared" si="191"/>
        <v>0</v>
      </c>
      <c r="K1516" s="18">
        <f t="shared" si="192"/>
        <v>0</v>
      </c>
      <c r="L1516" s="18">
        <f t="shared" si="193"/>
        <v>0</v>
      </c>
      <c r="M1516" s="18"/>
    </row>
    <row r="1517" spans="1:13" x14ac:dyDescent="0.25">
      <c r="A1517" s="94"/>
      <c r="B1517" s="95"/>
      <c r="C1517" s="96"/>
      <c r="D1517" s="123"/>
      <c r="E1517" s="97" t="str">
        <f t="shared" si="187"/>
        <v/>
      </c>
      <c r="F1517" s="18">
        <f t="shared" si="188"/>
        <v>0</v>
      </c>
      <c r="G1517" s="18">
        <f t="shared" si="189"/>
        <v>0</v>
      </c>
      <c r="H1517" s="18">
        <f t="shared" si="194"/>
        <v>0</v>
      </c>
      <c r="I1517" s="18">
        <f t="shared" si="190"/>
        <v>0</v>
      </c>
      <c r="J1517" s="18">
        <f t="shared" si="191"/>
        <v>0</v>
      </c>
      <c r="K1517" s="18">
        <f t="shared" si="192"/>
        <v>0</v>
      </c>
      <c r="L1517" s="18">
        <f t="shared" si="193"/>
        <v>0</v>
      </c>
      <c r="M1517" s="18"/>
    </row>
    <row r="1518" spans="1:13" x14ac:dyDescent="0.25">
      <c r="A1518" s="94"/>
      <c r="B1518" s="95"/>
      <c r="C1518" s="96"/>
      <c r="D1518" s="123"/>
      <c r="E1518" s="97" t="str">
        <f t="shared" si="187"/>
        <v/>
      </c>
      <c r="F1518" s="18">
        <f t="shared" si="188"/>
        <v>0</v>
      </c>
      <c r="G1518" s="18">
        <f t="shared" si="189"/>
        <v>0</v>
      </c>
      <c r="H1518" s="18">
        <f t="shared" si="194"/>
        <v>0</v>
      </c>
      <c r="I1518" s="18">
        <f t="shared" si="190"/>
        <v>0</v>
      </c>
      <c r="J1518" s="18">
        <f t="shared" si="191"/>
        <v>0</v>
      </c>
      <c r="K1518" s="18">
        <f t="shared" si="192"/>
        <v>0</v>
      </c>
      <c r="L1518" s="18">
        <f t="shared" si="193"/>
        <v>0</v>
      </c>
      <c r="M1518" s="18"/>
    </row>
    <row r="1519" spans="1:13" x14ac:dyDescent="0.25">
      <c r="A1519" s="94"/>
      <c r="B1519" s="95"/>
      <c r="C1519" s="96"/>
      <c r="D1519" s="123"/>
      <c r="E1519" s="97" t="str">
        <f t="shared" si="187"/>
        <v/>
      </c>
      <c r="F1519" s="18">
        <f t="shared" si="188"/>
        <v>0</v>
      </c>
      <c r="G1519" s="18">
        <f t="shared" si="189"/>
        <v>0</v>
      </c>
      <c r="H1519" s="18">
        <f t="shared" si="194"/>
        <v>0</v>
      </c>
      <c r="I1519" s="18">
        <f t="shared" si="190"/>
        <v>0</v>
      </c>
      <c r="J1519" s="18">
        <f t="shared" si="191"/>
        <v>0</v>
      </c>
      <c r="K1519" s="18">
        <f t="shared" si="192"/>
        <v>0</v>
      </c>
      <c r="L1519" s="18">
        <f t="shared" si="193"/>
        <v>0</v>
      </c>
      <c r="M1519" s="18"/>
    </row>
    <row r="1520" spans="1:13" x14ac:dyDescent="0.25">
      <c r="A1520" s="94"/>
      <c r="B1520" s="95"/>
      <c r="C1520" s="96"/>
      <c r="D1520" s="123"/>
      <c r="E1520" s="97" t="str">
        <f t="shared" si="187"/>
        <v/>
      </c>
      <c r="F1520" s="18">
        <f t="shared" si="188"/>
        <v>0</v>
      </c>
      <c r="G1520" s="18">
        <f t="shared" si="189"/>
        <v>0</v>
      </c>
      <c r="H1520" s="18">
        <f t="shared" si="194"/>
        <v>0</v>
      </c>
      <c r="I1520" s="18">
        <f t="shared" si="190"/>
        <v>0</v>
      </c>
      <c r="J1520" s="18">
        <f t="shared" si="191"/>
        <v>0</v>
      </c>
      <c r="K1520" s="18">
        <f t="shared" si="192"/>
        <v>0</v>
      </c>
      <c r="L1520" s="18">
        <f t="shared" si="193"/>
        <v>0</v>
      </c>
      <c r="M1520" s="18"/>
    </row>
    <row r="1521" spans="1:13" x14ac:dyDescent="0.25">
      <c r="A1521" s="94"/>
      <c r="B1521" s="95"/>
      <c r="C1521" s="96"/>
      <c r="D1521" s="123"/>
      <c r="E1521" s="97" t="str">
        <f t="shared" si="187"/>
        <v/>
      </c>
      <c r="F1521" s="18">
        <f t="shared" si="188"/>
        <v>0</v>
      </c>
      <c r="G1521" s="18">
        <f t="shared" si="189"/>
        <v>0</v>
      </c>
      <c r="H1521" s="18">
        <f t="shared" si="194"/>
        <v>0</v>
      </c>
      <c r="I1521" s="18">
        <f t="shared" si="190"/>
        <v>0</v>
      </c>
      <c r="J1521" s="18">
        <f t="shared" si="191"/>
        <v>0</v>
      </c>
      <c r="K1521" s="18">
        <f t="shared" si="192"/>
        <v>0</v>
      </c>
      <c r="L1521" s="18">
        <f t="shared" si="193"/>
        <v>0</v>
      </c>
      <c r="M1521" s="18"/>
    </row>
    <row r="1522" spans="1:13" x14ac:dyDescent="0.25">
      <c r="A1522" s="94"/>
      <c r="B1522" s="95"/>
      <c r="C1522" s="96"/>
      <c r="D1522" s="123"/>
      <c r="E1522" s="97" t="str">
        <f t="shared" ref="E1522:E1585" si="195">IF(K1522=1," District,","")&amp;IF(L1522=1," Grade,","")&amp;IF(OR(H1522=1,I1522=1,J1522=1)," Line Incomplete","")</f>
        <v/>
      </c>
      <c r="F1522" s="18">
        <f t="shared" si="188"/>
        <v>0</v>
      </c>
      <c r="G1522" s="18">
        <f t="shared" si="189"/>
        <v>0</v>
      </c>
      <c r="H1522" s="18">
        <f t="shared" si="194"/>
        <v>0</v>
      </c>
      <c r="I1522" s="18">
        <f t="shared" si="190"/>
        <v>0</v>
      </c>
      <c r="J1522" s="18">
        <f t="shared" si="191"/>
        <v>0</v>
      </c>
      <c r="K1522" s="18">
        <f t="shared" si="192"/>
        <v>0</v>
      </c>
      <c r="L1522" s="18">
        <f t="shared" si="193"/>
        <v>0</v>
      </c>
      <c r="M1522" s="18"/>
    </row>
    <row r="1523" spans="1:13" x14ac:dyDescent="0.25">
      <c r="A1523" s="94"/>
      <c r="B1523" s="95"/>
      <c r="C1523" s="96"/>
      <c r="D1523" s="123"/>
      <c r="E1523" s="97" t="str">
        <f t="shared" si="195"/>
        <v/>
      </c>
      <c r="F1523" s="18">
        <f t="shared" si="188"/>
        <v>0</v>
      </c>
      <c r="G1523" s="18">
        <f t="shared" si="189"/>
        <v>0</v>
      </c>
      <c r="H1523" s="18">
        <f t="shared" si="194"/>
        <v>0</v>
      </c>
      <c r="I1523" s="18">
        <f t="shared" si="190"/>
        <v>0</v>
      </c>
      <c r="J1523" s="18">
        <f t="shared" si="191"/>
        <v>0</v>
      </c>
      <c r="K1523" s="18">
        <f t="shared" si="192"/>
        <v>0</v>
      </c>
      <c r="L1523" s="18">
        <f t="shared" si="193"/>
        <v>0</v>
      </c>
      <c r="M1523" s="18"/>
    </row>
    <row r="1524" spans="1:13" x14ac:dyDescent="0.25">
      <c r="A1524" s="94"/>
      <c r="B1524" s="95"/>
      <c r="C1524" s="96"/>
      <c r="D1524" s="123"/>
      <c r="E1524" s="97" t="str">
        <f t="shared" si="195"/>
        <v/>
      </c>
      <c r="F1524" s="18">
        <f t="shared" si="188"/>
        <v>0</v>
      </c>
      <c r="G1524" s="18">
        <f t="shared" si="189"/>
        <v>0</v>
      </c>
      <c r="H1524" s="18">
        <f t="shared" si="194"/>
        <v>0</v>
      </c>
      <c r="I1524" s="18">
        <f t="shared" si="190"/>
        <v>0</v>
      </c>
      <c r="J1524" s="18">
        <f t="shared" si="191"/>
        <v>0</v>
      </c>
      <c r="K1524" s="18">
        <f t="shared" si="192"/>
        <v>0</v>
      </c>
      <c r="L1524" s="18">
        <f t="shared" si="193"/>
        <v>0</v>
      </c>
      <c r="M1524" s="18"/>
    </row>
    <row r="1525" spans="1:13" x14ac:dyDescent="0.25">
      <c r="A1525" s="94"/>
      <c r="B1525" s="95"/>
      <c r="C1525" s="96"/>
      <c r="D1525" s="123"/>
      <c r="E1525" s="97" t="str">
        <f t="shared" si="195"/>
        <v/>
      </c>
      <c r="F1525" s="18">
        <f t="shared" si="188"/>
        <v>0</v>
      </c>
      <c r="G1525" s="18">
        <f t="shared" si="189"/>
        <v>0</v>
      </c>
      <c r="H1525" s="18">
        <f t="shared" si="194"/>
        <v>0</v>
      </c>
      <c r="I1525" s="18">
        <f t="shared" si="190"/>
        <v>0</v>
      </c>
      <c r="J1525" s="18">
        <f t="shared" si="191"/>
        <v>0</v>
      </c>
      <c r="K1525" s="18">
        <f t="shared" si="192"/>
        <v>0</v>
      </c>
      <c r="L1525" s="18">
        <f t="shared" si="193"/>
        <v>0</v>
      </c>
      <c r="M1525" s="18"/>
    </row>
    <row r="1526" spans="1:13" x14ac:dyDescent="0.25">
      <c r="A1526" s="94"/>
      <c r="B1526" s="95"/>
      <c r="C1526" s="96"/>
      <c r="D1526" s="123"/>
      <c r="E1526" s="97" t="str">
        <f t="shared" si="195"/>
        <v/>
      </c>
      <c r="F1526" s="18">
        <f t="shared" si="188"/>
        <v>0</v>
      </c>
      <c r="G1526" s="18">
        <f t="shared" si="189"/>
        <v>0</v>
      </c>
      <c r="H1526" s="18">
        <f t="shared" si="194"/>
        <v>0</v>
      </c>
      <c r="I1526" s="18">
        <f t="shared" si="190"/>
        <v>0</v>
      </c>
      <c r="J1526" s="18">
        <f t="shared" si="191"/>
        <v>0</v>
      </c>
      <c r="K1526" s="18">
        <f t="shared" si="192"/>
        <v>0</v>
      </c>
      <c r="L1526" s="18">
        <f t="shared" si="193"/>
        <v>0</v>
      </c>
      <c r="M1526" s="18"/>
    </row>
    <row r="1527" spans="1:13" x14ac:dyDescent="0.25">
      <c r="A1527" s="94"/>
      <c r="B1527" s="95"/>
      <c r="C1527" s="96"/>
      <c r="D1527" s="123"/>
      <c r="E1527" s="97" t="str">
        <f t="shared" si="195"/>
        <v/>
      </c>
      <c r="F1527" s="18">
        <f t="shared" si="188"/>
        <v>0</v>
      </c>
      <c r="G1527" s="18">
        <f t="shared" si="189"/>
        <v>0</v>
      </c>
      <c r="H1527" s="18">
        <f t="shared" si="194"/>
        <v>0</v>
      </c>
      <c r="I1527" s="18">
        <f t="shared" si="190"/>
        <v>0</v>
      </c>
      <c r="J1527" s="18">
        <f t="shared" si="191"/>
        <v>0</v>
      </c>
      <c r="K1527" s="18">
        <f t="shared" si="192"/>
        <v>0</v>
      </c>
      <c r="L1527" s="18">
        <f t="shared" si="193"/>
        <v>0</v>
      </c>
      <c r="M1527" s="18"/>
    </row>
    <row r="1528" spans="1:13" x14ac:dyDescent="0.25">
      <c r="A1528" s="94"/>
      <c r="B1528" s="95"/>
      <c r="C1528" s="96"/>
      <c r="D1528" s="123"/>
      <c r="E1528" s="97" t="str">
        <f t="shared" si="195"/>
        <v/>
      </c>
      <c r="F1528" s="18">
        <f t="shared" si="188"/>
        <v>0</v>
      </c>
      <c r="G1528" s="18">
        <f t="shared" si="189"/>
        <v>0</v>
      </c>
      <c r="H1528" s="18">
        <f t="shared" si="194"/>
        <v>0</v>
      </c>
      <c r="I1528" s="18">
        <f t="shared" si="190"/>
        <v>0</v>
      </c>
      <c r="J1528" s="18">
        <f t="shared" si="191"/>
        <v>0</v>
      </c>
      <c r="K1528" s="18">
        <f t="shared" si="192"/>
        <v>0</v>
      </c>
      <c r="L1528" s="18">
        <f t="shared" si="193"/>
        <v>0</v>
      </c>
      <c r="M1528" s="18"/>
    </row>
    <row r="1529" spans="1:13" x14ac:dyDescent="0.25">
      <c r="A1529" s="94"/>
      <c r="B1529" s="95"/>
      <c r="C1529" s="96"/>
      <c r="D1529" s="123"/>
      <c r="E1529" s="97" t="str">
        <f t="shared" si="195"/>
        <v/>
      </c>
      <c r="F1529" s="18">
        <f t="shared" si="188"/>
        <v>0</v>
      </c>
      <c r="G1529" s="18">
        <f t="shared" si="189"/>
        <v>0</v>
      </c>
      <c r="H1529" s="18">
        <f t="shared" si="194"/>
        <v>0</v>
      </c>
      <c r="I1529" s="18">
        <f t="shared" si="190"/>
        <v>0</v>
      </c>
      <c r="J1529" s="18">
        <f t="shared" si="191"/>
        <v>0</v>
      </c>
      <c r="K1529" s="18">
        <f t="shared" si="192"/>
        <v>0</v>
      </c>
      <c r="L1529" s="18">
        <f t="shared" si="193"/>
        <v>0</v>
      </c>
      <c r="M1529" s="18"/>
    </row>
    <row r="1530" spans="1:13" x14ac:dyDescent="0.25">
      <c r="A1530" s="94"/>
      <c r="B1530" s="95"/>
      <c r="C1530" s="96"/>
      <c r="D1530" s="123"/>
      <c r="E1530" s="97" t="str">
        <f t="shared" si="195"/>
        <v/>
      </c>
      <c r="F1530" s="18">
        <f t="shared" si="188"/>
        <v>0</v>
      </c>
      <c r="G1530" s="18">
        <f t="shared" si="189"/>
        <v>0</v>
      </c>
      <c r="H1530" s="18">
        <f t="shared" si="194"/>
        <v>0</v>
      </c>
      <c r="I1530" s="18">
        <f t="shared" si="190"/>
        <v>0</v>
      </c>
      <c r="J1530" s="18">
        <f t="shared" si="191"/>
        <v>0</v>
      </c>
      <c r="K1530" s="18">
        <f t="shared" si="192"/>
        <v>0</v>
      </c>
      <c r="L1530" s="18">
        <f t="shared" si="193"/>
        <v>0</v>
      </c>
      <c r="M1530" s="18"/>
    </row>
    <row r="1531" spans="1:13" x14ac:dyDescent="0.25">
      <c r="A1531" s="94"/>
      <c r="B1531" s="95"/>
      <c r="C1531" s="96"/>
      <c r="D1531" s="123"/>
      <c r="E1531" s="97" t="str">
        <f t="shared" si="195"/>
        <v/>
      </c>
      <c r="F1531" s="18">
        <f t="shared" si="188"/>
        <v>0</v>
      </c>
      <c r="G1531" s="18">
        <f t="shared" si="189"/>
        <v>0</v>
      </c>
      <c r="H1531" s="18">
        <f t="shared" si="194"/>
        <v>0</v>
      </c>
      <c r="I1531" s="18">
        <f t="shared" si="190"/>
        <v>0</v>
      </c>
      <c r="J1531" s="18">
        <f t="shared" si="191"/>
        <v>0</v>
      </c>
      <c r="K1531" s="18">
        <f t="shared" si="192"/>
        <v>0</v>
      </c>
      <c r="L1531" s="18">
        <f t="shared" si="193"/>
        <v>0</v>
      </c>
      <c r="M1531" s="18"/>
    </row>
    <row r="1532" spans="1:13" x14ac:dyDescent="0.25">
      <c r="A1532" s="94"/>
      <c r="B1532" s="95"/>
      <c r="C1532" s="96"/>
      <c r="D1532" s="123"/>
      <c r="E1532" s="97" t="str">
        <f t="shared" si="195"/>
        <v/>
      </c>
      <c r="F1532" s="18">
        <f t="shared" si="188"/>
        <v>0</v>
      </c>
      <c r="G1532" s="18">
        <f t="shared" si="189"/>
        <v>0</v>
      </c>
      <c r="H1532" s="18">
        <f t="shared" si="194"/>
        <v>0</v>
      </c>
      <c r="I1532" s="18">
        <f t="shared" si="190"/>
        <v>0</v>
      </c>
      <c r="J1532" s="18">
        <f t="shared" si="191"/>
        <v>0</v>
      </c>
      <c r="K1532" s="18">
        <f t="shared" si="192"/>
        <v>0</v>
      </c>
      <c r="L1532" s="18">
        <f t="shared" si="193"/>
        <v>0</v>
      </c>
      <c r="M1532" s="18"/>
    </row>
    <row r="1533" spans="1:13" x14ac:dyDescent="0.25">
      <c r="A1533" s="94"/>
      <c r="B1533" s="95"/>
      <c r="C1533" s="96"/>
      <c r="D1533" s="123"/>
      <c r="E1533" s="97" t="str">
        <f t="shared" si="195"/>
        <v/>
      </c>
      <c r="F1533" s="18">
        <f t="shared" si="188"/>
        <v>0</v>
      </c>
      <c r="G1533" s="18">
        <f t="shared" si="189"/>
        <v>0</v>
      </c>
      <c r="H1533" s="18">
        <f t="shared" si="194"/>
        <v>0</v>
      </c>
      <c r="I1533" s="18">
        <f t="shared" si="190"/>
        <v>0</v>
      </c>
      <c r="J1533" s="18">
        <f t="shared" si="191"/>
        <v>0</v>
      </c>
      <c r="K1533" s="18">
        <f t="shared" si="192"/>
        <v>0</v>
      </c>
      <c r="L1533" s="18">
        <f t="shared" si="193"/>
        <v>0</v>
      </c>
      <c r="M1533" s="18"/>
    </row>
    <row r="1534" spans="1:13" x14ac:dyDescent="0.25">
      <c r="A1534" s="94"/>
      <c r="B1534" s="95"/>
      <c r="C1534" s="96"/>
      <c r="D1534" s="123"/>
      <c r="E1534" s="97" t="str">
        <f t="shared" si="195"/>
        <v/>
      </c>
      <c r="F1534" s="18">
        <f t="shared" si="188"/>
        <v>0</v>
      </c>
      <c r="G1534" s="18">
        <f t="shared" si="189"/>
        <v>0</v>
      </c>
      <c r="H1534" s="18">
        <f t="shared" si="194"/>
        <v>0</v>
      </c>
      <c r="I1534" s="18">
        <f t="shared" si="190"/>
        <v>0</v>
      </c>
      <c r="J1534" s="18">
        <f t="shared" si="191"/>
        <v>0</v>
      </c>
      <c r="K1534" s="18">
        <f t="shared" si="192"/>
        <v>0</v>
      </c>
      <c r="L1534" s="18">
        <f t="shared" si="193"/>
        <v>0</v>
      </c>
      <c r="M1534" s="18"/>
    </row>
    <row r="1535" spans="1:13" x14ac:dyDescent="0.25">
      <c r="A1535" s="94"/>
      <c r="B1535" s="95"/>
      <c r="C1535" s="96"/>
      <c r="D1535" s="123"/>
      <c r="E1535" s="97" t="str">
        <f t="shared" si="195"/>
        <v/>
      </c>
      <c r="F1535" s="18">
        <f t="shared" si="188"/>
        <v>0</v>
      </c>
      <c r="G1535" s="18">
        <f t="shared" si="189"/>
        <v>0</v>
      </c>
      <c r="H1535" s="18">
        <f t="shared" si="194"/>
        <v>0</v>
      </c>
      <c r="I1535" s="18">
        <f t="shared" si="190"/>
        <v>0</v>
      </c>
      <c r="J1535" s="18">
        <f t="shared" si="191"/>
        <v>0</v>
      </c>
      <c r="K1535" s="18">
        <f t="shared" si="192"/>
        <v>0</v>
      </c>
      <c r="L1535" s="18">
        <f t="shared" si="193"/>
        <v>0</v>
      </c>
      <c r="M1535" s="18"/>
    </row>
    <row r="1536" spans="1:13" x14ac:dyDescent="0.25">
      <c r="A1536" s="94"/>
      <c r="B1536" s="95"/>
      <c r="C1536" s="96"/>
      <c r="D1536" s="123"/>
      <c r="E1536" s="97" t="str">
        <f t="shared" si="195"/>
        <v/>
      </c>
      <c r="F1536" s="18">
        <f t="shared" si="188"/>
        <v>0</v>
      </c>
      <c r="G1536" s="18">
        <f t="shared" si="189"/>
        <v>0</v>
      </c>
      <c r="H1536" s="18">
        <f t="shared" si="194"/>
        <v>0</v>
      </c>
      <c r="I1536" s="18">
        <f t="shared" si="190"/>
        <v>0</v>
      </c>
      <c r="J1536" s="18">
        <f t="shared" si="191"/>
        <v>0</v>
      </c>
      <c r="K1536" s="18">
        <f t="shared" si="192"/>
        <v>0</v>
      </c>
      <c r="L1536" s="18">
        <f t="shared" si="193"/>
        <v>0</v>
      </c>
      <c r="M1536" s="18"/>
    </row>
    <row r="1537" spans="1:13" x14ac:dyDescent="0.25">
      <c r="A1537" s="94"/>
      <c r="B1537" s="95"/>
      <c r="C1537" s="96"/>
      <c r="D1537" s="123"/>
      <c r="E1537" s="97" t="str">
        <f t="shared" si="195"/>
        <v/>
      </c>
      <c r="F1537" s="18">
        <f t="shared" si="188"/>
        <v>0</v>
      </c>
      <c r="G1537" s="18">
        <f t="shared" si="189"/>
        <v>0</v>
      </c>
      <c r="H1537" s="18">
        <f t="shared" si="194"/>
        <v>0</v>
      </c>
      <c r="I1537" s="18">
        <f t="shared" si="190"/>
        <v>0</v>
      </c>
      <c r="J1537" s="18">
        <f t="shared" si="191"/>
        <v>0</v>
      </c>
      <c r="K1537" s="18">
        <f t="shared" si="192"/>
        <v>0</v>
      </c>
      <c r="L1537" s="18">
        <f t="shared" si="193"/>
        <v>0</v>
      </c>
      <c r="M1537" s="18"/>
    </row>
    <row r="1538" spans="1:13" x14ac:dyDescent="0.25">
      <c r="A1538" s="94"/>
      <c r="B1538" s="95"/>
      <c r="C1538" s="96"/>
      <c r="D1538" s="123"/>
      <c r="E1538" s="97" t="str">
        <f t="shared" si="195"/>
        <v/>
      </c>
      <c r="F1538" s="18">
        <f t="shared" si="188"/>
        <v>0</v>
      </c>
      <c r="G1538" s="18">
        <f t="shared" si="189"/>
        <v>0</v>
      </c>
      <c r="H1538" s="18">
        <f t="shared" si="194"/>
        <v>0</v>
      </c>
      <c r="I1538" s="18">
        <f t="shared" si="190"/>
        <v>0</v>
      </c>
      <c r="J1538" s="18">
        <f t="shared" si="191"/>
        <v>0</v>
      </c>
      <c r="K1538" s="18">
        <f t="shared" si="192"/>
        <v>0</v>
      </c>
      <c r="L1538" s="18">
        <f t="shared" si="193"/>
        <v>0</v>
      </c>
      <c r="M1538" s="18"/>
    </row>
    <row r="1539" spans="1:13" x14ac:dyDescent="0.25">
      <c r="A1539" s="94"/>
      <c r="B1539" s="95"/>
      <c r="C1539" s="96"/>
      <c r="D1539" s="123"/>
      <c r="E1539" s="97" t="str">
        <f t="shared" si="195"/>
        <v/>
      </c>
      <c r="F1539" s="18">
        <f t="shared" si="188"/>
        <v>0</v>
      </c>
      <c r="G1539" s="18">
        <f t="shared" si="189"/>
        <v>0</v>
      </c>
      <c r="H1539" s="18">
        <f t="shared" si="194"/>
        <v>0</v>
      </c>
      <c r="I1539" s="18">
        <f t="shared" si="190"/>
        <v>0</v>
      </c>
      <c r="J1539" s="18">
        <f t="shared" si="191"/>
        <v>0</v>
      </c>
      <c r="K1539" s="18">
        <f t="shared" si="192"/>
        <v>0</v>
      </c>
      <c r="L1539" s="18">
        <f t="shared" si="193"/>
        <v>0</v>
      </c>
      <c r="M1539" s="18"/>
    </row>
    <row r="1540" spans="1:13" x14ac:dyDescent="0.25">
      <c r="A1540" s="94"/>
      <c r="B1540" s="95"/>
      <c r="C1540" s="96"/>
      <c r="D1540" s="123"/>
      <c r="E1540" s="97" t="str">
        <f t="shared" si="195"/>
        <v/>
      </c>
      <c r="F1540" s="18">
        <f t="shared" si="188"/>
        <v>0</v>
      </c>
      <c r="G1540" s="18">
        <f t="shared" si="189"/>
        <v>0</v>
      </c>
      <c r="H1540" s="18">
        <f t="shared" si="194"/>
        <v>0</v>
      </c>
      <c r="I1540" s="18">
        <f t="shared" si="190"/>
        <v>0</v>
      </c>
      <c r="J1540" s="18">
        <f t="shared" si="191"/>
        <v>0</v>
      </c>
      <c r="K1540" s="18">
        <f t="shared" si="192"/>
        <v>0</v>
      </c>
      <c r="L1540" s="18">
        <f t="shared" si="193"/>
        <v>0</v>
      </c>
      <c r="M1540" s="18"/>
    </row>
    <row r="1541" spans="1:13" x14ac:dyDescent="0.25">
      <c r="A1541" s="94"/>
      <c r="B1541" s="95"/>
      <c r="C1541" s="96"/>
      <c r="D1541" s="123"/>
      <c r="E1541" s="97" t="str">
        <f t="shared" si="195"/>
        <v/>
      </c>
      <c r="F1541" s="18">
        <f t="shared" si="188"/>
        <v>0</v>
      </c>
      <c r="G1541" s="18">
        <f t="shared" si="189"/>
        <v>0</v>
      </c>
      <c r="H1541" s="18">
        <f t="shared" si="194"/>
        <v>0</v>
      </c>
      <c r="I1541" s="18">
        <f t="shared" si="190"/>
        <v>0</v>
      </c>
      <c r="J1541" s="18">
        <f t="shared" si="191"/>
        <v>0</v>
      </c>
      <c r="K1541" s="18">
        <f t="shared" si="192"/>
        <v>0</v>
      </c>
      <c r="L1541" s="18">
        <f t="shared" si="193"/>
        <v>0</v>
      </c>
      <c r="M1541" s="18"/>
    </row>
    <row r="1542" spans="1:13" x14ac:dyDescent="0.25">
      <c r="A1542" s="94"/>
      <c r="B1542" s="95"/>
      <c r="C1542" s="96"/>
      <c r="D1542" s="123"/>
      <c r="E1542" s="97" t="str">
        <f t="shared" si="195"/>
        <v/>
      </c>
      <c r="F1542" s="18">
        <f t="shared" si="188"/>
        <v>0</v>
      </c>
      <c r="G1542" s="18">
        <f t="shared" si="189"/>
        <v>0</v>
      </c>
      <c r="H1542" s="18">
        <f t="shared" si="194"/>
        <v>0</v>
      </c>
      <c r="I1542" s="18">
        <f t="shared" si="190"/>
        <v>0</v>
      </c>
      <c r="J1542" s="18">
        <f t="shared" si="191"/>
        <v>0</v>
      </c>
      <c r="K1542" s="18">
        <f t="shared" si="192"/>
        <v>0</v>
      </c>
      <c r="L1542" s="18">
        <f t="shared" si="193"/>
        <v>0</v>
      </c>
      <c r="M1542" s="18"/>
    </row>
    <row r="1543" spans="1:13" x14ac:dyDescent="0.25">
      <c r="A1543" s="94"/>
      <c r="B1543" s="95"/>
      <c r="C1543" s="96"/>
      <c r="D1543" s="123"/>
      <c r="E1543" s="97" t="str">
        <f t="shared" si="195"/>
        <v/>
      </c>
      <c r="F1543" s="18">
        <f t="shared" si="188"/>
        <v>0</v>
      </c>
      <c r="G1543" s="18">
        <f t="shared" si="189"/>
        <v>0</v>
      </c>
      <c r="H1543" s="18">
        <f t="shared" si="194"/>
        <v>0</v>
      </c>
      <c r="I1543" s="18">
        <f t="shared" si="190"/>
        <v>0</v>
      </c>
      <c r="J1543" s="18">
        <f t="shared" si="191"/>
        <v>0</v>
      </c>
      <c r="K1543" s="18">
        <f t="shared" si="192"/>
        <v>0</v>
      </c>
      <c r="L1543" s="18">
        <f t="shared" si="193"/>
        <v>0</v>
      </c>
      <c r="M1543" s="18"/>
    </row>
    <row r="1544" spans="1:13" x14ac:dyDescent="0.25">
      <c r="A1544" s="94"/>
      <c r="B1544" s="95"/>
      <c r="C1544" s="96"/>
      <c r="D1544" s="123"/>
      <c r="E1544" s="97" t="str">
        <f t="shared" si="195"/>
        <v/>
      </c>
      <c r="F1544" s="18">
        <f t="shared" si="188"/>
        <v>0</v>
      </c>
      <c r="G1544" s="18">
        <f t="shared" si="189"/>
        <v>0</v>
      </c>
      <c r="H1544" s="18">
        <f t="shared" si="194"/>
        <v>0</v>
      </c>
      <c r="I1544" s="18">
        <f t="shared" si="190"/>
        <v>0</v>
      </c>
      <c r="J1544" s="18">
        <f t="shared" si="191"/>
        <v>0</v>
      </c>
      <c r="K1544" s="18">
        <f t="shared" si="192"/>
        <v>0</v>
      </c>
      <c r="L1544" s="18">
        <f t="shared" si="193"/>
        <v>0</v>
      </c>
      <c r="M1544" s="18"/>
    </row>
    <row r="1545" spans="1:13" x14ac:dyDescent="0.25">
      <c r="A1545" s="94"/>
      <c r="B1545" s="95"/>
      <c r="C1545" s="96"/>
      <c r="D1545" s="123"/>
      <c r="E1545" s="97" t="str">
        <f t="shared" si="195"/>
        <v/>
      </c>
      <c r="F1545" s="18">
        <f t="shared" ref="F1545:F1608" si="196">IF(C1545&lt;&gt;"",1,0)</f>
        <v>0</v>
      </c>
      <c r="G1545" s="18">
        <f t="shared" ref="G1545:G1608" si="197">IF(OR(C1545="4K 437 Hours", C1545="4K 437 Hours + 87.5 Hours Outreach", C1545="Preschool Special Education", C1545=""),0,1)</f>
        <v>0</v>
      </c>
      <c r="H1545" s="18">
        <f t="shared" si="194"/>
        <v>0</v>
      </c>
      <c r="I1545" s="18">
        <f t="shared" ref="I1545:I1608" si="198">IF(B1545="",0,IF(OR(A1545="",C1545=""),1,0))</f>
        <v>0</v>
      </c>
      <c r="J1545" s="18">
        <f t="shared" ref="J1545:J1608" si="199">IF(C1545="",0,IF(OR(A1545="",B1545=""),1,0))</f>
        <v>0</v>
      </c>
      <c r="K1545" s="18">
        <f t="shared" ref="K1545:K1608" si="200">IF(B1545="",0,IF(ISNA((MATCH(B1545,O:O,0))),1,0))</f>
        <v>0</v>
      </c>
      <c r="L1545" s="18">
        <f t="shared" ref="L1545:L1608" si="201">IF(C1545="",0,IF(ISNA((MATCH(C1545,P:P,0))),1,0))</f>
        <v>0</v>
      </c>
      <c r="M1545" s="18"/>
    </row>
    <row r="1546" spans="1:13" x14ac:dyDescent="0.25">
      <c r="A1546" s="94"/>
      <c r="B1546" s="95"/>
      <c r="C1546" s="96"/>
      <c r="D1546" s="123"/>
      <c r="E1546" s="97" t="str">
        <f t="shared" si="195"/>
        <v/>
      </c>
      <c r="F1546" s="18">
        <f t="shared" si="196"/>
        <v>0</v>
      </c>
      <c r="G1546" s="18">
        <f t="shared" si="197"/>
        <v>0</v>
      </c>
      <c r="H1546" s="18">
        <f t="shared" ref="H1546:H1609" si="202">IF(A1546="",0,IF(OR(B1546="",D1546=""),1,0))</f>
        <v>0</v>
      </c>
      <c r="I1546" s="18">
        <f t="shared" si="198"/>
        <v>0</v>
      </c>
      <c r="J1546" s="18">
        <f t="shared" si="199"/>
        <v>0</v>
      </c>
      <c r="K1546" s="18">
        <f t="shared" si="200"/>
        <v>0</v>
      </c>
      <c r="L1546" s="18">
        <f t="shared" si="201"/>
        <v>0</v>
      </c>
      <c r="M1546" s="18"/>
    </row>
    <row r="1547" spans="1:13" x14ac:dyDescent="0.25">
      <c r="A1547" s="94"/>
      <c r="B1547" s="95"/>
      <c r="C1547" s="96"/>
      <c r="D1547" s="123"/>
      <c r="E1547" s="97" t="str">
        <f t="shared" si="195"/>
        <v/>
      </c>
      <c r="F1547" s="18">
        <f t="shared" si="196"/>
        <v>0</v>
      </c>
      <c r="G1547" s="18">
        <f t="shared" si="197"/>
        <v>0</v>
      </c>
      <c r="H1547" s="18">
        <f t="shared" si="202"/>
        <v>0</v>
      </c>
      <c r="I1547" s="18">
        <f t="shared" si="198"/>
        <v>0</v>
      </c>
      <c r="J1547" s="18">
        <f t="shared" si="199"/>
        <v>0</v>
      </c>
      <c r="K1547" s="18">
        <f t="shared" si="200"/>
        <v>0</v>
      </c>
      <c r="L1547" s="18">
        <f t="shared" si="201"/>
        <v>0</v>
      </c>
      <c r="M1547" s="18"/>
    </row>
    <row r="1548" spans="1:13" x14ac:dyDescent="0.25">
      <c r="A1548" s="94"/>
      <c r="B1548" s="95"/>
      <c r="C1548" s="96"/>
      <c r="D1548" s="123"/>
      <c r="E1548" s="97" t="str">
        <f t="shared" si="195"/>
        <v/>
      </c>
      <c r="F1548" s="18">
        <f t="shared" si="196"/>
        <v>0</v>
      </c>
      <c r="G1548" s="18">
        <f t="shared" si="197"/>
        <v>0</v>
      </c>
      <c r="H1548" s="18">
        <f t="shared" si="202"/>
        <v>0</v>
      </c>
      <c r="I1548" s="18">
        <f t="shared" si="198"/>
        <v>0</v>
      </c>
      <c r="J1548" s="18">
        <f t="shared" si="199"/>
        <v>0</v>
      </c>
      <c r="K1548" s="18">
        <f t="shared" si="200"/>
        <v>0</v>
      </c>
      <c r="L1548" s="18">
        <f t="shared" si="201"/>
        <v>0</v>
      </c>
      <c r="M1548" s="18"/>
    </row>
    <row r="1549" spans="1:13" x14ac:dyDescent="0.25">
      <c r="A1549" s="94"/>
      <c r="B1549" s="95"/>
      <c r="C1549" s="96"/>
      <c r="D1549" s="123"/>
      <c r="E1549" s="97" t="str">
        <f t="shared" si="195"/>
        <v/>
      </c>
      <c r="F1549" s="18">
        <f t="shared" si="196"/>
        <v>0</v>
      </c>
      <c r="G1549" s="18">
        <f t="shared" si="197"/>
        <v>0</v>
      </c>
      <c r="H1549" s="18">
        <f t="shared" si="202"/>
        <v>0</v>
      </c>
      <c r="I1549" s="18">
        <f t="shared" si="198"/>
        <v>0</v>
      </c>
      <c r="J1549" s="18">
        <f t="shared" si="199"/>
        <v>0</v>
      </c>
      <c r="K1549" s="18">
        <f t="shared" si="200"/>
        <v>0</v>
      </c>
      <c r="L1549" s="18">
        <f t="shared" si="201"/>
        <v>0</v>
      </c>
      <c r="M1549" s="18"/>
    </row>
    <row r="1550" spans="1:13" x14ac:dyDescent="0.25">
      <c r="A1550" s="94"/>
      <c r="B1550" s="95"/>
      <c r="C1550" s="96"/>
      <c r="D1550" s="123"/>
      <c r="E1550" s="97" t="str">
        <f t="shared" si="195"/>
        <v/>
      </c>
      <c r="F1550" s="18">
        <f t="shared" si="196"/>
        <v>0</v>
      </c>
      <c r="G1550" s="18">
        <f t="shared" si="197"/>
        <v>0</v>
      </c>
      <c r="H1550" s="18">
        <f t="shared" si="202"/>
        <v>0</v>
      </c>
      <c r="I1550" s="18">
        <f t="shared" si="198"/>
        <v>0</v>
      </c>
      <c r="J1550" s="18">
        <f t="shared" si="199"/>
        <v>0</v>
      </c>
      <c r="K1550" s="18">
        <f t="shared" si="200"/>
        <v>0</v>
      </c>
      <c r="L1550" s="18">
        <f t="shared" si="201"/>
        <v>0</v>
      </c>
      <c r="M1550" s="18"/>
    </row>
    <row r="1551" spans="1:13" x14ac:dyDescent="0.25">
      <c r="A1551" s="94"/>
      <c r="B1551" s="95"/>
      <c r="C1551" s="96"/>
      <c r="D1551" s="123"/>
      <c r="E1551" s="97" t="str">
        <f t="shared" si="195"/>
        <v/>
      </c>
      <c r="F1551" s="18">
        <f t="shared" si="196"/>
        <v>0</v>
      </c>
      <c r="G1551" s="18">
        <f t="shared" si="197"/>
        <v>0</v>
      </c>
      <c r="H1551" s="18">
        <f t="shared" si="202"/>
        <v>0</v>
      </c>
      <c r="I1551" s="18">
        <f t="shared" si="198"/>
        <v>0</v>
      </c>
      <c r="J1551" s="18">
        <f t="shared" si="199"/>
        <v>0</v>
      </c>
      <c r="K1551" s="18">
        <f t="shared" si="200"/>
        <v>0</v>
      </c>
      <c r="L1551" s="18">
        <f t="shared" si="201"/>
        <v>0</v>
      </c>
      <c r="M1551" s="18"/>
    </row>
    <row r="1552" spans="1:13" x14ac:dyDescent="0.25">
      <c r="A1552" s="94"/>
      <c r="B1552" s="95"/>
      <c r="C1552" s="96"/>
      <c r="D1552" s="123"/>
      <c r="E1552" s="97" t="str">
        <f t="shared" si="195"/>
        <v/>
      </c>
      <c r="F1552" s="18">
        <f t="shared" si="196"/>
        <v>0</v>
      </c>
      <c r="G1552" s="18">
        <f t="shared" si="197"/>
        <v>0</v>
      </c>
      <c r="H1552" s="18">
        <f t="shared" si="202"/>
        <v>0</v>
      </c>
      <c r="I1552" s="18">
        <f t="shared" si="198"/>
        <v>0</v>
      </c>
      <c r="J1552" s="18">
        <f t="shared" si="199"/>
        <v>0</v>
      </c>
      <c r="K1552" s="18">
        <f t="shared" si="200"/>
        <v>0</v>
      </c>
      <c r="L1552" s="18">
        <f t="shared" si="201"/>
        <v>0</v>
      </c>
      <c r="M1552" s="18"/>
    </row>
    <row r="1553" spans="1:13" x14ac:dyDescent="0.25">
      <c r="A1553" s="94"/>
      <c r="B1553" s="95"/>
      <c r="C1553" s="96"/>
      <c r="D1553" s="123"/>
      <c r="E1553" s="97" t="str">
        <f t="shared" si="195"/>
        <v/>
      </c>
      <c r="F1553" s="18">
        <f t="shared" si="196"/>
        <v>0</v>
      </c>
      <c r="G1553" s="18">
        <f t="shared" si="197"/>
        <v>0</v>
      </c>
      <c r="H1553" s="18">
        <f t="shared" si="202"/>
        <v>0</v>
      </c>
      <c r="I1553" s="18">
        <f t="shared" si="198"/>
        <v>0</v>
      </c>
      <c r="J1553" s="18">
        <f t="shared" si="199"/>
        <v>0</v>
      </c>
      <c r="K1553" s="18">
        <f t="shared" si="200"/>
        <v>0</v>
      </c>
      <c r="L1553" s="18">
        <f t="shared" si="201"/>
        <v>0</v>
      </c>
      <c r="M1553" s="18"/>
    </row>
    <row r="1554" spans="1:13" x14ac:dyDescent="0.25">
      <c r="A1554" s="94"/>
      <c r="B1554" s="95"/>
      <c r="C1554" s="96"/>
      <c r="D1554" s="123"/>
      <c r="E1554" s="97" t="str">
        <f t="shared" si="195"/>
        <v/>
      </c>
      <c r="F1554" s="18">
        <f t="shared" si="196"/>
        <v>0</v>
      </c>
      <c r="G1554" s="18">
        <f t="shared" si="197"/>
        <v>0</v>
      </c>
      <c r="H1554" s="18">
        <f t="shared" si="202"/>
        <v>0</v>
      </c>
      <c r="I1554" s="18">
        <f t="shared" si="198"/>
        <v>0</v>
      </c>
      <c r="J1554" s="18">
        <f t="shared" si="199"/>
        <v>0</v>
      </c>
      <c r="K1554" s="18">
        <f t="shared" si="200"/>
        <v>0</v>
      </c>
      <c r="L1554" s="18">
        <f t="shared" si="201"/>
        <v>0</v>
      </c>
      <c r="M1554" s="18"/>
    </row>
    <row r="1555" spans="1:13" x14ac:dyDescent="0.25">
      <c r="A1555" s="94"/>
      <c r="B1555" s="95"/>
      <c r="C1555" s="96"/>
      <c r="D1555" s="123"/>
      <c r="E1555" s="97" t="str">
        <f t="shared" si="195"/>
        <v/>
      </c>
      <c r="F1555" s="18">
        <f t="shared" si="196"/>
        <v>0</v>
      </c>
      <c r="G1555" s="18">
        <f t="shared" si="197"/>
        <v>0</v>
      </c>
      <c r="H1555" s="18">
        <f t="shared" si="202"/>
        <v>0</v>
      </c>
      <c r="I1555" s="18">
        <f t="shared" si="198"/>
        <v>0</v>
      </c>
      <c r="J1555" s="18">
        <f t="shared" si="199"/>
        <v>0</v>
      </c>
      <c r="K1555" s="18">
        <f t="shared" si="200"/>
        <v>0</v>
      </c>
      <c r="L1555" s="18">
        <f t="shared" si="201"/>
        <v>0</v>
      </c>
      <c r="M1555" s="18"/>
    </row>
    <row r="1556" spans="1:13" x14ac:dyDescent="0.25">
      <c r="A1556" s="94"/>
      <c r="B1556" s="95"/>
      <c r="C1556" s="96"/>
      <c r="D1556" s="123"/>
      <c r="E1556" s="97" t="str">
        <f t="shared" si="195"/>
        <v/>
      </c>
      <c r="F1556" s="18">
        <f t="shared" si="196"/>
        <v>0</v>
      </c>
      <c r="G1556" s="18">
        <f t="shared" si="197"/>
        <v>0</v>
      </c>
      <c r="H1556" s="18">
        <f t="shared" si="202"/>
        <v>0</v>
      </c>
      <c r="I1556" s="18">
        <f t="shared" si="198"/>
        <v>0</v>
      </c>
      <c r="J1556" s="18">
        <f t="shared" si="199"/>
        <v>0</v>
      </c>
      <c r="K1556" s="18">
        <f t="shared" si="200"/>
        <v>0</v>
      </c>
      <c r="L1556" s="18">
        <f t="shared" si="201"/>
        <v>0</v>
      </c>
      <c r="M1556" s="18"/>
    </row>
    <row r="1557" spans="1:13" x14ac:dyDescent="0.25">
      <c r="A1557" s="94"/>
      <c r="B1557" s="95"/>
      <c r="C1557" s="96"/>
      <c r="D1557" s="123"/>
      <c r="E1557" s="97" t="str">
        <f t="shared" si="195"/>
        <v/>
      </c>
      <c r="F1557" s="18">
        <f t="shared" si="196"/>
        <v>0</v>
      </c>
      <c r="G1557" s="18">
        <f t="shared" si="197"/>
        <v>0</v>
      </c>
      <c r="H1557" s="18">
        <f t="shared" si="202"/>
        <v>0</v>
      </c>
      <c r="I1557" s="18">
        <f t="shared" si="198"/>
        <v>0</v>
      </c>
      <c r="J1557" s="18">
        <f t="shared" si="199"/>
        <v>0</v>
      </c>
      <c r="K1557" s="18">
        <f t="shared" si="200"/>
        <v>0</v>
      </c>
      <c r="L1557" s="18">
        <f t="shared" si="201"/>
        <v>0</v>
      </c>
      <c r="M1557" s="18"/>
    </row>
    <row r="1558" spans="1:13" x14ac:dyDescent="0.25">
      <c r="A1558" s="94"/>
      <c r="B1558" s="95"/>
      <c r="C1558" s="96"/>
      <c r="D1558" s="123"/>
      <c r="E1558" s="97" t="str">
        <f t="shared" si="195"/>
        <v/>
      </c>
      <c r="F1558" s="18">
        <f t="shared" si="196"/>
        <v>0</v>
      </c>
      <c r="G1558" s="18">
        <f t="shared" si="197"/>
        <v>0</v>
      </c>
      <c r="H1558" s="18">
        <f t="shared" si="202"/>
        <v>0</v>
      </c>
      <c r="I1558" s="18">
        <f t="shared" si="198"/>
        <v>0</v>
      </c>
      <c r="J1558" s="18">
        <f t="shared" si="199"/>
        <v>0</v>
      </c>
      <c r="K1558" s="18">
        <f t="shared" si="200"/>
        <v>0</v>
      </c>
      <c r="L1558" s="18">
        <f t="shared" si="201"/>
        <v>0</v>
      </c>
      <c r="M1558" s="18"/>
    </row>
    <row r="1559" spans="1:13" x14ac:dyDescent="0.25">
      <c r="A1559" s="94"/>
      <c r="B1559" s="95"/>
      <c r="C1559" s="96"/>
      <c r="D1559" s="123"/>
      <c r="E1559" s="97" t="str">
        <f t="shared" si="195"/>
        <v/>
      </c>
      <c r="F1559" s="18">
        <f t="shared" si="196"/>
        <v>0</v>
      </c>
      <c r="G1559" s="18">
        <f t="shared" si="197"/>
        <v>0</v>
      </c>
      <c r="H1559" s="18">
        <f t="shared" si="202"/>
        <v>0</v>
      </c>
      <c r="I1559" s="18">
        <f t="shared" si="198"/>
        <v>0</v>
      </c>
      <c r="J1559" s="18">
        <f t="shared" si="199"/>
        <v>0</v>
      </c>
      <c r="K1559" s="18">
        <f t="shared" si="200"/>
        <v>0</v>
      </c>
      <c r="L1559" s="18">
        <f t="shared" si="201"/>
        <v>0</v>
      </c>
      <c r="M1559" s="18"/>
    </row>
    <row r="1560" spans="1:13" x14ac:dyDescent="0.25">
      <c r="A1560" s="94"/>
      <c r="B1560" s="95"/>
      <c r="C1560" s="96"/>
      <c r="D1560" s="123"/>
      <c r="E1560" s="97" t="str">
        <f t="shared" si="195"/>
        <v/>
      </c>
      <c r="F1560" s="18">
        <f t="shared" si="196"/>
        <v>0</v>
      </c>
      <c r="G1560" s="18">
        <f t="shared" si="197"/>
        <v>0</v>
      </c>
      <c r="H1560" s="18">
        <f t="shared" si="202"/>
        <v>0</v>
      </c>
      <c r="I1560" s="18">
        <f t="shared" si="198"/>
        <v>0</v>
      </c>
      <c r="J1560" s="18">
        <f t="shared" si="199"/>
        <v>0</v>
      </c>
      <c r="K1560" s="18">
        <f t="shared" si="200"/>
        <v>0</v>
      </c>
      <c r="L1560" s="18">
        <f t="shared" si="201"/>
        <v>0</v>
      </c>
      <c r="M1560" s="18"/>
    </row>
    <row r="1561" spans="1:13" x14ac:dyDescent="0.25">
      <c r="A1561" s="94"/>
      <c r="B1561" s="95"/>
      <c r="C1561" s="96"/>
      <c r="D1561" s="123"/>
      <c r="E1561" s="97" t="str">
        <f t="shared" si="195"/>
        <v/>
      </c>
      <c r="F1561" s="18">
        <f t="shared" si="196"/>
        <v>0</v>
      </c>
      <c r="G1561" s="18">
        <f t="shared" si="197"/>
        <v>0</v>
      </c>
      <c r="H1561" s="18">
        <f t="shared" si="202"/>
        <v>0</v>
      </c>
      <c r="I1561" s="18">
        <f t="shared" si="198"/>
        <v>0</v>
      </c>
      <c r="J1561" s="18">
        <f t="shared" si="199"/>
        <v>0</v>
      </c>
      <c r="K1561" s="18">
        <f t="shared" si="200"/>
        <v>0</v>
      </c>
      <c r="L1561" s="18">
        <f t="shared" si="201"/>
        <v>0</v>
      </c>
      <c r="M1561" s="18"/>
    </row>
    <row r="1562" spans="1:13" x14ac:dyDescent="0.25">
      <c r="A1562" s="94"/>
      <c r="B1562" s="95"/>
      <c r="C1562" s="96"/>
      <c r="D1562" s="123"/>
      <c r="E1562" s="97" t="str">
        <f t="shared" si="195"/>
        <v/>
      </c>
      <c r="F1562" s="18">
        <f t="shared" si="196"/>
        <v>0</v>
      </c>
      <c r="G1562" s="18">
        <f t="shared" si="197"/>
        <v>0</v>
      </c>
      <c r="H1562" s="18">
        <f t="shared" si="202"/>
        <v>0</v>
      </c>
      <c r="I1562" s="18">
        <f t="shared" si="198"/>
        <v>0</v>
      </c>
      <c r="J1562" s="18">
        <f t="shared" si="199"/>
        <v>0</v>
      </c>
      <c r="K1562" s="18">
        <f t="shared" si="200"/>
        <v>0</v>
      </c>
      <c r="L1562" s="18">
        <f t="shared" si="201"/>
        <v>0</v>
      </c>
      <c r="M1562" s="18"/>
    </row>
    <row r="1563" spans="1:13" x14ac:dyDescent="0.25">
      <c r="A1563" s="94"/>
      <c r="B1563" s="95"/>
      <c r="C1563" s="96"/>
      <c r="D1563" s="123"/>
      <c r="E1563" s="97" t="str">
        <f t="shared" si="195"/>
        <v/>
      </c>
      <c r="F1563" s="18">
        <f t="shared" si="196"/>
        <v>0</v>
      </c>
      <c r="G1563" s="18">
        <f t="shared" si="197"/>
        <v>0</v>
      </c>
      <c r="H1563" s="18">
        <f t="shared" si="202"/>
        <v>0</v>
      </c>
      <c r="I1563" s="18">
        <f t="shared" si="198"/>
        <v>0</v>
      </c>
      <c r="J1563" s="18">
        <f t="shared" si="199"/>
        <v>0</v>
      </c>
      <c r="K1563" s="18">
        <f t="shared" si="200"/>
        <v>0</v>
      </c>
      <c r="L1563" s="18">
        <f t="shared" si="201"/>
        <v>0</v>
      </c>
      <c r="M1563" s="18"/>
    </row>
    <row r="1564" spans="1:13" x14ac:dyDescent="0.25">
      <c r="A1564" s="94"/>
      <c r="B1564" s="95"/>
      <c r="C1564" s="96"/>
      <c r="D1564" s="123"/>
      <c r="E1564" s="97" t="str">
        <f t="shared" si="195"/>
        <v/>
      </c>
      <c r="F1564" s="18">
        <f t="shared" si="196"/>
        <v>0</v>
      </c>
      <c r="G1564" s="18">
        <f t="shared" si="197"/>
        <v>0</v>
      </c>
      <c r="H1564" s="18">
        <f t="shared" si="202"/>
        <v>0</v>
      </c>
      <c r="I1564" s="18">
        <f t="shared" si="198"/>
        <v>0</v>
      </c>
      <c r="J1564" s="18">
        <f t="shared" si="199"/>
        <v>0</v>
      </c>
      <c r="K1564" s="18">
        <f t="shared" si="200"/>
        <v>0</v>
      </c>
      <c r="L1564" s="18">
        <f t="shared" si="201"/>
        <v>0</v>
      </c>
      <c r="M1564" s="18"/>
    </row>
    <row r="1565" spans="1:13" x14ac:dyDescent="0.25">
      <c r="A1565" s="94"/>
      <c r="B1565" s="95"/>
      <c r="C1565" s="96"/>
      <c r="D1565" s="123"/>
      <c r="E1565" s="97" t="str">
        <f t="shared" si="195"/>
        <v/>
      </c>
      <c r="F1565" s="18">
        <f t="shared" si="196"/>
        <v>0</v>
      </c>
      <c r="G1565" s="18">
        <f t="shared" si="197"/>
        <v>0</v>
      </c>
      <c r="H1565" s="18">
        <f t="shared" si="202"/>
        <v>0</v>
      </c>
      <c r="I1565" s="18">
        <f t="shared" si="198"/>
        <v>0</v>
      </c>
      <c r="J1565" s="18">
        <f t="shared" si="199"/>
        <v>0</v>
      </c>
      <c r="K1565" s="18">
        <f t="shared" si="200"/>
        <v>0</v>
      </c>
      <c r="L1565" s="18">
        <f t="shared" si="201"/>
        <v>0</v>
      </c>
      <c r="M1565" s="18"/>
    </row>
    <row r="1566" spans="1:13" x14ac:dyDescent="0.25">
      <c r="A1566" s="94"/>
      <c r="B1566" s="95"/>
      <c r="C1566" s="96"/>
      <c r="D1566" s="123"/>
      <c r="E1566" s="97" t="str">
        <f t="shared" si="195"/>
        <v/>
      </c>
      <c r="F1566" s="18">
        <f t="shared" si="196"/>
        <v>0</v>
      </c>
      <c r="G1566" s="18">
        <f t="shared" si="197"/>
        <v>0</v>
      </c>
      <c r="H1566" s="18">
        <f t="shared" si="202"/>
        <v>0</v>
      </c>
      <c r="I1566" s="18">
        <f t="shared" si="198"/>
        <v>0</v>
      </c>
      <c r="J1566" s="18">
        <f t="shared" si="199"/>
        <v>0</v>
      </c>
      <c r="K1566" s="18">
        <f t="shared" si="200"/>
        <v>0</v>
      </c>
      <c r="L1566" s="18">
        <f t="shared" si="201"/>
        <v>0</v>
      </c>
      <c r="M1566" s="18"/>
    </row>
    <row r="1567" spans="1:13" x14ac:dyDescent="0.25">
      <c r="A1567" s="94"/>
      <c r="B1567" s="95"/>
      <c r="C1567" s="96"/>
      <c r="D1567" s="123"/>
      <c r="E1567" s="97" t="str">
        <f t="shared" si="195"/>
        <v/>
      </c>
      <c r="F1567" s="18">
        <f t="shared" si="196"/>
        <v>0</v>
      </c>
      <c r="G1567" s="18">
        <f t="shared" si="197"/>
        <v>0</v>
      </c>
      <c r="H1567" s="18">
        <f t="shared" si="202"/>
        <v>0</v>
      </c>
      <c r="I1567" s="18">
        <f t="shared" si="198"/>
        <v>0</v>
      </c>
      <c r="J1567" s="18">
        <f t="shared" si="199"/>
        <v>0</v>
      </c>
      <c r="K1567" s="18">
        <f t="shared" si="200"/>
        <v>0</v>
      </c>
      <c r="L1567" s="18">
        <f t="shared" si="201"/>
        <v>0</v>
      </c>
      <c r="M1567" s="18"/>
    </row>
    <row r="1568" spans="1:13" x14ac:dyDescent="0.25">
      <c r="A1568" s="94"/>
      <c r="B1568" s="95"/>
      <c r="C1568" s="96"/>
      <c r="D1568" s="123"/>
      <c r="E1568" s="97" t="str">
        <f t="shared" si="195"/>
        <v/>
      </c>
      <c r="F1568" s="18">
        <f t="shared" si="196"/>
        <v>0</v>
      </c>
      <c r="G1568" s="18">
        <f t="shared" si="197"/>
        <v>0</v>
      </c>
      <c r="H1568" s="18">
        <f t="shared" si="202"/>
        <v>0</v>
      </c>
      <c r="I1568" s="18">
        <f t="shared" si="198"/>
        <v>0</v>
      </c>
      <c r="J1568" s="18">
        <f t="shared" si="199"/>
        <v>0</v>
      </c>
      <c r="K1568" s="18">
        <f t="shared" si="200"/>
        <v>0</v>
      </c>
      <c r="L1568" s="18">
        <f t="shared" si="201"/>
        <v>0</v>
      </c>
      <c r="M1568" s="18"/>
    </row>
    <row r="1569" spans="1:13" x14ac:dyDescent="0.25">
      <c r="A1569" s="94"/>
      <c r="B1569" s="95"/>
      <c r="C1569" s="96"/>
      <c r="D1569" s="123"/>
      <c r="E1569" s="97" t="str">
        <f t="shared" si="195"/>
        <v/>
      </c>
      <c r="F1569" s="18">
        <f t="shared" si="196"/>
        <v>0</v>
      </c>
      <c r="G1569" s="18">
        <f t="shared" si="197"/>
        <v>0</v>
      </c>
      <c r="H1569" s="18">
        <f t="shared" si="202"/>
        <v>0</v>
      </c>
      <c r="I1569" s="18">
        <f t="shared" si="198"/>
        <v>0</v>
      </c>
      <c r="J1569" s="18">
        <f t="shared" si="199"/>
        <v>0</v>
      </c>
      <c r="K1569" s="18">
        <f t="shared" si="200"/>
        <v>0</v>
      </c>
      <c r="L1569" s="18">
        <f t="shared" si="201"/>
        <v>0</v>
      </c>
      <c r="M1569" s="18"/>
    </row>
    <row r="1570" spans="1:13" x14ac:dyDescent="0.25">
      <c r="A1570" s="94"/>
      <c r="B1570" s="95"/>
      <c r="C1570" s="96"/>
      <c r="D1570" s="123"/>
      <c r="E1570" s="97" t="str">
        <f t="shared" si="195"/>
        <v/>
      </c>
      <c r="F1570" s="18">
        <f t="shared" si="196"/>
        <v>0</v>
      </c>
      <c r="G1570" s="18">
        <f t="shared" si="197"/>
        <v>0</v>
      </c>
      <c r="H1570" s="18">
        <f t="shared" si="202"/>
        <v>0</v>
      </c>
      <c r="I1570" s="18">
        <f t="shared" si="198"/>
        <v>0</v>
      </c>
      <c r="J1570" s="18">
        <f t="shared" si="199"/>
        <v>0</v>
      </c>
      <c r="K1570" s="18">
        <f t="shared" si="200"/>
        <v>0</v>
      </c>
      <c r="L1570" s="18">
        <f t="shared" si="201"/>
        <v>0</v>
      </c>
      <c r="M1570" s="18"/>
    </row>
    <row r="1571" spans="1:13" x14ac:dyDescent="0.25">
      <c r="A1571" s="94"/>
      <c r="B1571" s="95"/>
      <c r="C1571" s="96"/>
      <c r="D1571" s="123"/>
      <c r="E1571" s="97" t="str">
        <f t="shared" si="195"/>
        <v/>
      </c>
      <c r="F1571" s="18">
        <f t="shared" si="196"/>
        <v>0</v>
      </c>
      <c r="G1571" s="18">
        <f t="shared" si="197"/>
        <v>0</v>
      </c>
      <c r="H1571" s="18">
        <f t="shared" si="202"/>
        <v>0</v>
      </c>
      <c r="I1571" s="18">
        <f t="shared" si="198"/>
        <v>0</v>
      </c>
      <c r="J1571" s="18">
        <f t="shared" si="199"/>
        <v>0</v>
      </c>
      <c r="K1571" s="18">
        <f t="shared" si="200"/>
        <v>0</v>
      </c>
      <c r="L1571" s="18">
        <f t="shared" si="201"/>
        <v>0</v>
      </c>
      <c r="M1571" s="18"/>
    </row>
    <row r="1572" spans="1:13" x14ac:dyDescent="0.25">
      <c r="A1572" s="94"/>
      <c r="B1572" s="95"/>
      <c r="C1572" s="96"/>
      <c r="D1572" s="123"/>
      <c r="E1572" s="97" t="str">
        <f t="shared" si="195"/>
        <v/>
      </c>
      <c r="F1572" s="18">
        <f t="shared" si="196"/>
        <v>0</v>
      </c>
      <c r="G1572" s="18">
        <f t="shared" si="197"/>
        <v>0</v>
      </c>
      <c r="H1572" s="18">
        <f t="shared" si="202"/>
        <v>0</v>
      </c>
      <c r="I1572" s="18">
        <f t="shared" si="198"/>
        <v>0</v>
      </c>
      <c r="J1572" s="18">
        <f t="shared" si="199"/>
        <v>0</v>
      </c>
      <c r="K1572" s="18">
        <f t="shared" si="200"/>
        <v>0</v>
      </c>
      <c r="L1572" s="18">
        <f t="shared" si="201"/>
        <v>0</v>
      </c>
      <c r="M1572" s="18"/>
    </row>
    <row r="1573" spans="1:13" x14ac:dyDescent="0.25">
      <c r="A1573" s="94"/>
      <c r="B1573" s="95"/>
      <c r="C1573" s="96"/>
      <c r="D1573" s="123"/>
      <c r="E1573" s="97" t="str">
        <f t="shared" si="195"/>
        <v/>
      </c>
      <c r="F1573" s="18">
        <f t="shared" si="196"/>
        <v>0</v>
      </c>
      <c r="G1573" s="18">
        <f t="shared" si="197"/>
        <v>0</v>
      </c>
      <c r="H1573" s="18">
        <f t="shared" si="202"/>
        <v>0</v>
      </c>
      <c r="I1573" s="18">
        <f t="shared" si="198"/>
        <v>0</v>
      </c>
      <c r="J1573" s="18">
        <f t="shared" si="199"/>
        <v>0</v>
      </c>
      <c r="K1573" s="18">
        <f t="shared" si="200"/>
        <v>0</v>
      </c>
      <c r="L1573" s="18">
        <f t="shared" si="201"/>
        <v>0</v>
      </c>
      <c r="M1573" s="18"/>
    </row>
    <row r="1574" spans="1:13" x14ac:dyDescent="0.25">
      <c r="A1574" s="94"/>
      <c r="B1574" s="95"/>
      <c r="C1574" s="96"/>
      <c r="D1574" s="123"/>
      <c r="E1574" s="97" t="str">
        <f t="shared" si="195"/>
        <v/>
      </c>
      <c r="F1574" s="18">
        <f t="shared" si="196"/>
        <v>0</v>
      </c>
      <c r="G1574" s="18">
        <f t="shared" si="197"/>
        <v>0</v>
      </c>
      <c r="H1574" s="18">
        <f t="shared" si="202"/>
        <v>0</v>
      </c>
      <c r="I1574" s="18">
        <f t="shared" si="198"/>
        <v>0</v>
      </c>
      <c r="J1574" s="18">
        <f t="shared" si="199"/>
        <v>0</v>
      </c>
      <c r="K1574" s="18">
        <f t="shared" si="200"/>
        <v>0</v>
      </c>
      <c r="L1574" s="18">
        <f t="shared" si="201"/>
        <v>0</v>
      </c>
      <c r="M1574" s="18"/>
    </row>
    <row r="1575" spans="1:13" x14ac:dyDescent="0.25">
      <c r="A1575" s="94"/>
      <c r="B1575" s="95"/>
      <c r="C1575" s="96"/>
      <c r="D1575" s="123"/>
      <c r="E1575" s="97" t="str">
        <f t="shared" si="195"/>
        <v/>
      </c>
      <c r="F1575" s="18">
        <f t="shared" si="196"/>
        <v>0</v>
      </c>
      <c r="G1575" s="18">
        <f t="shared" si="197"/>
        <v>0</v>
      </c>
      <c r="H1575" s="18">
        <f t="shared" si="202"/>
        <v>0</v>
      </c>
      <c r="I1575" s="18">
        <f t="shared" si="198"/>
        <v>0</v>
      </c>
      <c r="J1575" s="18">
        <f t="shared" si="199"/>
        <v>0</v>
      </c>
      <c r="K1575" s="18">
        <f t="shared" si="200"/>
        <v>0</v>
      </c>
      <c r="L1575" s="18">
        <f t="shared" si="201"/>
        <v>0</v>
      </c>
      <c r="M1575" s="18"/>
    </row>
    <row r="1576" spans="1:13" x14ac:dyDescent="0.25">
      <c r="A1576" s="94"/>
      <c r="B1576" s="95"/>
      <c r="C1576" s="96"/>
      <c r="D1576" s="123"/>
      <c r="E1576" s="97" t="str">
        <f t="shared" si="195"/>
        <v/>
      </c>
      <c r="F1576" s="18">
        <f t="shared" si="196"/>
        <v>0</v>
      </c>
      <c r="G1576" s="18">
        <f t="shared" si="197"/>
        <v>0</v>
      </c>
      <c r="H1576" s="18">
        <f t="shared" si="202"/>
        <v>0</v>
      </c>
      <c r="I1576" s="18">
        <f t="shared" si="198"/>
        <v>0</v>
      </c>
      <c r="J1576" s="18">
        <f t="shared" si="199"/>
        <v>0</v>
      </c>
      <c r="K1576" s="18">
        <f t="shared" si="200"/>
        <v>0</v>
      </c>
      <c r="L1576" s="18">
        <f t="shared" si="201"/>
        <v>0</v>
      </c>
      <c r="M1576" s="18"/>
    </row>
    <row r="1577" spans="1:13" x14ac:dyDescent="0.25">
      <c r="A1577" s="94"/>
      <c r="B1577" s="95"/>
      <c r="C1577" s="96"/>
      <c r="D1577" s="123"/>
      <c r="E1577" s="97" t="str">
        <f t="shared" si="195"/>
        <v/>
      </c>
      <c r="F1577" s="18">
        <f t="shared" si="196"/>
        <v>0</v>
      </c>
      <c r="G1577" s="18">
        <f t="shared" si="197"/>
        <v>0</v>
      </c>
      <c r="H1577" s="18">
        <f t="shared" si="202"/>
        <v>0</v>
      </c>
      <c r="I1577" s="18">
        <f t="shared" si="198"/>
        <v>0</v>
      </c>
      <c r="J1577" s="18">
        <f t="shared" si="199"/>
        <v>0</v>
      </c>
      <c r="K1577" s="18">
        <f t="shared" si="200"/>
        <v>0</v>
      </c>
      <c r="L1577" s="18">
        <f t="shared" si="201"/>
        <v>0</v>
      </c>
      <c r="M1577" s="18"/>
    </row>
    <row r="1578" spans="1:13" x14ac:dyDescent="0.25">
      <c r="A1578" s="94"/>
      <c r="B1578" s="95"/>
      <c r="C1578" s="96"/>
      <c r="D1578" s="123"/>
      <c r="E1578" s="97" t="str">
        <f t="shared" si="195"/>
        <v/>
      </c>
      <c r="F1578" s="18">
        <f t="shared" si="196"/>
        <v>0</v>
      </c>
      <c r="G1578" s="18">
        <f t="shared" si="197"/>
        <v>0</v>
      </c>
      <c r="H1578" s="18">
        <f t="shared" si="202"/>
        <v>0</v>
      </c>
      <c r="I1578" s="18">
        <f t="shared" si="198"/>
        <v>0</v>
      </c>
      <c r="J1578" s="18">
        <f t="shared" si="199"/>
        <v>0</v>
      </c>
      <c r="K1578" s="18">
        <f t="shared" si="200"/>
        <v>0</v>
      </c>
      <c r="L1578" s="18">
        <f t="shared" si="201"/>
        <v>0</v>
      </c>
      <c r="M1578" s="18"/>
    </row>
    <row r="1579" spans="1:13" x14ac:dyDescent="0.25">
      <c r="A1579" s="94"/>
      <c r="B1579" s="95"/>
      <c r="C1579" s="96"/>
      <c r="D1579" s="123"/>
      <c r="E1579" s="97" t="str">
        <f t="shared" si="195"/>
        <v/>
      </c>
      <c r="F1579" s="18">
        <f t="shared" si="196"/>
        <v>0</v>
      </c>
      <c r="G1579" s="18">
        <f t="shared" si="197"/>
        <v>0</v>
      </c>
      <c r="H1579" s="18">
        <f t="shared" si="202"/>
        <v>0</v>
      </c>
      <c r="I1579" s="18">
        <f t="shared" si="198"/>
        <v>0</v>
      </c>
      <c r="J1579" s="18">
        <f t="shared" si="199"/>
        <v>0</v>
      </c>
      <c r="K1579" s="18">
        <f t="shared" si="200"/>
        <v>0</v>
      </c>
      <c r="L1579" s="18">
        <f t="shared" si="201"/>
        <v>0</v>
      </c>
      <c r="M1579" s="18"/>
    </row>
    <row r="1580" spans="1:13" x14ac:dyDescent="0.25">
      <c r="A1580" s="94"/>
      <c r="B1580" s="95"/>
      <c r="C1580" s="96"/>
      <c r="D1580" s="123"/>
      <c r="E1580" s="97" t="str">
        <f t="shared" si="195"/>
        <v/>
      </c>
      <c r="F1580" s="18">
        <f t="shared" si="196"/>
        <v>0</v>
      </c>
      <c r="G1580" s="18">
        <f t="shared" si="197"/>
        <v>0</v>
      </c>
      <c r="H1580" s="18">
        <f t="shared" si="202"/>
        <v>0</v>
      </c>
      <c r="I1580" s="18">
        <f t="shared" si="198"/>
        <v>0</v>
      </c>
      <c r="J1580" s="18">
        <f t="shared" si="199"/>
        <v>0</v>
      </c>
      <c r="K1580" s="18">
        <f t="shared" si="200"/>
        <v>0</v>
      </c>
      <c r="L1580" s="18">
        <f t="shared" si="201"/>
        <v>0</v>
      </c>
      <c r="M1580" s="18"/>
    </row>
    <row r="1581" spans="1:13" x14ac:dyDescent="0.25">
      <c r="A1581" s="94"/>
      <c r="B1581" s="95"/>
      <c r="C1581" s="96"/>
      <c r="D1581" s="123"/>
      <c r="E1581" s="97" t="str">
        <f t="shared" si="195"/>
        <v/>
      </c>
      <c r="F1581" s="18">
        <f t="shared" si="196"/>
        <v>0</v>
      </c>
      <c r="G1581" s="18">
        <f t="shared" si="197"/>
        <v>0</v>
      </c>
      <c r="H1581" s="18">
        <f t="shared" si="202"/>
        <v>0</v>
      </c>
      <c r="I1581" s="18">
        <f t="shared" si="198"/>
        <v>0</v>
      </c>
      <c r="J1581" s="18">
        <f t="shared" si="199"/>
        <v>0</v>
      </c>
      <c r="K1581" s="18">
        <f t="shared" si="200"/>
        <v>0</v>
      </c>
      <c r="L1581" s="18">
        <f t="shared" si="201"/>
        <v>0</v>
      </c>
      <c r="M1581" s="18"/>
    </row>
    <row r="1582" spans="1:13" x14ac:dyDescent="0.25">
      <c r="A1582" s="94"/>
      <c r="B1582" s="95"/>
      <c r="C1582" s="96"/>
      <c r="D1582" s="123"/>
      <c r="E1582" s="97" t="str">
        <f t="shared" si="195"/>
        <v/>
      </c>
      <c r="F1582" s="18">
        <f t="shared" si="196"/>
        <v>0</v>
      </c>
      <c r="G1582" s="18">
        <f t="shared" si="197"/>
        <v>0</v>
      </c>
      <c r="H1582" s="18">
        <f t="shared" si="202"/>
        <v>0</v>
      </c>
      <c r="I1582" s="18">
        <f t="shared" si="198"/>
        <v>0</v>
      </c>
      <c r="J1582" s="18">
        <f t="shared" si="199"/>
        <v>0</v>
      </c>
      <c r="K1582" s="18">
        <f t="shared" si="200"/>
        <v>0</v>
      </c>
      <c r="L1582" s="18">
        <f t="shared" si="201"/>
        <v>0</v>
      </c>
      <c r="M1582" s="18"/>
    </row>
    <row r="1583" spans="1:13" x14ac:dyDescent="0.25">
      <c r="A1583" s="94"/>
      <c r="B1583" s="95"/>
      <c r="C1583" s="96"/>
      <c r="D1583" s="123"/>
      <c r="E1583" s="97" t="str">
        <f t="shared" si="195"/>
        <v/>
      </c>
      <c r="F1583" s="18">
        <f t="shared" si="196"/>
        <v>0</v>
      </c>
      <c r="G1583" s="18">
        <f t="shared" si="197"/>
        <v>0</v>
      </c>
      <c r="H1583" s="18">
        <f t="shared" si="202"/>
        <v>0</v>
      </c>
      <c r="I1583" s="18">
        <f t="shared" si="198"/>
        <v>0</v>
      </c>
      <c r="J1583" s="18">
        <f t="shared" si="199"/>
        <v>0</v>
      </c>
      <c r="K1583" s="18">
        <f t="shared" si="200"/>
        <v>0</v>
      </c>
      <c r="L1583" s="18">
        <f t="shared" si="201"/>
        <v>0</v>
      </c>
      <c r="M1583" s="18"/>
    </row>
    <row r="1584" spans="1:13" x14ac:dyDescent="0.25">
      <c r="A1584" s="94"/>
      <c r="B1584" s="95"/>
      <c r="C1584" s="96"/>
      <c r="D1584" s="123"/>
      <c r="E1584" s="97" t="str">
        <f t="shared" si="195"/>
        <v/>
      </c>
      <c r="F1584" s="18">
        <f t="shared" si="196"/>
        <v>0</v>
      </c>
      <c r="G1584" s="18">
        <f t="shared" si="197"/>
        <v>0</v>
      </c>
      <c r="H1584" s="18">
        <f t="shared" si="202"/>
        <v>0</v>
      </c>
      <c r="I1584" s="18">
        <f t="shared" si="198"/>
        <v>0</v>
      </c>
      <c r="J1584" s="18">
        <f t="shared" si="199"/>
        <v>0</v>
      </c>
      <c r="K1584" s="18">
        <f t="shared" si="200"/>
        <v>0</v>
      </c>
      <c r="L1584" s="18">
        <f t="shared" si="201"/>
        <v>0</v>
      </c>
      <c r="M1584" s="18"/>
    </row>
    <row r="1585" spans="1:13" x14ac:dyDescent="0.25">
      <c r="A1585" s="94"/>
      <c r="B1585" s="95"/>
      <c r="C1585" s="96"/>
      <c r="D1585" s="123"/>
      <c r="E1585" s="97" t="str">
        <f t="shared" si="195"/>
        <v/>
      </c>
      <c r="F1585" s="18">
        <f t="shared" si="196"/>
        <v>0</v>
      </c>
      <c r="G1585" s="18">
        <f t="shared" si="197"/>
        <v>0</v>
      </c>
      <c r="H1585" s="18">
        <f t="shared" si="202"/>
        <v>0</v>
      </c>
      <c r="I1585" s="18">
        <f t="shared" si="198"/>
        <v>0</v>
      </c>
      <c r="J1585" s="18">
        <f t="shared" si="199"/>
        <v>0</v>
      </c>
      <c r="K1585" s="18">
        <f t="shared" si="200"/>
        <v>0</v>
      </c>
      <c r="L1585" s="18">
        <f t="shared" si="201"/>
        <v>0</v>
      </c>
      <c r="M1585" s="18"/>
    </row>
    <row r="1586" spans="1:13" x14ac:dyDescent="0.25">
      <c r="A1586" s="94"/>
      <c r="B1586" s="95"/>
      <c r="C1586" s="96"/>
      <c r="D1586" s="123"/>
      <c r="E1586" s="97" t="str">
        <f t="shared" ref="E1586:E1649" si="203">IF(K1586=1," District,","")&amp;IF(L1586=1," Grade,","")&amp;IF(OR(H1586=1,I1586=1,J1586=1)," Line Incomplete","")</f>
        <v/>
      </c>
      <c r="F1586" s="18">
        <f t="shared" si="196"/>
        <v>0</v>
      </c>
      <c r="G1586" s="18">
        <f t="shared" si="197"/>
        <v>0</v>
      </c>
      <c r="H1586" s="18">
        <f t="shared" si="202"/>
        <v>0</v>
      </c>
      <c r="I1586" s="18">
        <f t="shared" si="198"/>
        <v>0</v>
      </c>
      <c r="J1586" s="18">
        <f t="shared" si="199"/>
        <v>0</v>
      </c>
      <c r="K1586" s="18">
        <f t="shared" si="200"/>
        <v>0</v>
      </c>
      <c r="L1586" s="18">
        <f t="shared" si="201"/>
        <v>0</v>
      </c>
      <c r="M1586" s="18"/>
    </row>
    <row r="1587" spans="1:13" x14ac:dyDescent="0.25">
      <c r="A1587" s="94"/>
      <c r="B1587" s="95"/>
      <c r="C1587" s="96"/>
      <c r="D1587" s="123"/>
      <c r="E1587" s="97" t="str">
        <f t="shared" si="203"/>
        <v/>
      </c>
      <c r="F1587" s="18">
        <f t="shared" si="196"/>
        <v>0</v>
      </c>
      <c r="G1587" s="18">
        <f t="shared" si="197"/>
        <v>0</v>
      </c>
      <c r="H1587" s="18">
        <f t="shared" si="202"/>
        <v>0</v>
      </c>
      <c r="I1587" s="18">
        <f t="shared" si="198"/>
        <v>0</v>
      </c>
      <c r="J1587" s="18">
        <f t="shared" si="199"/>
        <v>0</v>
      </c>
      <c r="K1587" s="18">
        <f t="shared" si="200"/>
        <v>0</v>
      </c>
      <c r="L1587" s="18">
        <f t="shared" si="201"/>
        <v>0</v>
      </c>
      <c r="M1587" s="18"/>
    </row>
    <row r="1588" spans="1:13" x14ac:dyDescent="0.25">
      <c r="A1588" s="94"/>
      <c r="B1588" s="95"/>
      <c r="C1588" s="96"/>
      <c r="D1588" s="123"/>
      <c r="E1588" s="97" t="str">
        <f t="shared" si="203"/>
        <v/>
      </c>
      <c r="F1588" s="18">
        <f t="shared" si="196"/>
        <v>0</v>
      </c>
      <c r="G1588" s="18">
        <f t="shared" si="197"/>
        <v>0</v>
      </c>
      <c r="H1588" s="18">
        <f t="shared" si="202"/>
        <v>0</v>
      </c>
      <c r="I1588" s="18">
        <f t="shared" si="198"/>
        <v>0</v>
      </c>
      <c r="J1588" s="18">
        <f t="shared" si="199"/>
        <v>0</v>
      </c>
      <c r="K1588" s="18">
        <f t="shared" si="200"/>
        <v>0</v>
      </c>
      <c r="L1588" s="18">
        <f t="shared" si="201"/>
        <v>0</v>
      </c>
      <c r="M1588" s="18"/>
    </row>
    <row r="1589" spans="1:13" x14ac:dyDescent="0.25">
      <c r="A1589" s="94"/>
      <c r="B1589" s="95"/>
      <c r="C1589" s="96"/>
      <c r="D1589" s="123"/>
      <c r="E1589" s="97" t="str">
        <f t="shared" si="203"/>
        <v/>
      </c>
      <c r="F1589" s="18">
        <f t="shared" si="196"/>
        <v>0</v>
      </c>
      <c r="G1589" s="18">
        <f t="shared" si="197"/>
        <v>0</v>
      </c>
      <c r="H1589" s="18">
        <f t="shared" si="202"/>
        <v>0</v>
      </c>
      <c r="I1589" s="18">
        <f t="shared" si="198"/>
        <v>0</v>
      </c>
      <c r="J1589" s="18">
        <f t="shared" si="199"/>
        <v>0</v>
      </c>
      <c r="K1589" s="18">
        <f t="shared" si="200"/>
        <v>0</v>
      </c>
      <c r="L1589" s="18">
        <f t="shared" si="201"/>
        <v>0</v>
      </c>
      <c r="M1589" s="18"/>
    </row>
    <row r="1590" spans="1:13" x14ac:dyDescent="0.25">
      <c r="A1590" s="94"/>
      <c r="B1590" s="95"/>
      <c r="C1590" s="96"/>
      <c r="D1590" s="123"/>
      <c r="E1590" s="97" t="str">
        <f t="shared" si="203"/>
        <v/>
      </c>
      <c r="F1590" s="18">
        <f t="shared" si="196"/>
        <v>0</v>
      </c>
      <c r="G1590" s="18">
        <f t="shared" si="197"/>
        <v>0</v>
      </c>
      <c r="H1590" s="18">
        <f t="shared" si="202"/>
        <v>0</v>
      </c>
      <c r="I1590" s="18">
        <f t="shared" si="198"/>
        <v>0</v>
      </c>
      <c r="J1590" s="18">
        <f t="shared" si="199"/>
        <v>0</v>
      </c>
      <c r="K1590" s="18">
        <f t="shared" si="200"/>
        <v>0</v>
      </c>
      <c r="L1590" s="18">
        <f t="shared" si="201"/>
        <v>0</v>
      </c>
      <c r="M1590" s="18"/>
    </row>
    <row r="1591" spans="1:13" x14ac:dyDescent="0.25">
      <c r="A1591" s="94"/>
      <c r="B1591" s="95"/>
      <c r="C1591" s="96"/>
      <c r="D1591" s="123"/>
      <c r="E1591" s="97" t="str">
        <f t="shared" si="203"/>
        <v/>
      </c>
      <c r="F1591" s="18">
        <f t="shared" si="196"/>
        <v>0</v>
      </c>
      <c r="G1591" s="18">
        <f t="shared" si="197"/>
        <v>0</v>
      </c>
      <c r="H1591" s="18">
        <f t="shared" si="202"/>
        <v>0</v>
      </c>
      <c r="I1591" s="18">
        <f t="shared" si="198"/>
        <v>0</v>
      </c>
      <c r="J1591" s="18">
        <f t="shared" si="199"/>
        <v>0</v>
      </c>
      <c r="K1591" s="18">
        <f t="shared" si="200"/>
        <v>0</v>
      </c>
      <c r="L1591" s="18">
        <f t="shared" si="201"/>
        <v>0</v>
      </c>
      <c r="M1591" s="18"/>
    </row>
    <row r="1592" spans="1:13" x14ac:dyDescent="0.25">
      <c r="A1592" s="94"/>
      <c r="B1592" s="95"/>
      <c r="C1592" s="96"/>
      <c r="D1592" s="123"/>
      <c r="E1592" s="97" t="str">
        <f t="shared" si="203"/>
        <v/>
      </c>
      <c r="F1592" s="18">
        <f t="shared" si="196"/>
        <v>0</v>
      </c>
      <c r="G1592" s="18">
        <f t="shared" si="197"/>
        <v>0</v>
      </c>
      <c r="H1592" s="18">
        <f t="shared" si="202"/>
        <v>0</v>
      </c>
      <c r="I1592" s="18">
        <f t="shared" si="198"/>
        <v>0</v>
      </c>
      <c r="J1592" s="18">
        <f t="shared" si="199"/>
        <v>0</v>
      </c>
      <c r="K1592" s="18">
        <f t="shared" si="200"/>
        <v>0</v>
      </c>
      <c r="L1592" s="18">
        <f t="shared" si="201"/>
        <v>0</v>
      </c>
      <c r="M1592" s="18"/>
    </row>
    <row r="1593" spans="1:13" x14ac:dyDescent="0.25">
      <c r="A1593" s="94"/>
      <c r="B1593" s="95"/>
      <c r="C1593" s="96"/>
      <c r="D1593" s="123"/>
      <c r="E1593" s="97" t="str">
        <f t="shared" si="203"/>
        <v/>
      </c>
      <c r="F1593" s="18">
        <f t="shared" si="196"/>
        <v>0</v>
      </c>
      <c r="G1593" s="18">
        <f t="shared" si="197"/>
        <v>0</v>
      </c>
      <c r="H1593" s="18">
        <f t="shared" si="202"/>
        <v>0</v>
      </c>
      <c r="I1593" s="18">
        <f t="shared" si="198"/>
        <v>0</v>
      </c>
      <c r="J1593" s="18">
        <f t="shared" si="199"/>
        <v>0</v>
      </c>
      <c r="K1593" s="18">
        <f t="shared" si="200"/>
        <v>0</v>
      </c>
      <c r="L1593" s="18">
        <f t="shared" si="201"/>
        <v>0</v>
      </c>
      <c r="M1593" s="18"/>
    </row>
    <row r="1594" spans="1:13" x14ac:dyDescent="0.25">
      <c r="A1594" s="94"/>
      <c r="B1594" s="95"/>
      <c r="C1594" s="96"/>
      <c r="D1594" s="123"/>
      <c r="E1594" s="97" t="str">
        <f t="shared" si="203"/>
        <v/>
      </c>
      <c r="F1594" s="18">
        <f t="shared" si="196"/>
        <v>0</v>
      </c>
      <c r="G1594" s="18">
        <f t="shared" si="197"/>
        <v>0</v>
      </c>
      <c r="H1594" s="18">
        <f t="shared" si="202"/>
        <v>0</v>
      </c>
      <c r="I1594" s="18">
        <f t="shared" si="198"/>
        <v>0</v>
      </c>
      <c r="J1594" s="18">
        <f t="shared" si="199"/>
        <v>0</v>
      </c>
      <c r="K1594" s="18">
        <f t="shared" si="200"/>
        <v>0</v>
      </c>
      <c r="L1594" s="18">
        <f t="shared" si="201"/>
        <v>0</v>
      </c>
      <c r="M1594" s="18"/>
    </row>
    <row r="1595" spans="1:13" x14ac:dyDescent="0.25">
      <c r="A1595" s="94"/>
      <c r="B1595" s="95"/>
      <c r="C1595" s="96"/>
      <c r="D1595" s="123"/>
      <c r="E1595" s="97" t="str">
        <f t="shared" si="203"/>
        <v/>
      </c>
      <c r="F1595" s="18">
        <f t="shared" si="196"/>
        <v>0</v>
      </c>
      <c r="G1595" s="18">
        <f t="shared" si="197"/>
        <v>0</v>
      </c>
      <c r="H1595" s="18">
        <f t="shared" si="202"/>
        <v>0</v>
      </c>
      <c r="I1595" s="18">
        <f t="shared" si="198"/>
        <v>0</v>
      </c>
      <c r="J1595" s="18">
        <f t="shared" si="199"/>
        <v>0</v>
      </c>
      <c r="K1595" s="18">
        <f t="shared" si="200"/>
        <v>0</v>
      </c>
      <c r="L1595" s="18">
        <f t="shared" si="201"/>
        <v>0</v>
      </c>
      <c r="M1595" s="18"/>
    </row>
    <row r="1596" spans="1:13" x14ac:dyDescent="0.25">
      <c r="A1596" s="94"/>
      <c r="B1596" s="95"/>
      <c r="C1596" s="96"/>
      <c r="D1596" s="123"/>
      <c r="E1596" s="97" t="str">
        <f t="shared" si="203"/>
        <v/>
      </c>
      <c r="F1596" s="18">
        <f t="shared" si="196"/>
        <v>0</v>
      </c>
      <c r="G1596" s="18">
        <f t="shared" si="197"/>
        <v>0</v>
      </c>
      <c r="H1596" s="18">
        <f t="shared" si="202"/>
        <v>0</v>
      </c>
      <c r="I1596" s="18">
        <f t="shared" si="198"/>
        <v>0</v>
      </c>
      <c r="J1596" s="18">
        <f t="shared" si="199"/>
        <v>0</v>
      </c>
      <c r="K1596" s="18">
        <f t="shared" si="200"/>
        <v>0</v>
      </c>
      <c r="L1596" s="18">
        <f t="shared" si="201"/>
        <v>0</v>
      </c>
      <c r="M1596" s="18"/>
    </row>
    <row r="1597" spans="1:13" x14ac:dyDescent="0.25">
      <c r="A1597" s="94"/>
      <c r="B1597" s="95"/>
      <c r="C1597" s="96"/>
      <c r="D1597" s="123"/>
      <c r="E1597" s="97" t="str">
        <f t="shared" si="203"/>
        <v/>
      </c>
      <c r="F1597" s="18">
        <f t="shared" si="196"/>
        <v>0</v>
      </c>
      <c r="G1597" s="18">
        <f t="shared" si="197"/>
        <v>0</v>
      </c>
      <c r="H1597" s="18">
        <f t="shared" si="202"/>
        <v>0</v>
      </c>
      <c r="I1597" s="18">
        <f t="shared" si="198"/>
        <v>0</v>
      </c>
      <c r="J1597" s="18">
        <f t="shared" si="199"/>
        <v>0</v>
      </c>
      <c r="K1597" s="18">
        <f t="shared" si="200"/>
        <v>0</v>
      </c>
      <c r="L1597" s="18">
        <f t="shared" si="201"/>
        <v>0</v>
      </c>
      <c r="M1597" s="18"/>
    </row>
    <row r="1598" spans="1:13" x14ac:dyDescent="0.25">
      <c r="A1598" s="94"/>
      <c r="B1598" s="95"/>
      <c r="C1598" s="96"/>
      <c r="D1598" s="123"/>
      <c r="E1598" s="97" t="str">
        <f t="shared" si="203"/>
        <v/>
      </c>
      <c r="F1598" s="18">
        <f t="shared" si="196"/>
        <v>0</v>
      </c>
      <c r="G1598" s="18">
        <f t="shared" si="197"/>
        <v>0</v>
      </c>
      <c r="H1598" s="18">
        <f t="shared" si="202"/>
        <v>0</v>
      </c>
      <c r="I1598" s="18">
        <f t="shared" si="198"/>
        <v>0</v>
      </c>
      <c r="J1598" s="18">
        <f t="shared" si="199"/>
        <v>0</v>
      </c>
      <c r="K1598" s="18">
        <f t="shared" si="200"/>
        <v>0</v>
      </c>
      <c r="L1598" s="18">
        <f t="shared" si="201"/>
        <v>0</v>
      </c>
      <c r="M1598" s="18"/>
    </row>
    <row r="1599" spans="1:13" x14ac:dyDescent="0.25">
      <c r="A1599" s="94"/>
      <c r="B1599" s="95"/>
      <c r="C1599" s="96"/>
      <c r="D1599" s="123"/>
      <c r="E1599" s="97" t="str">
        <f t="shared" si="203"/>
        <v/>
      </c>
      <c r="F1599" s="18">
        <f t="shared" si="196"/>
        <v>0</v>
      </c>
      <c r="G1599" s="18">
        <f t="shared" si="197"/>
        <v>0</v>
      </c>
      <c r="H1599" s="18">
        <f t="shared" si="202"/>
        <v>0</v>
      </c>
      <c r="I1599" s="18">
        <f t="shared" si="198"/>
        <v>0</v>
      </c>
      <c r="J1599" s="18">
        <f t="shared" si="199"/>
        <v>0</v>
      </c>
      <c r="K1599" s="18">
        <f t="shared" si="200"/>
        <v>0</v>
      </c>
      <c r="L1599" s="18">
        <f t="shared" si="201"/>
        <v>0</v>
      </c>
      <c r="M1599" s="18"/>
    </row>
    <row r="1600" spans="1:13" x14ac:dyDescent="0.25">
      <c r="A1600" s="94"/>
      <c r="B1600" s="95"/>
      <c r="C1600" s="96"/>
      <c r="D1600" s="123"/>
      <c r="E1600" s="97" t="str">
        <f t="shared" si="203"/>
        <v/>
      </c>
      <c r="F1600" s="18">
        <f t="shared" si="196"/>
        <v>0</v>
      </c>
      <c r="G1600" s="18">
        <f t="shared" si="197"/>
        <v>0</v>
      </c>
      <c r="H1600" s="18">
        <f t="shared" si="202"/>
        <v>0</v>
      </c>
      <c r="I1600" s="18">
        <f t="shared" si="198"/>
        <v>0</v>
      </c>
      <c r="J1600" s="18">
        <f t="shared" si="199"/>
        <v>0</v>
      </c>
      <c r="K1600" s="18">
        <f t="shared" si="200"/>
        <v>0</v>
      </c>
      <c r="L1600" s="18">
        <f t="shared" si="201"/>
        <v>0</v>
      </c>
      <c r="M1600" s="18"/>
    </row>
    <row r="1601" spans="1:13" x14ac:dyDescent="0.25">
      <c r="A1601" s="94"/>
      <c r="B1601" s="95"/>
      <c r="C1601" s="96"/>
      <c r="D1601" s="123"/>
      <c r="E1601" s="97" t="str">
        <f t="shared" si="203"/>
        <v/>
      </c>
      <c r="F1601" s="18">
        <f t="shared" si="196"/>
        <v>0</v>
      </c>
      <c r="G1601" s="18">
        <f t="shared" si="197"/>
        <v>0</v>
      </c>
      <c r="H1601" s="18">
        <f t="shared" si="202"/>
        <v>0</v>
      </c>
      <c r="I1601" s="18">
        <f t="shared" si="198"/>
        <v>0</v>
      </c>
      <c r="J1601" s="18">
        <f t="shared" si="199"/>
        <v>0</v>
      </c>
      <c r="K1601" s="18">
        <f t="shared" si="200"/>
        <v>0</v>
      </c>
      <c r="L1601" s="18">
        <f t="shared" si="201"/>
        <v>0</v>
      </c>
      <c r="M1601" s="18"/>
    </row>
    <row r="1602" spans="1:13" x14ac:dyDescent="0.25">
      <c r="A1602" s="94"/>
      <c r="B1602" s="95"/>
      <c r="C1602" s="96"/>
      <c r="D1602" s="123"/>
      <c r="E1602" s="97" t="str">
        <f t="shared" si="203"/>
        <v/>
      </c>
      <c r="F1602" s="18">
        <f t="shared" si="196"/>
        <v>0</v>
      </c>
      <c r="G1602" s="18">
        <f t="shared" si="197"/>
        <v>0</v>
      </c>
      <c r="H1602" s="18">
        <f t="shared" si="202"/>
        <v>0</v>
      </c>
      <c r="I1602" s="18">
        <f t="shared" si="198"/>
        <v>0</v>
      </c>
      <c r="J1602" s="18">
        <f t="shared" si="199"/>
        <v>0</v>
      </c>
      <c r="K1602" s="18">
        <f t="shared" si="200"/>
        <v>0</v>
      </c>
      <c r="L1602" s="18">
        <f t="shared" si="201"/>
        <v>0</v>
      </c>
      <c r="M1602" s="18"/>
    </row>
    <row r="1603" spans="1:13" x14ac:dyDescent="0.25">
      <c r="A1603" s="94"/>
      <c r="B1603" s="95"/>
      <c r="C1603" s="96"/>
      <c r="D1603" s="123"/>
      <c r="E1603" s="97" t="str">
        <f t="shared" si="203"/>
        <v/>
      </c>
      <c r="F1603" s="18">
        <f t="shared" si="196"/>
        <v>0</v>
      </c>
      <c r="G1603" s="18">
        <f t="shared" si="197"/>
        <v>0</v>
      </c>
      <c r="H1603" s="18">
        <f t="shared" si="202"/>
        <v>0</v>
      </c>
      <c r="I1603" s="18">
        <f t="shared" si="198"/>
        <v>0</v>
      </c>
      <c r="J1603" s="18">
        <f t="shared" si="199"/>
        <v>0</v>
      </c>
      <c r="K1603" s="18">
        <f t="shared" si="200"/>
        <v>0</v>
      </c>
      <c r="L1603" s="18">
        <f t="shared" si="201"/>
        <v>0</v>
      </c>
      <c r="M1603" s="18"/>
    </row>
    <row r="1604" spans="1:13" x14ac:dyDescent="0.25">
      <c r="A1604" s="94"/>
      <c r="B1604" s="95"/>
      <c r="C1604" s="96"/>
      <c r="D1604" s="123"/>
      <c r="E1604" s="97" t="str">
        <f t="shared" si="203"/>
        <v/>
      </c>
      <c r="F1604" s="18">
        <f t="shared" si="196"/>
        <v>0</v>
      </c>
      <c r="G1604" s="18">
        <f t="shared" si="197"/>
        <v>0</v>
      </c>
      <c r="H1604" s="18">
        <f t="shared" si="202"/>
        <v>0</v>
      </c>
      <c r="I1604" s="18">
        <f t="shared" si="198"/>
        <v>0</v>
      </c>
      <c r="J1604" s="18">
        <f t="shared" si="199"/>
        <v>0</v>
      </c>
      <c r="K1604" s="18">
        <f t="shared" si="200"/>
        <v>0</v>
      </c>
      <c r="L1604" s="18">
        <f t="shared" si="201"/>
        <v>0</v>
      </c>
      <c r="M1604" s="18"/>
    </row>
    <row r="1605" spans="1:13" x14ac:dyDescent="0.25">
      <c r="A1605" s="94"/>
      <c r="B1605" s="95"/>
      <c r="C1605" s="96"/>
      <c r="D1605" s="123"/>
      <c r="E1605" s="97" t="str">
        <f t="shared" si="203"/>
        <v/>
      </c>
      <c r="F1605" s="18">
        <f t="shared" si="196"/>
        <v>0</v>
      </c>
      <c r="G1605" s="18">
        <f t="shared" si="197"/>
        <v>0</v>
      </c>
      <c r="H1605" s="18">
        <f t="shared" si="202"/>
        <v>0</v>
      </c>
      <c r="I1605" s="18">
        <f t="shared" si="198"/>
        <v>0</v>
      </c>
      <c r="J1605" s="18">
        <f t="shared" si="199"/>
        <v>0</v>
      </c>
      <c r="K1605" s="18">
        <f t="shared" si="200"/>
        <v>0</v>
      </c>
      <c r="L1605" s="18">
        <f t="shared" si="201"/>
        <v>0</v>
      </c>
      <c r="M1605" s="18"/>
    </row>
    <row r="1606" spans="1:13" x14ac:dyDescent="0.25">
      <c r="A1606" s="94"/>
      <c r="B1606" s="95"/>
      <c r="C1606" s="96"/>
      <c r="D1606" s="123"/>
      <c r="E1606" s="97" t="str">
        <f t="shared" si="203"/>
        <v/>
      </c>
      <c r="F1606" s="18">
        <f t="shared" si="196"/>
        <v>0</v>
      </c>
      <c r="G1606" s="18">
        <f t="shared" si="197"/>
        <v>0</v>
      </c>
      <c r="H1606" s="18">
        <f t="shared" si="202"/>
        <v>0</v>
      </c>
      <c r="I1606" s="18">
        <f t="shared" si="198"/>
        <v>0</v>
      </c>
      <c r="J1606" s="18">
        <f t="shared" si="199"/>
        <v>0</v>
      </c>
      <c r="K1606" s="18">
        <f t="shared" si="200"/>
        <v>0</v>
      </c>
      <c r="L1606" s="18">
        <f t="shared" si="201"/>
        <v>0</v>
      </c>
      <c r="M1606" s="18"/>
    </row>
    <row r="1607" spans="1:13" x14ac:dyDescent="0.25">
      <c r="A1607" s="94"/>
      <c r="B1607" s="95"/>
      <c r="C1607" s="96"/>
      <c r="D1607" s="123"/>
      <c r="E1607" s="97" t="str">
        <f t="shared" si="203"/>
        <v/>
      </c>
      <c r="F1607" s="18">
        <f t="shared" si="196"/>
        <v>0</v>
      </c>
      <c r="G1607" s="18">
        <f t="shared" si="197"/>
        <v>0</v>
      </c>
      <c r="H1607" s="18">
        <f t="shared" si="202"/>
        <v>0</v>
      </c>
      <c r="I1607" s="18">
        <f t="shared" si="198"/>
        <v>0</v>
      </c>
      <c r="J1607" s="18">
        <f t="shared" si="199"/>
        <v>0</v>
      </c>
      <c r="K1607" s="18">
        <f t="shared" si="200"/>
        <v>0</v>
      </c>
      <c r="L1607" s="18">
        <f t="shared" si="201"/>
        <v>0</v>
      </c>
      <c r="M1607" s="18"/>
    </row>
    <row r="1608" spans="1:13" x14ac:dyDescent="0.25">
      <c r="A1608" s="94"/>
      <c r="B1608" s="95"/>
      <c r="C1608" s="96"/>
      <c r="D1608" s="123"/>
      <c r="E1608" s="97" t="str">
        <f t="shared" si="203"/>
        <v/>
      </c>
      <c r="F1608" s="18">
        <f t="shared" si="196"/>
        <v>0</v>
      </c>
      <c r="G1608" s="18">
        <f t="shared" si="197"/>
        <v>0</v>
      </c>
      <c r="H1608" s="18">
        <f t="shared" si="202"/>
        <v>0</v>
      </c>
      <c r="I1608" s="18">
        <f t="shared" si="198"/>
        <v>0</v>
      </c>
      <c r="J1608" s="18">
        <f t="shared" si="199"/>
        <v>0</v>
      </c>
      <c r="K1608" s="18">
        <f t="shared" si="200"/>
        <v>0</v>
      </c>
      <c r="L1608" s="18">
        <f t="shared" si="201"/>
        <v>0</v>
      </c>
      <c r="M1608" s="18"/>
    </row>
    <row r="1609" spans="1:13" x14ac:dyDescent="0.25">
      <c r="A1609" s="94"/>
      <c r="B1609" s="95"/>
      <c r="C1609" s="96"/>
      <c r="D1609" s="123"/>
      <c r="E1609" s="97" t="str">
        <f t="shared" si="203"/>
        <v/>
      </c>
      <c r="F1609" s="18">
        <f t="shared" ref="F1609:F1672" si="204">IF(C1609&lt;&gt;"",1,0)</f>
        <v>0</v>
      </c>
      <c r="G1609" s="18">
        <f t="shared" ref="G1609:G1672" si="205">IF(OR(C1609="4K 437 Hours", C1609="4K 437 Hours + 87.5 Hours Outreach", C1609="Preschool Special Education", C1609=""),0,1)</f>
        <v>0</v>
      </c>
      <c r="H1609" s="18">
        <f t="shared" si="202"/>
        <v>0</v>
      </c>
      <c r="I1609" s="18">
        <f t="shared" ref="I1609:I1672" si="206">IF(B1609="",0,IF(OR(A1609="",C1609=""),1,0))</f>
        <v>0</v>
      </c>
      <c r="J1609" s="18">
        <f t="shared" ref="J1609:J1672" si="207">IF(C1609="",0,IF(OR(A1609="",B1609=""),1,0))</f>
        <v>0</v>
      </c>
      <c r="K1609" s="18">
        <f t="shared" ref="K1609:K1672" si="208">IF(B1609="",0,IF(ISNA((MATCH(B1609,O:O,0))),1,0))</f>
        <v>0</v>
      </c>
      <c r="L1609" s="18">
        <f t="shared" ref="L1609:L1672" si="209">IF(C1609="",0,IF(ISNA((MATCH(C1609,P:P,0))),1,0))</f>
        <v>0</v>
      </c>
      <c r="M1609" s="18"/>
    </row>
    <row r="1610" spans="1:13" x14ac:dyDescent="0.25">
      <c r="A1610" s="94"/>
      <c r="B1610" s="95"/>
      <c r="C1610" s="96"/>
      <c r="D1610" s="123"/>
      <c r="E1610" s="97" t="str">
        <f t="shared" si="203"/>
        <v/>
      </c>
      <c r="F1610" s="18">
        <f t="shared" si="204"/>
        <v>0</v>
      </c>
      <c r="G1610" s="18">
        <f t="shared" si="205"/>
        <v>0</v>
      </c>
      <c r="H1610" s="18">
        <f t="shared" ref="H1610:H1673" si="210">IF(A1610="",0,IF(OR(B1610="",D1610=""),1,0))</f>
        <v>0</v>
      </c>
      <c r="I1610" s="18">
        <f t="shared" si="206"/>
        <v>0</v>
      </c>
      <c r="J1610" s="18">
        <f t="shared" si="207"/>
        <v>0</v>
      </c>
      <c r="K1610" s="18">
        <f t="shared" si="208"/>
        <v>0</v>
      </c>
      <c r="L1610" s="18">
        <f t="shared" si="209"/>
        <v>0</v>
      </c>
      <c r="M1610" s="18"/>
    </row>
    <row r="1611" spans="1:13" x14ac:dyDescent="0.25">
      <c r="A1611" s="94"/>
      <c r="B1611" s="95"/>
      <c r="C1611" s="96"/>
      <c r="D1611" s="123"/>
      <c r="E1611" s="97" t="str">
        <f t="shared" si="203"/>
        <v/>
      </c>
      <c r="F1611" s="18">
        <f t="shared" si="204"/>
        <v>0</v>
      </c>
      <c r="G1611" s="18">
        <f t="shared" si="205"/>
        <v>0</v>
      </c>
      <c r="H1611" s="18">
        <f t="shared" si="210"/>
        <v>0</v>
      </c>
      <c r="I1611" s="18">
        <f t="shared" si="206"/>
        <v>0</v>
      </c>
      <c r="J1611" s="18">
        <f t="shared" si="207"/>
        <v>0</v>
      </c>
      <c r="K1611" s="18">
        <f t="shared" si="208"/>
        <v>0</v>
      </c>
      <c r="L1611" s="18">
        <f t="shared" si="209"/>
        <v>0</v>
      </c>
      <c r="M1611" s="18"/>
    </row>
    <row r="1612" spans="1:13" x14ac:dyDescent="0.25">
      <c r="A1612" s="94"/>
      <c r="B1612" s="95"/>
      <c r="C1612" s="96"/>
      <c r="D1612" s="123"/>
      <c r="E1612" s="97" t="str">
        <f t="shared" si="203"/>
        <v/>
      </c>
      <c r="F1612" s="18">
        <f t="shared" si="204"/>
        <v>0</v>
      </c>
      <c r="G1612" s="18">
        <f t="shared" si="205"/>
        <v>0</v>
      </c>
      <c r="H1612" s="18">
        <f t="shared" si="210"/>
        <v>0</v>
      </c>
      <c r="I1612" s="18">
        <f t="shared" si="206"/>
        <v>0</v>
      </c>
      <c r="J1612" s="18">
        <f t="shared" si="207"/>
        <v>0</v>
      </c>
      <c r="K1612" s="18">
        <f t="shared" si="208"/>
        <v>0</v>
      </c>
      <c r="L1612" s="18">
        <f t="shared" si="209"/>
        <v>0</v>
      </c>
      <c r="M1612" s="18"/>
    </row>
    <row r="1613" spans="1:13" x14ac:dyDescent="0.25">
      <c r="A1613" s="94"/>
      <c r="B1613" s="95"/>
      <c r="C1613" s="96"/>
      <c r="D1613" s="123"/>
      <c r="E1613" s="97" t="str">
        <f t="shared" si="203"/>
        <v/>
      </c>
      <c r="F1613" s="18">
        <f t="shared" si="204"/>
        <v>0</v>
      </c>
      <c r="G1613" s="18">
        <f t="shared" si="205"/>
        <v>0</v>
      </c>
      <c r="H1613" s="18">
        <f t="shared" si="210"/>
        <v>0</v>
      </c>
      <c r="I1613" s="18">
        <f t="shared" si="206"/>
        <v>0</v>
      </c>
      <c r="J1613" s="18">
        <f t="shared" si="207"/>
        <v>0</v>
      </c>
      <c r="K1613" s="18">
        <f t="shared" si="208"/>
        <v>0</v>
      </c>
      <c r="L1613" s="18">
        <f t="shared" si="209"/>
        <v>0</v>
      </c>
      <c r="M1613" s="18"/>
    </row>
    <row r="1614" spans="1:13" x14ac:dyDescent="0.25">
      <c r="A1614" s="94"/>
      <c r="B1614" s="95"/>
      <c r="C1614" s="96"/>
      <c r="D1614" s="123"/>
      <c r="E1614" s="97" t="str">
        <f t="shared" si="203"/>
        <v/>
      </c>
      <c r="F1614" s="18">
        <f t="shared" si="204"/>
        <v>0</v>
      </c>
      <c r="G1614" s="18">
        <f t="shared" si="205"/>
        <v>0</v>
      </c>
      <c r="H1614" s="18">
        <f t="shared" si="210"/>
        <v>0</v>
      </c>
      <c r="I1614" s="18">
        <f t="shared" si="206"/>
        <v>0</v>
      </c>
      <c r="J1614" s="18">
        <f t="shared" si="207"/>
        <v>0</v>
      </c>
      <c r="K1614" s="18">
        <f t="shared" si="208"/>
        <v>0</v>
      </c>
      <c r="L1614" s="18">
        <f t="shared" si="209"/>
        <v>0</v>
      </c>
      <c r="M1614" s="18"/>
    </row>
    <row r="1615" spans="1:13" x14ac:dyDescent="0.25">
      <c r="A1615" s="94"/>
      <c r="B1615" s="95"/>
      <c r="C1615" s="96"/>
      <c r="D1615" s="123"/>
      <c r="E1615" s="97" t="str">
        <f t="shared" si="203"/>
        <v/>
      </c>
      <c r="F1615" s="18">
        <f t="shared" si="204"/>
        <v>0</v>
      </c>
      <c r="G1615" s="18">
        <f t="shared" si="205"/>
        <v>0</v>
      </c>
      <c r="H1615" s="18">
        <f t="shared" si="210"/>
        <v>0</v>
      </c>
      <c r="I1615" s="18">
        <f t="shared" si="206"/>
        <v>0</v>
      </c>
      <c r="J1615" s="18">
        <f t="shared" si="207"/>
        <v>0</v>
      </c>
      <c r="K1615" s="18">
        <f t="shared" si="208"/>
        <v>0</v>
      </c>
      <c r="L1615" s="18">
        <f t="shared" si="209"/>
        <v>0</v>
      </c>
      <c r="M1615" s="18"/>
    </row>
    <row r="1616" spans="1:13" x14ac:dyDescent="0.25">
      <c r="A1616" s="94"/>
      <c r="B1616" s="95"/>
      <c r="C1616" s="96"/>
      <c r="D1616" s="123"/>
      <c r="E1616" s="97" t="str">
        <f t="shared" si="203"/>
        <v/>
      </c>
      <c r="F1616" s="18">
        <f t="shared" si="204"/>
        <v>0</v>
      </c>
      <c r="G1616" s="18">
        <f t="shared" si="205"/>
        <v>0</v>
      </c>
      <c r="H1616" s="18">
        <f t="shared" si="210"/>
        <v>0</v>
      </c>
      <c r="I1616" s="18">
        <f t="shared" si="206"/>
        <v>0</v>
      </c>
      <c r="J1616" s="18">
        <f t="shared" si="207"/>
        <v>0</v>
      </c>
      <c r="K1616" s="18">
        <f t="shared" si="208"/>
        <v>0</v>
      </c>
      <c r="L1616" s="18">
        <f t="shared" si="209"/>
        <v>0</v>
      </c>
      <c r="M1616" s="18"/>
    </row>
    <row r="1617" spans="1:13" x14ac:dyDescent="0.25">
      <c r="A1617" s="94"/>
      <c r="B1617" s="95"/>
      <c r="C1617" s="96"/>
      <c r="D1617" s="123"/>
      <c r="E1617" s="97" t="str">
        <f t="shared" si="203"/>
        <v/>
      </c>
      <c r="F1617" s="18">
        <f t="shared" si="204"/>
        <v>0</v>
      </c>
      <c r="G1617" s="18">
        <f t="shared" si="205"/>
        <v>0</v>
      </c>
      <c r="H1617" s="18">
        <f t="shared" si="210"/>
        <v>0</v>
      </c>
      <c r="I1617" s="18">
        <f t="shared" si="206"/>
        <v>0</v>
      </c>
      <c r="J1617" s="18">
        <f t="shared" si="207"/>
        <v>0</v>
      </c>
      <c r="K1617" s="18">
        <f t="shared" si="208"/>
        <v>0</v>
      </c>
      <c r="L1617" s="18">
        <f t="shared" si="209"/>
        <v>0</v>
      </c>
      <c r="M1617" s="18"/>
    </row>
    <row r="1618" spans="1:13" x14ac:dyDescent="0.25">
      <c r="A1618" s="94"/>
      <c r="B1618" s="95"/>
      <c r="C1618" s="96"/>
      <c r="D1618" s="123"/>
      <c r="E1618" s="97" t="str">
        <f t="shared" si="203"/>
        <v/>
      </c>
      <c r="F1618" s="18">
        <f t="shared" si="204"/>
        <v>0</v>
      </c>
      <c r="G1618" s="18">
        <f t="shared" si="205"/>
        <v>0</v>
      </c>
      <c r="H1618" s="18">
        <f t="shared" si="210"/>
        <v>0</v>
      </c>
      <c r="I1618" s="18">
        <f t="shared" si="206"/>
        <v>0</v>
      </c>
      <c r="J1618" s="18">
        <f t="shared" si="207"/>
        <v>0</v>
      </c>
      <c r="K1618" s="18">
        <f t="shared" si="208"/>
        <v>0</v>
      </c>
      <c r="L1618" s="18">
        <f t="shared" si="209"/>
        <v>0</v>
      </c>
      <c r="M1618" s="18"/>
    </row>
    <row r="1619" spans="1:13" x14ac:dyDescent="0.25">
      <c r="A1619" s="94"/>
      <c r="B1619" s="95"/>
      <c r="C1619" s="96"/>
      <c r="D1619" s="123"/>
      <c r="E1619" s="97" t="str">
        <f t="shared" si="203"/>
        <v/>
      </c>
      <c r="F1619" s="18">
        <f t="shared" si="204"/>
        <v>0</v>
      </c>
      <c r="G1619" s="18">
        <f t="shared" si="205"/>
        <v>0</v>
      </c>
      <c r="H1619" s="18">
        <f t="shared" si="210"/>
        <v>0</v>
      </c>
      <c r="I1619" s="18">
        <f t="shared" si="206"/>
        <v>0</v>
      </c>
      <c r="J1619" s="18">
        <f t="shared" si="207"/>
        <v>0</v>
      </c>
      <c r="K1619" s="18">
        <f t="shared" si="208"/>
        <v>0</v>
      </c>
      <c r="L1619" s="18">
        <f t="shared" si="209"/>
        <v>0</v>
      </c>
      <c r="M1619" s="18"/>
    </row>
    <row r="1620" spans="1:13" x14ac:dyDescent="0.25">
      <c r="A1620" s="94"/>
      <c r="B1620" s="95"/>
      <c r="C1620" s="96"/>
      <c r="D1620" s="123"/>
      <c r="E1620" s="97" t="str">
        <f t="shared" si="203"/>
        <v/>
      </c>
      <c r="F1620" s="18">
        <f t="shared" si="204"/>
        <v>0</v>
      </c>
      <c r="G1620" s="18">
        <f t="shared" si="205"/>
        <v>0</v>
      </c>
      <c r="H1620" s="18">
        <f t="shared" si="210"/>
        <v>0</v>
      </c>
      <c r="I1620" s="18">
        <f t="shared" si="206"/>
        <v>0</v>
      </c>
      <c r="J1620" s="18">
        <f t="shared" si="207"/>
        <v>0</v>
      </c>
      <c r="K1620" s="18">
        <f t="shared" si="208"/>
        <v>0</v>
      </c>
      <c r="L1620" s="18">
        <f t="shared" si="209"/>
        <v>0</v>
      </c>
      <c r="M1620" s="18"/>
    </row>
    <row r="1621" spans="1:13" x14ac:dyDescent="0.25">
      <c r="A1621" s="94"/>
      <c r="B1621" s="95"/>
      <c r="C1621" s="96"/>
      <c r="D1621" s="123"/>
      <c r="E1621" s="97" t="str">
        <f t="shared" si="203"/>
        <v/>
      </c>
      <c r="F1621" s="18">
        <f t="shared" si="204"/>
        <v>0</v>
      </c>
      <c r="G1621" s="18">
        <f t="shared" si="205"/>
        <v>0</v>
      </c>
      <c r="H1621" s="18">
        <f t="shared" si="210"/>
        <v>0</v>
      </c>
      <c r="I1621" s="18">
        <f t="shared" si="206"/>
        <v>0</v>
      </c>
      <c r="J1621" s="18">
        <f t="shared" si="207"/>
        <v>0</v>
      </c>
      <c r="K1621" s="18">
        <f t="shared" si="208"/>
        <v>0</v>
      </c>
      <c r="L1621" s="18">
        <f t="shared" si="209"/>
        <v>0</v>
      </c>
      <c r="M1621" s="18"/>
    </row>
    <row r="1622" spans="1:13" x14ac:dyDescent="0.25">
      <c r="A1622" s="94"/>
      <c r="B1622" s="95"/>
      <c r="C1622" s="96"/>
      <c r="D1622" s="123"/>
      <c r="E1622" s="97" t="str">
        <f t="shared" si="203"/>
        <v/>
      </c>
      <c r="F1622" s="18">
        <f t="shared" si="204"/>
        <v>0</v>
      </c>
      <c r="G1622" s="18">
        <f t="shared" si="205"/>
        <v>0</v>
      </c>
      <c r="H1622" s="18">
        <f t="shared" si="210"/>
        <v>0</v>
      </c>
      <c r="I1622" s="18">
        <f t="shared" si="206"/>
        <v>0</v>
      </c>
      <c r="J1622" s="18">
        <f t="shared" si="207"/>
        <v>0</v>
      </c>
      <c r="K1622" s="18">
        <f t="shared" si="208"/>
        <v>0</v>
      </c>
      <c r="L1622" s="18">
        <f t="shared" si="209"/>
        <v>0</v>
      </c>
      <c r="M1622" s="18"/>
    </row>
    <row r="1623" spans="1:13" x14ac:dyDescent="0.25">
      <c r="A1623" s="94"/>
      <c r="B1623" s="95"/>
      <c r="C1623" s="96"/>
      <c r="D1623" s="123"/>
      <c r="E1623" s="97" t="str">
        <f t="shared" si="203"/>
        <v/>
      </c>
      <c r="F1623" s="18">
        <f t="shared" si="204"/>
        <v>0</v>
      </c>
      <c r="G1623" s="18">
        <f t="shared" si="205"/>
        <v>0</v>
      </c>
      <c r="H1623" s="18">
        <f t="shared" si="210"/>
        <v>0</v>
      </c>
      <c r="I1623" s="18">
        <f t="shared" si="206"/>
        <v>0</v>
      </c>
      <c r="J1623" s="18">
        <f t="shared" si="207"/>
        <v>0</v>
      </c>
      <c r="K1623" s="18">
        <f t="shared" si="208"/>
        <v>0</v>
      </c>
      <c r="L1623" s="18">
        <f t="shared" si="209"/>
        <v>0</v>
      </c>
      <c r="M1623" s="18"/>
    </row>
    <row r="1624" spans="1:13" x14ac:dyDescent="0.25">
      <c r="A1624" s="94"/>
      <c r="B1624" s="95"/>
      <c r="C1624" s="96"/>
      <c r="D1624" s="123"/>
      <c r="E1624" s="97" t="str">
        <f t="shared" si="203"/>
        <v/>
      </c>
      <c r="F1624" s="18">
        <f t="shared" si="204"/>
        <v>0</v>
      </c>
      <c r="G1624" s="18">
        <f t="shared" si="205"/>
        <v>0</v>
      </c>
      <c r="H1624" s="18">
        <f t="shared" si="210"/>
        <v>0</v>
      </c>
      <c r="I1624" s="18">
        <f t="shared" si="206"/>
        <v>0</v>
      </c>
      <c r="J1624" s="18">
        <f t="shared" si="207"/>
        <v>0</v>
      </c>
      <c r="K1624" s="18">
        <f t="shared" si="208"/>
        <v>0</v>
      </c>
      <c r="L1624" s="18">
        <f t="shared" si="209"/>
        <v>0</v>
      </c>
      <c r="M1624" s="18"/>
    </row>
    <row r="1625" spans="1:13" x14ac:dyDescent="0.25">
      <c r="A1625" s="94"/>
      <c r="B1625" s="95"/>
      <c r="C1625" s="96"/>
      <c r="D1625" s="123"/>
      <c r="E1625" s="97" t="str">
        <f t="shared" si="203"/>
        <v/>
      </c>
      <c r="F1625" s="18">
        <f t="shared" si="204"/>
        <v>0</v>
      </c>
      <c r="G1625" s="18">
        <f t="shared" si="205"/>
        <v>0</v>
      </c>
      <c r="H1625" s="18">
        <f t="shared" si="210"/>
        <v>0</v>
      </c>
      <c r="I1625" s="18">
        <f t="shared" si="206"/>
        <v>0</v>
      </c>
      <c r="J1625" s="18">
        <f t="shared" si="207"/>
        <v>0</v>
      </c>
      <c r="K1625" s="18">
        <f t="shared" si="208"/>
        <v>0</v>
      </c>
      <c r="L1625" s="18">
        <f t="shared" si="209"/>
        <v>0</v>
      </c>
      <c r="M1625" s="18"/>
    </row>
    <row r="1626" spans="1:13" x14ac:dyDescent="0.25">
      <c r="A1626" s="94"/>
      <c r="B1626" s="95"/>
      <c r="C1626" s="96"/>
      <c r="D1626" s="123"/>
      <c r="E1626" s="97" t="str">
        <f t="shared" si="203"/>
        <v/>
      </c>
      <c r="F1626" s="18">
        <f t="shared" si="204"/>
        <v>0</v>
      </c>
      <c r="G1626" s="18">
        <f t="shared" si="205"/>
        <v>0</v>
      </c>
      <c r="H1626" s="18">
        <f t="shared" si="210"/>
        <v>0</v>
      </c>
      <c r="I1626" s="18">
        <f t="shared" si="206"/>
        <v>0</v>
      </c>
      <c r="J1626" s="18">
        <f t="shared" si="207"/>
        <v>0</v>
      </c>
      <c r="K1626" s="18">
        <f t="shared" si="208"/>
        <v>0</v>
      </c>
      <c r="L1626" s="18">
        <f t="shared" si="209"/>
        <v>0</v>
      </c>
      <c r="M1626" s="18"/>
    </row>
    <row r="1627" spans="1:13" x14ac:dyDescent="0.25">
      <c r="A1627" s="94"/>
      <c r="B1627" s="95"/>
      <c r="C1627" s="96"/>
      <c r="D1627" s="123"/>
      <c r="E1627" s="97" t="str">
        <f t="shared" si="203"/>
        <v/>
      </c>
      <c r="F1627" s="18">
        <f t="shared" si="204"/>
        <v>0</v>
      </c>
      <c r="G1627" s="18">
        <f t="shared" si="205"/>
        <v>0</v>
      </c>
      <c r="H1627" s="18">
        <f t="shared" si="210"/>
        <v>0</v>
      </c>
      <c r="I1627" s="18">
        <f t="shared" si="206"/>
        <v>0</v>
      </c>
      <c r="J1627" s="18">
        <f t="shared" si="207"/>
        <v>0</v>
      </c>
      <c r="K1627" s="18">
        <f t="shared" si="208"/>
        <v>0</v>
      </c>
      <c r="L1627" s="18">
        <f t="shared" si="209"/>
        <v>0</v>
      </c>
      <c r="M1627" s="18"/>
    </row>
    <row r="1628" spans="1:13" x14ac:dyDescent="0.25">
      <c r="A1628" s="94"/>
      <c r="B1628" s="95"/>
      <c r="C1628" s="96"/>
      <c r="D1628" s="123"/>
      <c r="E1628" s="97" t="str">
        <f t="shared" si="203"/>
        <v/>
      </c>
      <c r="F1628" s="18">
        <f t="shared" si="204"/>
        <v>0</v>
      </c>
      <c r="G1628" s="18">
        <f t="shared" si="205"/>
        <v>0</v>
      </c>
      <c r="H1628" s="18">
        <f t="shared" si="210"/>
        <v>0</v>
      </c>
      <c r="I1628" s="18">
        <f t="shared" si="206"/>
        <v>0</v>
      </c>
      <c r="J1628" s="18">
        <f t="shared" si="207"/>
        <v>0</v>
      </c>
      <c r="K1628" s="18">
        <f t="shared" si="208"/>
        <v>0</v>
      </c>
      <c r="L1628" s="18">
        <f t="shared" si="209"/>
        <v>0</v>
      </c>
      <c r="M1628" s="18"/>
    </row>
    <row r="1629" spans="1:13" x14ac:dyDescent="0.25">
      <c r="A1629" s="94"/>
      <c r="B1629" s="95"/>
      <c r="C1629" s="96"/>
      <c r="D1629" s="123"/>
      <c r="E1629" s="97" t="str">
        <f t="shared" si="203"/>
        <v/>
      </c>
      <c r="F1629" s="18">
        <f t="shared" si="204"/>
        <v>0</v>
      </c>
      <c r="G1629" s="18">
        <f t="shared" si="205"/>
        <v>0</v>
      </c>
      <c r="H1629" s="18">
        <f t="shared" si="210"/>
        <v>0</v>
      </c>
      <c r="I1629" s="18">
        <f t="shared" si="206"/>
        <v>0</v>
      </c>
      <c r="J1629" s="18">
        <f t="shared" si="207"/>
        <v>0</v>
      </c>
      <c r="K1629" s="18">
        <f t="shared" si="208"/>
        <v>0</v>
      </c>
      <c r="L1629" s="18">
        <f t="shared" si="209"/>
        <v>0</v>
      </c>
      <c r="M1629" s="18"/>
    </row>
    <row r="1630" spans="1:13" x14ac:dyDescent="0.25">
      <c r="A1630" s="94"/>
      <c r="B1630" s="95"/>
      <c r="C1630" s="96"/>
      <c r="D1630" s="123"/>
      <c r="E1630" s="97" t="str">
        <f t="shared" si="203"/>
        <v/>
      </c>
      <c r="F1630" s="18">
        <f t="shared" si="204"/>
        <v>0</v>
      </c>
      <c r="G1630" s="18">
        <f t="shared" si="205"/>
        <v>0</v>
      </c>
      <c r="H1630" s="18">
        <f t="shared" si="210"/>
        <v>0</v>
      </c>
      <c r="I1630" s="18">
        <f t="shared" si="206"/>
        <v>0</v>
      </c>
      <c r="J1630" s="18">
        <f t="shared" si="207"/>
        <v>0</v>
      </c>
      <c r="K1630" s="18">
        <f t="shared" si="208"/>
        <v>0</v>
      </c>
      <c r="L1630" s="18">
        <f t="shared" si="209"/>
        <v>0</v>
      </c>
      <c r="M1630" s="18"/>
    </row>
    <row r="1631" spans="1:13" x14ac:dyDescent="0.25">
      <c r="A1631" s="94"/>
      <c r="B1631" s="95"/>
      <c r="C1631" s="96"/>
      <c r="D1631" s="123"/>
      <c r="E1631" s="97" t="str">
        <f t="shared" si="203"/>
        <v/>
      </c>
      <c r="F1631" s="18">
        <f t="shared" si="204"/>
        <v>0</v>
      </c>
      <c r="G1631" s="18">
        <f t="shared" si="205"/>
        <v>0</v>
      </c>
      <c r="H1631" s="18">
        <f t="shared" si="210"/>
        <v>0</v>
      </c>
      <c r="I1631" s="18">
        <f t="shared" si="206"/>
        <v>0</v>
      </c>
      <c r="J1631" s="18">
        <f t="shared" si="207"/>
        <v>0</v>
      </c>
      <c r="K1631" s="18">
        <f t="shared" si="208"/>
        <v>0</v>
      </c>
      <c r="L1631" s="18">
        <f t="shared" si="209"/>
        <v>0</v>
      </c>
      <c r="M1631" s="18"/>
    </row>
    <row r="1632" spans="1:13" x14ac:dyDescent="0.25">
      <c r="A1632" s="94"/>
      <c r="B1632" s="95"/>
      <c r="C1632" s="96"/>
      <c r="D1632" s="123"/>
      <c r="E1632" s="97" t="str">
        <f t="shared" si="203"/>
        <v/>
      </c>
      <c r="F1632" s="18">
        <f t="shared" si="204"/>
        <v>0</v>
      </c>
      <c r="G1632" s="18">
        <f t="shared" si="205"/>
        <v>0</v>
      </c>
      <c r="H1632" s="18">
        <f t="shared" si="210"/>
        <v>0</v>
      </c>
      <c r="I1632" s="18">
        <f t="shared" si="206"/>
        <v>0</v>
      </c>
      <c r="J1632" s="18">
        <f t="shared" si="207"/>
        <v>0</v>
      </c>
      <c r="K1632" s="18">
        <f t="shared" si="208"/>
        <v>0</v>
      </c>
      <c r="L1632" s="18">
        <f t="shared" si="209"/>
        <v>0</v>
      </c>
      <c r="M1632" s="18"/>
    </row>
    <row r="1633" spans="1:13" x14ac:dyDescent="0.25">
      <c r="A1633" s="94"/>
      <c r="B1633" s="95"/>
      <c r="C1633" s="96"/>
      <c r="D1633" s="123"/>
      <c r="E1633" s="97" t="str">
        <f t="shared" si="203"/>
        <v/>
      </c>
      <c r="F1633" s="18">
        <f t="shared" si="204"/>
        <v>0</v>
      </c>
      <c r="G1633" s="18">
        <f t="shared" si="205"/>
        <v>0</v>
      </c>
      <c r="H1633" s="18">
        <f t="shared" si="210"/>
        <v>0</v>
      </c>
      <c r="I1633" s="18">
        <f t="shared" si="206"/>
        <v>0</v>
      </c>
      <c r="J1633" s="18">
        <f t="shared" si="207"/>
        <v>0</v>
      </c>
      <c r="K1633" s="18">
        <f t="shared" si="208"/>
        <v>0</v>
      </c>
      <c r="L1633" s="18">
        <f t="shared" si="209"/>
        <v>0</v>
      </c>
      <c r="M1633" s="18"/>
    </row>
    <row r="1634" spans="1:13" x14ac:dyDescent="0.25">
      <c r="A1634" s="94"/>
      <c r="B1634" s="95"/>
      <c r="C1634" s="96"/>
      <c r="D1634" s="123"/>
      <c r="E1634" s="97" t="str">
        <f t="shared" si="203"/>
        <v/>
      </c>
      <c r="F1634" s="18">
        <f t="shared" si="204"/>
        <v>0</v>
      </c>
      <c r="G1634" s="18">
        <f t="shared" si="205"/>
        <v>0</v>
      </c>
      <c r="H1634" s="18">
        <f t="shared" si="210"/>
        <v>0</v>
      </c>
      <c r="I1634" s="18">
        <f t="shared" si="206"/>
        <v>0</v>
      </c>
      <c r="J1634" s="18">
        <f t="shared" si="207"/>
        <v>0</v>
      </c>
      <c r="K1634" s="18">
        <f t="shared" si="208"/>
        <v>0</v>
      </c>
      <c r="L1634" s="18">
        <f t="shared" si="209"/>
        <v>0</v>
      </c>
      <c r="M1634" s="18"/>
    </row>
    <row r="1635" spans="1:13" x14ac:dyDescent="0.25">
      <c r="A1635" s="94"/>
      <c r="B1635" s="95"/>
      <c r="C1635" s="96"/>
      <c r="D1635" s="123"/>
      <c r="E1635" s="97" t="str">
        <f t="shared" si="203"/>
        <v/>
      </c>
      <c r="F1635" s="18">
        <f t="shared" si="204"/>
        <v>0</v>
      </c>
      <c r="G1635" s="18">
        <f t="shared" si="205"/>
        <v>0</v>
      </c>
      <c r="H1635" s="18">
        <f t="shared" si="210"/>
        <v>0</v>
      </c>
      <c r="I1635" s="18">
        <f t="shared" si="206"/>
        <v>0</v>
      </c>
      <c r="J1635" s="18">
        <f t="shared" si="207"/>
        <v>0</v>
      </c>
      <c r="K1635" s="18">
        <f t="shared" si="208"/>
        <v>0</v>
      </c>
      <c r="L1635" s="18">
        <f t="shared" si="209"/>
        <v>0</v>
      </c>
      <c r="M1635" s="18"/>
    </row>
    <row r="1636" spans="1:13" x14ac:dyDescent="0.25">
      <c r="A1636" s="94"/>
      <c r="B1636" s="95"/>
      <c r="C1636" s="96"/>
      <c r="D1636" s="123"/>
      <c r="E1636" s="97" t="str">
        <f t="shared" si="203"/>
        <v/>
      </c>
      <c r="F1636" s="18">
        <f t="shared" si="204"/>
        <v>0</v>
      </c>
      <c r="G1636" s="18">
        <f t="shared" si="205"/>
        <v>0</v>
      </c>
      <c r="H1636" s="18">
        <f t="shared" si="210"/>
        <v>0</v>
      </c>
      <c r="I1636" s="18">
        <f t="shared" si="206"/>
        <v>0</v>
      </c>
      <c r="J1636" s="18">
        <f t="shared" si="207"/>
        <v>0</v>
      </c>
      <c r="K1636" s="18">
        <f t="shared" si="208"/>
        <v>0</v>
      </c>
      <c r="L1636" s="18">
        <f t="shared" si="209"/>
        <v>0</v>
      </c>
      <c r="M1636" s="18"/>
    </row>
    <row r="1637" spans="1:13" x14ac:dyDescent="0.25">
      <c r="A1637" s="94"/>
      <c r="B1637" s="95"/>
      <c r="C1637" s="96"/>
      <c r="D1637" s="123"/>
      <c r="E1637" s="97" t="str">
        <f t="shared" si="203"/>
        <v/>
      </c>
      <c r="F1637" s="18">
        <f t="shared" si="204"/>
        <v>0</v>
      </c>
      <c r="G1637" s="18">
        <f t="shared" si="205"/>
        <v>0</v>
      </c>
      <c r="H1637" s="18">
        <f t="shared" si="210"/>
        <v>0</v>
      </c>
      <c r="I1637" s="18">
        <f t="shared" si="206"/>
        <v>0</v>
      </c>
      <c r="J1637" s="18">
        <f t="shared" si="207"/>
        <v>0</v>
      </c>
      <c r="K1637" s="18">
        <f t="shared" si="208"/>
        <v>0</v>
      </c>
      <c r="L1637" s="18">
        <f t="shared" si="209"/>
        <v>0</v>
      </c>
      <c r="M1637" s="18"/>
    </row>
    <row r="1638" spans="1:13" x14ac:dyDescent="0.25">
      <c r="A1638" s="94"/>
      <c r="B1638" s="95"/>
      <c r="C1638" s="96"/>
      <c r="D1638" s="123"/>
      <c r="E1638" s="97" t="str">
        <f t="shared" si="203"/>
        <v/>
      </c>
      <c r="F1638" s="18">
        <f t="shared" si="204"/>
        <v>0</v>
      </c>
      <c r="G1638" s="18">
        <f t="shared" si="205"/>
        <v>0</v>
      </c>
      <c r="H1638" s="18">
        <f t="shared" si="210"/>
        <v>0</v>
      </c>
      <c r="I1638" s="18">
        <f t="shared" si="206"/>
        <v>0</v>
      </c>
      <c r="J1638" s="18">
        <f t="shared" si="207"/>
        <v>0</v>
      </c>
      <c r="K1638" s="18">
        <f t="shared" si="208"/>
        <v>0</v>
      </c>
      <c r="L1638" s="18">
        <f t="shared" si="209"/>
        <v>0</v>
      </c>
      <c r="M1638" s="18"/>
    </row>
    <row r="1639" spans="1:13" x14ac:dyDescent="0.25">
      <c r="A1639" s="94"/>
      <c r="B1639" s="95"/>
      <c r="C1639" s="96"/>
      <c r="D1639" s="123"/>
      <c r="E1639" s="97" t="str">
        <f t="shared" si="203"/>
        <v/>
      </c>
      <c r="F1639" s="18">
        <f t="shared" si="204"/>
        <v>0</v>
      </c>
      <c r="G1639" s="18">
        <f t="shared" si="205"/>
        <v>0</v>
      </c>
      <c r="H1639" s="18">
        <f t="shared" si="210"/>
        <v>0</v>
      </c>
      <c r="I1639" s="18">
        <f t="shared" si="206"/>
        <v>0</v>
      </c>
      <c r="J1639" s="18">
        <f t="shared" si="207"/>
        <v>0</v>
      </c>
      <c r="K1639" s="18">
        <f t="shared" si="208"/>
        <v>0</v>
      </c>
      <c r="L1639" s="18">
        <f t="shared" si="209"/>
        <v>0</v>
      </c>
      <c r="M1639" s="18"/>
    </row>
    <row r="1640" spans="1:13" x14ac:dyDescent="0.25">
      <c r="A1640" s="94"/>
      <c r="B1640" s="95"/>
      <c r="C1640" s="96"/>
      <c r="D1640" s="123"/>
      <c r="E1640" s="97" t="str">
        <f t="shared" si="203"/>
        <v/>
      </c>
      <c r="F1640" s="18">
        <f t="shared" si="204"/>
        <v>0</v>
      </c>
      <c r="G1640" s="18">
        <f t="shared" si="205"/>
        <v>0</v>
      </c>
      <c r="H1640" s="18">
        <f t="shared" si="210"/>
        <v>0</v>
      </c>
      <c r="I1640" s="18">
        <f t="shared" si="206"/>
        <v>0</v>
      </c>
      <c r="J1640" s="18">
        <f t="shared" si="207"/>
        <v>0</v>
      </c>
      <c r="K1640" s="18">
        <f t="shared" si="208"/>
        <v>0</v>
      </c>
      <c r="L1640" s="18">
        <f t="shared" si="209"/>
        <v>0</v>
      </c>
      <c r="M1640" s="18"/>
    </row>
    <row r="1641" spans="1:13" x14ac:dyDescent="0.25">
      <c r="A1641" s="94"/>
      <c r="B1641" s="95"/>
      <c r="C1641" s="96"/>
      <c r="D1641" s="123"/>
      <c r="E1641" s="97" t="str">
        <f t="shared" si="203"/>
        <v/>
      </c>
      <c r="F1641" s="18">
        <f t="shared" si="204"/>
        <v>0</v>
      </c>
      <c r="G1641" s="18">
        <f t="shared" si="205"/>
        <v>0</v>
      </c>
      <c r="H1641" s="18">
        <f t="shared" si="210"/>
        <v>0</v>
      </c>
      <c r="I1641" s="18">
        <f t="shared" si="206"/>
        <v>0</v>
      </c>
      <c r="J1641" s="18">
        <f t="shared" si="207"/>
        <v>0</v>
      </c>
      <c r="K1641" s="18">
        <f t="shared" si="208"/>
        <v>0</v>
      </c>
      <c r="L1641" s="18">
        <f t="shared" si="209"/>
        <v>0</v>
      </c>
      <c r="M1641" s="18"/>
    </row>
    <row r="1642" spans="1:13" x14ac:dyDescent="0.25">
      <c r="A1642" s="94"/>
      <c r="B1642" s="95"/>
      <c r="C1642" s="96"/>
      <c r="D1642" s="123"/>
      <c r="E1642" s="97" t="str">
        <f t="shared" si="203"/>
        <v/>
      </c>
      <c r="F1642" s="18">
        <f t="shared" si="204"/>
        <v>0</v>
      </c>
      <c r="G1642" s="18">
        <f t="shared" si="205"/>
        <v>0</v>
      </c>
      <c r="H1642" s="18">
        <f t="shared" si="210"/>
        <v>0</v>
      </c>
      <c r="I1642" s="18">
        <f t="shared" si="206"/>
        <v>0</v>
      </c>
      <c r="J1642" s="18">
        <f t="shared" si="207"/>
        <v>0</v>
      </c>
      <c r="K1642" s="18">
        <f t="shared" si="208"/>
        <v>0</v>
      </c>
      <c r="L1642" s="18">
        <f t="shared" si="209"/>
        <v>0</v>
      </c>
      <c r="M1642" s="18"/>
    </row>
    <row r="1643" spans="1:13" x14ac:dyDescent="0.25">
      <c r="A1643" s="94"/>
      <c r="B1643" s="95"/>
      <c r="C1643" s="96"/>
      <c r="D1643" s="123"/>
      <c r="E1643" s="97" t="str">
        <f t="shared" si="203"/>
        <v/>
      </c>
      <c r="F1643" s="18">
        <f t="shared" si="204"/>
        <v>0</v>
      </c>
      <c r="G1643" s="18">
        <f t="shared" si="205"/>
        <v>0</v>
      </c>
      <c r="H1643" s="18">
        <f t="shared" si="210"/>
        <v>0</v>
      </c>
      <c r="I1643" s="18">
        <f t="shared" si="206"/>
        <v>0</v>
      </c>
      <c r="J1643" s="18">
        <f t="shared" si="207"/>
        <v>0</v>
      </c>
      <c r="K1643" s="18">
        <f t="shared" si="208"/>
        <v>0</v>
      </c>
      <c r="L1643" s="18">
        <f t="shared" si="209"/>
        <v>0</v>
      </c>
      <c r="M1643" s="18"/>
    </row>
    <row r="1644" spans="1:13" x14ac:dyDescent="0.25">
      <c r="A1644" s="94"/>
      <c r="B1644" s="95"/>
      <c r="C1644" s="96"/>
      <c r="D1644" s="123"/>
      <c r="E1644" s="97" t="str">
        <f t="shared" si="203"/>
        <v/>
      </c>
      <c r="F1644" s="18">
        <f t="shared" si="204"/>
        <v>0</v>
      </c>
      <c r="G1644" s="18">
        <f t="shared" si="205"/>
        <v>0</v>
      </c>
      <c r="H1644" s="18">
        <f t="shared" si="210"/>
        <v>0</v>
      </c>
      <c r="I1644" s="18">
        <f t="shared" si="206"/>
        <v>0</v>
      </c>
      <c r="J1644" s="18">
        <f t="shared" si="207"/>
        <v>0</v>
      </c>
      <c r="K1644" s="18">
        <f t="shared" si="208"/>
        <v>0</v>
      </c>
      <c r="L1644" s="18">
        <f t="shared" si="209"/>
        <v>0</v>
      </c>
      <c r="M1644" s="18"/>
    </row>
    <row r="1645" spans="1:13" x14ac:dyDescent="0.25">
      <c r="A1645" s="94"/>
      <c r="B1645" s="95"/>
      <c r="C1645" s="96"/>
      <c r="D1645" s="123"/>
      <c r="E1645" s="97" t="str">
        <f t="shared" si="203"/>
        <v/>
      </c>
      <c r="F1645" s="18">
        <f t="shared" si="204"/>
        <v>0</v>
      </c>
      <c r="G1645" s="18">
        <f t="shared" si="205"/>
        <v>0</v>
      </c>
      <c r="H1645" s="18">
        <f t="shared" si="210"/>
        <v>0</v>
      </c>
      <c r="I1645" s="18">
        <f t="shared" si="206"/>
        <v>0</v>
      </c>
      <c r="J1645" s="18">
        <f t="shared" si="207"/>
        <v>0</v>
      </c>
      <c r="K1645" s="18">
        <f t="shared" si="208"/>
        <v>0</v>
      </c>
      <c r="L1645" s="18">
        <f t="shared" si="209"/>
        <v>0</v>
      </c>
      <c r="M1645" s="18"/>
    </row>
    <row r="1646" spans="1:13" x14ac:dyDescent="0.25">
      <c r="A1646" s="94"/>
      <c r="B1646" s="95"/>
      <c r="C1646" s="96"/>
      <c r="D1646" s="123"/>
      <c r="E1646" s="97" t="str">
        <f t="shared" si="203"/>
        <v/>
      </c>
      <c r="F1646" s="18">
        <f t="shared" si="204"/>
        <v>0</v>
      </c>
      <c r="G1646" s="18">
        <f t="shared" si="205"/>
        <v>0</v>
      </c>
      <c r="H1646" s="18">
        <f t="shared" si="210"/>
        <v>0</v>
      </c>
      <c r="I1646" s="18">
        <f t="shared" si="206"/>
        <v>0</v>
      </c>
      <c r="J1646" s="18">
        <f t="shared" si="207"/>
        <v>0</v>
      </c>
      <c r="K1646" s="18">
        <f t="shared" si="208"/>
        <v>0</v>
      </c>
      <c r="L1646" s="18">
        <f t="shared" si="209"/>
        <v>0</v>
      </c>
      <c r="M1646" s="18"/>
    </row>
    <row r="1647" spans="1:13" x14ac:dyDescent="0.25">
      <c r="A1647" s="94"/>
      <c r="B1647" s="95"/>
      <c r="C1647" s="96"/>
      <c r="D1647" s="123"/>
      <c r="E1647" s="97" t="str">
        <f t="shared" si="203"/>
        <v/>
      </c>
      <c r="F1647" s="18">
        <f t="shared" si="204"/>
        <v>0</v>
      </c>
      <c r="G1647" s="18">
        <f t="shared" si="205"/>
        <v>0</v>
      </c>
      <c r="H1647" s="18">
        <f t="shared" si="210"/>
        <v>0</v>
      </c>
      <c r="I1647" s="18">
        <f t="shared" si="206"/>
        <v>0</v>
      </c>
      <c r="J1647" s="18">
        <f t="shared" si="207"/>
        <v>0</v>
      </c>
      <c r="K1647" s="18">
        <f t="shared" si="208"/>
        <v>0</v>
      </c>
      <c r="L1647" s="18">
        <f t="shared" si="209"/>
        <v>0</v>
      </c>
      <c r="M1647" s="18"/>
    </row>
    <row r="1648" spans="1:13" x14ac:dyDescent="0.25">
      <c r="A1648" s="94"/>
      <c r="B1648" s="95"/>
      <c r="C1648" s="96"/>
      <c r="D1648" s="123"/>
      <c r="E1648" s="97" t="str">
        <f t="shared" si="203"/>
        <v/>
      </c>
      <c r="F1648" s="18">
        <f t="shared" si="204"/>
        <v>0</v>
      </c>
      <c r="G1648" s="18">
        <f t="shared" si="205"/>
        <v>0</v>
      </c>
      <c r="H1648" s="18">
        <f t="shared" si="210"/>
        <v>0</v>
      </c>
      <c r="I1648" s="18">
        <f t="shared" si="206"/>
        <v>0</v>
      </c>
      <c r="J1648" s="18">
        <f t="shared" si="207"/>
        <v>0</v>
      </c>
      <c r="K1648" s="18">
        <f t="shared" si="208"/>
        <v>0</v>
      </c>
      <c r="L1648" s="18">
        <f t="shared" si="209"/>
        <v>0</v>
      </c>
      <c r="M1648" s="18"/>
    </row>
    <row r="1649" spans="1:13" x14ac:dyDescent="0.25">
      <c r="A1649" s="94"/>
      <c r="B1649" s="95"/>
      <c r="C1649" s="96"/>
      <c r="D1649" s="123"/>
      <c r="E1649" s="97" t="str">
        <f t="shared" si="203"/>
        <v/>
      </c>
      <c r="F1649" s="18">
        <f t="shared" si="204"/>
        <v>0</v>
      </c>
      <c r="G1649" s="18">
        <f t="shared" si="205"/>
        <v>0</v>
      </c>
      <c r="H1649" s="18">
        <f t="shared" si="210"/>
        <v>0</v>
      </c>
      <c r="I1649" s="18">
        <f t="shared" si="206"/>
        <v>0</v>
      </c>
      <c r="J1649" s="18">
        <f t="shared" si="207"/>
        <v>0</v>
      </c>
      <c r="K1649" s="18">
        <f t="shared" si="208"/>
        <v>0</v>
      </c>
      <c r="L1649" s="18">
        <f t="shared" si="209"/>
        <v>0</v>
      </c>
      <c r="M1649" s="18"/>
    </row>
    <row r="1650" spans="1:13" x14ac:dyDescent="0.25">
      <c r="A1650" s="94"/>
      <c r="B1650" s="95"/>
      <c r="C1650" s="96"/>
      <c r="D1650" s="123"/>
      <c r="E1650" s="97" t="str">
        <f t="shared" ref="E1650:E1713" si="211">IF(K1650=1," District,","")&amp;IF(L1650=1," Grade,","")&amp;IF(OR(H1650=1,I1650=1,J1650=1)," Line Incomplete","")</f>
        <v/>
      </c>
      <c r="F1650" s="18">
        <f t="shared" si="204"/>
        <v>0</v>
      </c>
      <c r="G1650" s="18">
        <f t="shared" si="205"/>
        <v>0</v>
      </c>
      <c r="H1650" s="18">
        <f t="shared" si="210"/>
        <v>0</v>
      </c>
      <c r="I1650" s="18">
        <f t="shared" si="206"/>
        <v>0</v>
      </c>
      <c r="J1650" s="18">
        <f t="shared" si="207"/>
        <v>0</v>
      </c>
      <c r="K1650" s="18">
        <f t="shared" si="208"/>
        <v>0</v>
      </c>
      <c r="L1650" s="18">
        <f t="shared" si="209"/>
        <v>0</v>
      </c>
      <c r="M1650" s="18"/>
    </row>
    <row r="1651" spans="1:13" x14ac:dyDescent="0.25">
      <c r="A1651" s="94"/>
      <c r="B1651" s="95"/>
      <c r="C1651" s="96"/>
      <c r="D1651" s="123"/>
      <c r="E1651" s="97" t="str">
        <f t="shared" si="211"/>
        <v/>
      </c>
      <c r="F1651" s="18">
        <f t="shared" si="204"/>
        <v>0</v>
      </c>
      <c r="G1651" s="18">
        <f t="shared" si="205"/>
        <v>0</v>
      </c>
      <c r="H1651" s="18">
        <f t="shared" si="210"/>
        <v>0</v>
      </c>
      <c r="I1651" s="18">
        <f t="shared" si="206"/>
        <v>0</v>
      </c>
      <c r="J1651" s="18">
        <f t="shared" si="207"/>
        <v>0</v>
      </c>
      <c r="K1651" s="18">
        <f t="shared" si="208"/>
        <v>0</v>
      </c>
      <c r="L1651" s="18">
        <f t="shared" si="209"/>
        <v>0</v>
      </c>
      <c r="M1651" s="18"/>
    </row>
    <row r="1652" spans="1:13" x14ac:dyDescent="0.25">
      <c r="A1652" s="94"/>
      <c r="B1652" s="95"/>
      <c r="C1652" s="96"/>
      <c r="D1652" s="123"/>
      <c r="E1652" s="97" t="str">
        <f t="shared" si="211"/>
        <v/>
      </c>
      <c r="F1652" s="18">
        <f t="shared" si="204"/>
        <v>0</v>
      </c>
      <c r="G1652" s="18">
        <f t="shared" si="205"/>
        <v>0</v>
      </c>
      <c r="H1652" s="18">
        <f t="shared" si="210"/>
        <v>0</v>
      </c>
      <c r="I1652" s="18">
        <f t="shared" si="206"/>
        <v>0</v>
      </c>
      <c r="J1652" s="18">
        <f t="shared" si="207"/>
        <v>0</v>
      </c>
      <c r="K1652" s="18">
        <f t="shared" si="208"/>
        <v>0</v>
      </c>
      <c r="L1652" s="18">
        <f t="shared" si="209"/>
        <v>0</v>
      </c>
      <c r="M1652" s="18"/>
    </row>
    <row r="1653" spans="1:13" x14ac:dyDescent="0.25">
      <c r="A1653" s="94"/>
      <c r="B1653" s="95"/>
      <c r="C1653" s="96"/>
      <c r="D1653" s="123"/>
      <c r="E1653" s="97" t="str">
        <f t="shared" si="211"/>
        <v/>
      </c>
      <c r="F1653" s="18">
        <f t="shared" si="204"/>
        <v>0</v>
      </c>
      <c r="G1653" s="18">
        <f t="shared" si="205"/>
        <v>0</v>
      </c>
      <c r="H1653" s="18">
        <f t="shared" si="210"/>
        <v>0</v>
      </c>
      <c r="I1653" s="18">
        <f t="shared" si="206"/>
        <v>0</v>
      </c>
      <c r="J1653" s="18">
        <f t="shared" si="207"/>
        <v>0</v>
      </c>
      <c r="K1653" s="18">
        <f t="shared" si="208"/>
        <v>0</v>
      </c>
      <c r="L1653" s="18">
        <f t="shared" si="209"/>
        <v>0</v>
      </c>
      <c r="M1653" s="18"/>
    </row>
    <row r="1654" spans="1:13" x14ac:dyDescent="0.25">
      <c r="A1654" s="94"/>
      <c r="B1654" s="95"/>
      <c r="C1654" s="96"/>
      <c r="D1654" s="123"/>
      <c r="E1654" s="97" t="str">
        <f t="shared" si="211"/>
        <v/>
      </c>
      <c r="F1654" s="18">
        <f t="shared" si="204"/>
        <v>0</v>
      </c>
      <c r="G1654" s="18">
        <f t="shared" si="205"/>
        <v>0</v>
      </c>
      <c r="H1654" s="18">
        <f t="shared" si="210"/>
        <v>0</v>
      </c>
      <c r="I1654" s="18">
        <f t="shared" si="206"/>
        <v>0</v>
      </c>
      <c r="J1654" s="18">
        <f t="shared" si="207"/>
        <v>0</v>
      </c>
      <c r="K1654" s="18">
        <f t="shared" si="208"/>
        <v>0</v>
      </c>
      <c r="L1654" s="18">
        <f t="shared" si="209"/>
        <v>0</v>
      </c>
      <c r="M1654" s="18"/>
    </row>
    <row r="1655" spans="1:13" x14ac:dyDescent="0.25">
      <c r="A1655" s="94"/>
      <c r="B1655" s="95"/>
      <c r="C1655" s="96"/>
      <c r="D1655" s="123"/>
      <c r="E1655" s="97" t="str">
        <f t="shared" si="211"/>
        <v/>
      </c>
      <c r="F1655" s="18">
        <f t="shared" si="204"/>
        <v>0</v>
      </c>
      <c r="G1655" s="18">
        <f t="shared" si="205"/>
        <v>0</v>
      </c>
      <c r="H1655" s="18">
        <f t="shared" si="210"/>
        <v>0</v>
      </c>
      <c r="I1655" s="18">
        <f t="shared" si="206"/>
        <v>0</v>
      </c>
      <c r="J1655" s="18">
        <f t="shared" si="207"/>
        <v>0</v>
      </c>
      <c r="K1655" s="18">
        <f t="shared" si="208"/>
        <v>0</v>
      </c>
      <c r="L1655" s="18">
        <f t="shared" si="209"/>
        <v>0</v>
      </c>
      <c r="M1655" s="18"/>
    </row>
    <row r="1656" spans="1:13" x14ac:dyDescent="0.25">
      <c r="A1656" s="94"/>
      <c r="B1656" s="95"/>
      <c r="C1656" s="96"/>
      <c r="D1656" s="123"/>
      <c r="E1656" s="97" t="str">
        <f t="shared" si="211"/>
        <v/>
      </c>
      <c r="F1656" s="18">
        <f t="shared" si="204"/>
        <v>0</v>
      </c>
      <c r="G1656" s="18">
        <f t="shared" si="205"/>
        <v>0</v>
      </c>
      <c r="H1656" s="18">
        <f t="shared" si="210"/>
        <v>0</v>
      </c>
      <c r="I1656" s="18">
        <f t="shared" si="206"/>
        <v>0</v>
      </c>
      <c r="J1656" s="18">
        <f t="shared" si="207"/>
        <v>0</v>
      </c>
      <c r="K1656" s="18">
        <f t="shared" si="208"/>
        <v>0</v>
      </c>
      <c r="L1656" s="18">
        <f t="shared" si="209"/>
        <v>0</v>
      </c>
      <c r="M1656" s="18"/>
    </row>
    <row r="1657" spans="1:13" x14ac:dyDescent="0.25">
      <c r="A1657" s="94"/>
      <c r="B1657" s="95"/>
      <c r="C1657" s="96"/>
      <c r="D1657" s="123"/>
      <c r="E1657" s="97" t="str">
        <f t="shared" si="211"/>
        <v/>
      </c>
      <c r="F1657" s="18">
        <f t="shared" si="204"/>
        <v>0</v>
      </c>
      <c r="G1657" s="18">
        <f t="shared" si="205"/>
        <v>0</v>
      </c>
      <c r="H1657" s="18">
        <f t="shared" si="210"/>
        <v>0</v>
      </c>
      <c r="I1657" s="18">
        <f t="shared" si="206"/>
        <v>0</v>
      </c>
      <c r="J1657" s="18">
        <f t="shared" si="207"/>
        <v>0</v>
      </c>
      <c r="K1657" s="18">
        <f t="shared" si="208"/>
        <v>0</v>
      </c>
      <c r="L1657" s="18">
        <f t="shared" si="209"/>
        <v>0</v>
      </c>
      <c r="M1657" s="18"/>
    </row>
    <row r="1658" spans="1:13" x14ac:dyDescent="0.25">
      <c r="A1658" s="94"/>
      <c r="B1658" s="95"/>
      <c r="C1658" s="96"/>
      <c r="D1658" s="123"/>
      <c r="E1658" s="97" t="str">
        <f t="shared" si="211"/>
        <v/>
      </c>
      <c r="F1658" s="18">
        <f t="shared" si="204"/>
        <v>0</v>
      </c>
      <c r="G1658" s="18">
        <f t="shared" si="205"/>
        <v>0</v>
      </c>
      <c r="H1658" s="18">
        <f t="shared" si="210"/>
        <v>0</v>
      </c>
      <c r="I1658" s="18">
        <f t="shared" si="206"/>
        <v>0</v>
      </c>
      <c r="J1658" s="18">
        <f t="shared" si="207"/>
        <v>0</v>
      </c>
      <c r="K1658" s="18">
        <f t="shared" si="208"/>
        <v>0</v>
      </c>
      <c r="L1658" s="18">
        <f t="shared" si="209"/>
        <v>0</v>
      </c>
      <c r="M1658" s="18"/>
    </row>
    <row r="1659" spans="1:13" x14ac:dyDescent="0.25">
      <c r="A1659" s="94"/>
      <c r="B1659" s="95"/>
      <c r="C1659" s="96"/>
      <c r="D1659" s="123"/>
      <c r="E1659" s="97" t="str">
        <f t="shared" si="211"/>
        <v/>
      </c>
      <c r="F1659" s="18">
        <f t="shared" si="204"/>
        <v>0</v>
      </c>
      <c r="G1659" s="18">
        <f t="shared" si="205"/>
        <v>0</v>
      </c>
      <c r="H1659" s="18">
        <f t="shared" si="210"/>
        <v>0</v>
      </c>
      <c r="I1659" s="18">
        <f t="shared" si="206"/>
        <v>0</v>
      </c>
      <c r="J1659" s="18">
        <f t="shared" si="207"/>
        <v>0</v>
      </c>
      <c r="K1659" s="18">
        <f t="shared" si="208"/>
        <v>0</v>
      </c>
      <c r="L1659" s="18">
        <f t="shared" si="209"/>
        <v>0</v>
      </c>
      <c r="M1659" s="18"/>
    </row>
    <row r="1660" spans="1:13" x14ac:dyDescent="0.25">
      <c r="A1660" s="94"/>
      <c r="B1660" s="95"/>
      <c r="C1660" s="96"/>
      <c r="D1660" s="123"/>
      <c r="E1660" s="97" t="str">
        <f t="shared" si="211"/>
        <v/>
      </c>
      <c r="F1660" s="18">
        <f t="shared" si="204"/>
        <v>0</v>
      </c>
      <c r="G1660" s="18">
        <f t="shared" si="205"/>
        <v>0</v>
      </c>
      <c r="H1660" s="18">
        <f t="shared" si="210"/>
        <v>0</v>
      </c>
      <c r="I1660" s="18">
        <f t="shared" si="206"/>
        <v>0</v>
      </c>
      <c r="J1660" s="18">
        <f t="shared" si="207"/>
        <v>0</v>
      </c>
      <c r="K1660" s="18">
        <f t="shared" si="208"/>
        <v>0</v>
      </c>
      <c r="L1660" s="18">
        <f t="shared" si="209"/>
        <v>0</v>
      </c>
      <c r="M1660" s="18"/>
    </row>
    <row r="1661" spans="1:13" x14ac:dyDescent="0.25">
      <c r="A1661" s="94"/>
      <c r="B1661" s="95"/>
      <c r="C1661" s="96"/>
      <c r="D1661" s="123"/>
      <c r="E1661" s="97" t="str">
        <f t="shared" si="211"/>
        <v/>
      </c>
      <c r="F1661" s="18">
        <f t="shared" si="204"/>
        <v>0</v>
      </c>
      <c r="G1661" s="18">
        <f t="shared" si="205"/>
        <v>0</v>
      </c>
      <c r="H1661" s="18">
        <f t="shared" si="210"/>
        <v>0</v>
      </c>
      <c r="I1661" s="18">
        <f t="shared" si="206"/>
        <v>0</v>
      </c>
      <c r="J1661" s="18">
        <f t="shared" si="207"/>
        <v>0</v>
      </c>
      <c r="K1661" s="18">
        <f t="shared" si="208"/>
        <v>0</v>
      </c>
      <c r="L1661" s="18">
        <f t="shared" si="209"/>
        <v>0</v>
      </c>
      <c r="M1661" s="18"/>
    </row>
    <row r="1662" spans="1:13" x14ac:dyDescent="0.25">
      <c r="A1662" s="94"/>
      <c r="B1662" s="95"/>
      <c r="C1662" s="96"/>
      <c r="D1662" s="123"/>
      <c r="E1662" s="97" t="str">
        <f t="shared" si="211"/>
        <v/>
      </c>
      <c r="F1662" s="18">
        <f t="shared" si="204"/>
        <v>0</v>
      </c>
      <c r="G1662" s="18">
        <f t="shared" si="205"/>
        <v>0</v>
      </c>
      <c r="H1662" s="18">
        <f t="shared" si="210"/>
        <v>0</v>
      </c>
      <c r="I1662" s="18">
        <f t="shared" si="206"/>
        <v>0</v>
      </c>
      <c r="J1662" s="18">
        <f t="shared" si="207"/>
        <v>0</v>
      </c>
      <c r="K1662" s="18">
        <f t="shared" si="208"/>
        <v>0</v>
      </c>
      <c r="L1662" s="18">
        <f t="shared" si="209"/>
        <v>0</v>
      </c>
      <c r="M1662" s="18"/>
    </row>
    <row r="1663" spans="1:13" x14ac:dyDescent="0.25">
      <c r="A1663" s="94"/>
      <c r="B1663" s="95"/>
      <c r="C1663" s="96"/>
      <c r="D1663" s="123"/>
      <c r="E1663" s="97" t="str">
        <f t="shared" si="211"/>
        <v/>
      </c>
      <c r="F1663" s="18">
        <f t="shared" si="204"/>
        <v>0</v>
      </c>
      <c r="G1663" s="18">
        <f t="shared" si="205"/>
        <v>0</v>
      </c>
      <c r="H1663" s="18">
        <f t="shared" si="210"/>
        <v>0</v>
      </c>
      <c r="I1663" s="18">
        <f t="shared" si="206"/>
        <v>0</v>
      </c>
      <c r="J1663" s="18">
        <f t="shared" si="207"/>
        <v>0</v>
      </c>
      <c r="K1663" s="18">
        <f t="shared" si="208"/>
        <v>0</v>
      </c>
      <c r="L1663" s="18">
        <f t="shared" si="209"/>
        <v>0</v>
      </c>
      <c r="M1663" s="18"/>
    </row>
    <row r="1664" spans="1:13" x14ac:dyDescent="0.25">
      <c r="A1664" s="94"/>
      <c r="B1664" s="95"/>
      <c r="C1664" s="96"/>
      <c r="D1664" s="123"/>
      <c r="E1664" s="97" t="str">
        <f t="shared" si="211"/>
        <v/>
      </c>
      <c r="F1664" s="18">
        <f t="shared" si="204"/>
        <v>0</v>
      </c>
      <c r="G1664" s="18">
        <f t="shared" si="205"/>
        <v>0</v>
      </c>
      <c r="H1664" s="18">
        <f t="shared" si="210"/>
        <v>0</v>
      </c>
      <c r="I1664" s="18">
        <f t="shared" si="206"/>
        <v>0</v>
      </c>
      <c r="J1664" s="18">
        <f t="shared" si="207"/>
        <v>0</v>
      </c>
      <c r="K1664" s="18">
        <f t="shared" si="208"/>
        <v>0</v>
      </c>
      <c r="L1664" s="18">
        <f t="shared" si="209"/>
        <v>0</v>
      </c>
      <c r="M1664" s="18"/>
    </row>
    <row r="1665" spans="1:13" x14ac:dyDescent="0.25">
      <c r="A1665" s="94"/>
      <c r="B1665" s="95"/>
      <c r="C1665" s="96"/>
      <c r="D1665" s="123"/>
      <c r="E1665" s="97" t="str">
        <f t="shared" si="211"/>
        <v/>
      </c>
      <c r="F1665" s="18">
        <f t="shared" si="204"/>
        <v>0</v>
      </c>
      <c r="G1665" s="18">
        <f t="shared" si="205"/>
        <v>0</v>
      </c>
      <c r="H1665" s="18">
        <f t="shared" si="210"/>
        <v>0</v>
      </c>
      <c r="I1665" s="18">
        <f t="shared" si="206"/>
        <v>0</v>
      </c>
      <c r="J1665" s="18">
        <f t="shared" si="207"/>
        <v>0</v>
      </c>
      <c r="K1665" s="18">
        <f t="shared" si="208"/>
        <v>0</v>
      </c>
      <c r="L1665" s="18">
        <f t="shared" si="209"/>
        <v>0</v>
      </c>
      <c r="M1665" s="18"/>
    </row>
    <row r="1666" spans="1:13" x14ac:dyDescent="0.25">
      <c r="A1666" s="94"/>
      <c r="B1666" s="95"/>
      <c r="C1666" s="96"/>
      <c r="D1666" s="123"/>
      <c r="E1666" s="97" t="str">
        <f t="shared" si="211"/>
        <v/>
      </c>
      <c r="F1666" s="18">
        <f t="shared" si="204"/>
        <v>0</v>
      </c>
      <c r="G1666" s="18">
        <f t="shared" si="205"/>
        <v>0</v>
      </c>
      <c r="H1666" s="18">
        <f t="shared" si="210"/>
        <v>0</v>
      </c>
      <c r="I1666" s="18">
        <f t="shared" si="206"/>
        <v>0</v>
      </c>
      <c r="J1666" s="18">
        <f t="shared" si="207"/>
        <v>0</v>
      </c>
      <c r="K1666" s="18">
        <f t="shared" si="208"/>
        <v>0</v>
      </c>
      <c r="L1666" s="18">
        <f t="shared" si="209"/>
        <v>0</v>
      </c>
      <c r="M1666" s="18"/>
    </row>
    <row r="1667" spans="1:13" x14ac:dyDescent="0.25">
      <c r="A1667" s="94"/>
      <c r="B1667" s="95"/>
      <c r="C1667" s="96"/>
      <c r="D1667" s="123"/>
      <c r="E1667" s="97" t="str">
        <f t="shared" si="211"/>
        <v/>
      </c>
      <c r="F1667" s="18">
        <f t="shared" si="204"/>
        <v>0</v>
      </c>
      <c r="G1667" s="18">
        <f t="shared" si="205"/>
        <v>0</v>
      </c>
      <c r="H1667" s="18">
        <f t="shared" si="210"/>
        <v>0</v>
      </c>
      <c r="I1667" s="18">
        <f t="shared" si="206"/>
        <v>0</v>
      </c>
      <c r="J1667" s="18">
        <f t="shared" si="207"/>
        <v>0</v>
      </c>
      <c r="K1667" s="18">
        <f t="shared" si="208"/>
        <v>0</v>
      </c>
      <c r="L1667" s="18">
        <f t="shared" si="209"/>
        <v>0</v>
      </c>
      <c r="M1667" s="18"/>
    </row>
    <row r="1668" spans="1:13" x14ac:dyDescent="0.25">
      <c r="A1668" s="94"/>
      <c r="B1668" s="95"/>
      <c r="C1668" s="96"/>
      <c r="D1668" s="123"/>
      <c r="E1668" s="97" t="str">
        <f t="shared" si="211"/>
        <v/>
      </c>
      <c r="F1668" s="18">
        <f t="shared" si="204"/>
        <v>0</v>
      </c>
      <c r="G1668" s="18">
        <f t="shared" si="205"/>
        <v>0</v>
      </c>
      <c r="H1668" s="18">
        <f t="shared" si="210"/>
        <v>0</v>
      </c>
      <c r="I1668" s="18">
        <f t="shared" si="206"/>
        <v>0</v>
      </c>
      <c r="J1668" s="18">
        <f t="shared" si="207"/>
        <v>0</v>
      </c>
      <c r="K1668" s="18">
        <f t="shared" si="208"/>
        <v>0</v>
      </c>
      <c r="L1668" s="18">
        <f t="shared" si="209"/>
        <v>0</v>
      </c>
      <c r="M1668" s="18"/>
    </row>
    <row r="1669" spans="1:13" x14ac:dyDescent="0.25">
      <c r="A1669" s="94"/>
      <c r="B1669" s="95"/>
      <c r="C1669" s="96"/>
      <c r="D1669" s="123"/>
      <c r="E1669" s="97" t="str">
        <f t="shared" si="211"/>
        <v/>
      </c>
      <c r="F1669" s="18">
        <f t="shared" si="204"/>
        <v>0</v>
      </c>
      <c r="G1669" s="18">
        <f t="shared" si="205"/>
        <v>0</v>
      </c>
      <c r="H1669" s="18">
        <f t="shared" si="210"/>
        <v>0</v>
      </c>
      <c r="I1669" s="18">
        <f t="shared" si="206"/>
        <v>0</v>
      </c>
      <c r="J1669" s="18">
        <f t="shared" si="207"/>
        <v>0</v>
      </c>
      <c r="K1669" s="18">
        <f t="shared" si="208"/>
        <v>0</v>
      </c>
      <c r="L1669" s="18">
        <f t="shared" si="209"/>
        <v>0</v>
      </c>
      <c r="M1669" s="18"/>
    </row>
    <row r="1670" spans="1:13" x14ac:dyDescent="0.25">
      <c r="A1670" s="94"/>
      <c r="B1670" s="95"/>
      <c r="C1670" s="96"/>
      <c r="D1670" s="123"/>
      <c r="E1670" s="97" t="str">
        <f t="shared" si="211"/>
        <v/>
      </c>
      <c r="F1670" s="18">
        <f t="shared" si="204"/>
        <v>0</v>
      </c>
      <c r="G1670" s="18">
        <f t="shared" si="205"/>
        <v>0</v>
      </c>
      <c r="H1670" s="18">
        <f t="shared" si="210"/>
        <v>0</v>
      </c>
      <c r="I1670" s="18">
        <f t="shared" si="206"/>
        <v>0</v>
      </c>
      <c r="J1670" s="18">
        <f t="shared" si="207"/>
        <v>0</v>
      </c>
      <c r="K1670" s="18">
        <f t="shared" si="208"/>
        <v>0</v>
      </c>
      <c r="L1670" s="18">
        <f t="shared" si="209"/>
        <v>0</v>
      </c>
      <c r="M1670" s="18"/>
    </row>
    <row r="1671" spans="1:13" x14ac:dyDescent="0.25">
      <c r="A1671" s="94"/>
      <c r="B1671" s="95"/>
      <c r="C1671" s="96"/>
      <c r="D1671" s="123"/>
      <c r="E1671" s="97" t="str">
        <f t="shared" si="211"/>
        <v/>
      </c>
      <c r="F1671" s="18">
        <f t="shared" si="204"/>
        <v>0</v>
      </c>
      <c r="G1671" s="18">
        <f t="shared" si="205"/>
        <v>0</v>
      </c>
      <c r="H1671" s="18">
        <f t="shared" si="210"/>
        <v>0</v>
      </c>
      <c r="I1671" s="18">
        <f t="shared" si="206"/>
        <v>0</v>
      </c>
      <c r="J1671" s="18">
        <f t="shared" si="207"/>
        <v>0</v>
      </c>
      <c r="K1671" s="18">
        <f t="shared" si="208"/>
        <v>0</v>
      </c>
      <c r="L1671" s="18">
        <f t="shared" si="209"/>
        <v>0</v>
      </c>
      <c r="M1671" s="18"/>
    </row>
    <row r="1672" spans="1:13" x14ac:dyDescent="0.25">
      <c r="A1672" s="94"/>
      <c r="B1672" s="95"/>
      <c r="C1672" s="96"/>
      <c r="D1672" s="123"/>
      <c r="E1672" s="97" t="str">
        <f t="shared" si="211"/>
        <v/>
      </c>
      <c r="F1672" s="18">
        <f t="shared" si="204"/>
        <v>0</v>
      </c>
      <c r="G1672" s="18">
        <f t="shared" si="205"/>
        <v>0</v>
      </c>
      <c r="H1672" s="18">
        <f t="shared" si="210"/>
        <v>0</v>
      </c>
      <c r="I1672" s="18">
        <f t="shared" si="206"/>
        <v>0</v>
      </c>
      <c r="J1672" s="18">
        <f t="shared" si="207"/>
        <v>0</v>
      </c>
      <c r="K1672" s="18">
        <f t="shared" si="208"/>
        <v>0</v>
      </c>
      <c r="L1672" s="18">
        <f t="shared" si="209"/>
        <v>0</v>
      </c>
      <c r="M1672" s="18"/>
    </row>
    <row r="1673" spans="1:13" x14ac:dyDescent="0.25">
      <c r="A1673" s="94"/>
      <c r="B1673" s="95"/>
      <c r="C1673" s="96"/>
      <c r="D1673" s="123"/>
      <c r="E1673" s="97" t="str">
        <f t="shared" si="211"/>
        <v/>
      </c>
      <c r="F1673" s="18">
        <f t="shared" ref="F1673:F1736" si="212">IF(C1673&lt;&gt;"",1,0)</f>
        <v>0</v>
      </c>
      <c r="G1673" s="18">
        <f t="shared" ref="G1673:G1736" si="213">IF(OR(C1673="4K 437 Hours", C1673="4K 437 Hours + 87.5 Hours Outreach", C1673="Preschool Special Education", C1673=""),0,1)</f>
        <v>0</v>
      </c>
      <c r="H1673" s="18">
        <f t="shared" si="210"/>
        <v>0</v>
      </c>
      <c r="I1673" s="18">
        <f t="shared" ref="I1673:I1736" si="214">IF(B1673="",0,IF(OR(A1673="",C1673=""),1,0))</f>
        <v>0</v>
      </c>
      <c r="J1673" s="18">
        <f t="shared" ref="J1673:J1736" si="215">IF(C1673="",0,IF(OR(A1673="",B1673=""),1,0))</f>
        <v>0</v>
      </c>
      <c r="K1673" s="18">
        <f t="shared" ref="K1673:K1736" si="216">IF(B1673="",0,IF(ISNA((MATCH(B1673,O:O,0))),1,0))</f>
        <v>0</v>
      </c>
      <c r="L1673" s="18">
        <f t="shared" ref="L1673:L1736" si="217">IF(C1673="",0,IF(ISNA((MATCH(C1673,P:P,0))),1,0))</f>
        <v>0</v>
      </c>
      <c r="M1673" s="18"/>
    </row>
    <row r="1674" spans="1:13" x14ac:dyDescent="0.25">
      <c r="A1674" s="94"/>
      <c r="B1674" s="95"/>
      <c r="C1674" s="96"/>
      <c r="D1674" s="123"/>
      <c r="E1674" s="97" t="str">
        <f t="shared" si="211"/>
        <v/>
      </c>
      <c r="F1674" s="18">
        <f t="shared" si="212"/>
        <v>0</v>
      </c>
      <c r="G1674" s="18">
        <f t="shared" si="213"/>
        <v>0</v>
      </c>
      <c r="H1674" s="18">
        <f t="shared" ref="H1674:H1737" si="218">IF(A1674="",0,IF(OR(B1674="",D1674=""),1,0))</f>
        <v>0</v>
      </c>
      <c r="I1674" s="18">
        <f t="shared" si="214"/>
        <v>0</v>
      </c>
      <c r="J1674" s="18">
        <f t="shared" si="215"/>
        <v>0</v>
      </c>
      <c r="K1674" s="18">
        <f t="shared" si="216"/>
        <v>0</v>
      </c>
      <c r="L1674" s="18">
        <f t="shared" si="217"/>
        <v>0</v>
      </c>
      <c r="M1674" s="18"/>
    </row>
    <row r="1675" spans="1:13" x14ac:dyDescent="0.25">
      <c r="A1675" s="94"/>
      <c r="B1675" s="95"/>
      <c r="C1675" s="96"/>
      <c r="D1675" s="123"/>
      <c r="E1675" s="97" t="str">
        <f t="shared" si="211"/>
        <v/>
      </c>
      <c r="F1675" s="18">
        <f t="shared" si="212"/>
        <v>0</v>
      </c>
      <c r="G1675" s="18">
        <f t="shared" si="213"/>
        <v>0</v>
      </c>
      <c r="H1675" s="18">
        <f t="shared" si="218"/>
        <v>0</v>
      </c>
      <c r="I1675" s="18">
        <f t="shared" si="214"/>
        <v>0</v>
      </c>
      <c r="J1675" s="18">
        <f t="shared" si="215"/>
        <v>0</v>
      </c>
      <c r="K1675" s="18">
        <f t="shared" si="216"/>
        <v>0</v>
      </c>
      <c r="L1675" s="18">
        <f t="shared" si="217"/>
        <v>0</v>
      </c>
      <c r="M1675" s="18"/>
    </row>
    <row r="1676" spans="1:13" x14ac:dyDescent="0.25">
      <c r="A1676" s="94"/>
      <c r="B1676" s="95"/>
      <c r="C1676" s="96"/>
      <c r="D1676" s="123"/>
      <c r="E1676" s="97" t="str">
        <f t="shared" si="211"/>
        <v/>
      </c>
      <c r="F1676" s="18">
        <f t="shared" si="212"/>
        <v>0</v>
      </c>
      <c r="G1676" s="18">
        <f t="shared" si="213"/>
        <v>0</v>
      </c>
      <c r="H1676" s="18">
        <f t="shared" si="218"/>
        <v>0</v>
      </c>
      <c r="I1676" s="18">
        <f t="shared" si="214"/>
        <v>0</v>
      </c>
      <c r="J1676" s="18">
        <f t="shared" si="215"/>
        <v>0</v>
      </c>
      <c r="K1676" s="18">
        <f t="shared" si="216"/>
        <v>0</v>
      </c>
      <c r="L1676" s="18">
        <f t="shared" si="217"/>
        <v>0</v>
      </c>
      <c r="M1676" s="18"/>
    </row>
    <row r="1677" spans="1:13" x14ac:dyDescent="0.25">
      <c r="A1677" s="94"/>
      <c r="B1677" s="95"/>
      <c r="C1677" s="96"/>
      <c r="D1677" s="123"/>
      <c r="E1677" s="97" t="str">
        <f t="shared" si="211"/>
        <v/>
      </c>
      <c r="F1677" s="18">
        <f t="shared" si="212"/>
        <v>0</v>
      </c>
      <c r="G1677" s="18">
        <f t="shared" si="213"/>
        <v>0</v>
      </c>
      <c r="H1677" s="18">
        <f t="shared" si="218"/>
        <v>0</v>
      </c>
      <c r="I1677" s="18">
        <f t="shared" si="214"/>
        <v>0</v>
      </c>
      <c r="J1677" s="18">
        <f t="shared" si="215"/>
        <v>0</v>
      </c>
      <c r="K1677" s="18">
        <f t="shared" si="216"/>
        <v>0</v>
      </c>
      <c r="L1677" s="18">
        <f t="shared" si="217"/>
        <v>0</v>
      </c>
      <c r="M1677" s="18"/>
    </row>
    <row r="1678" spans="1:13" x14ac:dyDescent="0.25">
      <c r="A1678" s="94"/>
      <c r="B1678" s="95"/>
      <c r="C1678" s="96"/>
      <c r="D1678" s="123"/>
      <c r="E1678" s="97" t="str">
        <f t="shared" si="211"/>
        <v/>
      </c>
      <c r="F1678" s="18">
        <f t="shared" si="212"/>
        <v>0</v>
      </c>
      <c r="G1678" s="18">
        <f t="shared" si="213"/>
        <v>0</v>
      </c>
      <c r="H1678" s="18">
        <f t="shared" si="218"/>
        <v>0</v>
      </c>
      <c r="I1678" s="18">
        <f t="shared" si="214"/>
        <v>0</v>
      </c>
      <c r="J1678" s="18">
        <f t="shared" si="215"/>
        <v>0</v>
      </c>
      <c r="K1678" s="18">
        <f t="shared" si="216"/>
        <v>0</v>
      </c>
      <c r="L1678" s="18">
        <f t="shared" si="217"/>
        <v>0</v>
      </c>
      <c r="M1678" s="18"/>
    </row>
    <row r="1679" spans="1:13" x14ac:dyDescent="0.25">
      <c r="A1679" s="94"/>
      <c r="B1679" s="95"/>
      <c r="C1679" s="96"/>
      <c r="D1679" s="123"/>
      <c r="E1679" s="97" t="str">
        <f t="shared" si="211"/>
        <v/>
      </c>
      <c r="F1679" s="18">
        <f t="shared" si="212"/>
        <v>0</v>
      </c>
      <c r="G1679" s="18">
        <f t="shared" si="213"/>
        <v>0</v>
      </c>
      <c r="H1679" s="18">
        <f t="shared" si="218"/>
        <v>0</v>
      </c>
      <c r="I1679" s="18">
        <f t="shared" si="214"/>
        <v>0</v>
      </c>
      <c r="J1679" s="18">
        <f t="shared" si="215"/>
        <v>0</v>
      </c>
      <c r="K1679" s="18">
        <f t="shared" si="216"/>
        <v>0</v>
      </c>
      <c r="L1679" s="18">
        <f t="shared" si="217"/>
        <v>0</v>
      </c>
      <c r="M1679" s="18"/>
    </row>
    <row r="1680" spans="1:13" x14ac:dyDescent="0.25">
      <c r="A1680" s="94"/>
      <c r="B1680" s="95"/>
      <c r="C1680" s="96"/>
      <c r="D1680" s="123"/>
      <c r="E1680" s="97" t="str">
        <f t="shared" si="211"/>
        <v/>
      </c>
      <c r="F1680" s="18">
        <f t="shared" si="212"/>
        <v>0</v>
      </c>
      <c r="G1680" s="18">
        <f t="shared" si="213"/>
        <v>0</v>
      </c>
      <c r="H1680" s="18">
        <f t="shared" si="218"/>
        <v>0</v>
      </c>
      <c r="I1680" s="18">
        <f t="shared" si="214"/>
        <v>0</v>
      </c>
      <c r="J1680" s="18">
        <f t="shared" si="215"/>
        <v>0</v>
      </c>
      <c r="K1680" s="18">
        <f t="shared" si="216"/>
        <v>0</v>
      </c>
      <c r="L1680" s="18">
        <f t="shared" si="217"/>
        <v>0</v>
      </c>
      <c r="M1680" s="18"/>
    </row>
    <row r="1681" spans="1:13" x14ac:dyDescent="0.25">
      <c r="A1681" s="94"/>
      <c r="B1681" s="95"/>
      <c r="C1681" s="96"/>
      <c r="D1681" s="123"/>
      <c r="E1681" s="97" t="str">
        <f t="shared" si="211"/>
        <v/>
      </c>
      <c r="F1681" s="18">
        <f t="shared" si="212"/>
        <v>0</v>
      </c>
      <c r="G1681" s="18">
        <f t="shared" si="213"/>
        <v>0</v>
      </c>
      <c r="H1681" s="18">
        <f t="shared" si="218"/>
        <v>0</v>
      </c>
      <c r="I1681" s="18">
        <f t="shared" si="214"/>
        <v>0</v>
      </c>
      <c r="J1681" s="18">
        <f t="shared" si="215"/>
        <v>0</v>
      </c>
      <c r="K1681" s="18">
        <f t="shared" si="216"/>
        <v>0</v>
      </c>
      <c r="L1681" s="18">
        <f t="shared" si="217"/>
        <v>0</v>
      </c>
      <c r="M1681" s="18"/>
    </row>
    <row r="1682" spans="1:13" x14ac:dyDescent="0.25">
      <c r="A1682" s="94"/>
      <c r="B1682" s="95"/>
      <c r="C1682" s="96"/>
      <c r="D1682" s="123"/>
      <c r="E1682" s="97" t="str">
        <f t="shared" si="211"/>
        <v/>
      </c>
      <c r="F1682" s="18">
        <f t="shared" si="212"/>
        <v>0</v>
      </c>
      <c r="G1682" s="18">
        <f t="shared" si="213"/>
        <v>0</v>
      </c>
      <c r="H1682" s="18">
        <f t="shared" si="218"/>
        <v>0</v>
      </c>
      <c r="I1682" s="18">
        <f t="shared" si="214"/>
        <v>0</v>
      </c>
      <c r="J1682" s="18">
        <f t="shared" si="215"/>
        <v>0</v>
      </c>
      <c r="K1682" s="18">
        <f t="shared" si="216"/>
        <v>0</v>
      </c>
      <c r="L1682" s="18">
        <f t="shared" si="217"/>
        <v>0</v>
      </c>
      <c r="M1682" s="18"/>
    </row>
    <row r="1683" spans="1:13" x14ac:dyDescent="0.25">
      <c r="A1683" s="94"/>
      <c r="B1683" s="95"/>
      <c r="C1683" s="96"/>
      <c r="D1683" s="123"/>
      <c r="E1683" s="97" t="str">
        <f t="shared" si="211"/>
        <v/>
      </c>
      <c r="F1683" s="18">
        <f t="shared" si="212"/>
        <v>0</v>
      </c>
      <c r="G1683" s="18">
        <f t="shared" si="213"/>
        <v>0</v>
      </c>
      <c r="H1683" s="18">
        <f t="shared" si="218"/>
        <v>0</v>
      </c>
      <c r="I1683" s="18">
        <f t="shared" si="214"/>
        <v>0</v>
      </c>
      <c r="J1683" s="18">
        <f t="shared" si="215"/>
        <v>0</v>
      </c>
      <c r="K1683" s="18">
        <f t="shared" si="216"/>
        <v>0</v>
      </c>
      <c r="L1683" s="18">
        <f t="shared" si="217"/>
        <v>0</v>
      </c>
      <c r="M1683" s="18"/>
    </row>
    <row r="1684" spans="1:13" x14ac:dyDescent="0.25">
      <c r="A1684" s="94"/>
      <c r="B1684" s="95"/>
      <c r="C1684" s="96"/>
      <c r="D1684" s="123"/>
      <c r="E1684" s="97" t="str">
        <f t="shared" si="211"/>
        <v/>
      </c>
      <c r="F1684" s="18">
        <f t="shared" si="212"/>
        <v>0</v>
      </c>
      <c r="G1684" s="18">
        <f t="shared" si="213"/>
        <v>0</v>
      </c>
      <c r="H1684" s="18">
        <f t="shared" si="218"/>
        <v>0</v>
      </c>
      <c r="I1684" s="18">
        <f t="shared" si="214"/>
        <v>0</v>
      </c>
      <c r="J1684" s="18">
        <f t="shared" si="215"/>
        <v>0</v>
      </c>
      <c r="K1684" s="18">
        <f t="shared" si="216"/>
        <v>0</v>
      </c>
      <c r="L1684" s="18">
        <f t="shared" si="217"/>
        <v>0</v>
      </c>
      <c r="M1684" s="18"/>
    </row>
    <row r="1685" spans="1:13" x14ac:dyDescent="0.25">
      <c r="A1685" s="94"/>
      <c r="B1685" s="95"/>
      <c r="C1685" s="96"/>
      <c r="D1685" s="123"/>
      <c r="E1685" s="97" t="str">
        <f t="shared" si="211"/>
        <v/>
      </c>
      <c r="F1685" s="18">
        <f t="shared" si="212"/>
        <v>0</v>
      </c>
      <c r="G1685" s="18">
        <f t="shared" si="213"/>
        <v>0</v>
      </c>
      <c r="H1685" s="18">
        <f t="shared" si="218"/>
        <v>0</v>
      </c>
      <c r="I1685" s="18">
        <f t="shared" si="214"/>
        <v>0</v>
      </c>
      <c r="J1685" s="18">
        <f t="shared" si="215"/>
        <v>0</v>
      </c>
      <c r="K1685" s="18">
        <f t="shared" si="216"/>
        <v>0</v>
      </c>
      <c r="L1685" s="18">
        <f t="shared" si="217"/>
        <v>0</v>
      </c>
      <c r="M1685" s="18"/>
    </row>
    <row r="1686" spans="1:13" x14ac:dyDescent="0.25">
      <c r="A1686" s="94"/>
      <c r="B1686" s="95"/>
      <c r="C1686" s="96"/>
      <c r="D1686" s="123"/>
      <c r="E1686" s="97" t="str">
        <f t="shared" si="211"/>
        <v/>
      </c>
      <c r="F1686" s="18">
        <f t="shared" si="212"/>
        <v>0</v>
      </c>
      <c r="G1686" s="18">
        <f t="shared" si="213"/>
        <v>0</v>
      </c>
      <c r="H1686" s="18">
        <f t="shared" si="218"/>
        <v>0</v>
      </c>
      <c r="I1686" s="18">
        <f t="shared" si="214"/>
        <v>0</v>
      </c>
      <c r="J1686" s="18">
        <f t="shared" si="215"/>
        <v>0</v>
      </c>
      <c r="K1686" s="18">
        <f t="shared" si="216"/>
        <v>0</v>
      </c>
      <c r="L1686" s="18">
        <f t="shared" si="217"/>
        <v>0</v>
      </c>
      <c r="M1686" s="18"/>
    </row>
    <row r="1687" spans="1:13" x14ac:dyDescent="0.25">
      <c r="A1687" s="94"/>
      <c r="B1687" s="95"/>
      <c r="C1687" s="96"/>
      <c r="D1687" s="123"/>
      <c r="E1687" s="97" t="str">
        <f t="shared" si="211"/>
        <v/>
      </c>
      <c r="F1687" s="18">
        <f t="shared" si="212"/>
        <v>0</v>
      </c>
      <c r="G1687" s="18">
        <f t="shared" si="213"/>
        <v>0</v>
      </c>
      <c r="H1687" s="18">
        <f t="shared" si="218"/>
        <v>0</v>
      </c>
      <c r="I1687" s="18">
        <f t="shared" si="214"/>
        <v>0</v>
      </c>
      <c r="J1687" s="18">
        <f t="shared" si="215"/>
        <v>0</v>
      </c>
      <c r="K1687" s="18">
        <f t="shared" si="216"/>
        <v>0</v>
      </c>
      <c r="L1687" s="18">
        <f t="shared" si="217"/>
        <v>0</v>
      </c>
      <c r="M1687" s="18"/>
    </row>
    <row r="1688" spans="1:13" x14ac:dyDescent="0.25">
      <c r="A1688" s="94"/>
      <c r="B1688" s="95"/>
      <c r="C1688" s="96"/>
      <c r="D1688" s="123"/>
      <c r="E1688" s="97" t="str">
        <f t="shared" si="211"/>
        <v/>
      </c>
      <c r="F1688" s="18">
        <f t="shared" si="212"/>
        <v>0</v>
      </c>
      <c r="G1688" s="18">
        <f t="shared" si="213"/>
        <v>0</v>
      </c>
      <c r="H1688" s="18">
        <f t="shared" si="218"/>
        <v>0</v>
      </c>
      <c r="I1688" s="18">
        <f t="shared" si="214"/>
        <v>0</v>
      </c>
      <c r="J1688" s="18">
        <f t="shared" si="215"/>
        <v>0</v>
      </c>
      <c r="K1688" s="18">
        <f t="shared" si="216"/>
        <v>0</v>
      </c>
      <c r="L1688" s="18">
        <f t="shared" si="217"/>
        <v>0</v>
      </c>
      <c r="M1688" s="18"/>
    </row>
    <row r="1689" spans="1:13" x14ac:dyDescent="0.25">
      <c r="A1689" s="94"/>
      <c r="B1689" s="95"/>
      <c r="C1689" s="96"/>
      <c r="D1689" s="123"/>
      <c r="E1689" s="97" t="str">
        <f t="shared" si="211"/>
        <v/>
      </c>
      <c r="F1689" s="18">
        <f t="shared" si="212"/>
        <v>0</v>
      </c>
      <c r="G1689" s="18">
        <f t="shared" si="213"/>
        <v>0</v>
      </c>
      <c r="H1689" s="18">
        <f t="shared" si="218"/>
        <v>0</v>
      </c>
      <c r="I1689" s="18">
        <f t="shared" si="214"/>
        <v>0</v>
      </c>
      <c r="J1689" s="18">
        <f t="shared" si="215"/>
        <v>0</v>
      </c>
      <c r="K1689" s="18">
        <f t="shared" si="216"/>
        <v>0</v>
      </c>
      <c r="L1689" s="18">
        <f t="shared" si="217"/>
        <v>0</v>
      </c>
      <c r="M1689" s="18"/>
    </row>
    <row r="1690" spans="1:13" x14ac:dyDescent="0.25">
      <c r="A1690" s="94"/>
      <c r="B1690" s="95"/>
      <c r="C1690" s="96"/>
      <c r="D1690" s="123"/>
      <c r="E1690" s="97" t="str">
        <f t="shared" si="211"/>
        <v/>
      </c>
      <c r="F1690" s="18">
        <f t="shared" si="212"/>
        <v>0</v>
      </c>
      <c r="G1690" s="18">
        <f t="shared" si="213"/>
        <v>0</v>
      </c>
      <c r="H1690" s="18">
        <f t="shared" si="218"/>
        <v>0</v>
      </c>
      <c r="I1690" s="18">
        <f t="shared" si="214"/>
        <v>0</v>
      </c>
      <c r="J1690" s="18">
        <f t="shared" si="215"/>
        <v>0</v>
      </c>
      <c r="K1690" s="18">
        <f t="shared" si="216"/>
        <v>0</v>
      </c>
      <c r="L1690" s="18">
        <f t="shared" si="217"/>
        <v>0</v>
      </c>
      <c r="M1690" s="18"/>
    </row>
    <row r="1691" spans="1:13" x14ac:dyDescent="0.25">
      <c r="A1691" s="94"/>
      <c r="B1691" s="95"/>
      <c r="C1691" s="96"/>
      <c r="D1691" s="123"/>
      <c r="E1691" s="97" t="str">
        <f t="shared" si="211"/>
        <v/>
      </c>
      <c r="F1691" s="18">
        <f t="shared" si="212"/>
        <v>0</v>
      </c>
      <c r="G1691" s="18">
        <f t="shared" si="213"/>
        <v>0</v>
      </c>
      <c r="H1691" s="18">
        <f t="shared" si="218"/>
        <v>0</v>
      </c>
      <c r="I1691" s="18">
        <f t="shared" si="214"/>
        <v>0</v>
      </c>
      <c r="J1691" s="18">
        <f t="shared" si="215"/>
        <v>0</v>
      </c>
      <c r="K1691" s="18">
        <f t="shared" si="216"/>
        <v>0</v>
      </c>
      <c r="L1691" s="18">
        <f t="shared" si="217"/>
        <v>0</v>
      </c>
      <c r="M1691" s="18"/>
    </row>
    <row r="1692" spans="1:13" x14ac:dyDescent="0.25">
      <c r="A1692" s="94"/>
      <c r="B1692" s="95"/>
      <c r="C1692" s="96"/>
      <c r="D1692" s="123"/>
      <c r="E1692" s="97" t="str">
        <f t="shared" si="211"/>
        <v/>
      </c>
      <c r="F1692" s="18">
        <f t="shared" si="212"/>
        <v>0</v>
      </c>
      <c r="G1692" s="18">
        <f t="shared" si="213"/>
        <v>0</v>
      </c>
      <c r="H1692" s="18">
        <f t="shared" si="218"/>
        <v>0</v>
      </c>
      <c r="I1692" s="18">
        <f t="shared" si="214"/>
        <v>0</v>
      </c>
      <c r="J1692" s="18">
        <f t="shared" si="215"/>
        <v>0</v>
      </c>
      <c r="K1692" s="18">
        <f t="shared" si="216"/>
        <v>0</v>
      </c>
      <c r="L1692" s="18">
        <f t="shared" si="217"/>
        <v>0</v>
      </c>
      <c r="M1692" s="18"/>
    </row>
    <row r="1693" spans="1:13" x14ac:dyDescent="0.25">
      <c r="A1693" s="94"/>
      <c r="B1693" s="95"/>
      <c r="C1693" s="96"/>
      <c r="D1693" s="123"/>
      <c r="E1693" s="97" t="str">
        <f t="shared" si="211"/>
        <v/>
      </c>
      <c r="F1693" s="18">
        <f t="shared" si="212"/>
        <v>0</v>
      </c>
      <c r="G1693" s="18">
        <f t="shared" si="213"/>
        <v>0</v>
      </c>
      <c r="H1693" s="18">
        <f t="shared" si="218"/>
        <v>0</v>
      </c>
      <c r="I1693" s="18">
        <f t="shared" si="214"/>
        <v>0</v>
      </c>
      <c r="J1693" s="18">
        <f t="shared" si="215"/>
        <v>0</v>
      </c>
      <c r="K1693" s="18">
        <f t="shared" si="216"/>
        <v>0</v>
      </c>
      <c r="L1693" s="18">
        <f t="shared" si="217"/>
        <v>0</v>
      </c>
      <c r="M1693" s="18"/>
    </row>
    <row r="1694" spans="1:13" x14ac:dyDescent="0.25">
      <c r="A1694" s="94"/>
      <c r="B1694" s="95"/>
      <c r="C1694" s="96"/>
      <c r="D1694" s="123"/>
      <c r="E1694" s="97" t="str">
        <f t="shared" si="211"/>
        <v/>
      </c>
      <c r="F1694" s="18">
        <f t="shared" si="212"/>
        <v>0</v>
      </c>
      <c r="G1694" s="18">
        <f t="shared" si="213"/>
        <v>0</v>
      </c>
      <c r="H1694" s="18">
        <f t="shared" si="218"/>
        <v>0</v>
      </c>
      <c r="I1694" s="18">
        <f t="shared" si="214"/>
        <v>0</v>
      </c>
      <c r="J1694" s="18">
        <f t="shared" si="215"/>
        <v>0</v>
      </c>
      <c r="K1694" s="18">
        <f t="shared" si="216"/>
        <v>0</v>
      </c>
      <c r="L1694" s="18">
        <f t="shared" si="217"/>
        <v>0</v>
      </c>
      <c r="M1694" s="18"/>
    </row>
    <row r="1695" spans="1:13" x14ac:dyDescent="0.25">
      <c r="A1695" s="94"/>
      <c r="B1695" s="95"/>
      <c r="C1695" s="96"/>
      <c r="D1695" s="123"/>
      <c r="E1695" s="97" t="str">
        <f t="shared" si="211"/>
        <v/>
      </c>
      <c r="F1695" s="18">
        <f t="shared" si="212"/>
        <v>0</v>
      </c>
      <c r="G1695" s="18">
        <f t="shared" si="213"/>
        <v>0</v>
      </c>
      <c r="H1695" s="18">
        <f t="shared" si="218"/>
        <v>0</v>
      </c>
      <c r="I1695" s="18">
        <f t="shared" si="214"/>
        <v>0</v>
      </c>
      <c r="J1695" s="18">
        <f t="shared" si="215"/>
        <v>0</v>
      </c>
      <c r="K1695" s="18">
        <f t="shared" si="216"/>
        <v>0</v>
      </c>
      <c r="L1695" s="18">
        <f t="shared" si="217"/>
        <v>0</v>
      </c>
      <c r="M1695" s="18"/>
    </row>
    <row r="1696" spans="1:13" x14ac:dyDescent="0.25">
      <c r="A1696" s="94"/>
      <c r="B1696" s="95"/>
      <c r="C1696" s="96"/>
      <c r="D1696" s="123"/>
      <c r="E1696" s="97" t="str">
        <f t="shared" si="211"/>
        <v/>
      </c>
      <c r="F1696" s="18">
        <f t="shared" si="212"/>
        <v>0</v>
      </c>
      <c r="G1696" s="18">
        <f t="shared" si="213"/>
        <v>0</v>
      </c>
      <c r="H1696" s="18">
        <f t="shared" si="218"/>
        <v>0</v>
      </c>
      <c r="I1696" s="18">
        <f t="shared" si="214"/>
        <v>0</v>
      </c>
      <c r="J1696" s="18">
        <f t="shared" si="215"/>
        <v>0</v>
      </c>
      <c r="K1696" s="18">
        <f t="shared" si="216"/>
        <v>0</v>
      </c>
      <c r="L1696" s="18">
        <f t="shared" si="217"/>
        <v>0</v>
      </c>
      <c r="M1696" s="18"/>
    </row>
    <row r="1697" spans="1:13" x14ac:dyDescent="0.25">
      <c r="A1697" s="94"/>
      <c r="B1697" s="95"/>
      <c r="C1697" s="96"/>
      <c r="D1697" s="123"/>
      <c r="E1697" s="97" t="str">
        <f t="shared" si="211"/>
        <v/>
      </c>
      <c r="F1697" s="18">
        <f t="shared" si="212"/>
        <v>0</v>
      </c>
      <c r="G1697" s="18">
        <f t="shared" si="213"/>
        <v>0</v>
      </c>
      <c r="H1697" s="18">
        <f t="shared" si="218"/>
        <v>0</v>
      </c>
      <c r="I1697" s="18">
        <f t="shared" si="214"/>
        <v>0</v>
      </c>
      <c r="J1697" s="18">
        <f t="shared" si="215"/>
        <v>0</v>
      </c>
      <c r="K1697" s="18">
        <f t="shared" si="216"/>
        <v>0</v>
      </c>
      <c r="L1697" s="18">
        <f t="shared" si="217"/>
        <v>0</v>
      </c>
      <c r="M1697" s="18"/>
    </row>
    <row r="1698" spans="1:13" x14ac:dyDescent="0.25">
      <c r="A1698" s="94"/>
      <c r="B1698" s="95"/>
      <c r="C1698" s="96"/>
      <c r="D1698" s="123"/>
      <c r="E1698" s="97" t="str">
        <f t="shared" si="211"/>
        <v/>
      </c>
      <c r="F1698" s="18">
        <f t="shared" si="212"/>
        <v>0</v>
      </c>
      <c r="G1698" s="18">
        <f t="shared" si="213"/>
        <v>0</v>
      </c>
      <c r="H1698" s="18">
        <f t="shared" si="218"/>
        <v>0</v>
      </c>
      <c r="I1698" s="18">
        <f t="shared" si="214"/>
        <v>0</v>
      </c>
      <c r="J1698" s="18">
        <f t="shared" si="215"/>
        <v>0</v>
      </c>
      <c r="K1698" s="18">
        <f t="shared" si="216"/>
        <v>0</v>
      </c>
      <c r="L1698" s="18">
        <f t="shared" si="217"/>
        <v>0</v>
      </c>
      <c r="M1698" s="18"/>
    </row>
    <row r="1699" spans="1:13" x14ac:dyDescent="0.25">
      <c r="A1699" s="94"/>
      <c r="B1699" s="95"/>
      <c r="C1699" s="96"/>
      <c r="D1699" s="123"/>
      <c r="E1699" s="97" t="str">
        <f t="shared" si="211"/>
        <v/>
      </c>
      <c r="F1699" s="18">
        <f t="shared" si="212"/>
        <v>0</v>
      </c>
      <c r="G1699" s="18">
        <f t="shared" si="213"/>
        <v>0</v>
      </c>
      <c r="H1699" s="18">
        <f t="shared" si="218"/>
        <v>0</v>
      </c>
      <c r="I1699" s="18">
        <f t="shared" si="214"/>
        <v>0</v>
      </c>
      <c r="J1699" s="18">
        <f t="shared" si="215"/>
        <v>0</v>
      </c>
      <c r="K1699" s="18">
        <f t="shared" si="216"/>
        <v>0</v>
      </c>
      <c r="L1699" s="18">
        <f t="shared" si="217"/>
        <v>0</v>
      </c>
      <c r="M1699" s="18"/>
    </row>
    <row r="1700" spans="1:13" x14ac:dyDescent="0.25">
      <c r="A1700" s="94"/>
      <c r="B1700" s="95"/>
      <c r="C1700" s="96"/>
      <c r="D1700" s="123"/>
      <c r="E1700" s="97" t="str">
        <f t="shared" si="211"/>
        <v/>
      </c>
      <c r="F1700" s="18">
        <f t="shared" si="212"/>
        <v>0</v>
      </c>
      <c r="G1700" s="18">
        <f t="shared" si="213"/>
        <v>0</v>
      </c>
      <c r="H1700" s="18">
        <f t="shared" si="218"/>
        <v>0</v>
      </c>
      <c r="I1700" s="18">
        <f t="shared" si="214"/>
        <v>0</v>
      </c>
      <c r="J1700" s="18">
        <f t="shared" si="215"/>
        <v>0</v>
      </c>
      <c r="K1700" s="18">
        <f t="shared" si="216"/>
        <v>0</v>
      </c>
      <c r="L1700" s="18">
        <f t="shared" si="217"/>
        <v>0</v>
      </c>
      <c r="M1700" s="18"/>
    </row>
    <row r="1701" spans="1:13" x14ac:dyDescent="0.25">
      <c r="A1701" s="94"/>
      <c r="B1701" s="95"/>
      <c r="C1701" s="96"/>
      <c r="D1701" s="123"/>
      <c r="E1701" s="97" t="str">
        <f t="shared" si="211"/>
        <v/>
      </c>
      <c r="F1701" s="18">
        <f t="shared" si="212"/>
        <v>0</v>
      </c>
      <c r="G1701" s="18">
        <f t="shared" si="213"/>
        <v>0</v>
      </c>
      <c r="H1701" s="18">
        <f t="shared" si="218"/>
        <v>0</v>
      </c>
      <c r="I1701" s="18">
        <f t="shared" si="214"/>
        <v>0</v>
      </c>
      <c r="J1701" s="18">
        <f t="shared" si="215"/>
        <v>0</v>
      </c>
      <c r="K1701" s="18">
        <f t="shared" si="216"/>
        <v>0</v>
      </c>
      <c r="L1701" s="18">
        <f t="shared" si="217"/>
        <v>0</v>
      </c>
      <c r="M1701" s="18"/>
    </row>
    <row r="1702" spans="1:13" x14ac:dyDescent="0.25">
      <c r="A1702" s="94"/>
      <c r="B1702" s="95"/>
      <c r="C1702" s="96"/>
      <c r="D1702" s="123"/>
      <c r="E1702" s="97" t="str">
        <f t="shared" si="211"/>
        <v/>
      </c>
      <c r="F1702" s="18">
        <f t="shared" si="212"/>
        <v>0</v>
      </c>
      <c r="G1702" s="18">
        <f t="shared" si="213"/>
        <v>0</v>
      </c>
      <c r="H1702" s="18">
        <f t="shared" si="218"/>
        <v>0</v>
      </c>
      <c r="I1702" s="18">
        <f t="shared" si="214"/>
        <v>0</v>
      </c>
      <c r="J1702" s="18">
        <f t="shared" si="215"/>
        <v>0</v>
      </c>
      <c r="K1702" s="18">
        <f t="shared" si="216"/>
        <v>0</v>
      </c>
      <c r="L1702" s="18">
        <f t="shared" si="217"/>
        <v>0</v>
      </c>
      <c r="M1702" s="18"/>
    </row>
    <row r="1703" spans="1:13" x14ac:dyDescent="0.25">
      <c r="A1703" s="94"/>
      <c r="B1703" s="95"/>
      <c r="C1703" s="96"/>
      <c r="D1703" s="123"/>
      <c r="E1703" s="97" t="str">
        <f t="shared" si="211"/>
        <v/>
      </c>
      <c r="F1703" s="18">
        <f t="shared" si="212"/>
        <v>0</v>
      </c>
      <c r="G1703" s="18">
        <f t="shared" si="213"/>
        <v>0</v>
      </c>
      <c r="H1703" s="18">
        <f t="shared" si="218"/>
        <v>0</v>
      </c>
      <c r="I1703" s="18">
        <f t="shared" si="214"/>
        <v>0</v>
      </c>
      <c r="J1703" s="18">
        <f t="shared" si="215"/>
        <v>0</v>
      </c>
      <c r="K1703" s="18">
        <f t="shared" si="216"/>
        <v>0</v>
      </c>
      <c r="L1703" s="18">
        <f t="shared" si="217"/>
        <v>0</v>
      </c>
      <c r="M1703" s="18"/>
    </row>
    <row r="1704" spans="1:13" x14ac:dyDescent="0.25">
      <c r="A1704" s="94"/>
      <c r="B1704" s="95"/>
      <c r="C1704" s="96"/>
      <c r="D1704" s="123"/>
      <c r="E1704" s="97" t="str">
        <f t="shared" si="211"/>
        <v/>
      </c>
      <c r="F1704" s="18">
        <f t="shared" si="212"/>
        <v>0</v>
      </c>
      <c r="G1704" s="18">
        <f t="shared" si="213"/>
        <v>0</v>
      </c>
      <c r="H1704" s="18">
        <f t="shared" si="218"/>
        <v>0</v>
      </c>
      <c r="I1704" s="18">
        <f t="shared" si="214"/>
        <v>0</v>
      </c>
      <c r="J1704" s="18">
        <f t="shared" si="215"/>
        <v>0</v>
      </c>
      <c r="K1704" s="18">
        <f t="shared" si="216"/>
        <v>0</v>
      </c>
      <c r="L1704" s="18">
        <f t="shared" si="217"/>
        <v>0</v>
      </c>
      <c r="M1704" s="18"/>
    </row>
    <row r="1705" spans="1:13" x14ac:dyDescent="0.25">
      <c r="A1705" s="94"/>
      <c r="B1705" s="95"/>
      <c r="C1705" s="96"/>
      <c r="D1705" s="123"/>
      <c r="E1705" s="97" t="str">
        <f t="shared" si="211"/>
        <v/>
      </c>
      <c r="F1705" s="18">
        <f t="shared" si="212"/>
        <v>0</v>
      </c>
      <c r="G1705" s="18">
        <f t="shared" si="213"/>
        <v>0</v>
      </c>
      <c r="H1705" s="18">
        <f t="shared" si="218"/>
        <v>0</v>
      </c>
      <c r="I1705" s="18">
        <f t="shared" si="214"/>
        <v>0</v>
      </c>
      <c r="J1705" s="18">
        <f t="shared" si="215"/>
        <v>0</v>
      </c>
      <c r="K1705" s="18">
        <f t="shared" si="216"/>
        <v>0</v>
      </c>
      <c r="L1705" s="18">
        <f t="shared" si="217"/>
        <v>0</v>
      </c>
      <c r="M1705" s="18"/>
    </row>
    <row r="1706" spans="1:13" x14ac:dyDescent="0.25">
      <c r="A1706" s="94"/>
      <c r="B1706" s="95"/>
      <c r="C1706" s="96"/>
      <c r="D1706" s="123"/>
      <c r="E1706" s="97" t="str">
        <f t="shared" si="211"/>
        <v/>
      </c>
      <c r="F1706" s="18">
        <f t="shared" si="212"/>
        <v>0</v>
      </c>
      <c r="G1706" s="18">
        <f t="shared" si="213"/>
        <v>0</v>
      </c>
      <c r="H1706" s="18">
        <f t="shared" si="218"/>
        <v>0</v>
      </c>
      <c r="I1706" s="18">
        <f t="shared" si="214"/>
        <v>0</v>
      </c>
      <c r="J1706" s="18">
        <f t="shared" si="215"/>
        <v>0</v>
      </c>
      <c r="K1706" s="18">
        <f t="shared" si="216"/>
        <v>0</v>
      </c>
      <c r="L1706" s="18">
        <f t="shared" si="217"/>
        <v>0</v>
      </c>
      <c r="M1706" s="18"/>
    </row>
    <row r="1707" spans="1:13" x14ac:dyDescent="0.25">
      <c r="A1707" s="94"/>
      <c r="B1707" s="95"/>
      <c r="C1707" s="96"/>
      <c r="D1707" s="123"/>
      <c r="E1707" s="97" t="str">
        <f t="shared" si="211"/>
        <v/>
      </c>
      <c r="F1707" s="18">
        <f t="shared" si="212"/>
        <v>0</v>
      </c>
      <c r="G1707" s="18">
        <f t="shared" si="213"/>
        <v>0</v>
      </c>
      <c r="H1707" s="18">
        <f t="shared" si="218"/>
        <v>0</v>
      </c>
      <c r="I1707" s="18">
        <f t="shared" si="214"/>
        <v>0</v>
      </c>
      <c r="J1707" s="18">
        <f t="shared" si="215"/>
        <v>0</v>
      </c>
      <c r="K1707" s="18">
        <f t="shared" si="216"/>
        <v>0</v>
      </c>
      <c r="L1707" s="18">
        <f t="shared" si="217"/>
        <v>0</v>
      </c>
      <c r="M1707" s="18"/>
    </row>
    <row r="1708" spans="1:13" x14ac:dyDescent="0.25">
      <c r="A1708" s="94"/>
      <c r="B1708" s="95"/>
      <c r="C1708" s="96"/>
      <c r="D1708" s="123"/>
      <c r="E1708" s="97" t="str">
        <f t="shared" si="211"/>
        <v/>
      </c>
      <c r="F1708" s="18">
        <f t="shared" si="212"/>
        <v>0</v>
      </c>
      <c r="G1708" s="18">
        <f t="shared" si="213"/>
        <v>0</v>
      </c>
      <c r="H1708" s="18">
        <f t="shared" si="218"/>
        <v>0</v>
      </c>
      <c r="I1708" s="18">
        <f t="shared" si="214"/>
        <v>0</v>
      </c>
      <c r="J1708" s="18">
        <f t="shared" si="215"/>
        <v>0</v>
      </c>
      <c r="K1708" s="18">
        <f t="shared" si="216"/>
        <v>0</v>
      </c>
      <c r="L1708" s="18">
        <f t="shared" si="217"/>
        <v>0</v>
      </c>
      <c r="M1708" s="18"/>
    </row>
    <row r="1709" spans="1:13" x14ac:dyDescent="0.25">
      <c r="A1709" s="94"/>
      <c r="B1709" s="95"/>
      <c r="C1709" s="96"/>
      <c r="D1709" s="123"/>
      <c r="E1709" s="97" t="str">
        <f t="shared" si="211"/>
        <v/>
      </c>
      <c r="F1709" s="18">
        <f t="shared" si="212"/>
        <v>0</v>
      </c>
      <c r="G1709" s="18">
        <f t="shared" si="213"/>
        <v>0</v>
      </c>
      <c r="H1709" s="18">
        <f t="shared" si="218"/>
        <v>0</v>
      </c>
      <c r="I1709" s="18">
        <f t="shared" si="214"/>
        <v>0</v>
      </c>
      <c r="J1709" s="18">
        <f t="shared" si="215"/>
        <v>0</v>
      </c>
      <c r="K1709" s="18">
        <f t="shared" si="216"/>
        <v>0</v>
      </c>
      <c r="L1709" s="18">
        <f t="shared" si="217"/>
        <v>0</v>
      </c>
      <c r="M1709" s="18"/>
    </row>
    <row r="1710" spans="1:13" x14ac:dyDescent="0.25">
      <c r="A1710" s="94"/>
      <c r="B1710" s="95"/>
      <c r="C1710" s="96"/>
      <c r="D1710" s="123"/>
      <c r="E1710" s="97" t="str">
        <f t="shared" si="211"/>
        <v/>
      </c>
      <c r="F1710" s="18">
        <f t="shared" si="212"/>
        <v>0</v>
      </c>
      <c r="G1710" s="18">
        <f t="shared" si="213"/>
        <v>0</v>
      </c>
      <c r="H1710" s="18">
        <f t="shared" si="218"/>
        <v>0</v>
      </c>
      <c r="I1710" s="18">
        <f t="shared" si="214"/>
        <v>0</v>
      </c>
      <c r="J1710" s="18">
        <f t="shared" si="215"/>
        <v>0</v>
      </c>
      <c r="K1710" s="18">
        <f t="shared" si="216"/>
        <v>0</v>
      </c>
      <c r="L1710" s="18">
        <f t="shared" si="217"/>
        <v>0</v>
      </c>
      <c r="M1710" s="18"/>
    </row>
    <row r="1711" spans="1:13" x14ac:dyDescent="0.25">
      <c r="A1711" s="94"/>
      <c r="B1711" s="95"/>
      <c r="C1711" s="96"/>
      <c r="D1711" s="123"/>
      <c r="E1711" s="97" t="str">
        <f t="shared" si="211"/>
        <v/>
      </c>
      <c r="F1711" s="18">
        <f t="shared" si="212"/>
        <v>0</v>
      </c>
      <c r="G1711" s="18">
        <f t="shared" si="213"/>
        <v>0</v>
      </c>
      <c r="H1711" s="18">
        <f t="shared" si="218"/>
        <v>0</v>
      </c>
      <c r="I1711" s="18">
        <f t="shared" si="214"/>
        <v>0</v>
      </c>
      <c r="J1711" s="18">
        <f t="shared" si="215"/>
        <v>0</v>
      </c>
      <c r="K1711" s="18">
        <f t="shared" si="216"/>
        <v>0</v>
      </c>
      <c r="L1711" s="18">
        <f t="shared" si="217"/>
        <v>0</v>
      </c>
      <c r="M1711" s="18"/>
    </row>
    <row r="1712" spans="1:13" x14ac:dyDescent="0.25">
      <c r="A1712" s="94"/>
      <c r="B1712" s="95"/>
      <c r="C1712" s="96"/>
      <c r="D1712" s="123"/>
      <c r="E1712" s="97" t="str">
        <f t="shared" si="211"/>
        <v/>
      </c>
      <c r="F1712" s="18">
        <f t="shared" si="212"/>
        <v>0</v>
      </c>
      <c r="G1712" s="18">
        <f t="shared" si="213"/>
        <v>0</v>
      </c>
      <c r="H1712" s="18">
        <f t="shared" si="218"/>
        <v>0</v>
      </c>
      <c r="I1712" s="18">
        <f t="shared" si="214"/>
        <v>0</v>
      </c>
      <c r="J1712" s="18">
        <f t="shared" si="215"/>
        <v>0</v>
      </c>
      <c r="K1712" s="18">
        <f t="shared" si="216"/>
        <v>0</v>
      </c>
      <c r="L1712" s="18">
        <f t="shared" si="217"/>
        <v>0</v>
      </c>
      <c r="M1712" s="18"/>
    </row>
    <row r="1713" spans="1:13" x14ac:dyDescent="0.25">
      <c r="A1713" s="94"/>
      <c r="B1713" s="95"/>
      <c r="C1713" s="96"/>
      <c r="D1713" s="123"/>
      <c r="E1713" s="97" t="str">
        <f t="shared" si="211"/>
        <v/>
      </c>
      <c r="F1713" s="18">
        <f t="shared" si="212"/>
        <v>0</v>
      </c>
      <c r="G1713" s="18">
        <f t="shared" si="213"/>
        <v>0</v>
      </c>
      <c r="H1713" s="18">
        <f t="shared" si="218"/>
        <v>0</v>
      </c>
      <c r="I1713" s="18">
        <f t="shared" si="214"/>
        <v>0</v>
      </c>
      <c r="J1713" s="18">
        <f t="shared" si="215"/>
        <v>0</v>
      </c>
      <c r="K1713" s="18">
        <f t="shared" si="216"/>
        <v>0</v>
      </c>
      <c r="L1713" s="18">
        <f t="shared" si="217"/>
        <v>0</v>
      </c>
      <c r="M1713" s="18"/>
    </row>
    <row r="1714" spans="1:13" x14ac:dyDescent="0.25">
      <c r="A1714" s="94"/>
      <c r="B1714" s="95"/>
      <c r="C1714" s="96"/>
      <c r="D1714" s="123"/>
      <c r="E1714" s="97" t="str">
        <f t="shared" ref="E1714:E1777" si="219">IF(K1714=1," District,","")&amp;IF(L1714=1," Grade,","")&amp;IF(OR(H1714=1,I1714=1,J1714=1)," Line Incomplete","")</f>
        <v/>
      </c>
      <c r="F1714" s="18">
        <f t="shared" si="212"/>
        <v>0</v>
      </c>
      <c r="G1714" s="18">
        <f t="shared" si="213"/>
        <v>0</v>
      </c>
      <c r="H1714" s="18">
        <f t="shared" si="218"/>
        <v>0</v>
      </c>
      <c r="I1714" s="18">
        <f t="shared" si="214"/>
        <v>0</v>
      </c>
      <c r="J1714" s="18">
        <f t="shared" si="215"/>
        <v>0</v>
      </c>
      <c r="K1714" s="18">
        <f t="shared" si="216"/>
        <v>0</v>
      </c>
      <c r="L1714" s="18">
        <f t="shared" si="217"/>
        <v>0</v>
      </c>
      <c r="M1714" s="18"/>
    </row>
    <row r="1715" spans="1:13" x14ac:dyDescent="0.25">
      <c r="A1715" s="94"/>
      <c r="B1715" s="95"/>
      <c r="C1715" s="96"/>
      <c r="D1715" s="123"/>
      <c r="E1715" s="97" t="str">
        <f t="shared" si="219"/>
        <v/>
      </c>
      <c r="F1715" s="18">
        <f t="shared" si="212"/>
        <v>0</v>
      </c>
      <c r="G1715" s="18">
        <f t="shared" si="213"/>
        <v>0</v>
      </c>
      <c r="H1715" s="18">
        <f t="shared" si="218"/>
        <v>0</v>
      </c>
      <c r="I1715" s="18">
        <f t="shared" si="214"/>
        <v>0</v>
      </c>
      <c r="J1715" s="18">
        <f t="shared" si="215"/>
        <v>0</v>
      </c>
      <c r="K1715" s="18">
        <f t="shared" si="216"/>
        <v>0</v>
      </c>
      <c r="L1715" s="18">
        <f t="shared" si="217"/>
        <v>0</v>
      </c>
      <c r="M1715" s="18"/>
    </row>
    <row r="1716" spans="1:13" x14ac:dyDescent="0.25">
      <c r="A1716" s="94"/>
      <c r="B1716" s="95"/>
      <c r="C1716" s="96"/>
      <c r="D1716" s="123"/>
      <c r="E1716" s="97" t="str">
        <f t="shared" si="219"/>
        <v/>
      </c>
      <c r="F1716" s="18">
        <f t="shared" si="212"/>
        <v>0</v>
      </c>
      <c r="G1716" s="18">
        <f t="shared" si="213"/>
        <v>0</v>
      </c>
      <c r="H1716" s="18">
        <f t="shared" si="218"/>
        <v>0</v>
      </c>
      <c r="I1716" s="18">
        <f t="shared" si="214"/>
        <v>0</v>
      </c>
      <c r="J1716" s="18">
        <f t="shared" si="215"/>
        <v>0</v>
      </c>
      <c r="K1716" s="18">
        <f t="shared" si="216"/>
        <v>0</v>
      </c>
      <c r="L1716" s="18">
        <f t="shared" si="217"/>
        <v>0</v>
      </c>
      <c r="M1716" s="18"/>
    </row>
    <row r="1717" spans="1:13" x14ac:dyDescent="0.25">
      <c r="A1717" s="94"/>
      <c r="B1717" s="95"/>
      <c r="C1717" s="96"/>
      <c r="D1717" s="123"/>
      <c r="E1717" s="97" t="str">
        <f t="shared" si="219"/>
        <v/>
      </c>
      <c r="F1717" s="18">
        <f t="shared" si="212"/>
        <v>0</v>
      </c>
      <c r="G1717" s="18">
        <f t="shared" si="213"/>
        <v>0</v>
      </c>
      <c r="H1717" s="18">
        <f t="shared" si="218"/>
        <v>0</v>
      </c>
      <c r="I1717" s="18">
        <f t="shared" si="214"/>
        <v>0</v>
      </c>
      <c r="J1717" s="18">
        <f t="shared" si="215"/>
        <v>0</v>
      </c>
      <c r="K1717" s="18">
        <f t="shared" si="216"/>
        <v>0</v>
      </c>
      <c r="L1717" s="18">
        <f t="shared" si="217"/>
        <v>0</v>
      </c>
      <c r="M1717" s="18"/>
    </row>
    <row r="1718" spans="1:13" x14ac:dyDescent="0.25">
      <c r="A1718" s="94"/>
      <c r="B1718" s="95"/>
      <c r="C1718" s="96"/>
      <c r="D1718" s="123"/>
      <c r="E1718" s="97" t="str">
        <f t="shared" si="219"/>
        <v/>
      </c>
      <c r="F1718" s="18">
        <f t="shared" si="212"/>
        <v>0</v>
      </c>
      <c r="G1718" s="18">
        <f t="shared" si="213"/>
        <v>0</v>
      </c>
      <c r="H1718" s="18">
        <f t="shared" si="218"/>
        <v>0</v>
      </c>
      <c r="I1718" s="18">
        <f t="shared" si="214"/>
        <v>0</v>
      </c>
      <c r="J1718" s="18">
        <f t="shared" si="215"/>
        <v>0</v>
      </c>
      <c r="K1718" s="18">
        <f t="shared" si="216"/>
        <v>0</v>
      </c>
      <c r="L1718" s="18">
        <f t="shared" si="217"/>
        <v>0</v>
      </c>
      <c r="M1718" s="18"/>
    </row>
    <row r="1719" spans="1:13" x14ac:dyDescent="0.25">
      <c r="A1719" s="94"/>
      <c r="B1719" s="95"/>
      <c r="C1719" s="96"/>
      <c r="D1719" s="123"/>
      <c r="E1719" s="97" t="str">
        <f t="shared" si="219"/>
        <v/>
      </c>
      <c r="F1719" s="18">
        <f t="shared" si="212"/>
        <v>0</v>
      </c>
      <c r="G1719" s="18">
        <f t="shared" si="213"/>
        <v>0</v>
      </c>
      <c r="H1719" s="18">
        <f t="shared" si="218"/>
        <v>0</v>
      </c>
      <c r="I1719" s="18">
        <f t="shared" si="214"/>
        <v>0</v>
      </c>
      <c r="J1719" s="18">
        <f t="shared" si="215"/>
        <v>0</v>
      </c>
      <c r="K1719" s="18">
        <f t="shared" si="216"/>
        <v>0</v>
      </c>
      <c r="L1719" s="18">
        <f t="shared" si="217"/>
        <v>0</v>
      </c>
      <c r="M1719" s="18"/>
    </row>
    <row r="1720" spans="1:13" x14ac:dyDescent="0.25">
      <c r="A1720" s="94"/>
      <c r="B1720" s="95"/>
      <c r="C1720" s="96"/>
      <c r="D1720" s="123"/>
      <c r="E1720" s="97" t="str">
        <f t="shared" si="219"/>
        <v/>
      </c>
      <c r="F1720" s="18">
        <f t="shared" si="212"/>
        <v>0</v>
      </c>
      <c r="G1720" s="18">
        <f t="shared" si="213"/>
        <v>0</v>
      </c>
      <c r="H1720" s="18">
        <f t="shared" si="218"/>
        <v>0</v>
      </c>
      <c r="I1720" s="18">
        <f t="shared" si="214"/>
        <v>0</v>
      </c>
      <c r="J1720" s="18">
        <f t="shared" si="215"/>
        <v>0</v>
      </c>
      <c r="K1720" s="18">
        <f t="shared" si="216"/>
        <v>0</v>
      </c>
      <c r="L1720" s="18">
        <f t="shared" si="217"/>
        <v>0</v>
      </c>
      <c r="M1720" s="18"/>
    </row>
    <row r="1721" spans="1:13" x14ac:dyDescent="0.25">
      <c r="A1721" s="94"/>
      <c r="B1721" s="95"/>
      <c r="C1721" s="96"/>
      <c r="D1721" s="123"/>
      <c r="E1721" s="97" t="str">
        <f t="shared" si="219"/>
        <v/>
      </c>
      <c r="F1721" s="18">
        <f t="shared" si="212"/>
        <v>0</v>
      </c>
      <c r="G1721" s="18">
        <f t="shared" si="213"/>
        <v>0</v>
      </c>
      <c r="H1721" s="18">
        <f t="shared" si="218"/>
        <v>0</v>
      </c>
      <c r="I1721" s="18">
        <f t="shared" si="214"/>
        <v>0</v>
      </c>
      <c r="J1721" s="18">
        <f t="shared" si="215"/>
        <v>0</v>
      </c>
      <c r="K1721" s="18">
        <f t="shared" si="216"/>
        <v>0</v>
      </c>
      <c r="L1721" s="18">
        <f t="shared" si="217"/>
        <v>0</v>
      </c>
      <c r="M1721" s="18"/>
    </row>
    <row r="1722" spans="1:13" x14ac:dyDescent="0.25">
      <c r="A1722" s="94"/>
      <c r="B1722" s="95"/>
      <c r="C1722" s="96"/>
      <c r="D1722" s="123"/>
      <c r="E1722" s="97" t="str">
        <f t="shared" si="219"/>
        <v/>
      </c>
      <c r="F1722" s="18">
        <f t="shared" si="212"/>
        <v>0</v>
      </c>
      <c r="G1722" s="18">
        <f t="shared" si="213"/>
        <v>0</v>
      </c>
      <c r="H1722" s="18">
        <f t="shared" si="218"/>
        <v>0</v>
      </c>
      <c r="I1722" s="18">
        <f t="shared" si="214"/>
        <v>0</v>
      </c>
      <c r="J1722" s="18">
        <f t="shared" si="215"/>
        <v>0</v>
      </c>
      <c r="K1722" s="18">
        <f t="shared" si="216"/>
        <v>0</v>
      </c>
      <c r="L1722" s="18">
        <f t="shared" si="217"/>
        <v>0</v>
      </c>
      <c r="M1722" s="18"/>
    </row>
    <row r="1723" spans="1:13" x14ac:dyDescent="0.25">
      <c r="A1723" s="94"/>
      <c r="B1723" s="95"/>
      <c r="C1723" s="96"/>
      <c r="D1723" s="123"/>
      <c r="E1723" s="97" t="str">
        <f t="shared" si="219"/>
        <v/>
      </c>
      <c r="F1723" s="18">
        <f t="shared" si="212"/>
        <v>0</v>
      </c>
      <c r="G1723" s="18">
        <f t="shared" si="213"/>
        <v>0</v>
      </c>
      <c r="H1723" s="18">
        <f t="shared" si="218"/>
        <v>0</v>
      </c>
      <c r="I1723" s="18">
        <f t="shared" si="214"/>
        <v>0</v>
      </c>
      <c r="J1723" s="18">
        <f t="shared" si="215"/>
        <v>0</v>
      </c>
      <c r="K1723" s="18">
        <f t="shared" si="216"/>
        <v>0</v>
      </c>
      <c r="L1723" s="18">
        <f t="shared" si="217"/>
        <v>0</v>
      </c>
      <c r="M1723" s="18"/>
    </row>
    <row r="1724" spans="1:13" x14ac:dyDescent="0.25">
      <c r="A1724" s="94"/>
      <c r="B1724" s="95"/>
      <c r="C1724" s="96"/>
      <c r="D1724" s="123"/>
      <c r="E1724" s="97" t="str">
        <f t="shared" si="219"/>
        <v/>
      </c>
      <c r="F1724" s="18">
        <f t="shared" si="212"/>
        <v>0</v>
      </c>
      <c r="G1724" s="18">
        <f t="shared" si="213"/>
        <v>0</v>
      </c>
      <c r="H1724" s="18">
        <f t="shared" si="218"/>
        <v>0</v>
      </c>
      <c r="I1724" s="18">
        <f t="shared" si="214"/>
        <v>0</v>
      </c>
      <c r="J1724" s="18">
        <f t="shared" si="215"/>
        <v>0</v>
      </c>
      <c r="K1724" s="18">
        <f t="shared" si="216"/>
        <v>0</v>
      </c>
      <c r="L1724" s="18">
        <f t="shared" si="217"/>
        <v>0</v>
      </c>
      <c r="M1724" s="18"/>
    </row>
    <row r="1725" spans="1:13" x14ac:dyDescent="0.25">
      <c r="A1725" s="94"/>
      <c r="B1725" s="95"/>
      <c r="C1725" s="96"/>
      <c r="D1725" s="123"/>
      <c r="E1725" s="97" t="str">
        <f t="shared" si="219"/>
        <v/>
      </c>
      <c r="F1725" s="18">
        <f t="shared" si="212"/>
        <v>0</v>
      </c>
      <c r="G1725" s="18">
        <f t="shared" si="213"/>
        <v>0</v>
      </c>
      <c r="H1725" s="18">
        <f t="shared" si="218"/>
        <v>0</v>
      </c>
      <c r="I1725" s="18">
        <f t="shared" si="214"/>
        <v>0</v>
      </c>
      <c r="J1725" s="18">
        <f t="shared" si="215"/>
        <v>0</v>
      </c>
      <c r="K1725" s="18">
        <f t="shared" si="216"/>
        <v>0</v>
      </c>
      <c r="L1725" s="18">
        <f t="shared" si="217"/>
        <v>0</v>
      </c>
      <c r="M1725" s="18"/>
    </row>
    <row r="1726" spans="1:13" x14ac:dyDescent="0.25">
      <c r="A1726" s="94"/>
      <c r="B1726" s="95"/>
      <c r="C1726" s="96"/>
      <c r="D1726" s="123"/>
      <c r="E1726" s="97" t="str">
        <f t="shared" si="219"/>
        <v/>
      </c>
      <c r="F1726" s="18">
        <f t="shared" si="212"/>
        <v>0</v>
      </c>
      <c r="G1726" s="18">
        <f t="shared" si="213"/>
        <v>0</v>
      </c>
      <c r="H1726" s="18">
        <f t="shared" si="218"/>
        <v>0</v>
      </c>
      <c r="I1726" s="18">
        <f t="shared" si="214"/>
        <v>0</v>
      </c>
      <c r="J1726" s="18">
        <f t="shared" si="215"/>
        <v>0</v>
      </c>
      <c r="K1726" s="18">
        <f t="shared" si="216"/>
        <v>0</v>
      </c>
      <c r="L1726" s="18">
        <f t="shared" si="217"/>
        <v>0</v>
      </c>
      <c r="M1726" s="18"/>
    </row>
    <row r="1727" spans="1:13" x14ac:dyDescent="0.25">
      <c r="A1727" s="94"/>
      <c r="B1727" s="95"/>
      <c r="C1727" s="96"/>
      <c r="D1727" s="123"/>
      <c r="E1727" s="97" t="str">
        <f t="shared" si="219"/>
        <v/>
      </c>
      <c r="F1727" s="18">
        <f t="shared" si="212"/>
        <v>0</v>
      </c>
      <c r="G1727" s="18">
        <f t="shared" si="213"/>
        <v>0</v>
      </c>
      <c r="H1727" s="18">
        <f t="shared" si="218"/>
        <v>0</v>
      </c>
      <c r="I1727" s="18">
        <f t="shared" si="214"/>
        <v>0</v>
      </c>
      <c r="J1727" s="18">
        <f t="shared" si="215"/>
        <v>0</v>
      </c>
      <c r="K1727" s="18">
        <f t="shared" si="216"/>
        <v>0</v>
      </c>
      <c r="L1727" s="18">
        <f t="shared" si="217"/>
        <v>0</v>
      </c>
      <c r="M1727" s="18"/>
    </row>
    <row r="1728" spans="1:13" x14ac:dyDescent="0.25">
      <c r="A1728" s="94"/>
      <c r="B1728" s="95"/>
      <c r="C1728" s="96"/>
      <c r="D1728" s="123"/>
      <c r="E1728" s="97" t="str">
        <f t="shared" si="219"/>
        <v/>
      </c>
      <c r="F1728" s="18">
        <f t="shared" si="212"/>
        <v>0</v>
      </c>
      <c r="G1728" s="18">
        <f t="shared" si="213"/>
        <v>0</v>
      </c>
      <c r="H1728" s="18">
        <f t="shared" si="218"/>
        <v>0</v>
      </c>
      <c r="I1728" s="18">
        <f t="shared" si="214"/>
        <v>0</v>
      </c>
      <c r="J1728" s="18">
        <f t="shared" si="215"/>
        <v>0</v>
      </c>
      <c r="K1728" s="18">
        <f t="shared" si="216"/>
        <v>0</v>
      </c>
      <c r="L1728" s="18">
        <f t="shared" si="217"/>
        <v>0</v>
      </c>
      <c r="M1728" s="18"/>
    </row>
    <row r="1729" spans="1:13" x14ac:dyDescent="0.25">
      <c r="A1729" s="94"/>
      <c r="B1729" s="95"/>
      <c r="C1729" s="96"/>
      <c r="D1729" s="123"/>
      <c r="E1729" s="97" t="str">
        <f t="shared" si="219"/>
        <v/>
      </c>
      <c r="F1729" s="18">
        <f t="shared" si="212"/>
        <v>0</v>
      </c>
      <c r="G1729" s="18">
        <f t="shared" si="213"/>
        <v>0</v>
      </c>
      <c r="H1729" s="18">
        <f t="shared" si="218"/>
        <v>0</v>
      </c>
      <c r="I1729" s="18">
        <f t="shared" si="214"/>
        <v>0</v>
      </c>
      <c r="J1729" s="18">
        <f t="shared" si="215"/>
        <v>0</v>
      </c>
      <c r="K1729" s="18">
        <f t="shared" si="216"/>
        <v>0</v>
      </c>
      <c r="L1729" s="18">
        <f t="shared" si="217"/>
        <v>0</v>
      </c>
      <c r="M1729" s="18"/>
    </row>
    <row r="1730" spans="1:13" x14ac:dyDescent="0.25">
      <c r="A1730" s="94"/>
      <c r="B1730" s="95"/>
      <c r="C1730" s="96"/>
      <c r="D1730" s="123"/>
      <c r="E1730" s="97" t="str">
        <f t="shared" si="219"/>
        <v/>
      </c>
      <c r="F1730" s="18">
        <f t="shared" si="212"/>
        <v>0</v>
      </c>
      <c r="G1730" s="18">
        <f t="shared" si="213"/>
        <v>0</v>
      </c>
      <c r="H1730" s="18">
        <f t="shared" si="218"/>
        <v>0</v>
      </c>
      <c r="I1730" s="18">
        <f t="shared" si="214"/>
        <v>0</v>
      </c>
      <c r="J1730" s="18">
        <f t="shared" si="215"/>
        <v>0</v>
      </c>
      <c r="K1730" s="18">
        <f t="shared" si="216"/>
        <v>0</v>
      </c>
      <c r="L1730" s="18">
        <f t="shared" si="217"/>
        <v>0</v>
      </c>
      <c r="M1730" s="18"/>
    </row>
    <row r="1731" spans="1:13" x14ac:dyDescent="0.25">
      <c r="A1731" s="94"/>
      <c r="B1731" s="95"/>
      <c r="C1731" s="96"/>
      <c r="D1731" s="123"/>
      <c r="E1731" s="97" t="str">
        <f t="shared" si="219"/>
        <v/>
      </c>
      <c r="F1731" s="18">
        <f t="shared" si="212"/>
        <v>0</v>
      </c>
      <c r="G1731" s="18">
        <f t="shared" si="213"/>
        <v>0</v>
      </c>
      <c r="H1731" s="18">
        <f t="shared" si="218"/>
        <v>0</v>
      </c>
      <c r="I1731" s="18">
        <f t="shared" si="214"/>
        <v>0</v>
      </c>
      <c r="J1731" s="18">
        <f t="shared" si="215"/>
        <v>0</v>
      </c>
      <c r="K1731" s="18">
        <f t="shared" si="216"/>
        <v>0</v>
      </c>
      <c r="L1731" s="18">
        <f t="shared" si="217"/>
        <v>0</v>
      </c>
      <c r="M1731" s="18"/>
    </row>
    <row r="1732" spans="1:13" x14ac:dyDescent="0.25">
      <c r="A1732" s="94"/>
      <c r="B1732" s="95"/>
      <c r="C1732" s="96"/>
      <c r="D1732" s="123"/>
      <c r="E1732" s="97" t="str">
        <f t="shared" si="219"/>
        <v/>
      </c>
      <c r="F1732" s="18">
        <f t="shared" si="212"/>
        <v>0</v>
      </c>
      <c r="G1732" s="18">
        <f t="shared" si="213"/>
        <v>0</v>
      </c>
      <c r="H1732" s="18">
        <f t="shared" si="218"/>
        <v>0</v>
      </c>
      <c r="I1732" s="18">
        <f t="shared" si="214"/>
        <v>0</v>
      </c>
      <c r="J1732" s="18">
        <f t="shared" si="215"/>
        <v>0</v>
      </c>
      <c r="K1732" s="18">
        <f t="shared" si="216"/>
        <v>0</v>
      </c>
      <c r="L1732" s="18">
        <f t="shared" si="217"/>
        <v>0</v>
      </c>
      <c r="M1732" s="18"/>
    </row>
    <row r="1733" spans="1:13" x14ac:dyDescent="0.25">
      <c r="A1733" s="94"/>
      <c r="B1733" s="95"/>
      <c r="C1733" s="96"/>
      <c r="D1733" s="123"/>
      <c r="E1733" s="97" t="str">
        <f t="shared" si="219"/>
        <v/>
      </c>
      <c r="F1733" s="18">
        <f t="shared" si="212"/>
        <v>0</v>
      </c>
      <c r="G1733" s="18">
        <f t="shared" si="213"/>
        <v>0</v>
      </c>
      <c r="H1733" s="18">
        <f t="shared" si="218"/>
        <v>0</v>
      </c>
      <c r="I1733" s="18">
        <f t="shared" si="214"/>
        <v>0</v>
      </c>
      <c r="J1733" s="18">
        <f t="shared" si="215"/>
        <v>0</v>
      </c>
      <c r="K1733" s="18">
        <f t="shared" si="216"/>
        <v>0</v>
      </c>
      <c r="L1733" s="18">
        <f t="shared" si="217"/>
        <v>0</v>
      </c>
      <c r="M1733" s="18"/>
    </row>
    <row r="1734" spans="1:13" x14ac:dyDescent="0.25">
      <c r="A1734" s="94"/>
      <c r="B1734" s="95"/>
      <c r="C1734" s="96"/>
      <c r="D1734" s="123"/>
      <c r="E1734" s="97" t="str">
        <f t="shared" si="219"/>
        <v/>
      </c>
      <c r="F1734" s="18">
        <f t="shared" si="212"/>
        <v>0</v>
      </c>
      <c r="G1734" s="18">
        <f t="shared" si="213"/>
        <v>0</v>
      </c>
      <c r="H1734" s="18">
        <f t="shared" si="218"/>
        <v>0</v>
      </c>
      <c r="I1734" s="18">
        <f t="shared" si="214"/>
        <v>0</v>
      </c>
      <c r="J1734" s="18">
        <f t="shared" si="215"/>
        <v>0</v>
      </c>
      <c r="K1734" s="18">
        <f t="shared" si="216"/>
        <v>0</v>
      </c>
      <c r="L1734" s="18">
        <f t="shared" si="217"/>
        <v>0</v>
      </c>
      <c r="M1734" s="18"/>
    </row>
    <row r="1735" spans="1:13" x14ac:dyDescent="0.25">
      <c r="A1735" s="94"/>
      <c r="B1735" s="95"/>
      <c r="C1735" s="96"/>
      <c r="D1735" s="123"/>
      <c r="E1735" s="97" t="str">
        <f t="shared" si="219"/>
        <v/>
      </c>
      <c r="F1735" s="18">
        <f t="shared" si="212"/>
        <v>0</v>
      </c>
      <c r="G1735" s="18">
        <f t="shared" si="213"/>
        <v>0</v>
      </c>
      <c r="H1735" s="18">
        <f t="shared" si="218"/>
        <v>0</v>
      </c>
      <c r="I1735" s="18">
        <f t="shared" si="214"/>
        <v>0</v>
      </c>
      <c r="J1735" s="18">
        <f t="shared" si="215"/>
        <v>0</v>
      </c>
      <c r="K1735" s="18">
        <f t="shared" si="216"/>
        <v>0</v>
      </c>
      <c r="L1735" s="18">
        <f t="shared" si="217"/>
        <v>0</v>
      </c>
      <c r="M1735" s="18"/>
    </row>
    <row r="1736" spans="1:13" x14ac:dyDescent="0.25">
      <c r="A1736" s="94"/>
      <c r="B1736" s="95"/>
      <c r="C1736" s="96"/>
      <c r="D1736" s="123"/>
      <c r="E1736" s="97" t="str">
        <f t="shared" si="219"/>
        <v/>
      </c>
      <c r="F1736" s="18">
        <f t="shared" si="212"/>
        <v>0</v>
      </c>
      <c r="G1736" s="18">
        <f t="shared" si="213"/>
        <v>0</v>
      </c>
      <c r="H1736" s="18">
        <f t="shared" si="218"/>
        <v>0</v>
      </c>
      <c r="I1736" s="18">
        <f t="shared" si="214"/>
        <v>0</v>
      </c>
      <c r="J1736" s="18">
        <f t="shared" si="215"/>
        <v>0</v>
      </c>
      <c r="K1736" s="18">
        <f t="shared" si="216"/>
        <v>0</v>
      </c>
      <c r="L1736" s="18">
        <f t="shared" si="217"/>
        <v>0</v>
      </c>
      <c r="M1736" s="18"/>
    </row>
    <row r="1737" spans="1:13" x14ac:dyDescent="0.25">
      <c r="A1737" s="94"/>
      <c r="B1737" s="95"/>
      <c r="C1737" s="96"/>
      <c r="D1737" s="123"/>
      <c r="E1737" s="97" t="str">
        <f t="shared" si="219"/>
        <v/>
      </c>
      <c r="F1737" s="18">
        <f t="shared" ref="F1737:F1800" si="220">IF(C1737&lt;&gt;"",1,0)</f>
        <v>0</v>
      </c>
      <c r="G1737" s="18">
        <f t="shared" ref="G1737:G1800" si="221">IF(OR(C1737="4K 437 Hours", C1737="4K 437 Hours + 87.5 Hours Outreach", C1737="Preschool Special Education", C1737=""),0,1)</f>
        <v>0</v>
      </c>
      <c r="H1737" s="18">
        <f t="shared" si="218"/>
        <v>0</v>
      </c>
      <c r="I1737" s="18">
        <f t="shared" ref="I1737:I1800" si="222">IF(B1737="",0,IF(OR(A1737="",C1737=""),1,0))</f>
        <v>0</v>
      </c>
      <c r="J1737" s="18">
        <f t="shared" ref="J1737:J1800" si="223">IF(C1737="",0,IF(OR(A1737="",B1737=""),1,0))</f>
        <v>0</v>
      </c>
      <c r="K1737" s="18">
        <f t="shared" ref="K1737:K1800" si="224">IF(B1737="",0,IF(ISNA((MATCH(B1737,O:O,0))),1,0))</f>
        <v>0</v>
      </c>
      <c r="L1737" s="18">
        <f t="shared" ref="L1737:L1800" si="225">IF(C1737="",0,IF(ISNA((MATCH(C1737,P:P,0))),1,0))</f>
        <v>0</v>
      </c>
      <c r="M1737" s="18"/>
    </row>
    <row r="1738" spans="1:13" x14ac:dyDescent="0.25">
      <c r="A1738" s="94"/>
      <c r="B1738" s="95"/>
      <c r="C1738" s="96"/>
      <c r="D1738" s="123"/>
      <c r="E1738" s="97" t="str">
        <f t="shared" si="219"/>
        <v/>
      </c>
      <c r="F1738" s="18">
        <f t="shared" si="220"/>
        <v>0</v>
      </c>
      <c r="G1738" s="18">
        <f t="shared" si="221"/>
        <v>0</v>
      </c>
      <c r="H1738" s="18">
        <f t="shared" ref="H1738:H1800" si="226">IF(A1738="",0,IF(OR(B1738="",D1738=""),1,0))</f>
        <v>0</v>
      </c>
      <c r="I1738" s="18">
        <f t="shared" si="222"/>
        <v>0</v>
      </c>
      <c r="J1738" s="18">
        <f t="shared" si="223"/>
        <v>0</v>
      </c>
      <c r="K1738" s="18">
        <f t="shared" si="224"/>
        <v>0</v>
      </c>
      <c r="L1738" s="18">
        <f t="shared" si="225"/>
        <v>0</v>
      </c>
      <c r="M1738" s="18"/>
    </row>
    <row r="1739" spans="1:13" x14ac:dyDescent="0.25">
      <c r="A1739" s="94"/>
      <c r="B1739" s="95"/>
      <c r="C1739" s="96"/>
      <c r="D1739" s="123"/>
      <c r="E1739" s="97" t="str">
        <f t="shared" si="219"/>
        <v/>
      </c>
      <c r="F1739" s="18">
        <f t="shared" si="220"/>
        <v>0</v>
      </c>
      <c r="G1739" s="18">
        <f t="shared" si="221"/>
        <v>0</v>
      </c>
      <c r="H1739" s="18">
        <f t="shared" si="226"/>
        <v>0</v>
      </c>
      <c r="I1739" s="18">
        <f t="shared" si="222"/>
        <v>0</v>
      </c>
      <c r="J1739" s="18">
        <f t="shared" si="223"/>
        <v>0</v>
      </c>
      <c r="K1739" s="18">
        <f t="shared" si="224"/>
        <v>0</v>
      </c>
      <c r="L1739" s="18">
        <f t="shared" si="225"/>
        <v>0</v>
      </c>
      <c r="M1739" s="18"/>
    </row>
    <row r="1740" spans="1:13" x14ac:dyDescent="0.25">
      <c r="A1740" s="94"/>
      <c r="B1740" s="95"/>
      <c r="C1740" s="96"/>
      <c r="D1740" s="123"/>
      <c r="E1740" s="97" t="str">
        <f t="shared" si="219"/>
        <v/>
      </c>
      <c r="F1740" s="18">
        <f t="shared" si="220"/>
        <v>0</v>
      </c>
      <c r="G1740" s="18">
        <f t="shared" si="221"/>
        <v>0</v>
      </c>
      <c r="H1740" s="18">
        <f t="shared" si="226"/>
        <v>0</v>
      </c>
      <c r="I1740" s="18">
        <f t="shared" si="222"/>
        <v>0</v>
      </c>
      <c r="J1740" s="18">
        <f t="shared" si="223"/>
        <v>0</v>
      </c>
      <c r="K1740" s="18">
        <f t="shared" si="224"/>
        <v>0</v>
      </c>
      <c r="L1740" s="18">
        <f t="shared" si="225"/>
        <v>0</v>
      </c>
      <c r="M1740" s="18"/>
    </row>
    <row r="1741" spans="1:13" x14ac:dyDescent="0.25">
      <c r="A1741" s="94"/>
      <c r="B1741" s="95"/>
      <c r="C1741" s="96"/>
      <c r="D1741" s="123"/>
      <c r="E1741" s="97" t="str">
        <f t="shared" si="219"/>
        <v/>
      </c>
      <c r="F1741" s="18">
        <f t="shared" si="220"/>
        <v>0</v>
      </c>
      <c r="G1741" s="18">
        <f t="shared" si="221"/>
        <v>0</v>
      </c>
      <c r="H1741" s="18">
        <f t="shared" si="226"/>
        <v>0</v>
      </c>
      <c r="I1741" s="18">
        <f t="shared" si="222"/>
        <v>0</v>
      </c>
      <c r="J1741" s="18">
        <f t="shared" si="223"/>
        <v>0</v>
      </c>
      <c r="K1741" s="18">
        <f t="shared" si="224"/>
        <v>0</v>
      </c>
      <c r="L1741" s="18">
        <f t="shared" si="225"/>
        <v>0</v>
      </c>
      <c r="M1741" s="18"/>
    </row>
    <row r="1742" spans="1:13" x14ac:dyDescent="0.25">
      <c r="A1742" s="94"/>
      <c r="B1742" s="95"/>
      <c r="C1742" s="96"/>
      <c r="D1742" s="123"/>
      <c r="E1742" s="97" t="str">
        <f t="shared" si="219"/>
        <v/>
      </c>
      <c r="F1742" s="18">
        <f t="shared" si="220"/>
        <v>0</v>
      </c>
      <c r="G1742" s="18">
        <f t="shared" si="221"/>
        <v>0</v>
      </c>
      <c r="H1742" s="18">
        <f t="shared" si="226"/>
        <v>0</v>
      </c>
      <c r="I1742" s="18">
        <f t="shared" si="222"/>
        <v>0</v>
      </c>
      <c r="J1742" s="18">
        <f t="shared" si="223"/>
        <v>0</v>
      </c>
      <c r="K1742" s="18">
        <f t="shared" si="224"/>
        <v>0</v>
      </c>
      <c r="L1742" s="18">
        <f t="shared" si="225"/>
        <v>0</v>
      </c>
      <c r="M1742" s="18"/>
    </row>
    <row r="1743" spans="1:13" x14ac:dyDescent="0.25">
      <c r="A1743" s="94"/>
      <c r="B1743" s="95"/>
      <c r="C1743" s="96"/>
      <c r="D1743" s="123"/>
      <c r="E1743" s="97" t="str">
        <f t="shared" si="219"/>
        <v/>
      </c>
      <c r="F1743" s="18">
        <f t="shared" si="220"/>
        <v>0</v>
      </c>
      <c r="G1743" s="18">
        <f t="shared" si="221"/>
        <v>0</v>
      </c>
      <c r="H1743" s="18">
        <f t="shared" si="226"/>
        <v>0</v>
      </c>
      <c r="I1743" s="18">
        <f t="shared" si="222"/>
        <v>0</v>
      </c>
      <c r="J1743" s="18">
        <f t="shared" si="223"/>
        <v>0</v>
      </c>
      <c r="K1743" s="18">
        <f t="shared" si="224"/>
        <v>0</v>
      </c>
      <c r="L1743" s="18">
        <f t="shared" si="225"/>
        <v>0</v>
      </c>
      <c r="M1743" s="18"/>
    </row>
    <row r="1744" spans="1:13" x14ac:dyDescent="0.25">
      <c r="A1744" s="94"/>
      <c r="B1744" s="95"/>
      <c r="C1744" s="96"/>
      <c r="D1744" s="123"/>
      <c r="E1744" s="97" t="str">
        <f t="shared" si="219"/>
        <v/>
      </c>
      <c r="F1744" s="18">
        <f t="shared" si="220"/>
        <v>0</v>
      </c>
      <c r="G1744" s="18">
        <f t="shared" si="221"/>
        <v>0</v>
      </c>
      <c r="H1744" s="18">
        <f t="shared" si="226"/>
        <v>0</v>
      </c>
      <c r="I1744" s="18">
        <f t="shared" si="222"/>
        <v>0</v>
      </c>
      <c r="J1744" s="18">
        <f t="shared" si="223"/>
        <v>0</v>
      </c>
      <c r="K1744" s="18">
        <f t="shared" si="224"/>
        <v>0</v>
      </c>
      <c r="L1744" s="18">
        <f t="shared" si="225"/>
        <v>0</v>
      </c>
      <c r="M1744" s="18"/>
    </row>
    <row r="1745" spans="1:13" x14ac:dyDescent="0.25">
      <c r="A1745" s="94"/>
      <c r="B1745" s="95"/>
      <c r="C1745" s="96"/>
      <c r="D1745" s="123"/>
      <c r="E1745" s="97" t="str">
        <f t="shared" si="219"/>
        <v/>
      </c>
      <c r="F1745" s="18">
        <f t="shared" si="220"/>
        <v>0</v>
      </c>
      <c r="G1745" s="18">
        <f t="shared" si="221"/>
        <v>0</v>
      </c>
      <c r="H1745" s="18">
        <f t="shared" si="226"/>
        <v>0</v>
      </c>
      <c r="I1745" s="18">
        <f t="shared" si="222"/>
        <v>0</v>
      </c>
      <c r="J1745" s="18">
        <f t="shared" si="223"/>
        <v>0</v>
      </c>
      <c r="K1745" s="18">
        <f t="shared" si="224"/>
        <v>0</v>
      </c>
      <c r="L1745" s="18">
        <f t="shared" si="225"/>
        <v>0</v>
      </c>
      <c r="M1745" s="18"/>
    </row>
    <row r="1746" spans="1:13" x14ac:dyDescent="0.25">
      <c r="A1746" s="94"/>
      <c r="B1746" s="95"/>
      <c r="C1746" s="96"/>
      <c r="D1746" s="123"/>
      <c r="E1746" s="97" t="str">
        <f t="shared" si="219"/>
        <v/>
      </c>
      <c r="F1746" s="18">
        <f t="shared" si="220"/>
        <v>0</v>
      </c>
      <c r="G1746" s="18">
        <f t="shared" si="221"/>
        <v>0</v>
      </c>
      <c r="H1746" s="18">
        <f t="shared" si="226"/>
        <v>0</v>
      </c>
      <c r="I1746" s="18">
        <f t="shared" si="222"/>
        <v>0</v>
      </c>
      <c r="J1746" s="18">
        <f t="shared" si="223"/>
        <v>0</v>
      </c>
      <c r="K1746" s="18">
        <f t="shared" si="224"/>
        <v>0</v>
      </c>
      <c r="L1746" s="18">
        <f t="shared" si="225"/>
        <v>0</v>
      </c>
      <c r="M1746" s="18"/>
    </row>
    <row r="1747" spans="1:13" x14ac:dyDescent="0.25">
      <c r="A1747" s="94"/>
      <c r="B1747" s="95"/>
      <c r="C1747" s="96"/>
      <c r="D1747" s="123"/>
      <c r="E1747" s="97" t="str">
        <f t="shared" si="219"/>
        <v/>
      </c>
      <c r="F1747" s="18">
        <f t="shared" si="220"/>
        <v>0</v>
      </c>
      <c r="G1747" s="18">
        <f t="shared" si="221"/>
        <v>0</v>
      </c>
      <c r="H1747" s="18">
        <f t="shared" si="226"/>
        <v>0</v>
      </c>
      <c r="I1747" s="18">
        <f t="shared" si="222"/>
        <v>0</v>
      </c>
      <c r="J1747" s="18">
        <f t="shared" si="223"/>
        <v>0</v>
      </c>
      <c r="K1747" s="18">
        <f t="shared" si="224"/>
        <v>0</v>
      </c>
      <c r="L1747" s="18">
        <f t="shared" si="225"/>
        <v>0</v>
      </c>
      <c r="M1747" s="18"/>
    </row>
    <row r="1748" spans="1:13" x14ac:dyDescent="0.25">
      <c r="A1748" s="94"/>
      <c r="B1748" s="95"/>
      <c r="C1748" s="96"/>
      <c r="D1748" s="123"/>
      <c r="E1748" s="97" t="str">
        <f t="shared" si="219"/>
        <v/>
      </c>
      <c r="F1748" s="18">
        <f t="shared" si="220"/>
        <v>0</v>
      </c>
      <c r="G1748" s="18">
        <f t="shared" si="221"/>
        <v>0</v>
      </c>
      <c r="H1748" s="18">
        <f t="shared" si="226"/>
        <v>0</v>
      </c>
      <c r="I1748" s="18">
        <f t="shared" si="222"/>
        <v>0</v>
      </c>
      <c r="J1748" s="18">
        <f t="shared" si="223"/>
        <v>0</v>
      </c>
      <c r="K1748" s="18">
        <f t="shared" si="224"/>
        <v>0</v>
      </c>
      <c r="L1748" s="18">
        <f t="shared" si="225"/>
        <v>0</v>
      </c>
      <c r="M1748" s="18"/>
    </row>
    <row r="1749" spans="1:13" x14ac:dyDescent="0.25">
      <c r="A1749" s="94"/>
      <c r="B1749" s="95"/>
      <c r="C1749" s="96"/>
      <c r="D1749" s="123"/>
      <c r="E1749" s="97" t="str">
        <f t="shared" si="219"/>
        <v/>
      </c>
      <c r="F1749" s="18">
        <f t="shared" si="220"/>
        <v>0</v>
      </c>
      <c r="G1749" s="18">
        <f t="shared" si="221"/>
        <v>0</v>
      </c>
      <c r="H1749" s="18">
        <f t="shared" si="226"/>
        <v>0</v>
      </c>
      <c r="I1749" s="18">
        <f t="shared" si="222"/>
        <v>0</v>
      </c>
      <c r="J1749" s="18">
        <f t="shared" si="223"/>
        <v>0</v>
      </c>
      <c r="K1749" s="18">
        <f t="shared" si="224"/>
        <v>0</v>
      </c>
      <c r="L1749" s="18">
        <f t="shared" si="225"/>
        <v>0</v>
      </c>
      <c r="M1749" s="18"/>
    </row>
    <row r="1750" spans="1:13" x14ac:dyDescent="0.25">
      <c r="A1750" s="94"/>
      <c r="B1750" s="95"/>
      <c r="C1750" s="96"/>
      <c r="D1750" s="123"/>
      <c r="E1750" s="97" t="str">
        <f t="shared" si="219"/>
        <v/>
      </c>
      <c r="F1750" s="18">
        <f t="shared" si="220"/>
        <v>0</v>
      </c>
      <c r="G1750" s="18">
        <f t="shared" si="221"/>
        <v>0</v>
      </c>
      <c r="H1750" s="18">
        <f t="shared" si="226"/>
        <v>0</v>
      </c>
      <c r="I1750" s="18">
        <f t="shared" si="222"/>
        <v>0</v>
      </c>
      <c r="J1750" s="18">
        <f t="shared" si="223"/>
        <v>0</v>
      </c>
      <c r="K1750" s="18">
        <f t="shared" si="224"/>
        <v>0</v>
      </c>
      <c r="L1750" s="18">
        <f t="shared" si="225"/>
        <v>0</v>
      </c>
      <c r="M1750" s="18"/>
    </row>
    <row r="1751" spans="1:13" x14ac:dyDescent="0.25">
      <c r="A1751" s="94"/>
      <c r="B1751" s="95"/>
      <c r="C1751" s="96"/>
      <c r="D1751" s="123"/>
      <c r="E1751" s="97" t="str">
        <f t="shared" si="219"/>
        <v/>
      </c>
      <c r="F1751" s="18">
        <f t="shared" si="220"/>
        <v>0</v>
      </c>
      <c r="G1751" s="18">
        <f t="shared" si="221"/>
        <v>0</v>
      </c>
      <c r="H1751" s="18">
        <f t="shared" si="226"/>
        <v>0</v>
      </c>
      <c r="I1751" s="18">
        <f t="shared" si="222"/>
        <v>0</v>
      </c>
      <c r="J1751" s="18">
        <f t="shared" si="223"/>
        <v>0</v>
      </c>
      <c r="K1751" s="18">
        <f t="shared" si="224"/>
        <v>0</v>
      </c>
      <c r="L1751" s="18">
        <f t="shared" si="225"/>
        <v>0</v>
      </c>
      <c r="M1751" s="18"/>
    </row>
    <row r="1752" spans="1:13" x14ac:dyDescent="0.25">
      <c r="A1752" s="94"/>
      <c r="B1752" s="95"/>
      <c r="C1752" s="96"/>
      <c r="D1752" s="123"/>
      <c r="E1752" s="97" t="str">
        <f t="shared" si="219"/>
        <v/>
      </c>
      <c r="F1752" s="18">
        <f t="shared" si="220"/>
        <v>0</v>
      </c>
      <c r="G1752" s="18">
        <f t="shared" si="221"/>
        <v>0</v>
      </c>
      <c r="H1752" s="18">
        <f t="shared" si="226"/>
        <v>0</v>
      </c>
      <c r="I1752" s="18">
        <f t="shared" si="222"/>
        <v>0</v>
      </c>
      <c r="J1752" s="18">
        <f t="shared" si="223"/>
        <v>0</v>
      </c>
      <c r="K1752" s="18">
        <f t="shared" si="224"/>
        <v>0</v>
      </c>
      <c r="L1752" s="18">
        <f t="shared" si="225"/>
        <v>0</v>
      </c>
      <c r="M1752" s="18"/>
    </row>
    <row r="1753" spans="1:13" x14ac:dyDescent="0.25">
      <c r="A1753" s="94"/>
      <c r="B1753" s="95"/>
      <c r="C1753" s="96"/>
      <c r="D1753" s="123"/>
      <c r="E1753" s="97" t="str">
        <f t="shared" si="219"/>
        <v/>
      </c>
      <c r="F1753" s="18">
        <f t="shared" si="220"/>
        <v>0</v>
      </c>
      <c r="G1753" s="18">
        <f t="shared" si="221"/>
        <v>0</v>
      </c>
      <c r="H1753" s="18">
        <f t="shared" si="226"/>
        <v>0</v>
      </c>
      <c r="I1753" s="18">
        <f t="shared" si="222"/>
        <v>0</v>
      </c>
      <c r="J1753" s="18">
        <f t="shared" si="223"/>
        <v>0</v>
      </c>
      <c r="K1753" s="18">
        <f t="shared" si="224"/>
        <v>0</v>
      </c>
      <c r="L1753" s="18">
        <f t="shared" si="225"/>
        <v>0</v>
      </c>
      <c r="M1753" s="18"/>
    </row>
    <row r="1754" spans="1:13" x14ac:dyDescent="0.25">
      <c r="A1754" s="94"/>
      <c r="B1754" s="95"/>
      <c r="C1754" s="96"/>
      <c r="D1754" s="123"/>
      <c r="E1754" s="97" t="str">
        <f t="shared" si="219"/>
        <v/>
      </c>
      <c r="F1754" s="18">
        <f t="shared" si="220"/>
        <v>0</v>
      </c>
      <c r="G1754" s="18">
        <f t="shared" si="221"/>
        <v>0</v>
      </c>
      <c r="H1754" s="18">
        <f t="shared" si="226"/>
        <v>0</v>
      </c>
      <c r="I1754" s="18">
        <f t="shared" si="222"/>
        <v>0</v>
      </c>
      <c r="J1754" s="18">
        <f t="shared" si="223"/>
        <v>0</v>
      </c>
      <c r="K1754" s="18">
        <f t="shared" si="224"/>
        <v>0</v>
      </c>
      <c r="L1754" s="18">
        <f t="shared" si="225"/>
        <v>0</v>
      </c>
      <c r="M1754" s="18"/>
    </row>
    <row r="1755" spans="1:13" x14ac:dyDescent="0.25">
      <c r="A1755" s="94"/>
      <c r="B1755" s="95"/>
      <c r="C1755" s="96"/>
      <c r="D1755" s="123"/>
      <c r="E1755" s="97" t="str">
        <f t="shared" si="219"/>
        <v/>
      </c>
      <c r="F1755" s="18">
        <f t="shared" si="220"/>
        <v>0</v>
      </c>
      <c r="G1755" s="18">
        <f t="shared" si="221"/>
        <v>0</v>
      </c>
      <c r="H1755" s="18">
        <f t="shared" si="226"/>
        <v>0</v>
      </c>
      <c r="I1755" s="18">
        <f t="shared" si="222"/>
        <v>0</v>
      </c>
      <c r="J1755" s="18">
        <f t="shared" si="223"/>
        <v>0</v>
      </c>
      <c r="K1755" s="18">
        <f t="shared" si="224"/>
        <v>0</v>
      </c>
      <c r="L1755" s="18">
        <f t="shared" si="225"/>
        <v>0</v>
      </c>
      <c r="M1755" s="18"/>
    </row>
    <row r="1756" spans="1:13" x14ac:dyDescent="0.25">
      <c r="A1756" s="94"/>
      <c r="B1756" s="95"/>
      <c r="C1756" s="96"/>
      <c r="D1756" s="123"/>
      <c r="E1756" s="97" t="str">
        <f t="shared" si="219"/>
        <v/>
      </c>
      <c r="F1756" s="18">
        <f t="shared" si="220"/>
        <v>0</v>
      </c>
      <c r="G1756" s="18">
        <f t="shared" si="221"/>
        <v>0</v>
      </c>
      <c r="H1756" s="18">
        <f t="shared" si="226"/>
        <v>0</v>
      </c>
      <c r="I1756" s="18">
        <f t="shared" si="222"/>
        <v>0</v>
      </c>
      <c r="J1756" s="18">
        <f t="shared" si="223"/>
        <v>0</v>
      </c>
      <c r="K1756" s="18">
        <f t="shared" si="224"/>
        <v>0</v>
      </c>
      <c r="L1756" s="18">
        <f t="shared" si="225"/>
        <v>0</v>
      </c>
      <c r="M1756" s="18"/>
    </row>
    <row r="1757" spans="1:13" x14ac:dyDescent="0.25">
      <c r="A1757" s="94"/>
      <c r="B1757" s="95"/>
      <c r="C1757" s="96"/>
      <c r="D1757" s="123"/>
      <c r="E1757" s="97" t="str">
        <f t="shared" si="219"/>
        <v/>
      </c>
      <c r="F1757" s="18">
        <f t="shared" si="220"/>
        <v>0</v>
      </c>
      <c r="G1757" s="18">
        <f t="shared" si="221"/>
        <v>0</v>
      </c>
      <c r="H1757" s="18">
        <f t="shared" si="226"/>
        <v>0</v>
      </c>
      <c r="I1757" s="18">
        <f t="shared" si="222"/>
        <v>0</v>
      </c>
      <c r="J1757" s="18">
        <f t="shared" si="223"/>
        <v>0</v>
      </c>
      <c r="K1757" s="18">
        <f t="shared" si="224"/>
        <v>0</v>
      </c>
      <c r="L1757" s="18">
        <f t="shared" si="225"/>
        <v>0</v>
      </c>
      <c r="M1757" s="18"/>
    </row>
    <row r="1758" spans="1:13" x14ac:dyDescent="0.25">
      <c r="A1758" s="94"/>
      <c r="B1758" s="95"/>
      <c r="C1758" s="96"/>
      <c r="D1758" s="123"/>
      <c r="E1758" s="97" t="str">
        <f t="shared" si="219"/>
        <v/>
      </c>
      <c r="F1758" s="18">
        <f t="shared" si="220"/>
        <v>0</v>
      </c>
      <c r="G1758" s="18">
        <f t="shared" si="221"/>
        <v>0</v>
      </c>
      <c r="H1758" s="18">
        <f t="shared" si="226"/>
        <v>0</v>
      </c>
      <c r="I1758" s="18">
        <f t="shared" si="222"/>
        <v>0</v>
      </c>
      <c r="J1758" s="18">
        <f t="shared" si="223"/>
        <v>0</v>
      </c>
      <c r="K1758" s="18">
        <f t="shared" si="224"/>
        <v>0</v>
      </c>
      <c r="L1758" s="18">
        <f t="shared" si="225"/>
        <v>0</v>
      </c>
      <c r="M1758" s="18"/>
    </row>
    <row r="1759" spans="1:13" x14ac:dyDescent="0.25">
      <c r="A1759" s="94"/>
      <c r="B1759" s="95"/>
      <c r="C1759" s="96"/>
      <c r="D1759" s="123"/>
      <c r="E1759" s="97" t="str">
        <f t="shared" si="219"/>
        <v/>
      </c>
      <c r="F1759" s="18">
        <f t="shared" si="220"/>
        <v>0</v>
      </c>
      <c r="G1759" s="18">
        <f t="shared" si="221"/>
        <v>0</v>
      </c>
      <c r="H1759" s="18">
        <f t="shared" si="226"/>
        <v>0</v>
      </c>
      <c r="I1759" s="18">
        <f t="shared" si="222"/>
        <v>0</v>
      </c>
      <c r="J1759" s="18">
        <f t="shared" si="223"/>
        <v>0</v>
      </c>
      <c r="K1759" s="18">
        <f t="shared" si="224"/>
        <v>0</v>
      </c>
      <c r="L1759" s="18">
        <f t="shared" si="225"/>
        <v>0</v>
      </c>
      <c r="M1759" s="18"/>
    </row>
    <row r="1760" spans="1:13" x14ac:dyDescent="0.25">
      <c r="A1760" s="94"/>
      <c r="B1760" s="95"/>
      <c r="C1760" s="96"/>
      <c r="D1760" s="123"/>
      <c r="E1760" s="97" t="str">
        <f t="shared" si="219"/>
        <v/>
      </c>
      <c r="F1760" s="18">
        <f t="shared" si="220"/>
        <v>0</v>
      </c>
      <c r="G1760" s="18">
        <f t="shared" si="221"/>
        <v>0</v>
      </c>
      <c r="H1760" s="18">
        <f t="shared" si="226"/>
        <v>0</v>
      </c>
      <c r="I1760" s="18">
        <f t="shared" si="222"/>
        <v>0</v>
      </c>
      <c r="J1760" s="18">
        <f t="shared" si="223"/>
        <v>0</v>
      </c>
      <c r="K1760" s="18">
        <f t="shared" si="224"/>
        <v>0</v>
      </c>
      <c r="L1760" s="18">
        <f t="shared" si="225"/>
        <v>0</v>
      </c>
      <c r="M1760" s="18"/>
    </row>
    <row r="1761" spans="1:13" x14ac:dyDescent="0.25">
      <c r="A1761" s="94"/>
      <c r="B1761" s="95"/>
      <c r="C1761" s="96"/>
      <c r="D1761" s="123"/>
      <c r="E1761" s="97" t="str">
        <f t="shared" si="219"/>
        <v/>
      </c>
      <c r="F1761" s="18">
        <f t="shared" si="220"/>
        <v>0</v>
      </c>
      <c r="G1761" s="18">
        <f t="shared" si="221"/>
        <v>0</v>
      </c>
      <c r="H1761" s="18">
        <f t="shared" si="226"/>
        <v>0</v>
      </c>
      <c r="I1761" s="18">
        <f t="shared" si="222"/>
        <v>0</v>
      </c>
      <c r="J1761" s="18">
        <f t="shared" si="223"/>
        <v>0</v>
      </c>
      <c r="K1761" s="18">
        <f t="shared" si="224"/>
        <v>0</v>
      </c>
      <c r="L1761" s="18">
        <f t="shared" si="225"/>
        <v>0</v>
      </c>
      <c r="M1761" s="18"/>
    </row>
    <row r="1762" spans="1:13" x14ac:dyDescent="0.25">
      <c r="A1762" s="94"/>
      <c r="B1762" s="95"/>
      <c r="C1762" s="96"/>
      <c r="D1762" s="123"/>
      <c r="E1762" s="97" t="str">
        <f t="shared" si="219"/>
        <v/>
      </c>
      <c r="F1762" s="18">
        <f t="shared" si="220"/>
        <v>0</v>
      </c>
      <c r="G1762" s="18">
        <f t="shared" si="221"/>
        <v>0</v>
      </c>
      <c r="H1762" s="18">
        <f t="shared" si="226"/>
        <v>0</v>
      </c>
      <c r="I1762" s="18">
        <f t="shared" si="222"/>
        <v>0</v>
      </c>
      <c r="J1762" s="18">
        <f t="shared" si="223"/>
        <v>0</v>
      </c>
      <c r="K1762" s="18">
        <f t="shared" si="224"/>
        <v>0</v>
      </c>
      <c r="L1762" s="18">
        <f t="shared" si="225"/>
        <v>0</v>
      </c>
      <c r="M1762" s="18"/>
    </row>
    <row r="1763" spans="1:13" x14ac:dyDescent="0.25">
      <c r="A1763" s="94"/>
      <c r="B1763" s="95"/>
      <c r="C1763" s="96"/>
      <c r="D1763" s="123"/>
      <c r="E1763" s="97" t="str">
        <f t="shared" si="219"/>
        <v/>
      </c>
      <c r="F1763" s="18">
        <f t="shared" si="220"/>
        <v>0</v>
      </c>
      <c r="G1763" s="18">
        <f t="shared" si="221"/>
        <v>0</v>
      </c>
      <c r="H1763" s="18">
        <f t="shared" si="226"/>
        <v>0</v>
      </c>
      <c r="I1763" s="18">
        <f t="shared" si="222"/>
        <v>0</v>
      </c>
      <c r="J1763" s="18">
        <f t="shared" si="223"/>
        <v>0</v>
      </c>
      <c r="K1763" s="18">
        <f t="shared" si="224"/>
        <v>0</v>
      </c>
      <c r="L1763" s="18">
        <f t="shared" si="225"/>
        <v>0</v>
      </c>
      <c r="M1763" s="18"/>
    </row>
    <row r="1764" spans="1:13" x14ac:dyDescent="0.25">
      <c r="A1764" s="94"/>
      <c r="B1764" s="95"/>
      <c r="C1764" s="96"/>
      <c r="D1764" s="123"/>
      <c r="E1764" s="97" t="str">
        <f t="shared" si="219"/>
        <v/>
      </c>
      <c r="F1764" s="18">
        <f t="shared" si="220"/>
        <v>0</v>
      </c>
      <c r="G1764" s="18">
        <f t="shared" si="221"/>
        <v>0</v>
      </c>
      <c r="H1764" s="18">
        <f t="shared" si="226"/>
        <v>0</v>
      </c>
      <c r="I1764" s="18">
        <f t="shared" si="222"/>
        <v>0</v>
      </c>
      <c r="J1764" s="18">
        <f t="shared" si="223"/>
        <v>0</v>
      </c>
      <c r="K1764" s="18">
        <f t="shared" si="224"/>
        <v>0</v>
      </c>
      <c r="L1764" s="18">
        <f t="shared" si="225"/>
        <v>0</v>
      </c>
      <c r="M1764" s="18"/>
    </row>
    <row r="1765" spans="1:13" x14ac:dyDescent="0.25">
      <c r="A1765" s="94"/>
      <c r="B1765" s="95"/>
      <c r="C1765" s="96"/>
      <c r="D1765" s="123"/>
      <c r="E1765" s="97" t="str">
        <f t="shared" si="219"/>
        <v/>
      </c>
      <c r="F1765" s="18">
        <f t="shared" si="220"/>
        <v>0</v>
      </c>
      <c r="G1765" s="18">
        <f t="shared" si="221"/>
        <v>0</v>
      </c>
      <c r="H1765" s="18">
        <f t="shared" si="226"/>
        <v>0</v>
      </c>
      <c r="I1765" s="18">
        <f t="shared" si="222"/>
        <v>0</v>
      </c>
      <c r="J1765" s="18">
        <f t="shared" si="223"/>
        <v>0</v>
      </c>
      <c r="K1765" s="18">
        <f t="shared" si="224"/>
        <v>0</v>
      </c>
      <c r="L1765" s="18">
        <f t="shared" si="225"/>
        <v>0</v>
      </c>
      <c r="M1765" s="18"/>
    </row>
    <row r="1766" spans="1:13" x14ac:dyDescent="0.25">
      <c r="A1766" s="94"/>
      <c r="B1766" s="95"/>
      <c r="C1766" s="96"/>
      <c r="D1766" s="123"/>
      <c r="E1766" s="97" t="str">
        <f t="shared" si="219"/>
        <v/>
      </c>
      <c r="F1766" s="18">
        <f t="shared" si="220"/>
        <v>0</v>
      </c>
      <c r="G1766" s="18">
        <f t="shared" si="221"/>
        <v>0</v>
      </c>
      <c r="H1766" s="18">
        <f t="shared" si="226"/>
        <v>0</v>
      </c>
      <c r="I1766" s="18">
        <f t="shared" si="222"/>
        <v>0</v>
      </c>
      <c r="J1766" s="18">
        <f t="shared" si="223"/>
        <v>0</v>
      </c>
      <c r="K1766" s="18">
        <f t="shared" si="224"/>
        <v>0</v>
      </c>
      <c r="L1766" s="18">
        <f t="shared" si="225"/>
        <v>0</v>
      </c>
      <c r="M1766" s="18"/>
    </row>
    <row r="1767" spans="1:13" x14ac:dyDescent="0.25">
      <c r="A1767" s="94"/>
      <c r="B1767" s="95"/>
      <c r="C1767" s="96"/>
      <c r="D1767" s="123"/>
      <c r="E1767" s="97" t="str">
        <f t="shared" si="219"/>
        <v/>
      </c>
      <c r="F1767" s="18">
        <f t="shared" si="220"/>
        <v>0</v>
      </c>
      <c r="G1767" s="18">
        <f t="shared" si="221"/>
        <v>0</v>
      </c>
      <c r="H1767" s="18">
        <f t="shared" si="226"/>
        <v>0</v>
      </c>
      <c r="I1767" s="18">
        <f t="shared" si="222"/>
        <v>0</v>
      </c>
      <c r="J1767" s="18">
        <f t="shared" si="223"/>
        <v>0</v>
      </c>
      <c r="K1767" s="18">
        <f t="shared" si="224"/>
        <v>0</v>
      </c>
      <c r="L1767" s="18">
        <f t="shared" si="225"/>
        <v>0</v>
      </c>
      <c r="M1767" s="18"/>
    </row>
    <row r="1768" spans="1:13" x14ac:dyDescent="0.25">
      <c r="A1768" s="94"/>
      <c r="B1768" s="95"/>
      <c r="C1768" s="96"/>
      <c r="D1768" s="123"/>
      <c r="E1768" s="97" t="str">
        <f t="shared" si="219"/>
        <v/>
      </c>
      <c r="F1768" s="18">
        <f t="shared" si="220"/>
        <v>0</v>
      </c>
      <c r="G1768" s="18">
        <f t="shared" si="221"/>
        <v>0</v>
      </c>
      <c r="H1768" s="18">
        <f t="shared" si="226"/>
        <v>0</v>
      </c>
      <c r="I1768" s="18">
        <f t="shared" si="222"/>
        <v>0</v>
      </c>
      <c r="J1768" s="18">
        <f t="shared" si="223"/>
        <v>0</v>
      </c>
      <c r="K1768" s="18">
        <f t="shared" si="224"/>
        <v>0</v>
      </c>
      <c r="L1768" s="18">
        <f t="shared" si="225"/>
        <v>0</v>
      </c>
      <c r="M1768" s="18"/>
    </row>
    <row r="1769" spans="1:13" x14ac:dyDescent="0.25">
      <c r="A1769" s="94"/>
      <c r="B1769" s="95"/>
      <c r="C1769" s="96"/>
      <c r="D1769" s="123"/>
      <c r="E1769" s="97" t="str">
        <f t="shared" si="219"/>
        <v/>
      </c>
      <c r="F1769" s="18">
        <f t="shared" si="220"/>
        <v>0</v>
      </c>
      <c r="G1769" s="18">
        <f t="shared" si="221"/>
        <v>0</v>
      </c>
      <c r="H1769" s="18">
        <f t="shared" si="226"/>
        <v>0</v>
      </c>
      <c r="I1769" s="18">
        <f t="shared" si="222"/>
        <v>0</v>
      </c>
      <c r="J1769" s="18">
        <f t="shared" si="223"/>
        <v>0</v>
      </c>
      <c r="K1769" s="18">
        <f t="shared" si="224"/>
        <v>0</v>
      </c>
      <c r="L1769" s="18">
        <f t="shared" si="225"/>
        <v>0</v>
      </c>
      <c r="M1769" s="18"/>
    </row>
    <row r="1770" spans="1:13" x14ac:dyDescent="0.25">
      <c r="A1770" s="94"/>
      <c r="B1770" s="95"/>
      <c r="C1770" s="96"/>
      <c r="D1770" s="123"/>
      <c r="E1770" s="97" t="str">
        <f t="shared" si="219"/>
        <v/>
      </c>
      <c r="F1770" s="18">
        <f t="shared" si="220"/>
        <v>0</v>
      </c>
      <c r="G1770" s="18">
        <f t="shared" si="221"/>
        <v>0</v>
      </c>
      <c r="H1770" s="18">
        <f t="shared" si="226"/>
        <v>0</v>
      </c>
      <c r="I1770" s="18">
        <f t="shared" si="222"/>
        <v>0</v>
      </c>
      <c r="J1770" s="18">
        <f t="shared" si="223"/>
        <v>0</v>
      </c>
      <c r="K1770" s="18">
        <f t="shared" si="224"/>
        <v>0</v>
      </c>
      <c r="L1770" s="18">
        <f t="shared" si="225"/>
        <v>0</v>
      </c>
      <c r="M1770" s="18"/>
    </row>
    <row r="1771" spans="1:13" x14ac:dyDescent="0.25">
      <c r="A1771" s="94"/>
      <c r="B1771" s="95"/>
      <c r="C1771" s="96"/>
      <c r="D1771" s="123"/>
      <c r="E1771" s="97" t="str">
        <f t="shared" si="219"/>
        <v/>
      </c>
      <c r="F1771" s="18">
        <f t="shared" si="220"/>
        <v>0</v>
      </c>
      <c r="G1771" s="18">
        <f t="shared" si="221"/>
        <v>0</v>
      </c>
      <c r="H1771" s="18">
        <f t="shared" si="226"/>
        <v>0</v>
      </c>
      <c r="I1771" s="18">
        <f t="shared" si="222"/>
        <v>0</v>
      </c>
      <c r="J1771" s="18">
        <f t="shared" si="223"/>
        <v>0</v>
      </c>
      <c r="K1771" s="18">
        <f t="shared" si="224"/>
        <v>0</v>
      </c>
      <c r="L1771" s="18">
        <f t="shared" si="225"/>
        <v>0</v>
      </c>
      <c r="M1771" s="18"/>
    </row>
    <row r="1772" spans="1:13" x14ac:dyDescent="0.25">
      <c r="A1772" s="94"/>
      <c r="B1772" s="95"/>
      <c r="C1772" s="96"/>
      <c r="D1772" s="123"/>
      <c r="E1772" s="97" t="str">
        <f t="shared" si="219"/>
        <v/>
      </c>
      <c r="F1772" s="18">
        <f t="shared" si="220"/>
        <v>0</v>
      </c>
      <c r="G1772" s="18">
        <f t="shared" si="221"/>
        <v>0</v>
      </c>
      <c r="H1772" s="18">
        <f t="shared" si="226"/>
        <v>0</v>
      </c>
      <c r="I1772" s="18">
        <f t="shared" si="222"/>
        <v>0</v>
      </c>
      <c r="J1772" s="18">
        <f t="shared" si="223"/>
        <v>0</v>
      </c>
      <c r="K1772" s="18">
        <f t="shared" si="224"/>
        <v>0</v>
      </c>
      <c r="L1772" s="18">
        <f t="shared" si="225"/>
        <v>0</v>
      </c>
      <c r="M1772" s="18"/>
    </row>
    <row r="1773" spans="1:13" x14ac:dyDescent="0.25">
      <c r="A1773" s="94"/>
      <c r="B1773" s="95"/>
      <c r="C1773" s="96"/>
      <c r="D1773" s="123"/>
      <c r="E1773" s="97" t="str">
        <f t="shared" si="219"/>
        <v/>
      </c>
      <c r="F1773" s="18">
        <f t="shared" si="220"/>
        <v>0</v>
      </c>
      <c r="G1773" s="18">
        <f t="shared" si="221"/>
        <v>0</v>
      </c>
      <c r="H1773" s="18">
        <f t="shared" si="226"/>
        <v>0</v>
      </c>
      <c r="I1773" s="18">
        <f t="shared" si="222"/>
        <v>0</v>
      </c>
      <c r="J1773" s="18">
        <f t="shared" si="223"/>
        <v>0</v>
      </c>
      <c r="K1773" s="18">
        <f t="shared" si="224"/>
        <v>0</v>
      </c>
      <c r="L1773" s="18">
        <f t="shared" si="225"/>
        <v>0</v>
      </c>
      <c r="M1773" s="18"/>
    </row>
    <row r="1774" spans="1:13" x14ac:dyDescent="0.25">
      <c r="A1774" s="94"/>
      <c r="B1774" s="95"/>
      <c r="C1774" s="96"/>
      <c r="D1774" s="123"/>
      <c r="E1774" s="97" t="str">
        <f t="shared" si="219"/>
        <v/>
      </c>
      <c r="F1774" s="18">
        <f t="shared" si="220"/>
        <v>0</v>
      </c>
      <c r="G1774" s="18">
        <f t="shared" si="221"/>
        <v>0</v>
      </c>
      <c r="H1774" s="18">
        <f t="shared" si="226"/>
        <v>0</v>
      </c>
      <c r="I1774" s="18">
        <f t="shared" si="222"/>
        <v>0</v>
      </c>
      <c r="J1774" s="18">
        <f t="shared" si="223"/>
        <v>0</v>
      </c>
      <c r="K1774" s="18">
        <f t="shared" si="224"/>
        <v>0</v>
      </c>
      <c r="L1774" s="18">
        <f t="shared" si="225"/>
        <v>0</v>
      </c>
      <c r="M1774" s="18"/>
    </row>
    <row r="1775" spans="1:13" x14ac:dyDescent="0.25">
      <c r="A1775" s="94"/>
      <c r="B1775" s="95"/>
      <c r="C1775" s="96"/>
      <c r="D1775" s="123"/>
      <c r="E1775" s="97" t="str">
        <f t="shared" si="219"/>
        <v/>
      </c>
      <c r="F1775" s="18">
        <f t="shared" si="220"/>
        <v>0</v>
      </c>
      <c r="G1775" s="18">
        <f t="shared" si="221"/>
        <v>0</v>
      </c>
      <c r="H1775" s="18">
        <f t="shared" si="226"/>
        <v>0</v>
      </c>
      <c r="I1775" s="18">
        <f t="shared" si="222"/>
        <v>0</v>
      </c>
      <c r="J1775" s="18">
        <f t="shared" si="223"/>
        <v>0</v>
      </c>
      <c r="K1775" s="18">
        <f t="shared" si="224"/>
        <v>0</v>
      </c>
      <c r="L1775" s="18">
        <f t="shared" si="225"/>
        <v>0</v>
      </c>
      <c r="M1775" s="18"/>
    </row>
    <row r="1776" spans="1:13" x14ac:dyDescent="0.25">
      <c r="A1776" s="94"/>
      <c r="B1776" s="95"/>
      <c r="C1776" s="96"/>
      <c r="D1776" s="123"/>
      <c r="E1776" s="97" t="str">
        <f t="shared" si="219"/>
        <v/>
      </c>
      <c r="F1776" s="18">
        <f t="shared" si="220"/>
        <v>0</v>
      </c>
      <c r="G1776" s="18">
        <f t="shared" si="221"/>
        <v>0</v>
      </c>
      <c r="H1776" s="18">
        <f t="shared" si="226"/>
        <v>0</v>
      </c>
      <c r="I1776" s="18">
        <f t="shared" si="222"/>
        <v>0</v>
      </c>
      <c r="J1776" s="18">
        <f t="shared" si="223"/>
        <v>0</v>
      </c>
      <c r="K1776" s="18">
        <f t="shared" si="224"/>
        <v>0</v>
      </c>
      <c r="L1776" s="18">
        <f t="shared" si="225"/>
        <v>0</v>
      </c>
      <c r="M1776" s="18"/>
    </row>
    <row r="1777" spans="1:13" x14ac:dyDescent="0.25">
      <c r="A1777" s="94"/>
      <c r="B1777" s="95"/>
      <c r="C1777" s="96"/>
      <c r="D1777" s="123"/>
      <c r="E1777" s="97" t="str">
        <f t="shared" si="219"/>
        <v/>
      </c>
      <c r="F1777" s="18">
        <f t="shared" si="220"/>
        <v>0</v>
      </c>
      <c r="G1777" s="18">
        <f t="shared" si="221"/>
        <v>0</v>
      </c>
      <c r="H1777" s="18">
        <f t="shared" si="226"/>
        <v>0</v>
      </c>
      <c r="I1777" s="18">
        <f t="shared" si="222"/>
        <v>0</v>
      </c>
      <c r="J1777" s="18">
        <f t="shared" si="223"/>
        <v>0</v>
      </c>
      <c r="K1777" s="18">
        <f t="shared" si="224"/>
        <v>0</v>
      </c>
      <c r="L1777" s="18">
        <f t="shared" si="225"/>
        <v>0</v>
      </c>
      <c r="M1777" s="18"/>
    </row>
    <row r="1778" spans="1:13" x14ac:dyDescent="0.25">
      <c r="A1778" s="94"/>
      <c r="B1778" s="95"/>
      <c r="C1778" s="96"/>
      <c r="D1778" s="123"/>
      <c r="E1778" s="97" t="str">
        <f t="shared" ref="E1778:E1800" si="227">IF(K1778=1," District,","")&amp;IF(L1778=1," Grade,","")&amp;IF(OR(H1778=1,I1778=1,J1778=1)," Line Incomplete","")</f>
        <v/>
      </c>
      <c r="F1778" s="18">
        <f t="shared" si="220"/>
        <v>0</v>
      </c>
      <c r="G1778" s="18">
        <f t="shared" si="221"/>
        <v>0</v>
      </c>
      <c r="H1778" s="18">
        <f t="shared" si="226"/>
        <v>0</v>
      </c>
      <c r="I1778" s="18">
        <f t="shared" si="222"/>
        <v>0</v>
      </c>
      <c r="J1778" s="18">
        <f t="shared" si="223"/>
        <v>0</v>
      </c>
      <c r="K1778" s="18">
        <f t="shared" si="224"/>
        <v>0</v>
      </c>
      <c r="L1778" s="18">
        <f t="shared" si="225"/>
        <v>0</v>
      </c>
      <c r="M1778" s="18"/>
    </row>
    <row r="1779" spans="1:13" x14ac:dyDescent="0.25">
      <c r="A1779" s="94"/>
      <c r="B1779" s="95"/>
      <c r="C1779" s="96"/>
      <c r="D1779" s="123"/>
      <c r="E1779" s="97" t="str">
        <f t="shared" si="227"/>
        <v/>
      </c>
      <c r="F1779" s="18">
        <f t="shared" si="220"/>
        <v>0</v>
      </c>
      <c r="G1779" s="18">
        <f t="shared" si="221"/>
        <v>0</v>
      </c>
      <c r="H1779" s="18">
        <f t="shared" si="226"/>
        <v>0</v>
      </c>
      <c r="I1779" s="18">
        <f t="shared" si="222"/>
        <v>0</v>
      </c>
      <c r="J1779" s="18">
        <f t="shared" si="223"/>
        <v>0</v>
      </c>
      <c r="K1779" s="18">
        <f t="shared" si="224"/>
        <v>0</v>
      </c>
      <c r="L1779" s="18">
        <f t="shared" si="225"/>
        <v>0</v>
      </c>
      <c r="M1779" s="18"/>
    </row>
    <row r="1780" spans="1:13" x14ac:dyDescent="0.25">
      <c r="A1780" s="94"/>
      <c r="B1780" s="95"/>
      <c r="C1780" s="96"/>
      <c r="D1780" s="123"/>
      <c r="E1780" s="97" t="str">
        <f t="shared" si="227"/>
        <v/>
      </c>
      <c r="F1780" s="18">
        <f t="shared" si="220"/>
        <v>0</v>
      </c>
      <c r="G1780" s="18">
        <f t="shared" si="221"/>
        <v>0</v>
      </c>
      <c r="H1780" s="18">
        <f t="shared" si="226"/>
        <v>0</v>
      </c>
      <c r="I1780" s="18">
        <f t="shared" si="222"/>
        <v>0</v>
      </c>
      <c r="J1780" s="18">
        <f t="shared" si="223"/>
        <v>0</v>
      </c>
      <c r="K1780" s="18">
        <f t="shared" si="224"/>
        <v>0</v>
      </c>
      <c r="L1780" s="18">
        <f t="shared" si="225"/>
        <v>0</v>
      </c>
      <c r="M1780" s="18"/>
    </row>
    <row r="1781" spans="1:13" x14ac:dyDescent="0.25">
      <c r="A1781" s="94"/>
      <c r="B1781" s="95"/>
      <c r="C1781" s="96"/>
      <c r="D1781" s="123"/>
      <c r="E1781" s="97" t="str">
        <f t="shared" si="227"/>
        <v/>
      </c>
      <c r="F1781" s="18">
        <f t="shared" si="220"/>
        <v>0</v>
      </c>
      <c r="G1781" s="18">
        <f t="shared" si="221"/>
        <v>0</v>
      </c>
      <c r="H1781" s="18">
        <f t="shared" si="226"/>
        <v>0</v>
      </c>
      <c r="I1781" s="18">
        <f t="shared" si="222"/>
        <v>0</v>
      </c>
      <c r="J1781" s="18">
        <f t="shared" si="223"/>
        <v>0</v>
      </c>
      <c r="K1781" s="18">
        <f t="shared" si="224"/>
        <v>0</v>
      </c>
      <c r="L1781" s="18">
        <f t="shared" si="225"/>
        <v>0</v>
      </c>
      <c r="M1781" s="18"/>
    </row>
    <row r="1782" spans="1:13" x14ac:dyDescent="0.25">
      <c r="A1782" s="94"/>
      <c r="B1782" s="95"/>
      <c r="C1782" s="96"/>
      <c r="D1782" s="123"/>
      <c r="E1782" s="97" t="str">
        <f t="shared" si="227"/>
        <v/>
      </c>
      <c r="F1782" s="18">
        <f t="shared" si="220"/>
        <v>0</v>
      </c>
      <c r="G1782" s="18">
        <f t="shared" si="221"/>
        <v>0</v>
      </c>
      <c r="H1782" s="18">
        <f t="shared" si="226"/>
        <v>0</v>
      </c>
      <c r="I1782" s="18">
        <f t="shared" si="222"/>
        <v>0</v>
      </c>
      <c r="J1782" s="18">
        <f t="shared" si="223"/>
        <v>0</v>
      </c>
      <c r="K1782" s="18">
        <f t="shared" si="224"/>
        <v>0</v>
      </c>
      <c r="L1782" s="18">
        <f t="shared" si="225"/>
        <v>0</v>
      </c>
      <c r="M1782" s="18"/>
    </row>
    <row r="1783" spans="1:13" x14ac:dyDescent="0.25">
      <c r="A1783" s="94"/>
      <c r="B1783" s="95"/>
      <c r="C1783" s="96"/>
      <c r="D1783" s="123"/>
      <c r="E1783" s="97" t="str">
        <f t="shared" si="227"/>
        <v/>
      </c>
      <c r="F1783" s="18">
        <f t="shared" si="220"/>
        <v>0</v>
      </c>
      <c r="G1783" s="18">
        <f t="shared" si="221"/>
        <v>0</v>
      </c>
      <c r="H1783" s="18">
        <f t="shared" si="226"/>
        <v>0</v>
      </c>
      <c r="I1783" s="18">
        <f t="shared" si="222"/>
        <v>0</v>
      </c>
      <c r="J1783" s="18">
        <f t="shared" si="223"/>
        <v>0</v>
      </c>
      <c r="K1783" s="18">
        <f t="shared" si="224"/>
        <v>0</v>
      </c>
      <c r="L1783" s="18">
        <f t="shared" si="225"/>
        <v>0</v>
      </c>
      <c r="M1783" s="18"/>
    </row>
    <row r="1784" spans="1:13" x14ac:dyDescent="0.25">
      <c r="A1784" s="94"/>
      <c r="B1784" s="95"/>
      <c r="C1784" s="96"/>
      <c r="D1784" s="123"/>
      <c r="E1784" s="97" t="str">
        <f t="shared" si="227"/>
        <v/>
      </c>
      <c r="F1784" s="18">
        <f t="shared" si="220"/>
        <v>0</v>
      </c>
      <c r="G1784" s="18">
        <f t="shared" si="221"/>
        <v>0</v>
      </c>
      <c r="H1784" s="18">
        <f t="shared" si="226"/>
        <v>0</v>
      </c>
      <c r="I1784" s="18">
        <f t="shared" si="222"/>
        <v>0</v>
      </c>
      <c r="J1784" s="18">
        <f t="shared" si="223"/>
        <v>0</v>
      </c>
      <c r="K1784" s="18">
        <f t="shared" si="224"/>
        <v>0</v>
      </c>
      <c r="L1784" s="18">
        <f t="shared" si="225"/>
        <v>0</v>
      </c>
      <c r="M1784" s="18"/>
    </row>
    <row r="1785" spans="1:13" x14ac:dyDescent="0.25">
      <c r="A1785" s="94"/>
      <c r="B1785" s="95"/>
      <c r="C1785" s="96"/>
      <c r="D1785" s="123"/>
      <c r="E1785" s="97" t="str">
        <f t="shared" si="227"/>
        <v/>
      </c>
      <c r="F1785" s="18">
        <f t="shared" si="220"/>
        <v>0</v>
      </c>
      <c r="G1785" s="18">
        <f t="shared" si="221"/>
        <v>0</v>
      </c>
      <c r="H1785" s="18">
        <f t="shared" si="226"/>
        <v>0</v>
      </c>
      <c r="I1785" s="18">
        <f t="shared" si="222"/>
        <v>0</v>
      </c>
      <c r="J1785" s="18">
        <f t="shared" si="223"/>
        <v>0</v>
      </c>
      <c r="K1785" s="18">
        <f t="shared" si="224"/>
        <v>0</v>
      </c>
      <c r="L1785" s="18">
        <f t="shared" si="225"/>
        <v>0</v>
      </c>
      <c r="M1785" s="18"/>
    </row>
    <row r="1786" spans="1:13" x14ac:dyDescent="0.25">
      <c r="A1786" s="94"/>
      <c r="B1786" s="95"/>
      <c r="C1786" s="96"/>
      <c r="D1786" s="123"/>
      <c r="E1786" s="97" t="str">
        <f t="shared" si="227"/>
        <v/>
      </c>
      <c r="F1786" s="18">
        <f t="shared" si="220"/>
        <v>0</v>
      </c>
      <c r="G1786" s="18">
        <f t="shared" si="221"/>
        <v>0</v>
      </c>
      <c r="H1786" s="18">
        <f t="shared" si="226"/>
        <v>0</v>
      </c>
      <c r="I1786" s="18">
        <f t="shared" si="222"/>
        <v>0</v>
      </c>
      <c r="J1786" s="18">
        <f t="shared" si="223"/>
        <v>0</v>
      </c>
      <c r="K1786" s="18">
        <f t="shared" si="224"/>
        <v>0</v>
      </c>
      <c r="L1786" s="18">
        <f t="shared" si="225"/>
        <v>0</v>
      </c>
      <c r="M1786" s="18"/>
    </row>
    <row r="1787" spans="1:13" x14ac:dyDescent="0.25">
      <c r="A1787" s="94"/>
      <c r="B1787" s="95"/>
      <c r="C1787" s="96"/>
      <c r="D1787" s="123"/>
      <c r="E1787" s="97" t="str">
        <f t="shared" si="227"/>
        <v/>
      </c>
      <c r="F1787" s="18">
        <f t="shared" si="220"/>
        <v>0</v>
      </c>
      <c r="G1787" s="18">
        <f t="shared" si="221"/>
        <v>0</v>
      </c>
      <c r="H1787" s="18">
        <f t="shared" si="226"/>
        <v>0</v>
      </c>
      <c r="I1787" s="18">
        <f t="shared" si="222"/>
        <v>0</v>
      </c>
      <c r="J1787" s="18">
        <f t="shared" si="223"/>
        <v>0</v>
      </c>
      <c r="K1787" s="18">
        <f t="shared" si="224"/>
        <v>0</v>
      </c>
      <c r="L1787" s="18">
        <f t="shared" si="225"/>
        <v>0</v>
      </c>
      <c r="M1787" s="18"/>
    </row>
    <row r="1788" spans="1:13" x14ac:dyDescent="0.25">
      <c r="A1788" s="94"/>
      <c r="B1788" s="95"/>
      <c r="C1788" s="96"/>
      <c r="D1788" s="123"/>
      <c r="E1788" s="97" t="str">
        <f t="shared" si="227"/>
        <v/>
      </c>
      <c r="F1788" s="18">
        <f t="shared" si="220"/>
        <v>0</v>
      </c>
      <c r="G1788" s="18">
        <f t="shared" si="221"/>
        <v>0</v>
      </c>
      <c r="H1788" s="18">
        <f t="shared" si="226"/>
        <v>0</v>
      </c>
      <c r="I1788" s="18">
        <f t="shared" si="222"/>
        <v>0</v>
      </c>
      <c r="J1788" s="18">
        <f t="shared" si="223"/>
        <v>0</v>
      </c>
      <c r="K1788" s="18">
        <f t="shared" si="224"/>
        <v>0</v>
      </c>
      <c r="L1788" s="18">
        <f t="shared" si="225"/>
        <v>0</v>
      </c>
      <c r="M1788" s="18"/>
    </row>
    <row r="1789" spans="1:13" x14ac:dyDescent="0.25">
      <c r="A1789" s="94"/>
      <c r="B1789" s="95"/>
      <c r="C1789" s="96"/>
      <c r="D1789" s="123"/>
      <c r="E1789" s="97" t="str">
        <f t="shared" si="227"/>
        <v/>
      </c>
      <c r="F1789" s="18">
        <f t="shared" si="220"/>
        <v>0</v>
      </c>
      <c r="G1789" s="18">
        <f t="shared" si="221"/>
        <v>0</v>
      </c>
      <c r="H1789" s="18">
        <f t="shared" si="226"/>
        <v>0</v>
      </c>
      <c r="I1789" s="18">
        <f t="shared" si="222"/>
        <v>0</v>
      </c>
      <c r="J1789" s="18">
        <f t="shared" si="223"/>
        <v>0</v>
      </c>
      <c r="K1789" s="18">
        <f t="shared" si="224"/>
        <v>0</v>
      </c>
      <c r="L1789" s="18">
        <f t="shared" si="225"/>
        <v>0</v>
      </c>
      <c r="M1789" s="18"/>
    </row>
    <row r="1790" spans="1:13" x14ac:dyDescent="0.25">
      <c r="A1790" s="94"/>
      <c r="B1790" s="95"/>
      <c r="C1790" s="96"/>
      <c r="D1790" s="123"/>
      <c r="E1790" s="97" t="str">
        <f t="shared" si="227"/>
        <v/>
      </c>
      <c r="F1790" s="18">
        <f t="shared" si="220"/>
        <v>0</v>
      </c>
      <c r="G1790" s="18">
        <f t="shared" si="221"/>
        <v>0</v>
      </c>
      <c r="H1790" s="18">
        <f t="shared" si="226"/>
        <v>0</v>
      </c>
      <c r="I1790" s="18">
        <f t="shared" si="222"/>
        <v>0</v>
      </c>
      <c r="J1790" s="18">
        <f t="shared" si="223"/>
        <v>0</v>
      </c>
      <c r="K1790" s="18">
        <f t="shared" si="224"/>
        <v>0</v>
      </c>
      <c r="L1790" s="18">
        <f t="shared" si="225"/>
        <v>0</v>
      </c>
      <c r="M1790" s="18"/>
    </row>
    <row r="1791" spans="1:13" x14ac:dyDescent="0.25">
      <c r="A1791" s="94"/>
      <c r="B1791" s="95"/>
      <c r="C1791" s="96"/>
      <c r="D1791" s="123"/>
      <c r="E1791" s="97" t="str">
        <f t="shared" si="227"/>
        <v/>
      </c>
      <c r="F1791" s="18">
        <f t="shared" si="220"/>
        <v>0</v>
      </c>
      <c r="G1791" s="18">
        <f t="shared" si="221"/>
        <v>0</v>
      </c>
      <c r="H1791" s="18">
        <f t="shared" si="226"/>
        <v>0</v>
      </c>
      <c r="I1791" s="18">
        <f t="shared" si="222"/>
        <v>0</v>
      </c>
      <c r="J1791" s="18">
        <f t="shared" si="223"/>
        <v>0</v>
      </c>
      <c r="K1791" s="18">
        <f t="shared" si="224"/>
        <v>0</v>
      </c>
      <c r="L1791" s="18">
        <f t="shared" si="225"/>
        <v>0</v>
      </c>
      <c r="M1791" s="18"/>
    </row>
    <row r="1792" spans="1:13" x14ac:dyDescent="0.25">
      <c r="A1792" s="94"/>
      <c r="B1792" s="95"/>
      <c r="C1792" s="96"/>
      <c r="D1792" s="123"/>
      <c r="E1792" s="97" t="str">
        <f t="shared" si="227"/>
        <v/>
      </c>
      <c r="F1792" s="18">
        <f t="shared" si="220"/>
        <v>0</v>
      </c>
      <c r="G1792" s="18">
        <f t="shared" si="221"/>
        <v>0</v>
      </c>
      <c r="H1792" s="18">
        <f t="shared" si="226"/>
        <v>0</v>
      </c>
      <c r="I1792" s="18">
        <f t="shared" si="222"/>
        <v>0</v>
      </c>
      <c r="J1792" s="18">
        <f t="shared" si="223"/>
        <v>0</v>
      </c>
      <c r="K1792" s="18">
        <f t="shared" si="224"/>
        <v>0</v>
      </c>
      <c r="L1792" s="18">
        <f t="shared" si="225"/>
        <v>0</v>
      </c>
      <c r="M1792" s="18"/>
    </row>
    <row r="1793" spans="1:14" x14ac:dyDescent="0.25">
      <c r="A1793" s="94"/>
      <c r="B1793" s="95"/>
      <c r="C1793" s="96"/>
      <c r="D1793" s="123"/>
      <c r="E1793" s="97" t="str">
        <f t="shared" si="227"/>
        <v/>
      </c>
      <c r="F1793" s="18">
        <f t="shared" si="220"/>
        <v>0</v>
      </c>
      <c r="G1793" s="18">
        <f t="shared" si="221"/>
        <v>0</v>
      </c>
      <c r="H1793" s="18">
        <f t="shared" si="226"/>
        <v>0</v>
      </c>
      <c r="I1793" s="18">
        <f t="shared" si="222"/>
        <v>0</v>
      </c>
      <c r="J1793" s="18">
        <f t="shared" si="223"/>
        <v>0</v>
      </c>
      <c r="K1793" s="18">
        <f t="shared" si="224"/>
        <v>0</v>
      </c>
      <c r="L1793" s="18">
        <f t="shared" si="225"/>
        <v>0</v>
      </c>
      <c r="M1793" s="18"/>
    </row>
    <row r="1794" spans="1:14" x14ac:dyDescent="0.25">
      <c r="A1794" s="94"/>
      <c r="B1794" s="95"/>
      <c r="C1794" s="96"/>
      <c r="D1794" s="123"/>
      <c r="E1794" s="97" t="str">
        <f t="shared" si="227"/>
        <v/>
      </c>
      <c r="F1794" s="18">
        <f t="shared" si="220"/>
        <v>0</v>
      </c>
      <c r="G1794" s="18">
        <f t="shared" si="221"/>
        <v>0</v>
      </c>
      <c r="H1794" s="18">
        <f t="shared" si="226"/>
        <v>0</v>
      </c>
      <c r="I1794" s="18">
        <f t="shared" si="222"/>
        <v>0</v>
      </c>
      <c r="J1794" s="18">
        <f t="shared" si="223"/>
        <v>0</v>
      </c>
      <c r="K1794" s="18">
        <f t="shared" si="224"/>
        <v>0</v>
      </c>
      <c r="L1794" s="18">
        <f t="shared" si="225"/>
        <v>0</v>
      </c>
      <c r="M1794" s="18"/>
    </row>
    <row r="1795" spans="1:14" x14ac:dyDescent="0.25">
      <c r="A1795" s="94"/>
      <c r="B1795" s="95"/>
      <c r="C1795" s="96"/>
      <c r="D1795" s="123"/>
      <c r="E1795" s="97" t="str">
        <f t="shared" si="227"/>
        <v/>
      </c>
      <c r="F1795" s="18">
        <f t="shared" si="220"/>
        <v>0</v>
      </c>
      <c r="G1795" s="18">
        <f t="shared" si="221"/>
        <v>0</v>
      </c>
      <c r="H1795" s="18">
        <f t="shared" si="226"/>
        <v>0</v>
      </c>
      <c r="I1795" s="18">
        <f t="shared" si="222"/>
        <v>0</v>
      </c>
      <c r="J1795" s="18">
        <f t="shared" si="223"/>
        <v>0</v>
      </c>
      <c r="K1795" s="18">
        <f t="shared" si="224"/>
        <v>0</v>
      </c>
      <c r="L1795" s="18">
        <f t="shared" si="225"/>
        <v>0</v>
      </c>
      <c r="M1795" s="18"/>
    </row>
    <row r="1796" spans="1:14" x14ac:dyDescent="0.25">
      <c r="A1796" s="94"/>
      <c r="B1796" s="95"/>
      <c r="C1796" s="96"/>
      <c r="D1796" s="123"/>
      <c r="E1796" s="97" t="str">
        <f t="shared" si="227"/>
        <v/>
      </c>
      <c r="F1796" s="18">
        <f t="shared" si="220"/>
        <v>0</v>
      </c>
      <c r="G1796" s="18">
        <f t="shared" si="221"/>
        <v>0</v>
      </c>
      <c r="H1796" s="18">
        <f t="shared" si="226"/>
        <v>0</v>
      </c>
      <c r="I1796" s="18">
        <f t="shared" si="222"/>
        <v>0</v>
      </c>
      <c r="J1796" s="18">
        <f t="shared" si="223"/>
        <v>0</v>
      </c>
      <c r="K1796" s="18">
        <f t="shared" si="224"/>
        <v>0</v>
      </c>
      <c r="L1796" s="18">
        <f t="shared" si="225"/>
        <v>0</v>
      </c>
      <c r="M1796" s="18"/>
    </row>
    <row r="1797" spans="1:14" x14ac:dyDescent="0.25">
      <c r="A1797" s="94"/>
      <c r="B1797" s="95"/>
      <c r="C1797" s="96"/>
      <c r="D1797" s="123"/>
      <c r="E1797" s="97" t="str">
        <f t="shared" si="227"/>
        <v/>
      </c>
      <c r="F1797" s="18">
        <f t="shared" si="220"/>
        <v>0</v>
      </c>
      <c r="G1797" s="18">
        <f t="shared" si="221"/>
        <v>0</v>
      </c>
      <c r="H1797" s="18">
        <f t="shared" si="226"/>
        <v>0</v>
      </c>
      <c r="I1797" s="18">
        <f t="shared" si="222"/>
        <v>0</v>
      </c>
      <c r="J1797" s="18">
        <f t="shared" si="223"/>
        <v>0</v>
      </c>
      <c r="K1797" s="18">
        <f t="shared" si="224"/>
        <v>0</v>
      </c>
      <c r="L1797" s="18">
        <f t="shared" si="225"/>
        <v>0</v>
      </c>
      <c r="M1797" s="18"/>
    </row>
    <row r="1798" spans="1:14" x14ac:dyDescent="0.25">
      <c r="A1798" s="94"/>
      <c r="B1798" s="95"/>
      <c r="C1798" s="96"/>
      <c r="D1798" s="123"/>
      <c r="E1798" s="97" t="str">
        <f t="shared" si="227"/>
        <v/>
      </c>
      <c r="F1798" s="18">
        <f t="shared" si="220"/>
        <v>0</v>
      </c>
      <c r="G1798" s="18">
        <f t="shared" si="221"/>
        <v>0</v>
      </c>
      <c r="H1798" s="18">
        <f t="shared" si="226"/>
        <v>0</v>
      </c>
      <c r="I1798" s="18">
        <f t="shared" si="222"/>
        <v>0</v>
      </c>
      <c r="J1798" s="18">
        <f t="shared" si="223"/>
        <v>0</v>
      </c>
      <c r="K1798" s="18">
        <f t="shared" si="224"/>
        <v>0</v>
      </c>
      <c r="L1798" s="18">
        <f t="shared" si="225"/>
        <v>0</v>
      </c>
      <c r="M1798" s="18"/>
    </row>
    <row r="1799" spans="1:14" x14ac:dyDescent="0.25">
      <c r="A1799" s="94"/>
      <c r="B1799" s="95"/>
      <c r="C1799" s="96"/>
      <c r="D1799" s="123"/>
      <c r="E1799" s="97" t="str">
        <f t="shared" si="227"/>
        <v/>
      </c>
      <c r="F1799" s="18">
        <f t="shared" si="220"/>
        <v>0</v>
      </c>
      <c r="G1799" s="18">
        <f t="shared" si="221"/>
        <v>0</v>
      </c>
      <c r="H1799" s="18">
        <f t="shared" si="226"/>
        <v>0</v>
      </c>
      <c r="I1799" s="18">
        <f t="shared" si="222"/>
        <v>0</v>
      </c>
      <c r="J1799" s="18">
        <f t="shared" si="223"/>
        <v>0</v>
      </c>
      <c r="K1799" s="18">
        <f t="shared" si="224"/>
        <v>0</v>
      </c>
      <c r="L1799" s="18">
        <f t="shared" si="225"/>
        <v>0</v>
      </c>
      <c r="M1799" s="18"/>
    </row>
    <row r="1800" spans="1:14" x14ac:dyDescent="0.25">
      <c r="A1800" s="94"/>
      <c r="B1800" s="95"/>
      <c r="C1800" s="96"/>
      <c r="D1800" s="123"/>
      <c r="E1800" s="97" t="str">
        <f t="shared" si="227"/>
        <v/>
      </c>
      <c r="F1800" s="18">
        <f t="shared" si="220"/>
        <v>0</v>
      </c>
      <c r="G1800" s="18">
        <f t="shared" si="221"/>
        <v>0</v>
      </c>
      <c r="H1800" s="18">
        <f t="shared" si="226"/>
        <v>0</v>
      </c>
      <c r="I1800" s="18">
        <f t="shared" si="222"/>
        <v>0</v>
      </c>
      <c r="J1800" s="18">
        <f t="shared" si="223"/>
        <v>0</v>
      </c>
      <c r="K1800" s="18">
        <f t="shared" si="224"/>
        <v>0</v>
      </c>
      <c r="L1800" s="18">
        <f t="shared" si="225"/>
        <v>0</v>
      </c>
      <c r="M1800" s="18"/>
    </row>
    <row r="1801" spans="1:14" x14ac:dyDescent="0.25">
      <c r="F1801" s="18">
        <f t="shared" ref="F1801:L1801" si="228">SUM(F9:F1329)</f>
        <v>0</v>
      </c>
      <c r="G1801" s="18">
        <f t="shared" si="228"/>
        <v>0</v>
      </c>
      <c r="H1801" s="18">
        <f t="shared" si="228"/>
        <v>0</v>
      </c>
      <c r="I1801" s="18">
        <f t="shared" si="228"/>
        <v>0</v>
      </c>
      <c r="J1801" s="18">
        <f t="shared" si="228"/>
        <v>0</v>
      </c>
      <c r="K1801" s="18">
        <f t="shared" si="228"/>
        <v>0</v>
      </c>
      <c r="L1801" s="18">
        <f t="shared" si="228"/>
        <v>0</v>
      </c>
      <c r="M1801" s="18"/>
      <c r="N1801" s="11" t="s">
        <v>109</v>
      </c>
    </row>
  </sheetData>
  <sheetProtection algorithmName="SHA-512" hashValue="Jnnrv4q6h2B/ew9+lYc6L8SbYhdydbDvZHhl+4Z4nrgHnqLmJneg8KzNv8rIivWSze36KFvg20nHkhw483Xd/w==" saltValue="WZntOuZV2IVC4fzo7MUCUg==" spinCount="100000" sheet="1" sort="0"/>
  <customSheetViews>
    <customSheetView guid="{46FA326A-B15E-451E-A3BC-5EE08E9722CD}" showGridLines="0" fitToPage="1" hiddenColumns="1">
      <selection activeCell="D10" sqref="D10"/>
      <pageMargins left="0.47" right="0.17" top="0.7" bottom="0.66" header="0.5" footer="0.5"/>
      <pageSetup fitToHeight="30" orientation="portrait" r:id="rId1"/>
      <headerFooter alignWithMargins="0"/>
    </customSheetView>
  </customSheetViews>
  <mergeCells count="6">
    <mergeCell ref="A6:E6"/>
    <mergeCell ref="A1:C1"/>
    <mergeCell ref="A2:C2"/>
    <mergeCell ref="A3:C3"/>
    <mergeCell ref="A4:C4"/>
    <mergeCell ref="A5:C5"/>
  </mergeCells>
  <phoneticPr fontId="6" type="noConversion"/>
  <dataValidations count="3">
    <dataValidation type="list" allowBlank="1" showInputMessage="1" showErrorMessage="1" error="Please enter or select from the drop down menu the specific pupil grade" sqref="C9:C1800" xr:uid="{00000000-0002-0000-0200-000000000000}">
      <formula1>Grades</formula1>
    </dataValidation>
    <dataValidation type="list" allowBlank="1" showInputMessage="1" showErrorMessage="1" sqref="B9:B1800" xr:uid="{00000000-0002-0000-0200-000001000000}">
      <formula1>$O$8:$O$428</formula1>
    </dataValidation>
    <dataValidation type="list" allowBlank="1" showInputMessage="1" showErrorMessage="1" error="Please enter or select from the drop down menu the specific pupil grade" sqref="D9:D1800" xr:uid="{41EB92BD-5B3D-41C9-80F9-90A39AB3FB26}">
      <formula1>$Q$8:$Q$42</formula1>
    </dataValidation>
  </dataValidations>
  <pageMargins left="0.47" right="0.17" top="0.7" bottom="0.66" header="0.5" footer="0.5"/>
  <pageSetup fitToHeight="30"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S439"/>
  <sheetViews>
    <sheetView showGridLines="0" zoomScaleNormal="100" workbookViewId="0">
      <selection sqref="A1:C1"/>
    </sheetView>
  </sheetViews>
  <sheetFormatPr defaultColWidth="9.1796875" defaultRowHeight="11.5" x14ac:dyDescent="0.25"/>
  <cols>
    <col min="1" max="1" width="29.1796875" style="1" customWidth="1"/>
    <col min="2" max="3" width="26.54296875" style="1" customWidth="1"/>
    <col min="4" max="4" width="9.1796875" style="1" customWidth="1"/>
    <col min="5" max="5" width="32.54296875" style="1" hidden="1" customWidth="1"/>
    <col min="6" max="6" width="27.81640625" style="1" hidden="1" customWidth="1"/>
    <col min="7" max="7" width="15.1796875" style="1" hidden="1" customWidth="1"/>
    <col min="8" max="8" width="23.1796875" style="1" hidden="1" customWidth="1"/>
    <col min="9" max="9" width="9.1796875" style="1" hidden="1" customWidth="1"/>
    <col min="10" max="16384" width="9.1796875" style="1"/>
  </cols>
  <sheetData>
    <row r="1" spans="1:19" ht="15.75" customHeight="1" x14ac:dyDescent="0.35">
      <c r="A1" s="153" t="s">
        <v>532</v>
      </c>
      <c r="B1" s="153"/>
      <c r="C1" s="153"/>
      <c r="D1" s="17"/>
      <c r="E1" s="17"/>
      <c r="F1" s="17"/>
      <c r="G1" s="17"/>
      <c r="H1" s="17"/>
      <c r="I1" s="17"/>
      <c r="J1" s="17"/>
      <c r="K1" s="17"/>
      <c r="L1" s="17"/>
      <c r="M1" s="17"/>
      <c r="N1" s="17"/>
      <c r="O1" s="17"/>
      <c r="P1" s="17"/>
      <c r="Q1" s="17"/>
      <c r="R1" s="17"/>
      <c r="S1" s="17"/>
    </row>
    <row r="2" spans="1:19" ht="16.5" customHeight="1" x14ac:dyDescent="0.35">
      <c r="A2" s="153" t="s">
        <v>104</v>
      </c>
      <c r="B2" s="153"/>
      <c r="C2" s="153"/>
      <c r="D2" s="17"/>
      <c r="E2" s="17"/>
      <c r="F2" s="17"/>
      <c r="G2" s="17"/>
      <c r="H2" s="17"/>
      <c r="I2" s="17"/>
      <c r="J2" s="17"/>
      <c r="K2" s="17"/>
      <c r="L2" s="17"/>
      <c r="M2" s="17"/>
      <c r="N2" s="17"/>
      <c r="O2" s="17"/>
      <c r="P2" s="17"/>
      <c r="Q2" s="17"/>
      <c r="R2" s="17"/>
      <c r="S2" s="17"/>
    </row>
    <row r="3" spans="1:19" ht="15.75" customHeight="1" x14ac:dyDescent="0.35">
      <c r="A3" s="153" t="str">
        <f>IF(ISBLANK('Pupil Count Report'!A13),"PLEASE INSERT SCHOOL NAME ON THE PUPIL COUNT REPORT TAB", 'Pupil Count Report'!A13)</f>
        <v>PLEASE INSERT SCHOOL NAME ON THE PUPIL COUNT REPORT TAB</v>
      </c>
      <c r="B3" s="153"/>
      <c r="C3" s="153"/>
      <c r="D3" s="21"/>
      <c r="E3" s="21"/>
      <c r="F3" s="21"/>
      <c r="G3" s="17"/>
      <c r="H3" s="17"/>
      <c r="I3" s="17"/>
      <c r="J3" s="17"/>
      <c r="K3" s="17"/>
      <c r="L3" s="17"/>
      <c r="M3" s="17"/>
      <c r="N3" s="17"/>
      <c r="O3" s="17"/>
      <c r="P3" s="17"/>
      <c r="Q3" s="17"/>
      <c r="R3" s="17"/>
      <c r="S3" s="17"/>
    </row>
    <row r="4" spans="1:19" ht="15.75" customHeight="1" x14ac:dyDescent="0.3">
      <c r="A4" s="154" t="s">
        <v>475</v>
      </c>
      <c r="B4" s="154"/>
      <c r="C4" s="154"/>
      <c r="D4" s="14"/>
      <c r="E4" s="14"/>
      <c r="F4" s="14"/>
      <c r="G4" s="14"/>
      <c r="H4" s="14"/>
      <c r="I4" s="14"/>
      <c r="J4" s="14"/>
      <c r="K4" s="14"/>
      <c r="L4" s="14"/>
      <c r="M4" s="14"/>
      <c r="N4" s="14"/>
      <c r="O4" s="14"/>
      <c r="P4" s="14"/>
      <c r="Q4" s="14"/>
      <c r="R4" s="14"/>
      <c r="S4" s="14"/>
    </row>
    <row r="5" spans="1:19" s="10" customFormat="1" ht="15.75" customHeight="1" x14ac:dyDescent="0.25">
      <c r="A5" s="156" t="s">
        <v>18</v>
      </c>
      <c r="B5" s="156"/>
      <c r="C5" s="156"/>
      <c r="D5" s="15"/>
      <c r="E5" s="15"/>
      <c r="F5" s="15"/>
      <c r="G5" s="15"/>
      <c r="H5" s="15"/>
      <c r="I5" s="15"/>
      <c r="J5" s="15"/>
      <c r="K5" s="15"/>
      <c r="L5" s="15"/>
      <c r="M5" s="15"/>
      <c r="N5" s="15"/>
      <c r="O5" s="15"/>
      <c r="P5" s="15"/>
      <c r="Q5" s="15"/>
      <c r="R5" s="15"/>
      <c r="S5" s="15"/>
    </row>
    <row r="6" spans="1:19" s="10" customFormat="1" ht="15.75" customHeight="1" x14ac:dyDescent="0.3">
      <c r="A6" s="152" t="str">
        <f>IF(OR(SUM('Pupil Count Report'!H28:H35)&lt;&gt;B439),"ERROR WARNING!!","")</f>
        <v/>
      </c>
      <c r="B6" s="152"/>
      <c r="C6" s="152"/>
      <c r="D6" s="15"/>
      <c r="E6" s="15"/>
      <c r="F6" s="15"/>
      <c r="G6" s="15"/>
      <c r="H6" s="15"/>
      <c r="I6" s="15"/>
      <c r="J6" s="15"/>
      <c r="K6" s="15"/>
      <c r="L6" s="15"/>
      <c r="M6" s="15"/>
      <c r="N6" s="15"/>
      <c r="O6" s="15"/>
      <c r="P6" s="15"/>
      <c r="Q6" s="15"/>
      <c r="R6" s="15"/>
      <c r="S6" s="15"/>
    </row>
    <row r="7" spans="1:19" s="11" customFormat="1" ht="15.75" customHeight="1" thickBot="1" x14ac:dyDescent="0.25">
      <c r="A7" s="98" t="s">
        <v>99</v>
      </c>
      <c r="B7" s="47" t="s">
        <v>100</v>
      </c>
      <c r="C7" s="99"/>
      <c r="D7" s="16"/>
      <c r="E7" s="16"/>
      <c r="F7" s="16"/>
      <c r="G7" s="16"/>
      <c r="H7" s="16"/>
      <c r="I7" s="16"/>
      <c r="J7" s="16"/>
      <c r="K7" s="16"/>
      <c r="L7" s="16"/>
      <c r="M7" s="16"/>
      <c r="N7" s="16"/>
      <c r="O7" s="16"/>
      <c r="P7" s="16"/>
      <c r="Q7" s="16"/>
      <c r="R7" s="16"/>
      <c r="S7" s="16"/>
    </row>
    <row r="8" spans="1:19" s="11" customFormat="1" ht="39.75" customHeight="1" x14ac:dyDescent="0.25">
      <c r="A8" s="100"/>
      <c r="B8" s="101" t="s">
        <v>92</v>
      </c>
      <c r="C8" s="101" t="s">
        <v>93</v>
      </c>
      <c r="D8" s="12"/>
      <c r="E8" s="30" t="s">
        <v>482</v>
      </c>
      <c r="F8" s="29" t="s">
        <v>483</v>
      </c>
      <c r="G8" s="29" t="s">
        <v>480</v>
      </c>
      <c r="H8" s="29" t="s">
        <v>481</v>
      </c>
      <c r="I8" s="33" t="s">
        <v>479</v>
      </c>
      <c r="K8" s="24"/>
    </row>
    <row r="9" spans="1:19" s="2" customFormat="1" ht="12" customHeight="1" x14ac:dyDescent="0.25">
      <c r="A9" s="102" t="s">
        <v>84</v>
      </c>
      <c r="B9" s="103"/>
      <c r="C9" s="103"/>
      <c r="E9" s="31"/>
      <c r="F9" s="23"/>
      <c r="G9" s="23"/>
      <c r="H9" s="23"/>
      <c r="I9" s="23"/>
      <c r="K9" s="24"/>
    </row>
    <row r="10" spans="1:19" s="2" customFormat="1" ht="12" customHeight="1" x14ac:dyDescent="0.25">
      <c r="A10" s="104" t="s">
        <v>113</v>
      </c>
      <c r="B10" s="105">
        <f>SUMIF('Pupil Listing'!$B$9:$B$1800,A10,'Pupil Listing'!$F$9:$F$1800)</f>
        <v>0</v>
      </c>
      <c r="C10" s="106">
        <f>SUMIF('Pupil Listing'!$B$9:$B$1800,A10,'Pupil Listing'!$G$9:$G$1800)</f>
        <v>0</v>
      </c>
      <c r="E10" s="32">
        <f>COUNTIFS('Pupil Listing'!B:B, A10, 'Pupil Listing'!C:C,"4K 437 Hours") + COUNTIFS('Pupil Listing'!B:B, A10, 'Pupil Listing'!C:C,"Preschool Special Education") + COUNTIFS('Pupil Listing'!B:B, A10, 'Pupil Listing'!C:C,"5K 437 Hours Half Day")</f>
        <v>0</v>
      </c>
      <c r="F10" s="28">
        <f>COUNTIFS('Pupil Listing'!B:B, A10, 'Pupil Listing'!C:C,"4K 437 Hours + 87.5 Hours Outreach") + COUNTIFS('Pupil Listing'!B:B, A10, 'Pupil Listing'!C:C,"5K 3 Full Days Per Week")</f>
        <v>0</v>
      </c>
      <c r="G10" s="28">
        <f>COUNTIFS('Pupil Listing'!B:B, A10, 'Pupil Listing'!C:C,"5K 4 Full Days Per Week")</f>
        <v>0</v>
      </c>
      <c r="H10" s="28">
        <f>COUNTIFS('Pupil Listing'!B:B, A10, 'Pupil Listing'!C:C,"5K 5 Full Days Per Week") + COUNTIFS('Pupil Listing'!B:B, A10, 'Pupil Listing'!C:C,"1") + COUNTIFS('Pupil Listing'!B:B, A10, 'Pupil Listing'!C:C,"2") + COUNTIFS('Pupil Listing'!B:B, A10, 'Pupil Listing'!C:C,"3") + COUNTIFS('Pupil Listing'!B:B, A10, 'Pupil Listing'!C:C,"4") + COUNTIFS('Pupil Listing'!B:B, A10, 'Pupil Listing'!C:C,"5") + COUNTIFS('Pupil Listing'!B:B, A10, 'Pupil Listing'!C:C,"6") + COUNTIFS('Pupil Listing'!B:B, A10, 'Pupil Listing'!C:C,"7") + COUNTIFS('Pupil Listing'!B:B, A10, 'Pupil Listing'!C:C,"8") + COUNTIFS('Pupil Listing'!B:B, A10, 'Pupil Listing'!C:C,"9") + COUNTIFS('Pupil Listing'!B:B, A10, 'Pupil Listing'!C:C,"10") + COUNTIFS('Pupil Listing'!B:B, A10, 'Pupil Listing'!C:C,"11") + COUNTIFS('Pupil Listing'!B:B, A10, 'Pupil Listing'!C:C,"12")</f>
        <v>0</v>
      </c>
      <c r="I10" s="34">
        <f>(E10*0.5)+(F10*0.6)+(G10*0.8)+(H10*1)</f>
        <v>0</v>
      </c>
      <c r="K10" s="24"/>
    </row>
    <row r="11" spans="1:19" s="2" customFormat="1" ht="12" customHeight="1" x14ac:dyDescent="0.25">
      <c r="A11" s="104" t="s">
        <v>114</v>
      </c>
      <c r="B11" s="105">
        <f>SUMIF('Pupil Listing'!$B$9:$B$1800,A11,'Pupil Listing'!$F$9:$F$1800)</f>
        <v>0</v>
      </c>
      <c r="C11" s="106">
        <f>SUMIF('Pupil Listing'!$B$9:$B$1800,A11,'Pupil Listing'!$G$9:$G$1800)</f>
        <v>0</v>
      </c>
      <c r="E11" s="32">
        <f>COUNTIFS('Pupil Listing'!B:B, A11, 'Pupil Listing'!C:C,"4K 437 Hours") + COUNTIFS('Pupil Listing'!B:B, A11, 'Pupil Listing'!C:C,"Preschool Special Education") + COUNTIFS('Pupil Listing'!B:B, A11, 'Pupil Listing'!C:C,"5K 437 Hours Half Day")</f>
        <v>0</v>
      </c>
      <c r="F11" s="28">
        <f>COUNTIFS('Pupil Listing'!B:B, A11, 'Pupil Listing'!C:C,"4K 437 Hours + 87.5 Hours Outreach") + COUNTIFS('Pupil Listing'!B:B, A11, 'Pupil Listing'!C:C,"5K 3 Full Days Per Week")</f>
        <v>0</v>
      </c>
      <c r="G11" s="28">
        <f>COUNTIFS('Pupil Listing'!B:B, A11, 'Pupil Listing'!C:C,"5K 4 Full Days Per Week")</f>
        <v>0</v>
      </c>
      <c r="H11" s="28">
        <f>COUNTIFS('Pupil Listing'!B:B, A11, 'Pupil Listing'!C:C,"5K 5 Full Days Per Week") + COUNTIFS('Pupil Listing'!B:B, A11, 'Pupil Listing'!C:C,"1") + COUNTIFS('Pupil Listing'!B:B, A11, 'Pupil Listing'!C:C,"2") + COUNTIFS('Pupil Listing'!B:B, A11, 'Pupil Listing'!C:C,"3") + COUNTIFS('Pupil Listing'!B:B, A11, 'Pupil Listing'!C:C,"4") + COUNTIFS('Pupil Listing'!B:B, A11, 'Pupil Listing'!C:C,"5") + COUNTIFS('Pupil Listing'!B:B, A11, 'Pupil Listing'!C:C,"6") + COUNTIFS('Pupil Listing'!B:B, A11, 'Pupil Listing'!C:C,"7") + COUNTIFS('Pupil Listing'!B:B, A11, 'Pupil Listing'!C:C,"8") + COUNTIFS('Pupil Listing'!B:B, A11, 'Pupil Listing'!C:C,"9") + COUNTIFS('Pupil Listing'!B:B, A11, 'Pupil Listing'!C:C,"10") + COUNTIFS('Pupil Listing'!B:B, A11, 'Pupil Listing'!C:C,"11") + COUNTIFS('Pupil Listing'!B:B, A11, 'Pupil Listing'!C:C,"12")</f>
        <v>0</v>
      </c>
      <c r="I11" s="34">
        <f t="shared" ref="I11:I74" si="0">(E11*0.5)+(F11*0.6)+(G11*0.8)+(H11*1)</f>
        <v>0</v>
      </c>
      <c r="K11" s="24"/>
    </row>
    <row r="12" spans="1:19" s="2" customFormat="1" ht="12" customHeight="1" x14ac:dyDescent="0.25">
      <c r="A12" s="104" t="s">
        <v>115</v>
      </c>
      <c r="B12" s="105">
        <f>SUMIF('Pupil Listing'!$B$9:$B$1800,A12,'Pupil Listing'!$F$9:$F$1800)</f>
        <v>0</v>
      </c>
      <c r="C12" s="106">
        <f>SUMIF('Pupil Listing'!$B$9:$B$1800,A12,'Pupil Listing'!$G$9:$G$1800)</f>
        <v>0</v>
      </c>
      <c r="E12" s="32">
        <f>COUNTIFS('Pupil Listing'!B:B, A12, 'Pupil Listing'!C:C,"4K 437 Hours") + COUNTIFS('Pupil Listing'!B:B, A12, 'Pupil Listing'!C:C,"Preschool Special Education") + COUNTIFS('Pupil Listing'!B:B, A12, 'Pupil Listing'!C:C,"5K 437 Hours Half Day")</f>
        <v>0</v>
      </c>
      <c r="F12" s="28">
        <f>COUNTIFS('Pupil Listing'!B:B, A12, 'Pupil Listing'!C:C,"4K 437 Hours + 87.5 Hours Outreach") + COUNTIFS('Pupil Listing'!B:B, A12, 'Pupil Listing'!C:C,"5K 3 Full Days Per Week")</f>
        <v>0</v>
      </c>
      <c r="G12" s="28">
        <f>COUNTIFS('Pupil Listing'!B:B, A12, 'Pupil Listing'!C:C,"5K 4 Full Days Per Week")</f>
        <v>0</v>
      </c>
      <c r="H12" s="28">
        <f>COUNTIFS('Pupil Listing'!B:B, A12, 'Pupil Listing'!C:C,"5K 5 Full Days Per Week") + COUNTIFS('Pupil Listing'!B:B, A12, 'Pupil Listing'!C:C,"1") + COUNTIFS('Pupil Listing'!B:B, A12, 'Pupil Listing'!C:C,"2") + COUNTIFS('Pupil Listing'!B:B, A12, 'Pupil Listing'!C:C,"3") + COUNTIFS('Pupil Listing'!B:B, A12, 'Pupil Listing'!C:C,"4") + COUNTIFS('Pupil Listing'!B:B, A12, 'Pupil Listing'!C:C,"5") + COUNTIFS('Pupil Listing'!B:B, A12, 'Pupil Listing'!C:C,"6") + COUNTIFS('Pupil Listing'!B:B, A12, 'Pupil Listing'!C:C,"7") + COUNTIFS('Pupil Listing'!B:B, A12, 'Pupil Listing'!C:C,"8") + COUNTIFS('Pupil Listing'!B:B, A12, 'Pupil Listing'!C:C,"9") + COUNTIFS('Pupil Listing'!B:B, A12, 'Pupil Listing'!C:C,"10") + COUNTIFS('Pupil Listing'!B:B, A12, 'Pupil Listing'!C:C,"11") + COUNTIFS('Pupil Listing'!B:B, A12, 'Pupil Listing'!C:C,"12")</f>
        <v>0</v>
      </c>
      <c r="I12" s="34">
        <f t="shared" si="0"/>
        <v>0</v>
      </c>
      <c r="K12" s="24"/>
    </row>
    <row r="13" spans="1:19" s="2" customFormat="1" ht="12" customHeight="1" x14ac:dyDescent="0.25">
      <c r="A13" s="104" t="s">
        <v>116</v>
      </c>
      <c r="B13" s="105">
        <f>SUMIF('Pupil Listing'!$B$9:$B$1800,A13,'Pupil Listing'!$F$9:$F$1800)</f>
        <v>0</v>
      </c>
      <c r="C13" s="106">
        <f>SUMIF('Pupil Listing'!$B$9:$B$1800,A13,'Pupil Listing'!$G$9:$G$1800)</f>
        <v>0</v>
      </c>
      <c r="E13" s="32">
        <f>COUNTIFS('Pupil Listing'!B:B, A13, 'Pupil Listing'!C:C,"4K 437 Hours") + COUNTIFS('Pupil Listing'!B:B, A13, 'Pupil Listing'!C:C,"Preschool Special Education") + COUNTIFS('Pupil Listing'!B:B, A13, 'Pupil Listing'!C:C,"5K 437 Hours Half Day")</f>
        <v>0</v>
      </c>
      <c r="F13" s="28">
        <f>COUNTIFS('Pupil Listing'!B:B, A13, 'Pupil Listing'!C:C,"4K 437 Hours + 87.5 Hours Outreach") + COUNTIFS('Pupil Listing'!B:B, A13, 'Pupil Listing'!C:C,"5K 3 Full Days Per Week")</f>
        <v>0</v>
      </c>
      <c r="G13" s="28">
        <f>COUNTIFS('Pupil Listing'!B:B, A13, 'Pupil Listing'!C:C,"5K 4 Full Days Per Week")</f>
        <v>0</v>
      </c>
      <c r="H13" s="28">
        <f>COUNTIFS('Pupil Listing'!B:B, A13, 'Pupil Listing'!C:C,"5K 5 Full Days Per Week") + COUNTIFS('Pupil Listing'!B:B, A13, 'Pupil Listing'!C:C,"1") + COUNTIFS('Pupil Listing'!B:B, A13, 'Pupil Listing'!C:C,"2") + COUNTIFS('Pupil Listing'!B:B, A13, 'Pupil Listing'!C:C,"3") + COUNTIFS('Pupil Listing'!B:B, A13, 'Pupil Listing'!C:C,"4") + COUNTIFS('Pupil Listing'!B:B, A13, 'Pupil Listing'!C:C,"5") + COUNTIFS('Pupil Listing'!B:B, A13, 'Pupil Listing'!C:C,"6") + COUNTIFS('Pupil Listing'!B:B, A13, 'Pupil Listing'!C:C,"7") + COUNTIFS('Pupil Listing'!B:B, A13, 'Pupil Listing'!C:C,"8") + COUNTIFS('Pupil Listing'!B:B, A13, 'Pupil Listing'!C:C,"9") + COUNTIFS('Pupil Listing'!B:B, A13, 'Pupil Listing'!C:C,"10") + COUNTIFS('Pupil Listing'!B:B, A13, 'Pupil Listing'!C:C,"11") + COUNTIFS('Pupil Listing'!B:B, A13, 'Pupil Listing'!C:C,"12")</f>
        <v>0</v>
      </c>
      <c r="I13" s="34">
        <f t="shared" si="0"/>
        <v>0</v>
      </c>
      <c r="K13" s="24"/>
    </row>
    <row r="14" spans="1:19" s="2" customFormat="1" ht="12" customHeight="1" x14ac:dyDescent="0.25">
      <c r="A14" s="104" t="s">
        <v>117</v>
      </c>
      <c r="B14" s="105">
        <f>SUMIF('Pupil Listing'!$B$9:$B$1800,A14,'Pupil Listing'!$F$9:$F$1800)</f>
        <v>0</v>
      </c>
      <c r="C14" s="106">
        <f>SUMIF('Pupil Listing'!$B$9:$B$1800,A14,'Pupil Listing'!$G$9:$G$1800)</f>
        <v>0</v>
      </c>
      <c r="E14" s="32">
        <f>COUNTIFS('Pupil Listing'!B:B, A14, 'Pupil Listing'!C:C,"4K 437 Hours") + COUNTIFS('Pupil Listing'!B:B, A14, 'Pupil Listing'!C:C,"Preschool Special Education") + COUNTIFS('Pupil Listing'!B:B, A14, 'Pupil Listing'!C:C,"5K 437 Hours Half Day")</f>
        <v>0</v>
      </c>
      <c r="F14" s="28">
        <f>COUNTIFS('Pupil Listing'!B:B, A14, 'Pupil Listing'!C:C,"4K 437 Hours + 87.5 Hours Outreach") + COUNTIFS('Pupil Listing'!B:B, A14, 'Pupil Listing'!C:C,"5K 3 Full Days Per Week")</f>
        <v>0</v>
      </c>
      <c r="G14" s="28">
        <f>COUNTIFS('Pupil Listing'!B:B, A14, 'Pupil Listing'!C:C,"5K 4 Full Days Per Week")</f>
        <v>0</v>
      </c>
      <c r="H14" s="28">
        <f>COUNTIFS('Pupil Listing'!B:B, A14, 'Pupil Listing'!C:C,"5K 5 Full Days Per Week") + COUNTIFS('Pupil Listing'!B:B, A14, 'Pupil Listing'!C:C,"1") + COUNTIFS('Pupil Listing'!B:B, A14, 'Pupil Listing'!C:C,"2") + COUNTIFS('Pupil Listing'!B:B, A14, 'Pupil Listing'!C:C,"3") + COUNTIFS('Pupil Listing'!B:B, A14, 'Pupil Listing'!C:C,"4") + COUNTIFS('Pupil Listing'!B:B, A14, 'Pupil Listing'!C:C,"5") + COUNTIFS('Pupil Listing'!B:B, A14, 'Pupil Listing'!C:C,"6") + COUNTIFS('Pupil Listing'!B:B, A14, 'Pupil Listing'!C:C,"7") + COUNTIFS('Pupil Listing'!B:B, A14, 'Pupil Listing'!C:C,"8") + COUNTIFS('Pupil Listing'!B:B, A14, 'Pupil Listing'!C:C,"9") + COUNTIFS('Pupil Listing'!B:B, A14, 'Pupil Listing'!C:C,"10") + COUNTIFS('Pupil Listing'!B:B, A14, 'Pupil Listing'!C:C,"11") + COUNTIFS('Pupil Listing'!B:B, A14, 'Pupil Listing'!C:C,"12")</f>
        <v>0</v>
      </c>
      <c r="I14" s="34">
        <f t="shared" si="0"/>
        <v>0</v>
      </c>
      <c r="K14" s="24"/>
    </row>
    <row r="15" spans="1:19" s="2" customFormat="1" ht="12" customHeight="1" x14ac:dyDescent="0.25">
      <c r="A15" s="104" t="s">
        <v>118</v>
      </c>
      <c r="B15" s="105">
        <f>SUMIF('Pupil Listing'!$B$9:$B$1800,A15,'Pupil Listing'!$F$9:$F$1800)</f>
        <v>0</v>
      </c>
      <c r="C15" s="106">
        <f>SUMIF('Pupil Listing'!$B$9:$B$1800,A15,'Pupil Listing'!$G$9:$G$1800)</f>
        <v>0</v>
      </c>
      <c r="E15" s="32">
        <f>COUNTIFS('Pupil Listing'!B:B, A15, 'Pupil Listing'!C:C,"4K 437 Hours") + COUNTIFS('Pupil Listing'!B:B, A15, 'Pupil Listing'!C:C,"Preschool Special Education") + COUNTIFS('Pupil Listing'!B:B, A15, 'Pupil Listing'!C:C,"5K 437 Hours Half Day")</f>
        <v>0</v>
      </c>
      <c r="F15" s="28">
        <f>COUNTIFS('Pupil Listing'!B:B, A15, 'Pupil Listing'!C:C,"4K 437 Hours + 87.5 Hours Outreach") + COUNTIFS('Pupil Listing'!B:B, A15, 'Pupil Listing'!C:C,"5K 3 Full Days Per Week")</f>
        <v>0</v>
      </c>
      <c r="G15" s="28">
        <f>COUNTIFS('Pupil Listing'!B:B, A15, 'Pupil Listing'!C:C,"5K 4 Full Days Per Week")</f>
        <v>0</v>
      </c>
      <c r="H15" s="28">
        <f>COUNTIFS('Pupil Listing'!B:B, A15, 'Pupil Listing'!C:C,"5K 5 Full Days Per Week") + COUNTIFS('Pupil Listing'!B:B, A15, 'Pupil Listing'!C:C,"1") + COUNTIFS('Pupil Listing'!B:B, A15, 'Pupil Listing'!C:C,"2") + COUNTIFS('Pupil Listing'!B:B, A15, 'Pupil Listing'!C:C,"3") + COUNTIFS('Pupil Listing'!B:B, A15, 'Pupil Listing'!C:C,"4") + COUNTIFS('Pupil Listing'!B:B, A15, 'Pupil Listing'!C:C,"5") + COUNTIFS('Pupil Listing'!B:B, A15, 'Pupil Listing'!C:C,"6") + COUNTIFS('Pupil Listing'!B:B, A15, 'Pupil Listing'!C:C,"7") + COUNTIFS('Pupil Listing'!B:B, A15, 'Pupil Listing'!C:C,"8") + COUNTIFS('Pupil Listing'!B:B, A15, 'Pupil Listing'!C:C,"9") + COUNTIFS('Pupil Listing'!B:B, A15, 'Pupil Listing'!C:C,"10") + COUNTIFS('Pupil Listing'!B:B, A15, 'Pupil Listing'!C:C,"11") + COUNTIFS('Pupil Listing'!B:B, A15, 'Pupil Listing'!C:C,"12")</f>
        <v>0</v>
      </c>
      <c r="I15" s="34">
        <f t="shared" si="0"/>
        <v>0</v>
      </c>
      <c r="K15" s="25"/>
    </row>
    <row r="16" spans="1:19" s="2" customFormat="1" ht="12" customHeight="1" x14ac:dyDescent="0.25">
      <c r="A16" s="104" t="s">
        <v>119</v>
      </c>
      <c r="B16" s="105">
        <f>SUMIF('Pupil Listing'!$B$9:$B$1800,A16,'Pupil Listing'!$F$9:$F$1800)</f>
        <v>0</v>
      </c>
      <c r="C16" s="106">
        <f>SUMIF('Pupil Listing'!$B$9:$B$1800,A16,'Pupil Listing'!$G$9:$G$1800)</f>
        <v>0</v>
      </c>
      <c r="E16" s="32">
        <f>COUNTIFS('Pupil Listing'!B:B, A16, 'Pupil Listing'!C:C,"4K 437 Hours") + COUNTIFS('Pupil Listing'!B:B, A16, 'Pupil Listing'!C:C,"Preschool Special Education") + COUNTIFS('Pupil Listing'!B:B, A16, 'Pupil Listing'!C:C,"5K 437 Hours Half Day")</f>
        <v>0</v>
      </c>
      <c r="F16" s="28">
        <f>COUNTIFS('Pupil Listing'!B:B, A16, 'Pupil Listing'!C:C,"4K 437 Hours + 87.5 Hours Outreach") + COUNTIFS('Pupil Listing'!B:B, A16, 'Pupil Listing'!C:C,"5K 3 Full Days Per Week")</f>
        <v>0</v>
      </c>
      <c r="G16" s="28">
        <f>COUNTIFS('Pupil Listing'!B:B, A16, 'Pupil Listing'!C:C,"5K 4 Full Days Per Week")</f>
        <v>0</v>
      </c>
      <c r="H16" s="28">
        <f>COUNTIFS('Pupil Listing'!B:B, A16, 'Pupil Listing'!C:C,"5K 5 Full Days Per Week") + COUNTIFS('Pupil Listing'!B:B, A16, 'Pupil Listing'!C:C,"1") + COUNTIFS('Pupil Listing'!B:B, A16, 'Pupil Listing'!C:C,"2") + COUNTIFS('Pupil Listing'!B:B, A16, 'Pupil Listing'!C:C,"3") + COUNTIFS('Pupil Listing'!B:B, A16, 'Pupil Listing'!C:C,"4") + COUNTIFS('Pupil Listing'!B:B, A16, 'Pupil Listing'!C:C,"5") + COUNTIFS('Pupil Listing'!B:B, A16, 'Pupil Listing'!C:C,"6") + COUNTIFS('Pupil Listing'!B:B, A16, 'Pupil Listing'!C:C,"7") + COUNTIFS('Pupil Listing'!B:B, A16, 'Pupil Listing'!C:C,"8") + COUNTIFS('Pupil Listing'!B:B, A16, 'Pupil Listing'!C:C,"9") + COUNTIFS('Pupil Listing'!B:B, A16, 'Pupil Listing'!C:C,"10") + COUNTIFS('Pupil Listing'!B:B, A16, 'Pupil Listing'!C:C,"11") + COUNTIFS('Pupil Listing'!B:B, A16, 'Pupil Listing'!C:C,"12")</f>
        <v>0</v>
      </c>
      <c r="I16" s="34">
        <f t="shared" si="0"/>
        <v>0</v>
      </c>
      <c r="K16" s="25"/>
    </row>
    <row r="17" spans="1:11" s="2" customFormat="1" ht="12" customHeight="1" x14ac:dyDescent="0.25">
      <c r="A17" s="104" t="s">
        <v>120</v>
      </c>
      <c r="B17" s="105">
        <f>SUMIF('Pupil Listing'!$B$9:$B$1800,A17,'Pupil Listing'!$F$9:$F$1800)</f>
        <v>0</v>
      </c>
      <c r="C17" s="106">
        <f>SUMIF('Pupil Listing'!$B$9:$B$1800,A17,'Pupil Listing'!$G$9:$G$1800)</f>
        <v>0</v>
      </c>
      <c r="E17" s="32">
        <f>COUNTIFS('Pupil Listing'!B:B, A17, 'Pupil Listing'!C:C,"4K 437 Hours") + COUNTIFS('Pupil Listing'!B:B, A17, 'Pupil Listing'!C:C,"Preschool Special Education") + COUNTIFS('Pupil Listing'!B:B, A17, 'Pupil Listing'!C:C,"5K 437 Hours Half Day")</f>
        <v>0</v>
      </c>
      <c r="F17" s="28">
        <f>COUNTIFS('Pupil Listing'!B:B, A17, 'Pupil Listing'!C:C,"4K 437 Hours + 87.5 Hours Outreach") + COUNTIFS('Pupil Listing'!B:B, A17, 'Pupil Listing'!C:C,"5K 3 Full Days Per Week")</f>
        <v>0</v>
      </c>
      <c r="G17" s="28">
        <f>COUNTIFS('Pupil Listing'!B:B, A17, 'Pupil Listing'!C:C,"5K 4 Full Days Per Week")</f>
        <v>0</v>
      </c>
      <c r="H17" s="28">
        <f>COUNTIFS('Pupil Listing'!B:B, A17, 'Pupil Listing'!C:C,"5K 5 Full Days Per Week") + COUNTIFS('Pupil Listing'!B:B, A17, 'Pupil Listing'!C:C,"1") + COUNTIFS('Pupil Listing'!B:B, A17, 'Pupil Listing'!C:C,"2") + COUNTIFS('Pupil Listing'!B:B, A17, 'Pupil Listing'!C:C,"3") + COUNTIFS('Pupil Listing'!B:B, A17, 'Pupil Listing'!C:C,"4") + COUNTIFS('Pupil Listing'!B:B, A17, 'Pupil Listing'!C:C,"5") + COUNTIFS('Pupil Listing'!B:B, A17, 'Pupil Listing'!C:C,"6") + COUNTIFS('Pupil Listing'!B:B, A17, 'Pupil Listing'!C:C,"7") + COUNTIFS('Pupil Listing'!B:B, A17, 'Pupil Listing'!C:C,"8") + COUNTIFS('Pupil Listing'!B:B, A17, 'Pupil Listing'!C:C,"9") + COUNTIFS('Pupil Listing'!B:B, A17, 'Pupil Listing'!C:C,"10") + COUNTIFS('Pupil Listing'!B:B, A17, 'Pupil Listing'!C:C,"11") + COUNTIFS('Pupil Listing'!B:B, A17, 'Pupil Listing'!C:C,"12")</f>
        <v>0</v>
      </c>
      <c r="I17" s="34">
        <f t="shared" si="0"/>
        <v>0</v>
      </c>
      <c r="K17" s="25"/>
    </row>
    <row r="18" spans="1:11" s="2" customFormat="1" ht="12" customHeight="1" x14ac:dyDescent="0.25">
      <c r="A18" s="104" t="s">
        <v>121</v>
      </c>
      <c r="B18" s="105">
        <f>SUMIF('Pupil Listing'!$B$9:$B$1800,A18,'Pupil Listing'!$F$9:$F$1800)</f>
        <v>0</v>
      </c>
      <c r="C18" s="106">
        <f>SUMIF('Pupil Listing'!$B$9:$B$1800,A18,'Pupil Listing'!$G$9:$G$1800)</f>
        <v>0</v>
      </c>
      <c r="E18" s="32">
        <f>COUNTIFS('Pupil Listing'!B:B, A18, 'Pupil Listing'!C:C,"4K 437 Hours") + COUNTIFS('Pupil Listing'!B:B, A18, 'Pupil Listing'!C:C,"Preschool Special Education") + COUNTIFS('Pupil Listing'!B:B, A18, 'Pupil Listing'!C:C,"5K 437 Hours Half Day")</f>
        <v>0</v>
      </c>
      <c r="F18" s="28">
        <f>COUNTIFS('Pupil Listing'!B:B, A18, 'Pupil Listing'!C:C,"4K 437 Hours + 87.5 Hours Outreach") + COUNTIFS('Pupil Listing'!B:B, A18, 'Pupil Listing'!C:C,"5K 3 Full Days Per Week")</f>
        <v>0</v>
      </c>
      <c r="G18" s="28">
        <f>COUNTIFS('Pupil Listing'!B:B, A18, 'Pupil Listing'!C:C,"5K 4 Full Days Per Week")</f>
        <v>0</v>
      </c>
      <c r="H18" s="28">
        <f>COUNTIFS('Pupil Listing'!B:B, A18, 'Pupil Listing'!C:C,"5K 5 Full Days Per Week") + COUNTIFS('Pupil Listing'!B:B, A18, 'Pupil Listing'!C:C,"1") + COUNTIFS('Pupil Listing'!B:B, A18, 'Pupil Listing'!C:C,"2") + COUNTIFS('Pupil Listing'!B:B, A18, 'Pupil Listing'!C:C,"3") + COUNTIFS('Pupil Listing'!B:B, A18, 'Pupil Listing'!C:C,"4") + COUNTIFS('Pupil Listing'!B:B, A18, 'Pupil Listing'!C:C,"5") + COUNTIFS('Pupil Listing'!B:B, A18, 'Pupil Listing'!C:C,"6") + COUNTIFS('Pupil Listing'!B:B, A18, 'Pupil Listing'!C:C,"7") + COUNTIFS('Pupil Listing'!B:B, A18, 'Pupil Listing'!C:C,"8") + COUNTIFS('Pupil Listing'!B:B, A18, 'Pupil Listing'!C:C,"9") + COUNTIFS('Pupil Listing'!B:B, A18, 'Pupil Listing'!C:C,"10") + COUNTIFS('Pupil Listing'!B:B, A18, 'Pupil Listing'!C:C,"11") + COUNTIFS('Pupil Listing'!B:B, A18, 'Pupil Listing'!C:C,"12")</f>
        <v>0</v>
      </c>
      <c r="I18" s="34">
        <f t="shared" si="0"/>
        <v>0</v>
      </c>
      <c r="K18" s="25"/>
    </row>
    <row r="19" spans="1:11" s="2" customFormat="1" ht="12" customHeight="1" x14ac:dyDescent="0.25">
      <c r="A19" s="104" t="s">
        <v>122</v>
      </c>
      <c r="B19" s="105">
        <f>SUMIF('Pupil Listing'!$B$9:$B$1800,A19,'Pupil Listing'!$F$9:$F$1800)</f>
        <v>0</v>
      </c>
      <c r="C19" s="106">
        <f>SUMIF('Pupil Listing'!$B$9:$B$1800,A19,'Pupil Listing'!$G$9:$G$1800)</f>
        <v>0</v>
      </c>
      <c r="E19" s="32">
        <f>COUNTIFS('Pupil Listing'!B:B, A19, 'Pupil Listing'!C:C,"4K 437 Hours") + COUNTIFS('Pupil Listing'!B:B, A19, 'Pupil Listing'!C:C,"Preschool Special Education") + COUNTIFS('Pupil Listing'!B:B, A19, 'Pupil Listing'!C:C,"5K 437 Hours Half Day")</f>
        <v>0</v>
      </c>
      <c r="F19" s="28">
        <f>COUNTIFS('Pupil Listing'!B:B, A19, 'Pupil Listing'!C:C,"4K 437 Hours + 87.5 Hours Outreach") + COUNTIFS('Pupil Listing'!B:B, A19, 'Pupil Listing'!C:C,"5K 3 Full Days Per Week")</f>
        <v>0</v>
      </c>
      <c r="G19" s="28">
        <f>COUNTIFS('Pupil Listing'!B:B, A19, 'Pupil Listing'!C:C,"5K 4 Full Days Per Week")</f>
        <v>0</v>
      </c>
      <c r="H19" s="28">
        <f>COUNTIFS('Pupil Listing'!B:B, A19, 'Pupil Listing'!C:C,"5K 5 Full Days Per Week") + COUNTIFS('Pupil Listing'!B:B, A19, 'Pupil Listing'!C:C,"1") + COUNTIFS('Pupil Listing'!B:B, A19, 'Pupil Listing'!C:C,"2") + COUNTIFS('Pupil Listing'!B:B, A19, 'Pupil Listing'!C:C,"3") + COUNTIFS('Pupil Listing'!B:B, A19, 'Pupil Listing'!C:C,"4") + COUNTIFS('Pupil Listing'!B:B, A19, 'Pupil Listing'!C:C,"5") + COUNTIFS('Pupil Listing'!B:B, A19, 'Pupil Listing'!C:C,"6") + COUNTIFS('Pupil Listing'!B:B, A19, 'Pupil Listing'!C:C,"7") + COUNTIFS('Pupil Listing'!B:B, A19, 'Pupil Listing'!C:C,"8") + COUNTIFS('Pupil Listing'!B:B, A19, 'Pupil Listing'!C:C,"9") + COUNTIFS('Pupil Listing'!B:B, A19, 'Pupil Listing'!C:C,"10") + COUNTIFS('Pupil Listing'!B:B, A19, 'Pupil Listing'!C:C,"11") + COUNTIFS('Pupil Listing'!B:B, A19, 'Pupil Listing'!C:C,"12")</f>
        <v>0</v>
      </c>
      <c r="I19" s="34">
        <f t="shared" si="0"/>
        <v>0</v>
      </c>
      <c r="K19" s="25"/>
    </row>
    <row r="20" spans="1:11" s="2" customFormat="1" ht="12" customHeight="1" x14ac:dyDescent="0.25">
      <c r="A20" s="104" t="s">
        <v>123</v>
      </c>
      <c r="B20" s="105">
        <f>SUMIF('Pupil Listing'!$B$9:$B$1800,A20,'Pupil Listing'!$F$9:$F$1800)</f>
        <v>0</v>
      </c>
      <c r="C20" s="106">
        <f>SUMIF('Pupil Listing'!$B$9:$B$1800,A20,'Pupil Listing'!$G$9:$G$1800)</f>
        <v>0</v>
      </c>
      <c r="E20" s="32">
        <f>COUNTIFS('Pupil Listing'!B:B, A20, 'Pupil Listing'!C:C,"4K 437 Hours") + COUNTIFS('Pupil Listing'!B:B, A20, 'Pupil Listing'!C:C,"Preschool Special Education") + COUNTIFS('Pupil Listing'!B:B, A20, 'Pupil Listing'!C:C,"5K 437 Hours Half Day")</f>
        <v>0</v>
      </c>
      <c r="F20" s="28">
        <f>COUNTIFS('Pupil Listing'!B:B, A20, 'Pupil Listing'!C:C,"4K 437 Hours + 87.5 Hours Outreach") + COUNTIFS('Pupil Listing'!B:B, A20, 'Pupil Listing'!C:C,"5K 3 Full Days Per Week")</f>
        <v>0</v>
      </c>
      <c r="G20" s="28">
        <f>COUNTIFS('Pupil Listing'!B:B, A20, 'Pupil Listing'!C:C,"5K 4 Full Days Per Week")</f>
        <v>0</v>
      </c>
      <c r="H20" s="28">
        <f>COUNTIFS('Pupil Listing'!B:B, A20, 'Pupil Listing'!C:C,"5K 5 Full Days Per Week") + COUNTIFS('Pupil Listing'!B:B, A20, 'Pupil Listing'!C:C,"1") + COUNTIFS('Pupil Listing'!B:B, A20, 'Pupil Listing'!C:C,"2") + COUNTIFS('Pupil Listing'!B:B, A20, 'Pupil Listing'!C:C,"3") + COUNTIFS('Pupil Listing'!B:B, A20, 'Pupil Listing'!C:C,"4") + COUNTIFS('Pupil Listing'!B:B, A20, 'Pupil Listing'!C:C,"5") + COUNTIFS('Pupil Listing'!B:B, A20, 'Pupil Listing'!C:C,"6") + COUNTIFS('Pupil Listing'!B:B, A20, 'Pupil Listing'!C:C,"7") + COUNTIFS('Pupil Listing'!B:B, A20, 'Pupil Listing'!C:C,"8") + COUNTIFS('Pupil Listing'!B:B, A20, 'Pupil Listing'!C:C,"9") + COUNTIFS('Pupil Listing'!B:B, A20, 'Pupil Listing'!C:C,"10") + COUNTIFS('Pupil Listing'!B:B, A20, 'Pupil Listing'!C:C,"11") + COUNTIFS('Pupil Listing'!B:B, A20, 'Pupil Listing'!C:C,"12")</f>
        <v>0</v>
      </c>
      <c r="I20" s="34">
        <f t="shared" si="0"/>
        <v>0</v>
      </c>
      <c r="K20" s="25"/>
    </row>
    <row r="21" spans="1:11" s="2" customFormat="1" ht="12" customHeight="1" x14ac:dyDescent="0.25">
      <c r="A21" s="104" t="s">
        <v>124</v>
      </c>
      <c r="B21" s="105">
        <f>SUMIF('Pupil Listing'!$B$9:$B$1800,A21,'Pupil Listing'!$F$9:$F$1800)</f>
        <v>0</v>
      </c>
      <c r="C21" s="106">
        <f>SUMIF('Pupil Listing'!$B$9:$B$1800,A21,'Pupil Listing'!$G$9:$G$1800)</f>
        <v>0</v>
      </c>
      <c r="E21" s="32">
        <f>COUNTIFS('Pupil Listing'!B:B, A21, 'Pupil Listing'!C:C,"4K 437 Hours") + COUNTIFS('Pupil Listing'!B:B, A21, 'Pupil Listing'!C:C,"Preschool Special Education") + COUNTIFS('Pupil Listing'!B:B, A21, 'Pupil Listing'!C:C,"5K 437 Hours Half Day")</f>
        <v>0</v>
      </c>
      <c r="F21" s="28">
        <f>COUNTIFS('Pupil Listing'!B:B, A21, 'Pupil Listing'!C:C,"4K 437 Hours + 87.5 Hours Outreach") + COUNTIFS('Pupil Listing'!B:B, A21, 'Pupil Listing'!C:C,"5K 3 Full Days Per Week")</f>
        <v>0</v>
      </c>
      <c r="G21" s="28">
        <f>COUNTIFS('Pupil Listing'!B:B, A21, 'Pupil Listing'!C:C,"5K 4 Full Days Per Week")</f>
        <v>0</v>
      </c>
      <c r="H21" s="28">
        <f>COUNTIFS('Pupil Listing'!B:B, A21, 'Pupil Listing'!C:C,"5K 5 Full Days Per Week") + COUNTIFS('Pupil Listing'!B:B, A21, 'Pupil Listing'!C:C,"1") + COUNTIFS('Pupil Listing'!B:B, A21, 'Pupil Listing'!C:C,"2") + COUNTIFS('Pupil Listing'!B:B, A21, 'Pupil Listing'!C:C,"3") + COUNTIFS('Pupil Listing'!B:B, A21, 'Pupil Listing'!C:C,"4") + COUNTIFS('Pupil Listing'!B:B, A21, 'Pupil Listing'!C:C,"5") + COUNTIFS('Pupil Listing'!B:B, A21, 'Pupil Listing'!C:C,"6") + COUNTIFS('Pupil Listing'!B:B, A21, 'Pupil Listing'!C:C,"7") + COUNTIFS('Pupil Listing'!B:B, A21, 'Pupil Listing'!C:C,"8") + COUNTIFS('Pupil Listing'!B:B, A21, 'Pupil Listing'!C:C,"9") + COUNTIFS('Pupil Listing'!B:B, A21, 'Pupil Listing'!C:C,"10") + COUNTIFS('Pupil Listing'!B:B, A21, 'Pupil Listing'!C:C,"11") + COUNTIFS('Pupil Listing'!B:B, A21, 'Pupil Listing'!C:C,"12")</f>
        <v>0</v>
      </c>
      <c r="I21" s="34">
        <f t="shared" si="0"/>
        <v>0</v>
      </c>
      <c r="K21" s="25"/>
    </row>
    <row r="22" spans="1:11" s="2" customFormat="1" ht="12" customHeight="1" x14ac:dyDescent="0.25">
      <c r="A22" s="104" t="s">
        <v>125</v>
      </c>
      <c r="B22" s="105">
        <f>SUMIF('Pupil Listing'!$B$9:$B$1800,A22,'Pupil Listing'!$F$9:$F$1800)</f>
        <v>0</v>
      </c>
      <c r="C22" s="106">
        <f>SUMIF('Pupil Listing'!$B$9:$B$1800,A22,'Pupil Listing'!$G$9:$G$1800)</f>
        <v>0</v>
      </c>
      <c r="E22" s="32">
        <f>COUNTIFS('Pupil Listing'!B:B, A22, 'Pupil Listing'!C:C,"4K 437 Hours") + COUNTIFS('Pupil Listing'!B:B, A22, 'Pupil Listing'!C:C,"Preschool Special Education") + COUNTIFS('Pupil Listing'!B:B, A22, 'Pupil Listing'!C:C,"5K 437 Hours Half Day")</f>
        <v>0</v>
      </c>
      <c r="F22" s="28">
        <f>COUNTIFS('Pupil Listing'!B:B, A22, 'Pupil Listing'!C:C,"4K 437 Hours + 87.5 Hours Outreach") + COUNTIFS('Pupil Listing'!B:B, A22, 'Pupil Listing'!C:C,"5K 3 Full Days Per Week")</f>
        <v>0</v>
      </c>
      <c r="G22" s="28">
        <f>COUNTIFS('Pupil Listing'!B:B, A22, 'Pupil Listing'!C:C,"5K 4 Full Days Per Week")</f>
        <v>0</v>
      </c>
      <c r="H22" s="28">
        <f>COUNTIFS('Pupil Listing'!B:B, A22, 'Pupil Listing'!C:C,"5K 5 Full Days Per Week") + COUNTIFS('Pupil Listing'!B:B, A22, 'Pupil Listing'!C:C,"1") + COUNTIFS('Pupil Listing'!B:B, A22, 'Pupil Listing'!C:C,"2") + COUNTIFS('Pupil Listing'!B:B, A22, 'Pupil Listing'!C:C,"3") + COUNTIFS('Pupil Listing'!B:B, A22, 'Pupil Listing'!C:C,"4") + COUNTIFS('Pupil Listing'!B:B, A22, 'Pupil Listing'!C:C,"5") + COUNTIFS('Pupil Listing'!B:B, A22, 'Pupil Listing'!C:C,"6") + COUNTIFS('Pupil Listing'!B:B, A22, 'Pupil Listing'!C:C,"7") + COUNTIFS('Pupil Listing'!B:B, A22, 'Pupil Listing'!C:C,"8") + COUNTIFS('Pupil Listing'!B:B, A22, 'Pupil Listing'!C:C,"9") + COUNTIFS('Pupil Listing'!B:B, A22, 'Pupil Listing'!C:C,"10") + COUNTIFS('Pupil Listing'!B:B, A22, 'Pupil Listing'!C:C,"11") + COUNTIFS('Pupil Listing'!B:B, A22, 'Pupil Listing'!C:C,"12")</f>
        <v>0</v>
      </c>
      <c r="I22" s="34">
        <f t="shared" si="0"/>
        <v>0</v>
      </c>
      <c r="K22" s="25"/>
    </row>
    <row r="23" spans="1:11" s="2" customFormat="1" ht="12" customHeight="1" x14ac:dyDescent="0.25">
      <c r="A23" s="104" t="s">
        <v>63</v>
      </c>
      <c r="B23" s="105">
        <f>SUMIF('Pupil Listing'!$B$9:$B$1800,A23,'Pupil Listing'!$F$9:$F$1800)</f>
        <v>0</v>
      </c>
      <c r="C23" s="106">
        <f>SUMIF('Pupil Listing'!$B$9:$B$1800,A23,'Pupil Listing'!$G$9:$G$1800)</f>
        <v>0</v>
      </c>
      <c r="E23" s="32">
        <f>COUNTIFS('Pupil Listing'!B:B, A23, 'Pupil Listing'!C:C,"4K 437 Hours") + COUNTIFS('Pupil Listing'!B:B, A23, 'Pupil Listing'!C:C,"Preschool Special Education") + COUNTIFS('Pupil Listing'!B:B, A23, 'Pupil Listing'!C:C,"5K 437 Hours Half Day")</f>
        <v>0</v>
      </c>
      <c r="F23" s="28">
        <f>COUNTIFS('Pupil Listing'!B:B, A23, 'Pupil Listing'!C:C,"4K 437 Hours + 87.5 Hours Outreach") + COUNTIFS('Pupil Listing'!B:B, A23, 'Pupil Listing'!C:C,"5K 3 Full Days Per Week")</f>
        <v>0</v>
      </c>
      <c r="G23" s="28">
        <f>COUNTIFS('Pupil Listing'!B:B, A23, 'Pupil Listing'!C:C,"5K 4 Full Days Per Week")</f>
        <v>0</v>
      </c>
      <c r="H23" s="28">
        <f>COUNTIFS('Pupil Listing'!B:B, A23, 'Pupil Listing'!C:C,"5K 5 Full Days Per Week") + COUNTIFS('Pupil Listing'!B:B, A23, 'Pupil Listing'!C:C,"1") + COUNTIFS('Pupil Listing'!B:B, A23, 'Pupil Listing'!C:C,"2") + COUNTIFS('Pupil Listing'!B:B, A23, 'Pupil Listing'!C:C,"3") + COUNTIFS('Pupil Listing'!B:B, A23, 'Pupil Listing'!C:C,"4") + COUNTIFS('Pupil Listing'!B:B, A23, 'Pupil Listing'!C:C,"5") + COUNTIFS('Pupil Listing'!B:B, A23, 'Pupil Listing'!C:C,"6") + COUNTIFS('Pupil Listing'!B:B, A23, 'Pupil Listing'!C:C,"7") + COUNTIFS('Pupil Listing'!B:B, A23, 'Pupil Listing'!C:C,"8") + COUNTIFS('Pupil Listing'!B:B, A23, 'Pupil Listing'!C:C,"9") + COUNTIFS('Pupil Listing'!B:B, A23, 'Pupil Listing'!C:C,"10") + COUNTIFS('Pupil Listing'!B:B, A23, 'Pupil Listing'!C:C,"11") + COUNTIFS('Pupil Listing'!B:B, A23, 'Pupil Listing'!C:C,"12")</f>
        <v>0</v>
      </c>
      <c r="I23" s="34">
        <f t="shared" si="0"/>
        <v>0</v>
      </c>
      <c r="K23" s="25"/>
    </row>
    <row r="24" spans="1:11" s="2" customFormat="1" ht="12" customHeight="1" x14ac:dyDescent="0.25">
      <c r="A24" s="104" t="s">
        <v>126</v>
      </c>
      <c r="B24" s="105">
        <f>SUMIF('Pupil Listing'!$B$9:$B$1800,A24,'Pupil Listing'!$F$9:$F$1800)</f>
        <v>0</v>
      </c>
      <c r="C24" s="106">
        <f>SUMIF('Pupil Listing'!$B$9:$B$1800,A24,'Pupil Listing'!$G$9:$G$1800)</f>
        <v>0</v>
      </c>
      <c r="E24" s="32">
        <f>COUNTIFS('Pupil Listing'!B:B, A24, 'Pupil Listing'!C:C,"4K 437 Hours") + COUNTIFS('Pupil Listing'!B:B, A24, 'Pupil Listing'!C:C,"Preschool Special Education") + COUNTIFS('Pupil Listing'!B:B, A24, 'Pupil Listing'!C:C,"5K 437 Hours Half Day")</f>
        <v>0</v>
      </c>
      <c r="F24" s="28">
        <f>COUNTIFS('Pupil Listing'!B:B, A24, 'Pupil Listing'!C:C,"4K 437 Hours + 87.5 Hours Outreach") + COUNTIFS('Pupil Listing'!B:B, A24, 'Pupil Listing'!C:C,"5K 3 Full Days Per Week")</f>
        <v>0</v>
      </c>
      <c r="G24" s="28">
        <f>COUNTIFS('Pupil Listing'!B:B, A24, 'Pupil Listing'!C:C,"5K 4 Full Days Per Week")</f>
        <v>0</v>
      </c>
      <c r="H24" s="28">
        <f>COUNTIFS('Pupil Listing'!B:B, A24, 'Pupil Listing'!C:C,"5K 5 Full Days Per Week") + COUNTIFS('Pupil Listing'!B:B, A24, 'Pupil Listing'!C:C,"1") + COUNTIFS('Pupil Listing'!B:B, A24, 'Pupil Listing'!C:C,"2") + COUNTIFS('Pupil Listing'!B:B, A24, 'Pupil Listing'!C:C,"3") + COUNTIFS('Pupil Listing'!B:B, A24, 'Pupil Listing'!C:C,"4") + COUNTIFS('Pupil Listing'!B:B, A24, 'Pupil Listing'!C:C,"5") + COUNTIFS('Pupil Listing'!B:B, A24, 'Pupil Listing'!C:C,"6") + COUNTIFS('Pupil Listing'!B:B, A24, 'Pupil Listing'!C:C,"7") + COUNTIFS('Pupil Listing'!B:B, A24, 'Pupil Listing'!C:C,"8") + COUNTIFS('Pupil Listing'!B:B, A24, 'Pupil Listing'!C:C,"9") + COUNTIFS('Pupil Listing'!B:B, A24, 'Pupil Listing'!C:C,"10") + COUNTIFS('Pupil Listing'!B:B, A24, 'Pupil Listing'!C:C,"11") + COUNTIFS('Pupil Listing'!B:B, A24, 'Pupil Listing'!C:C,"12")</f>
        <v>0</v>
      </c>
      <c r="I24" s="34">
        <f t="shared" si="0"/>
        <v>0</v>
      </c>
      <c r="K24" s="25"/>
    </row>
    <row r="25" spans="1:11" s="2" customFormat="1" ht="12" customHeight="1" x14ac:dyDescent="0.25">
      <c r="A25" s="104" t="s">
        <v>127</v>
      </c>
      <c r="B25" s="105">
        <f>SUMIF('Pupil Listing'!$B$9:$B$1800,A25,'Pupil Listing'!$F$9:$F$1800)</f>
        <v>0</v>
      </c>
      <c r="C25" s="106">
        <f>SUMIF('Pupil Listing'!$B$9:$B$1800,A25,'Pupil Listing'!$G$9:$G$1800)</f>
        <v>0</v>
      </c>
      <c r="E25" s="32">
        <f>COUNTIFS('Pupil Listing'!B:B, A25, 'Pupil Listing'!C:C,"4K 437 Hours") + COUNTIFS('Pupil Listing'!B:B, A25, 'Pupil Listing'!C:C,"Preschool Special Education") + COUNTIFS('Pupil Listing'!B:B, A25, 'Pupil Listing'!C:C,"5K 437 Hours Half Day")</f>
        <v>0</v>
      </c>
      <c r="F25" s="28">
        <f>COUNTIFS('Pupil Listing'!B:B, A25, 'Pupil Listing'!C:C,"4K 437 Hours + 87.5 Hours Outreach") + COUNTIFS('Pupil Listing'!B:B, A25, 'Pupil Listing'!C:C,"5K 3 Full Days Per Week")</f>
        <v>0</v>
      </c>
      <c r="G25" s="28">
        <f>COUNTIFS('Pupil Listing'!B:B, A25, 'Pupil Listing'!C:C,"5K 4 Full Days Per Week")</f>
        <v>0</v>
      </c>
      <c r="H25" s="28">
        <f>COUNTIFS('Pupil Listing'!B:B, A25, 'Pupil Listing'!C:C,"5K 5 Full Days Per Week") + COUNTIFS('Pupil Listing'!B:B, A25, 'Pupil Listing'!C:C,"1") + COUNTIFS('Pupil Listing'!B:B, A25, 'Pupil Listing'!C:C,"2") + COUNTIFS('Pupil Listing'!B:B, A25, 'Pupil Listing'!C:C,"3") + COUNTIFS('Pupil Listing'!B:B, A25, 'Pupil Listing'!C:C,"4") + COUNTIFS('Pupil Listing'!B:B, A25, 'Pupil Listing'!C:C,"5") + COUNTIFS('Pupil Listing'!B:B, A25, 'Pupil Listing'!C:C,"6") + COUNTIFS('Pupil Listing'!B:B, A25, 'Pupil Listing'!C:C,"7") + COUNTIFS('Pupil Listing'!B:B, A25, 'Pupil Listing'!C:C,"8") + COUNTIFS('Pupil Listing'!B:B, A25, 'Pupil Listing'!C:C,"9") + COUNTIFS('Pupil Listing'!B:B, A25, 'Pupil Listing'!C:C,"10") + COUNTIFS('Pupil Listing'!B:B, A25, 'Pupil Listing'!C:C,"11") + COUNTIFS('Pupil Listing'!B:B, A25, 'Pupil Listing'!C:C,"12")</f>
        <v>0</v>
      </c>
      <c r="I25" s="34">
        <f t="shared" si="0"/>
        <v>0</v>
      </c>
      <c r="K25" s="25"/>
    </row>
    <row r="26" spans="1:11" s="2" customFormat="1" ht="12" customHeight="1" x14ac:dyDescent="0.25">
      <c r="A26" s="104" t="s">
        <v>128</v>
      </c>
      <c r="B26" s="105">
        <f>SUMIF('Pupil Listing'!$B$9:$B$1800,A26,'Pupil Listing'!$F$9:$F$1800)</f>
        <v>0</v>
      </c>
      <c r="C26" s="106">
        <f>SUMIF('Pupil Listing'!$B$9:$B$1800,A26,'Pupil Listing'!$G$9:$G$1800)</f>
        <v>0</v>
      </c>
      <c r="E26" s="32">
        <f>COUNTIFS('Pupil Listing'!B:B, A26, 'Pupil Listing'!C:C,"4K 437 Hours") + COUNTIFS('Pupil Listing'!B:B, A26, 'Pupil Listing'!C:C,"Preschool Special Education") + COUNTIFS('Pupil Listing'!B:B, A26, 'Pupil Listing'!C:C,"5K 437 Hours Half Day")</f>
        <v>0</v>
      </c>
      <c r="F26" s="28">
        <f>COUNTIFS('Pupil Listing'!B:B, A26, 'Pupil Listing'!C:C,"4K 437 Hours + 87.5 Hours Outreach") + COUNTIFS('Pupil Listing'!B:B, A26, 'Pupil Listing'!C:C,"5K 3 Full Days Per Week")</f>
        <v>0</v>
      </c>
      <c r="G26" s="28">
        <f>COUNTIFS('Pupil Listing'!B:B, A26, 'Pupil Listing'!C:C,"5K 4 Full Days Per Week")</f>
        <v>0</v>
      </c>
      <c r="H26" s="28">
        <f>COUNTIFS('Pupil Listing'!B:B, A26, 'Pupil Listing'!C:C,"5K 5 Full Days Per Week") + COUNTIFS('Pupil Listing'!B:B, A26, 'Pupil Listing'!C:C,"1") + COUNTIFS('Pupil Listing'!B:B, A26, 'Pupil Listing'!C:C,"2") + COUNTIFS('Pupil Listing'!B:B, A26, 'Pupil Listing'!C:C,"3") + COUNTIFS('Pupil Listing'!B:B, A26, 'Pupil Listing'!C:C,"4") + COUNTIFS('Pupil Listing'!B:B, A26, 'Pupil Listing'!C:C,"5") + COUNTIFS('Pupil Listing'!B:B, A26, 'Pupil Listing'!C:C,"6") + COUNTIFS('Pupil Listing'!B:B, A26, 'Pupil Listing'!C:C,"7") + COUNTIFS('Pupil Listing'!B:B, A26, 'Pupil Listing'!C:C,"8") + COUNTIFS('Pupil Listing'!B:B, A26, 'Pupil Listing'!C:C,"9") + COUNTIFS('Pupil Listing'!B:B, A26, 'Pupil Listing'!C:C,"10") + COUNTIFS('Pupil Listing'!B:B, A26, 'Pupil Listing'!C:C,"11") + COUNTIFS('Pupil Listing'!B:B, A26, 'Pupil Listing'!C:C,"12")</f>
        <v>0</v>
      </c>
      <c r="I26" s="34">
        <f t="shared" si="0"/>
        <v>0</v>
      </c>
      <c r="K26" s="25"/>
    </row>
    <row r="27" spans="1:11" s="2" customFormat="1" ht="12" customHeight="1" x14ac:dyDescent="0.25">
      <c r="A27" s="104" t="s">
        <v>129</v>
      </c>
      <c r="B27" s="105">
        <f>SUMIF('Pupil Listing'!$B$9:$B$1800,A27,'Pupil Listing'!$F$9:$F$1800)</f>
        <v>0</v>
      </c>
      <c r="C27" s="106">
        <f>SUMIF('Pupil Listing'!$B$9:$B$1800,A27,'Pupil Listing'!$G$9:$G$1800)</f>
        <v>0</v>
      </c>
      <c r="E27" s="32">
        <f>COUNTIFS('Pupil Listing'!B:B, A27, 'Pupil Listing'!C:C,"4K 437 Hours") + COUNTIFS('Pupil Listing'!B:B, A27, 'Pupil Listing'!C:C,"Preschool Special Education") + COUNTIFS('Pupil Listing'!B:B, A27, 'Pupil Listing'!C:C,"5K 437 Hours Half Day")</f>
        <v>0</v>
      </c>
      <c r="F27" s="28">
        <f>COUNTIFS('Pupil Listing'!B:B, A27, 'Pupil Listing'!C:C,"4K 437 Hours + 87.5 Hours Outreach") + COUNTIFS('Pupil Listing'!B:B, A27, 'Pupil Listing'!C:C,"5K 3 Full Days Per Week")</f>
        <v>0</v>
      </c>
      <c r="G27" s="28">
        <f>COUNTIFS('Pupil Listing'!B:B, A27, 'Pupil Listing'!C:C,"5K 4 Full Days Per Week")</f>
        <v>0</v>
      </c>
      <c r="H27" s="28">
        <f>COUNTIFS('Pupil Listing'!B:B, A27, 'Pupil Listing'!C:C,"5K 5 Full Days Per Week") + COUNTIFS('Pupil Listing'!B:B, A27, 'Pupil Listing'!C:C,"1") + COUNTIFS('Pupil Listing'!B:B, A27, 'Pupil Listing'!C:C,"2") + COUNTIFS('Pupil Listing'!B:B, A27, 'Pupil Listing'!C:C,"3") + COUNTIFS('Pupil Listing'!B:B, A27, 'Pupil Listing'!C:C,"4") + COUNTIFS('Pupil Listing'!B:B, A27, 'Pupil Listing'!C:C,"5") + COUNTIFS('Pupil Listing'!B:B, A27, 'Pupil Listing'!C:C,"6") + COUNTIFS('Pupil Listing'!B:B, A27, 'Pupil Listing'!C:C,"7") + COUNTIFS('Pupil Listing'!B:B, A27, 'Pupil Listing'!C:C,"8") + COUNTIFS('Pupil Listing'!B:B, A27, 'Pupil Listing'!C:C,"9") + COUNTIFS('Pupil Listing'!B:B, A27, 'Pupil Listing'!C:C,"10") + COUNTIFS('Pupil Listing'!B:B, A27, 'Pupil Listing'!C:C,"11") + COUNTIFS('Pupil Listing'!B:B, A27, 'Pupil Listing'!C:C,"12")</f>
        <v>0</v>
      </c>
      <c r="I27" s="34">
        <f t="shared" si="0"/>
        <v>0</v>
      </c>
    </row>
    <row r="28" spans="1:11" s="2" customFormat="1" ht="12" customHeight="1" x14ac:dyDescent="0.25">
      <c r="A28" s="104" t="s">
        <v>130</v>
      </c>
      <c r="B28" s="105">
        <f>SUMIF('Pupil Listing'!$B$9:$B$1800,A28,'Pupil Listing'!$F$9:$F$1800)</f>
        <v>0</v>
      </c>
      <c r="C28" s="106">
        <f>SUMIF('Pupil Listing'!$B$9:$B$1800,A28,'Pupil Listing'!$G$9:$G$1800)</f>
        <v>0</v>
      </c>
      <c r="E28" s="32">
        <f>COUNTIFS('Pupil Listing'!B:B, A28, 'Pupil Listing'!C:C,"4K 437 Hours") + COUNTIFS('Pupil Listing'!B:B, A28, 'Pupil Listing'!C:C,"Preschool Special Education") + COUNTIFS('Pupil Listing'!B:B, A28, 'Pupil Listing'!C:C,"5K 437 Hours Half Day")</f>
        <v>0</v>
      </c>
      <c r="F28" s="28">
        <f>COUNTIFS('Pupil Listing'!B:B, A28, 'Pupil Listing'!C:C,"4K 437 Hours + 87.5 Hours Outreach") + COUNTIFS('Pupil Listing'!B:B, A28, 'Pupil Listing'!C:C,"5K 3 Full Days Per Week")</f>
        <v>0</v>
      </c>
      <c r="G28" s="28">
        <f>COUNTIFS('Pupil Listing'!B:B, A28, 'Pupil Listing'!C:C,"5K 4 Full Days Per Week")</f>
        <v>0</v>
      </c>
      <c r="H28" s="28">
        <f>COUNTIFS('Pupil Listing'!B:B, A28, 'Pupil Listing'!C:C,"5K 5 Full Days Per Week") + COUNTIFS('Pupil Listing'!B:B, A28, 'Pupil Listing'!C:C,"1") + COUNTIFS('Pupil Listing'!B:B, A28, 'Pupil Listing'!C:C,"2") + COUNTIFS('Pupil Listing'!B:B, A28, 'Pupil Listing'!C:C,"3") + COUNTIFS('Pupil Listing'!B:B, A28, 'Pupil Listing'!C:C,"4") + COUNTIFS('Pupil Listing'!B:B, A28, 'Pupil Listing'!C:C,"5") + COUNTIFS('Pupil Listing'!B:B, A28, 'Pupil Listing'!C:C,"6") + COUNTIFS('Pupil Listing'!B:B, A28, 'Pupil Listing'!C:C,"7") + COUNTIFS('Pupil Listing'!B:B, A28, 'Pupil Listing'!C:C,"8") + COUNTIFS('Pupil Listing'!B:B, A28, 'Pupil Listing'!C:C,"9") + COUNTIFS('Pupil Listing'!B:B, A28, 'Pupil Listing'!C:C,"10") + COUNTIFS('Pupil Listing'!B:B, A28, 'Pupil Listing'!C:C,"11") + COUNTIFS('Pupil Listing'!B:B, A28, 'Pupil Listing'!C:C,"12")</f>
        <v>0</v>
      </c>
      <c r="I28" s="34">
        <f t="shared" si="0"/>
        <v>0</v>
      </c>
    </row>
    <row r="29" spans="1:11" s="2" customFormat="1" ht="12" customHeight="1" x14ac:dyDescent="0.25">
      <c r="A29" s="104" t="s">
        <v>131</v>
      </c>
      <c r="B29" s="105">
        <f>SUMIF('Pupil Listing'!$B$9:$B$1800,A29,'Pupil Listing'!$F$9:$F$1800)</f>
        <v>0</v>
      </c>
      <c r="C29" s="106">
        <f>SUMIF('Pupil Listing'!$B$9:$B$1800,A29,'Pupil Listing'!$G$9:$G$1800)</f>
        <v>0</v>
      </c>
      <c r="E29" s="32">
        <f>COUNTIFS('Pupil Listing'!B:B, A29, 'Pupil Listing'!C:C,"4K 437 Hours") + COUNTIFS('Pupil Listing'!B:B, A29, 'Pupil Listing'!C:C,"Preschool Special Education") + COUNTIFS('Pupil Listing'!B:B, A29, 'Pupil Listing'!C:C,"5K 437 Hours Half Day")</f>
        <v>0</v>
      </c>
      <c r="F29" s="28">
        <f>COUNTIFS('Pupil Listing'!B:B, A29, 'Pupil Listing'!C:C,"4K 437 Hours + 87.5 Hours Outreach") + COUNTIFS('Pupil Listing'!B:B, A29, 'Pupil Listing'!C:C,"5K 3 Full Days Per Week")</f>
        <v>0</v>
      </c>
      <c r="G29" s="28">
        <f>COUNTIFS('Pupil Listing'!B:B, A29, 'Pupil Listing'!C:C,"5K 4 Full Days Per Week")</f>
        <v>0</v>
      </c>
      <c r="H29" s="28">
        <f>COUNTIFS('Pupil Listing'!B:B, A29, 'Pupil Listing'!C:C,"5K 5 Full Days Per Week") + COUNTIFS('Pupil Listing'!B:B, A29, 'Pupil Listing'!C:C,"1") + COUNTIFS('Pupil Listing'!B:B, A29, 'Pupil Listing'!C:C,"2") + COUNTIFS('Pupil Listing'!B:B, A29, 'Pupil Listing'!C:C,"3") + COUNTIFS('Pupil Listing'!B:B, A29, 'Pupil Listing'!C:C,"4") + COUNTIFS('Pupil Listing'!B:B, A29, 'Pupil Listing'!C:C,"5") + COUNTIFS('Pupil Listing'!B:B, A29, 'Pupil Listing'!C:C,"6") + COUNTIFS('Pupil Listing'!B:B, A29, 'Pupil Listing'!C:C,"7") + COUNTIFS('Pupil Listing'!B:B, A29, 'Pupil Listing'!C:C,"8") + COUNTIFS('Pupil Listing'!B:B, A29, 'Pupil Listing'!C:C,"9") + COUNTIFS('Pupil Listing'!B:B, A29, 'Pupil Listing'!C:C,"10") + COUNTIFS('Pupil Listing'!B:B, A29, 'Pupil Listing'!C:C,"11") + COUNTIFS('Pupil Listing'!B:B, A29, 'Pupil Listing'!C:C,"12")</f>
        <v>0</v>
      </c>
      <c r="I29" s="34">
        <f t="shared" si="0"/>
        <v>0</v>
      </c>
    </row>
    <row r="30" spans="1:11" s="2" customFormat="1" ht="12" customHeight="1" x14ac:dyDescent="0.25">
      <c r="A30" s="104" t="s">
        <v>132</v>
      </c>
      <c r="B30" s="105">
        <f>SUMIF('Pupil Listing'!$B$9:$B$1800,A30,'Pupil Listing'!$F$9:$F$1800)</f>
        <v>0</v>
      </c>
      <c r="C30" s="106">
        <f>SUMIF('Pupil Listing'!$B$9:$B$1800,A30,'Pupil Listing'!$G$9:$G$1800)</f>
        <v>0</v>
      </c>
      <c r="E30" s="32">
        <f>COUNTIFS('Pupil Listing'!B:B, A30, 'Pupil Listing'!C:C,"4K 437 Hours") + COUNTIFS('Pupil Listing'!B:B, A30, 'Pupil Listing'!C:C,"Preschool Special Education") + COUNTIFS('Pupil Listing'!B:B, A30, 'Pupil Listing'!C:C,"5K 437 Hours Half Day")</f>
        <v>0</v>
      </c>
      <c r="F30" s="28">
        <f>COUNTIFS('Pupil Listing'!B:B, A30, 'Pupil Listing'!C:C,"4K 437 Hours + 87.5 Hours Outreach") + COUNTIFS('Pupil Listing'!B:B, A30, 'Pupil Listing'!C:C,"5K 3 Full Days Per Week")</f>
        <v>0</v>
      </c>
      <c r="G30" s="28">
        <f>COUNTIFS('Pupil Listing'!B:B, A30, 'Pupil Listing'!C:C,"5K 4 Full Days Per Week")</f>
        <v>0</v>
      </c>
      <c r="H30" s="28">
        <f>COUNTIFS('Pupil Listing'!B:B, A30, 'Pupil Listing'!C:C,"5K 5 Full Days Per Week") + COUNTIFS('Pupil Listing'!B:B, A30, 'Pupil Listing'!C:C,"1") + COUNTIFS('Pupil Listing'!B:B, A30, 'Pupil Listing'!C:C,"2") + COUNTIFS('Pupil Listing'!B:B, A30, 'Pupil Listing'!C:C,"3") + COUNTIFS('Pupil Listing'!B:B, A30, 'Pupil Listing'!C:C,"4") + COUNTIFS('Pupil Listing'!B:B, A30, 'Pupil Listing'!C:C,"5") + COUNTIFS('Pupil Listing'!B:B, A30, 'Pupil Listing'!C:C,"6") + COUNTIFS('Pupil Listing'!B:B, A30, 'Pupil Listing'!C:C,"7") + COUNTIFS('Pupil Listing'!B:B, A30, 'Pupil Listing'!C:C,"8") + COUNTIFS('Pupil Listing'!B:B, A30, 'Pupil Listing'!C:C,"9") + COUNTIFS('Pupil Listing'!B:B, A30, 'Pupil Listing'!C:C,"10") + COUNTIFS('Pupil Listing'!B:B, A30, 'Pupil Listing'!C:C,"11") + COUNTIFS('Pupil Listing'!B:B, A30, 'Pupil Listing'!C:C,"12")</f>
        <v>0</v>
      </c>
      <c r="I30" s="34">
        <f t="shared" si="0"/>
        <v>0</v>
      </c>
    </row>
    <row r="31" spans="1:11" s="2" customFormat="1" ht="12" customHeight="1" x14ac:dyDescent="0.25">
      <c r="A31" s="104" t="s">
        <v>133</v>
      </c>
      <c r="B31" s="105">
        <f>SUMIF('Pupil Listing'!$B$9:$B$1800,A31,'Pupil Listing'!$F$9:$F$1800)</f>
        <v>0</v>
      </c>
      <c r="C31" s="106">
        <f>SUMIF('Pupil Listing'!$B$9:$B$1800,A31,'Pupil Listing'!$G$9:$G$1800)</f>
        <v>0</v>
      </c>
      <c r="E31" s="32">
        <f>COUNTIFS('Pupil Listing'!B:B, A31, 'Pupil Listing'!C:C,"4K 437 Hours") + COUNTIFS('Pupil Listing'!B:B, A31, 'Pupil Listing'!C:C,"Preschool Special Education") + COUNTIFS('Pupil Listing'!B:B, A31, 'Pupil Listing'!C:C,"5K 437 Hours Half Day")</f>
        <v>0</v>
      </c>
      <c r="F31" s="28">
        <f>COUNTIFS('Pupil Listing'!B:B, A31, 'Pupil Listing'!C:C,"4K 437 Hours + 87.5 Hours Outreach") + COUNTIFS('Pupil Listing'!B:B, A31, 'Pupil Listing'!C:C,"5K 3 Full Days Per Week")</f>
        <v>0</v>
      </c>
      <c r="G31" s="28">
        <f>COUNTIFS('Pupil Listing'!B:B, A31, 'Pupil Listing'!C:C,"5K 4 Full Days Per Week")</f>
        <v>0</v>
      </c>
      <c r="H31" s="28">
        <f>COUNTIFS('Pupil Listing'!B:B, A31, 'Pupil Listing'!C:C,"5K 5 Full Days Per Week") + COUNTIFS('Pupil Listing'!B:B, A31, 'Pupil Listing'!C:C,"1") + COUNTIFS('Pupil Listing'!B:B, A31, 'Pupil Listing'!C:C,"2") + COUNTIFS('Pupil Listing'!B:B, A31, 'Pupil Listing'!C:C,"3") + COUNTIFS('Pupil Listing'!B:B, A31, 'Pupil Listing'!C:C,"4") + COUNTIFS('Pupil Listing'!B:B, A31, 'Pupil Listing'!C:C,"5") + COUNTIFS('Pupil Listing'!B:B, A31, 'Pupil Listing'!C:C,"6") + COUNTIFS('Pupil Listing'!B:B, A31, 'Pupil Listing'!C:C,"7") + COUNTIFS('Pupil Listing'!B:B, A31, 'Pupil Listing'!C:C,"8") + COUNTIFS('Pupil Listing'!B:B, A31, 'Pupil Listing'!C:C,"9") + COUNTIFS('Pupil Listing'!B:B, A31, 'Pupil Listing'!C:C,"10") + COUNTIFS('Pupil Listing'!B:B, A31, 'Pupil Listing'!C:C,"11") + COUNTIFS('Pupil Listing'!B:B, A31, 'Pupil Listing'!C:C,"12")</f>
        <v>0</v>
      </c>
      <c r="I31" s="34">
        <f t="shared" si="0"/>
        <v>0</v>
      </c>
    </row>
    <row r="32" spans="1:11" s="2" customFormat="1" ht="12" customHeight="1" x14ac:dyDescent="0.25">
      <c r="A32" s="104" t="s">
        <v>134</v>
      </c>
      <c r="B32" s="105">
        <f>SUMIF('Pupil Listing'!$B$9:$B$1800,A32,'Pupil Listing'!$F$9:$F$1800)</f>
        <v>0</v>
      </c>
      <c r="C32" s="106">
        <f>SUMIF('Pupil Listing'!$B$9:$B$1800,A32,'Pupil Listing'!$G$9:$G$1800)</f>
        <v>0</v>
      </c>
      <c r="E32" s="32">
        <f>COUNTIFS('Pupil Listing'!B:B, A32, 'Pupil Listing'!C:C,"4K 437 Hours") + COUNTIFS('Pupil Listing'!B:B, A32, 'Pupil Listing'!C:C,"Preschool Special Education") + COUNTIFS('Pupil Listing'!B:B, A32, 'Pupil Listing'!C:C,"5K 437 Hours Half Day")</f>
        <v>0</v>
      </c>
      <c r="F32" s="28">
        <f>COUNTIFS('Pupil Listing'!B:B, A32, 'Pupil Listing'!C:C,"4K 437 Hours + 87.5 Hours Outreach") + COUNTIFS('Pupil Listing'!B:B, A32, 'Pupil Listing'!C:C,"5K 3 Full Days Per Week")</f>
        <v>0</v>
      </c>
      <c r="G32" s="28">
        <f>COUNTIFS('Pupil Listing'!B:B, A32, 'Pupil Listing'!C:C,"5K 4 Full Days Per Week")</f>
        <v>0</v>
      </c>
      <c r="H32" s="28">
        <f>COUNTIFS('Pupil Listing'!B:B, A32, 'Pupil Listing'!C:C,"5K 5 Full Days Per Week") + COUNTIFS('Pupil Listing'!B:B, A32, 'Pupil Listing'!C:C,"1") + COUNTIFS('Pupil Listing'!B:B, A32, 'Pupil Listing'!C:C,"2") + COUNTIFS('Pupil Listing'!B:B, A32, 'Pupil Listing'!C:C,"3") + COUNTIFS('Pupil Listing'!B:B, A32, 'Pupil Listing'!C:C,"4") + COUNTIFS('Pupil Listing'!B:B, A32, 'Pupil Listing'!C:C,"5") + COUNTIFS('Pupil Listing'!B:B, A32, 'Pupil Listing'!C:C,"6") + COUNTIFS('Pupil Listing'!B:B, A32, 'Pupil Listing'!C:C,"7") + COUNTIFS('Pupil Listing'!B:B, A32, 'Pupil Listing'!C:C,"8") + COUNTIFS('Pupil Listing'!B:B, A32, 'Pupil Listing'!C:C,"9") + COUNTIFS('Pupil Listing'!B:B, A32, 'Pupil Listing'!C:C,"10") + COUNTIFS('Pupil Listing'!B:B, A32, 'Pupil Listing'!C:C,"11") + COUNTIFS('Pupil Listing'!B:B, A32, 'Pupil Listing'!C:C,"12")</f>
        <v>0</v>
      </c>
      <c r="I32" s="34">
        <f t="shared" si="0"/>
        <v>0</v>
      </c>
    </row>
    <row r="33" spans="1:9" s="2" customFormat="1" ht="12" customHeight="1" x14ac:dyDescent="0.25">
      <c r="A33" s="104" t="s">
        <v>135</v>
      </c>
      <c r="B33" s="105">
        <f>SUMIF('Pupil Listing'!$B$9:$B$1800,A33,'Pupil Listing'!$F$9:$F$1800)</f>
        <v>0</v>
      </c>
      <c r="C33" s="106">
        <f>SUMIF('Pupil Listing'!$B$9:$B$1800,A33,'Pupil Listing'!$G$9:$G$1800)</f>
        <v>0</v>
      </c>
      <c r="E33" s="32">
        <f>COUNTIFS('Pupil Listing'!B:B, A33, 'Pupil Listing'!C:C,"4K 437 Hours") + COUNTIFS('Pupil Listing'!B:B, A33, 'Pupil Listing'!C:C,"Preschool Special Education") + COUNTIFS('Pupil Listing'!B:B, A33, 'Pupil Listing'!C:C,"5K 437 Hours Half Day")</f>
        <v>0</v>
      </c>
      <c r="F33" s="28">
        <f>COUNTIFS('Pupil Listing'!B:B, A33, 'Pupil Listing'!C:C,"4K 437 Hours + 87.5 Hours Outreach") + COUNTIFS('Pupil Listing'!B:B, A33, 'Pupil Listing'!C:C,"5K 3 Full Days Per Week")</f>
        <v>0</v>
      </c>
      <c r="G33" s="28">
        <f>COUNTIFS('Pupil Listing'!B:B, A33, 'Pupil Listing'!C:C,"5K 4 Full Days Per Week")</f>
        <v>0</v>
      </c>
      <c r="H33" s="28">
        <f>COUNTIFS('Pupil Listing'!B:B, A33, 'Pupil Listing'!C:C,"5K 5 Full Days Per Week") + COUNTIFS('Pupil Listing'!B:B, A33, 'Pupil Listing'!C:C,"1") + COUNTIFS('Pupil Listing'!B:B, A33, 'Pupil Listing'!C:C,"2") + COUNTIFS('Pupil Listing'!B:B, A33, 'Pupil Listing'!C:C,"3") + COUNTIFS('Pupil Listing'!B:B, A33, 'Pupil Listing'!C:C,"4") + COUNTIFS('Pupil Listing'!B:B, A33, 'Pupil Listing'!C:C,"5") + COUNTIFS('Pupil Listing'!B:B, A33, 'Pupil Listing'!C:C,"6") + COUNTIFS('Pupil Listing'!B:B, A33, 'Pupil Listing'!C:C,"7") + COUNTIFS('Pupil Listing'!B:B, A33, 'Pupil Listing'!C:C,"8") + COUNTIFS('Pupil Listing'!B:B, A33, 'Pupil Listing'!C:C,"9") + COUNTIFS('Pupil Listing'!B:B, A33, 'Pupil Listing'!C:C,"10") + COUNTIFS('Pupil Listing'!B:B, A33, 'Pupil Listing'!C:C,"11") + COUNTIFS('Pupil Listing'!B:B, A33, 'Pupil Listing'!C:C,"12")</f>
        <v>0</v>
      </c>
      <c r="I33" s="34">
        <f t="shared" si="0"/>
        <v>0</v>
      </c>
    </row>
    <row r="34" spans="1:9" s="2" customFormat="1" ht="12" customHeight="1" x14ac:dyDescent="0.25">
      <c r="A34" s="104" t="s">
        <v>136</v>
      </c>
      <c r="B34" s="105">
        <f>SUMIF('Pupil Listing'!$B$9:$B$1800,A34,'Pupil Listing'!$F$9:$F$1800)</f>
        <v>0</v>
      </c>
      <c r="C34" s="106">
        <f>SUMIF('Pupil Listing'!$B$9:$B$1800,A34,'Pupil Listing'!$G$9:$G$1800)</f>
        <v>0</v>
      </c>
      <c r="E34" s="32">
        <f>COUNTIFS('Pupil Listing'!B:B, A34, 'Pupil Listing'!C:C,"4K 437 Hours") + COUNTIFS('Pupil Listing'!B:B, A34, 'Pupil Listing'!C:C,"Preschool Special Education") + COUNTIFS('Pupil Listing'!B:B, A34, 'Pupil Listing'!C:C,"5K 437 Hours Half Day")</f>
        <v>0</v>
      </c>
      <c r="F34" s="28">
        <f>COUNTIFS('Pupil Listing'!B:B, A34, 'Pupil Listing'!C:C,"4K 437 Hours + 87.5 Hours Outreach") + COUNTIFS('Pupil Listing'!B:B, A34, 'Pupil Listing'!C:C,"5K 3 Full Days Per Week")</f>
        <v>0</v>
      </c>
      <c r="G34" s="28">
        <f>COUNTIFS('Pupil Listing'!B:B, A34, 'Pupil Listing'!C:C,"5K 4 Full Days Per Week")</f>
        <v>0</v>
      </c>
      <c r="H34" s="28">
        <f>COUNTIFS('Pupil Listing'!B:B, A34, 'Pupil Listing'!C:C,"5K 5 Full Days Per Week") + COUNTIFS('Pupil Listing'!B:B, A34, 'Pupil Listing'!C:C,"1") + COUNTIFS('Pupil Listing'!B:B, A34, 'Pupil Listing'!C:C,"2") + COUNTIFS('Pupil Listing'!B:B, A34, 'Pupil Listing'!C:C,"3") + COUNTIFS('Pupil Listing'!B:B, A34, 'Pupil Listing'!C:C,"4") + COUNTIFS('Pupil Listing'!B:B, A34, 'Pupil Listing'!C:C,"5") + COUNTIFS('Pupil Listing'!B:B, A34, 'Pupil Listing'!C:C,"6") + COUNTIFS('Pupil Listing'!B:B, A34, 'Pupil Listing'!C:C,"7") + COUNTIFS('Pupil Listing'!B:B, A34, 'Pupil Listing'!C:C,"8") + COUNTIFS('Pupil Listing'!B:B, A34, 'Pupil Listing'!C:C,"9") + COUNTIFS('Pupil Listing'!B:B, A34, 'Pupil Listing'!C:C,"10") + COUNTIFS('Pupil Listing'!B:B, A34, 'Pupil Listing'!C:C,"11") + COUNTIFS('Pupil Listing'!B:B, A34, 'Pupil Listing'!C:C,"12")</f>
        <v>0</v>
      </c>
      <c r="I34" s="34">
        <f t="shared" si="0"/>
        <v>0</v>
      </c>
    </row>
    <row r="35" spans="1:9" s="2" customFormat="1" ht="12" customHeight="1" x14ac:dyDescent="0.25">
      <c r="A35" s="104" t="s">
        <v>137</v>
      </c>
      <c r="B35" s="105">
        <f>SUMIF('Pupil Listing'!$B$9:$B$1800,A35,'Pupil Listing'!$F$9:$F$1800)</f>
        <v>0</v>
      </c>
      <c r="C35" s="106">
        <f>SUMIF('Pupil Listing'!$B$9:$B$1800,A35,'Pupil Listing'!$G$9:$G$1800)</f>
        <v>0</v>
      </c>
      <c r="E35" s="32">
        <f>COUNTIFS('Pupil Listing'!B:B, A35, 'Pupil Listing'!C:C,"4K 437 Hours") + COUNTIFS('Pupil Listing'!B:B, A35, 'Pupil Listing'!C:C,"Preschool Special Education") + COUNTIFS('Pupil Listing'!B:B, A35, 'Pupil Listing'!C:C,"5K 437 Hours Half Day")</f>
        <v>0</v>
      </c>
      <c r="F35" s="28">
        <f>COUNTIFS('Pupil Listing'!B:B, A35, 'Pupil Listing'!C:C,"4K 437 Hours + 87.5 Hours Outreach") + COUNTIFS('Pupil Listing'!B:B, A35, 'Pupil Listing'!C:C,"5K 3 Full Days Per Week")</f>
        <v>0</v>
      </c>
      <c r="G35" s="28">
        <f>COUNTIFS('Pupil Listing'!B:B, A35, 'Pupil Listing'!C:C,"5K 4 Full Days Per Week")</f>
        <v>0</v>
      </c>
      <c r="H35" s="28">
        <f>COUNTIFS('Pupil Listing'!B:B, A35, 'Pupil Listing'!C:C,"5K 5 Full Days Per Week") + COUNTIFS('Pupil Listing'!B:B, A35, 'Pupil Listing'!C:C,"1") + COUNTIFS('Pupil Listing'!B:B, A35, 'Pupil Listing'!C:C,"2") + COUNTIFS('Pupil Listing'!B:B, A35, 'Pupil Listing'!C:C,"3") + COUNTIFS('Pupil Listing'!B:B, A35, 'Pupil Listing'!C:C,"4") + COUNTIFS('Pupil Listing'!B:B, A35, 'Pupil Listing'!C:C,"5") + COUNTIFS('Pupil Listing'!B:B, A35, 'Pupil Listing'!C:C,"6") + COUNTIFS('Pupil Listing'!B:B, A35, 'Pupil Listing'!C:C,"7") + COUNTIFS('Pupil Listing'!B:B, A35, 'Pupil Listing'!C:C,"8") + COUNTIFS('Pupil Listing'!B:B, A35, 'Pupil Listing'!C:C,"9") + COUNTIFS('Pupil Listing'!B:B, A35, 'Pupil Listing'!C:C,"10") + COUNTIFS('Pupil Listing'!B:B, A35, 'Pupil Listing'!C:C,"11") + COUNTIFS('Pupil Listing'!B:B, A35, 'Pupil Listing'!C:C,"12")</f>
        <v>0</v>
      </c>
      <c r="I35" s="34">
        <f t="shared" si="0"/>
        <v>0</v>
      </c>
    </row>
    <row r="36" spans="1:9" s="2" customFormat="1" ht="12" customHeight="1" x14ac:dyDescent="0.25">
      <c r="A36" s="104" t="s">
        <v>138</v>
      </c>
      <c r="B36" s="105">
        <f>SUMIF('Pupil Listing'!$B$9:$B$1800,A36,'Pupil Listing'!$F$9:$F$1800)</f>
        <v>0</v>
      </c>
      <c r="C36" s="106">
        <f>SUMIF('Pupil Listing'!$B$9:$B$1800,A36,'Pupil Listing'!$G$9:$G$1800)</f>
        <v>0</v>
      </c>
      <c r="E36" s="32">
        <f>COUNTIFS('Pupil Listing'!B:B, A36, 'Pupil Listing'!C:C,"4K 437 Hours") + COUNTIFS('Pupil Listing'!B:B, A36, 'Pupil Listing'!C:C,"Preschool Special Education") + COUNTIFS('Pupil Listing'!B:B, A36, 'Pupil Listing'!C:C,"5K 437 Hours Half Day")</f>
        <v>0</v>
      </c>
      <c r="F36" s="28">
        <f>COUNTIFS('Pupil Listing'!B:B, A36, 'Pupil Listing'!C:C,"4K 437 Hours + 87.5 Hours Outreach") + COUNTIFS('Pupil Listing'!B:B, A36, 'Pupil Listing'!C:C,"5K 3 Full Days Per Week")</f>
        <v>0</v>
      </c>
      <c r="G36" s="28">
        <f>COUNTIFS('Pupil Listing'!B:B, A36, 'Pupil Listing'!C:C,"5K 4 Full Days Per Week")</f>
        <v>0</v>
      </c>
      <c r="H36" s="28">
        <f>COUNTIFS('Pupil Listing'!B:B, A36, 'Pupil Listing'!C:C,"5K 5 Full Days Per Week") + COUNTIFS('Pupil Listing'!B:B, A36, 'Pupil Listing'!C:C,"1") + COUNTIFS('Pupil Listing'!B:B, A36, 'Pupil Listing'!C:C,"2") + COUNTIFS('Pupil Listing'!B:B, A36, 'Pupil Listing'!C:C,"3") + COUNTIFS('Pupil Listing'!B:B, A36, 'Pupil Listing'!C:C,"4") + COUNTIFS('Pupil Listing'!B:B, A36, 'Pupil Listing'!C:C,"5") + COUNTIFS('Pupil Listing'!B:B, A36, 'Pupil Listing'!C:C,"6") + COUNTIFS('Pupil Listing'!B:B, A36, 'Pupil Listing'!C:C,"7") + COUNTIFS('Pupil Listing'!B:B, A36, 'Pupil Listing'!C:C,"8") + COUNTIFS('Pupil Listing'!B:B, A36, 'Pupil Listing'!C:C,"9") + COUNTIFS('Pupil Listing'!B:B, A36, 'Pupil Listing'!C:C,"10") + COUNTIFS('Pupil Listing'!B:B, A36, 'Pupil Listing'!C:C,"11") + COUNTIFS('Pupil Listing'!B:B, A36, 'Pupil Listing'!C:C,"12")</f>
        <v>0</v>
      </c>
      <c r="I36" s="34">
        <f t="shared" si="0"/>
        <v>0</v>
      </c>
    </row>
    <row r="37" spans="1:9" s="2" customFormat="1" ht="12" customHeight="1" x14ac:dyDescent="0.25">
      <c r="A37" s="104" t="s">
        <v>139</v>
      </c>
      <c r="B37" s="105">
        <f>SUMIF('Pupil Listing'!$B$9:$B$1800,A37,'Pupil Listing'!$F$9:$F$1800)</f>
        <v>0</v>
      </c>
      <c r="C37" s="106">
        <f>SUMIF('Pupil Listing'!$B$9:$B$1800,A37,'Pupil Listing'!$G$9:$G$1800)</f>
        <v>0</v>
      </c>
      <c r="E37" s="32">
        <f>COUNTIFS('Pupil Listing'!B:B, A37, 'Pupil Listing'!C:C,"4K 437 Hours") + COUNTIFS('Pupil Listing'!B:B, A37, 'Pupil Listing'!C:C,"Preschool Special Education") + COUNTIFS('Pupil Listing'!B:B, A37, 'Pupil Listing'!C:C,"5K 437 Hours Half Day")</f>
        <v>0</v>
      </c>
      <c r="F37" s="28">
        <f>COUNTIFS('Pupil Listing'!B:B, A37, 'Pupil Listing'!C:C,"4K 437 Hours + 87.5 Hours Outreach") + COUNTIFS('Pupil Listing'!B:B, A37, 'Pupil Listing'!C:C,"5K 3 Full Days Per Week")</f>
        <v>0</v>
      </c>
      <c r="G37" s="28">
        <f>COUNTIFS('Pupil Listing'!B:B, A37, 'Pupil Listing'!C:C,"5K 4 Full Days Per Week")</f>
        <v>0</v>
      </c>
      <c r="H37" s="28">
        <f>COUNTIFS('Pupil Listing'!B:B, A37, 'Pupil Listing'!C:C,"5K 5 Full Days Per Week") + COUNTIFS('Pupil Listing'!B:B, A37, 'Pupil Listing'!C:C,"1") + COUNTIFS('Pupil Listing'!B:B, A37, 'Pupil Listing'!C:C,"2") + COUNTIFS('Pupil Listing'!B:B, A37, 'Pupil Listing'!C:C,"3") + COUNTIFS('Pupil Listing'!B:B, A37, 'Pupil Listing'!C:C,"4") + COUNTIFS('Pupil Listing'!B:B, A37, 'Pupil Listing'!C:C,"5") + COUNTIFS('Pupil Listing'!B:B, A37, 'Pupil Listing'!C:C,"6") + COUNTIFS('Pupil Listing'!B:B, A37, 'Pupil Listing'!C:C,"7") + COUNTIFS('Pupil Listing'!B:B, A37, 'Pupil Listing'!C:C,"8") + COUNTIFS('Pupil Listing'!B:B, A37, 'Pupil Listing'!C:C,"9") + COUNTIFS('Pupil Listing'!B:B, A37, 'Pupil Listing'!C:C,"10") + COUNTIFS('Pupil Listing'!B:B, A37, 'Pupil Listing'!C:C,"11") + COUNTIFS('Pupil Listing'!B:B, A37, 'Pupil Listing'!C:C,"12")</f>
        <v>0</v>
      </c>
      <c r="I37" s="34">
        <f t="shared" si="0"/>
        <v>0</v>
      </c>
    </row>
    <row r="38" spans="1:9" s="2" customFormat="1" ht="12" customHeight="1" x14ac:dyDescent="0.25">
      <c r="A38" s="104" t="s">
        <v>140</v>
      </c>
      <c r="B38" s="105">
        <f>SUMIF('Pupil Listing'!$B$9:$B$1800,A38,'Pupil Listing'!$F$9:$F$1800)</f>
        <v>0</v>
      </c>
      <c r="C38" s="106">
        <f>SUMIF('Pupil Listing'!$B$9:$B$1800,A38,'Pupil Listing'!$G$9:$G$1800)</f>
        <v>0</v>
      </c>
      <c r="E38" s="32">
        <f>COUNTIFS('Pupil Listing'!B:B, A38, 'Pupil Listing'!C:C,"4K 437 Hours") + COUNTIFS('Pupil Listing'!B:B, A38, 'Pupil Listing'!C:C,"Preschool Special Education") + COUNTIFS('Pupil Listing'!B:B, A38, 'Pupil Listing'!C:C,"5K 437 Hours Half Day")</f>
        <v>0</v>
      </c>
      <c r="F38" s="28">
        <f>COUNTIFS('Pupil Listing'!B:B, A38, 'Pupil Listing'!C:C,"4K 437 Hours + 87.5 Hours Outreach") + COUNTIFS('Pupil Listing'!B:B, A38, 'Pupil Listing'!C:C,"5K 3 Full Days Per Week")</f>
        <v>0</v>
      </c>
      <c r="G38" s="28">
        <f>COUNTIFS('Pupil Listing'!B:B, A38, 'Pupil Listing'!C:C,"5K 4 Full Days Per Week")</f>
        <v>0</v>
      </c>
      <c r="H38" s="28">
        <f>COUNTIFS('Pupil Listing'!B:B, A38, 'Pupil Listing'!C:C,"5K 5 Full Days Per Week") + COUNTIFS('Pupil Listing'!B:B, A38, 'Pupil Listing'!C:C,"1") + COUNTIFS('Pupil Listing'!B:B, A38, 'Pupil Listing'!C:C,"2") + COUNTIFS('Pupil Listing'!B:B, A38, 'Pupil Listing'!C:C,"3") + COUNTIFS('Pupil Listing'!B:B, A38, 'Pupil Listing'!C:C,"4") + COUNTIFS('Pupil Listing'!B:B, A38, 'Pupil Listing'!C:C,"5") + COUNTIFS('Pupil Listing'!B:B, A38, 'Pupil Listing'!C:C,"6") + COUNTIFS('Pupil Listing'!B:B, A38, 'Pupil Listing'!C:C,"7") + COUNTIFS('Pupil Listing'!B:B, A38, 'Pupil Listing'!C:C,"8") + COUNTIFS('Pupil Listing'!B:B, A38, 'Pupil Listing'!C:C,"9") + COUNTIFS('Pupil Listing'!B:B, A38, 'Pupil Listing'!C:C,"10") + COUNTIFS('Pupil Listing'!B:B, A38, 'Pupil Listing'!C:C,"11") + COUNTIFS('Pupil Listing'!B:B, A38, 'Pupil Listing'!C:C,"12")</f>
        <v>0</v>
      </c>
      <c r="I38" s="34">
        <f t="shared" si="0"/>
        <v>0</v>
      </c>
    </row>
    <row r="39" spans="1:9" s="2" customFormat="1" ht="12" customHeight="1" x14ac:dyDescent="0.25">
      <c r="A39" s="104" t="s">
        <v>141</v>
      </c>
      <c r="B39" s="105">
        <f>SUMIF('Pupil Listing'!$B$9:$B$1800,A39,'Pupil Listing'!$F$9:$F$1800)</f>
        <v>0</v>
      </c>
      <c r="C39" s="106">
        <f>SUMIF('Pupil Listing'!$B$9:$B$1800,A39,'Pupil Listing'!$G$9:$G$1800)</f>
        <v>0</v>
      </c>
      <c r="E39" s="32">
        <f>COUNTIFS('Pupil Listing'!B:B, A39, 'Pupil Listing'!C:C,"4K 437 Hours") + COUNTIFS('Pupil Listing'!B:B, A39, 'Pupil Listing'!C:C,"Preschool Special Education") + COUNTIFS('Pupil Listing'!B:B, A39, 'Pupil Listing'!C:C,"5K 437 Hours Half Day")</f>
        <v>0</v>
      </c>
      <c r="F39" s="28">
        <f>COUNTIFS('Pupil Listing'!B:B, A39, 'Pupil Listing'!C:C,"4K 437 Hours + 87.5 Hours Outreach") + COUNTIFS('Pupil Listing'!B:B, A39, 'Pupil Listing'!C:C,"5K 3 Full Days Per Week")</f>
        <v>0</v>
      </c>
      <c r="G39" s="28">
        <f>COUNTIFS('Pupil Listing'!B:B, A39, 'Pupil Listing'!C:C,"5K 4 Full Days Per Week")</f>
        <v>0</v>
      </c>
      <c r="H39" s="28">
        <f>COUNTIFS('Pupil Listing'!B:B, A39, 'Pupil Listing'!C:C,"5K 5 Full Days Per Week") + COUNTIFS('Pupil Listing'!B:B, A39, 'Pupil Listing'!C:C,"1") + COUNTIFS('Pupil Listing'!B:B, A39, 'Pupil Listing'!C:C,"2") + COUNTIFS('Pupil Listing'!B:B, A39, 'Pupil Listing'!C:C,"3") + COUNTIFS('Pupil Listing'!B:B, A39, 'Pupil Listing'!C:C,"4") + COUNTIFS('Pupil Listing'!B:B, A39, 'Pupil Listing'!C:C,"5") + COUNTIFS('Pupil Listing'!B:B, A39, 'Pupil Listing'!C:C,"6") + COUNTIFS('Pupil Listing'!B:B, A39, 'Pupil Listing'!C:C,"7") + COUNTIFS('Pupil Listing'!B:B, A39, 'Pupil Listing'!C:C,"8") + COUNTIFS('Pupil Listing'!B:B, A39, 'Pupil Listing'!C:C,"9") + COUNTIFS('Pupil Listing'!B:B, A39, 'Pupil Listing'!C:C,"10") + COUNTIFS('Pupil Listing'!B:B, A39, 'Pupil Listing'!C:C,"11") + COUNTIFS('Pupil Listing'!B:B, A39, 'Pupil Listing'!C:C,"12")</f>
        <v>0</v>
      </c>
      <c r="I39" s="34">
        <f t="shared" si="0"/>
        <v>0</v>
      </c>
    </row>
    <row r="40" spans="1:9" s="2" customFormat="1" ht="12" customHeight="1" x14ac:dyDescent="0.25">
      <c r="A40" s="104" t="s">
        <v>142</v>
      </c>
      <c r="B40" s="105">
        <f>SUMIF('Pupil Listing'!$B$9:$B$1800,A40,'Pupil Listing'!$F$9:$F$1800)</f>
        <v>0</v>
      </c>
      <c r="C40" s="106">
        <f>SUMIF('Pupil Listing'!$B$9:$B$1800,A40,'Pupil Listing'!$G$9:$G$1800)</f>
        <v>0</v>
      </c>
      <c r="E40" s="32">
        <f>COUNTIFS('Pupil Listing'!B:B, A40, 'Pupil Listing'!C:C,"4K 437 Hours") + COUNTIFS('Pupil Listing'!B:B, A40, 'Pupil Listing'!C:C,"Preschool Special Education") + COUNTIFS('Pupil Listing'!B:B, A40, 'Pupil Listing'!C:C,"5K 437 Hours Half Day")</f>
        <v>0</v>
      </c>
      <c r="F40" s="28">
        <f>COUNTIFS('Pupil Listing'!B:B, A40, 'Pupil Listing'!C:C,"4K 437 Hours + 87.5 Hours Outreach") + COUNTIFS('Pupil Listing'!B:B, A40, 'Pupil Listing'!C:C,"5K 3 Full Days Per Week")</f>
        <v>0</v>
      </c>
      <c r="G40" s="28">
        <f>COUNTIFS('Pupil Listing'!B:B, A40, 'Pupil Listing'!C:C,"5K 4 Full Days Per Week")</f>
        <v>0</v>
      </c>
      <c r="H40" s="28">
        <f>COUNTIFS('Pupil Listing'!B:B, A40, 'Pupil Listing'!C:C,"5K 5 Full Days Per Week") + COUNTIFS('Pupil Listing'!B:B, A40, 'Pupil Listing'!C:C,"1") + COUNTIFS('Pupil Listing'!B:B, A40, 'Pupil Listing'!C:C,"2") + COUNTIFS('Pupil Listing'!B:B, A40, 'Pupil Listing'!C:C,"3") + COUNTIFS('Pupil Listing'!B:B, A40, 'Pupil Listing'!C:C,"4") + COUNTIFS('Pupil Listing'!B:B, A40, 'Pupil Listing'!C:C,"5") + COUNTIFS('Pupil Listing'!B:B, A40, 'Pupil Listing'!C:C,"6") + COUNTIFS('Pupil Listing'!B:B, A40, 'Pupil Listing'!C:C,"7") + COUNTIFS('Pupil Listing'!B:B, A40, 'Pupil Listing'!C:C,"8") + COUNTIFS('Pupil Listing'!B:B, A40, 'Pupil Listing'!C:C,"9") + COUNTIFS('Pupil Listing'!B:B, A40, 'Pupil Listing'!C:C,"10") + COUNTIFS('Pupil Listing'!B:B, A40, 'Pupil Listing'!C:C,"11") + COUNTIFS('Pupil Listing'!B:B, A40, 'Pupil Listing'!C:C,"12")</f>
        <v>0</v>
      </c>
      <c r="I40" s="34">
        <f t="shared" si="0"/>
        <v>0</v>
      </c>
    </row>
    <row r="41" spans="1:9" s="2" customFormat="1" ht="12" customHeight="1" x14ac:dyDescent="0.25">
      <c r="A41" s="104" t="s">
        <v>143</v>
      </c>
      <c r="B41" s="105">
        <f>SUMIF('Pupil Listing'!$B$9:$B$1800,A41,'Pupil Listing'!$F$9:$F$1800)</f>
        <v>0</v>
      </c>
      <c r="C41" s="106">
        <f>SUMIF('Pupil Listing'!$B$9:$B$1800,A41,'Pupil Listing'!$G$9:$G$1800)</f>
        <v>0</v>
      </c>
      <c r="E41" s="32">
        <f>COUNTIFS('Pupil Listing'!B:B, A41, 'Pupil Listing'!C:C,"4K 437 Hours") + COUNTIFS('Pupil Listing'!B:B, A41, 'Pupil Listing'!C:C,"Preschool Special Education") + COUNTIFS('Pupil Listing'!B:B, A41, 'Pupil Listing'!C:C,"5K 437 Hours Half Day")</f>
        <v>0</v>
      </c>
      <c r="F41" s="28">
        <f>COUNTIFS('Pupil Listing'!B:B, A41, 'Pupil Listing'!C:C,"4K 437 Hours + 87.5 Hours Outreach") + COUNTIFS('Pupil Listing'!B:B, A41, 'Pupil Listing'!C:C,"5K 3 Full Days Per Week")</f>
        <v>0</v>
      </c>
      <c r="G41" s="28">
        <f>COUNTIFS('Pupil Listing'!B:B, A41, 'Pupil Listing'!C:C,"5K 4 Full Days Per Week")</f>
        <v>0</v>
      </c>
      <c r="H41" s="28">
        <f>COUNTIFS('Pupil Listing'!B:B, A41, 'Pupil Listing'!C:C,"5K 5 Full Days Per Week") + COUNTIFS('Pupil Listing'!B:B, A41, 'Pupil Listing'!C:C,"1") + COUNTIFS('Pupil Listing'!B:B, A41, 'Pupil Listing'!C:C,"2") + COUNTIFS('Pupil Listing'!B:B, A41, 'Pupil Listing'!C:C,"3") + COUNTIFS('Pupil Listing'!B:B, A41, 'Pupil Listing'!C:C,"4") + COUNTIFS('Pupil Listing'!B:B, A41, 'Pupil Listing'!C:C,"5") + COUNTIFS('Pupil Listing'!B:B, A41, 'Pupil Listing'!C:C,"6") + COUNTIFS('Pupil Listing'!B:B, A41, 'Pupil Listing'!C:C,"7") + COUNTIFS('Pupil Listing'!B:B, A41, 'Pupil Listing'!C:C,"8") + COUNTIFS('Pupil Listing'!B:B, A41, 'Pupil Listing'!C:C,"9") + COUNTIFS('Pupil Listing'!B:B, A41, 'Pupil Listing'!C:C,"10") + COUNTIFS('Pupil Listing'!B:B, A41, 'Pupil Listing'!C:C,"11") + COUNTIFS('Pupil Listing'!B:B, A41, 'Pupil Listing'!C:C,"12")</f>
        <v>0</v>
      </c>
      <c r="I41" s="34">
        <f t="shared" si="0"/>
        <v>0</v>
      </c>
    </row>
    <row r="42" spans="1:9" s="2" customFormat="1" ht="12" customHeight="1" x14ac:dyDescent="0.25">
      <c r="A42" s="104" t="s">
        <v>144</v>
      </c>
      <c r="B42" s="105">
        <f>SUMIF('Pupil Listing'!$B$9:$B$1800,A42,'Pupil Listing'!$F$9:$F$1800)</f>
        <v>0</v>
      </c>
      <c r="C42" s="106">
        <f>SUMIF('Pupil Listing'!$B$9:$B$1800,A42,'Pupil Listing'!$G$9:$G$1800)</f>
        <v>0</v>
      </c>
      <c r="E42" s="32">
        <f>COUNTIFS('Pupil Listing'!B:B, A42, 'Pupil Listing'!C:C,"4K 437 Hours") + COUNTIFS('Pupil Listing'!B:B, A42, 'Pupil Listing'!C:C,"Preschool Special Education") + COUNTIFS('Pupil Listing'!B:B, A42, 'Pupil Listing'!C:C,"5K 437 Hours Half Day")</f>
        <v>0</v>
      </c>
      <c r="F42" s="28">
        <f>COUNTIFS('Pupil Listing'!B:B, A42, 'Pupil Listing'!C:C,"4K 437 Hours + 87.5 Hours Outreach") + COUNTIFS('Pupil Listing'!B:B, A42, 'Pupil Listing'!C:C,"5K 3 Full Days Per Week")</f>
        <v>0</v>
      </c>
      <c r="G42" s="28">
        <f>COUNTIFS('Pupil Listing'!B:B, A42, 'Pupil Listing'!C:C,"5K 4 Full Days Per Week")</f>
        <v>0</v>
      </c>
      <c r="H42" s="28">
        <f>COUNTIFS('Pupil Listing'!B:B, A42, 'Pupil Listing'!C:C,"5K 5 Full Days Per Week") + COUNTIFS('Pupil Listing'!B:B, A42, 'Pupil Listing'!C:C,"1") + COUNTIFS('Pupil Listing'!B:B, A42, 'Pupil Listing'!C:C,"2") + COUNTIFS('Pupil Listing'!B:B, A42, 'Pupil Listing'!C:C,"3") + COUNTIFS('Pupil Listing'!B:B, A42, 'Pupil Listing'!C:C,"4") + COUNTIFS('Pupil Listing'!B:B, A42, 'Pupil Listing'!C:C,"5") + COUNTIFS('Pupil Listing'!B:B, A42, 'Pupil Listing'!C:C,"6") + COUNTIFS('Pupil Listing'!B:B, A42, 'Pupil Listing'!C:C,"7") + COUNTIFS('Pupil Listing'!B:B, A42, 'Pupil Listing'!C:C,"8") + COUNTIFS('Pupil Listing'!B:B, A42, 'Pupil Listing'!C:C,"9") + COUNTIFS('Pupil Listing'!B:B, A42, 'Pupil Listing'!C:C,"10") + COUNTIFS('Pupil Listing'!B:B, A42, 'Pupil Listing'!C:C,"11") + COUNTIFS('Pupil Listing'!B:B, A42, 'Pupil Listing'!C:C,"12")</f>
        <v>0</v>
      </c>
      <c r="I42" s="34">
        <f t="shared" si="0"/>
        <v>0</v>
      </c>
    </row>
    <row r="43" spans="1:9" s="2" customFormat="1" ht="12" customHeight="1" x14ac:dyDescent="0.25">
      <c r="A43" s="104" t="s">
        <v>145</v>
      </c>
      <c r="B43" s="105">
        <f>SUMIF('Pupil Listing'!$B$9:$B$1800,A43,'Pupil Listing'!$F$9:$F$1800)</f>
        <v>0</v>
      </c>
      <c r="C43" s="106">
        <f>SUMIF('Pupil Listing'!$B$9:$B$1800,A43,'Pupil Listing'!$G$9:$G$1800)</f>
        <v>0</v>
      </c>
      <c r="E43" s="32">
        <f>COUNTIFS('Pupil Listing'!B:B, A43, 'Pupil Listing'!C:C,"4K 437 Hours") + COUNTIFS('Pupil Listing'!B:B, A43, 'Pupil Listing'!C:C,"Preschool Special Education") + COUNTIFS('Pupil Listing'!B:B, A43, 'Pupil Listing'!C:C,"5K 437 Hours Half Day")</f>
        <v>0</v>
      </c>
      <c r="F43" s="28">
        <f>COUNTIFS('Pupil Listing'!B:B, A43, 'Pupil Listing'!C:C,"4K 437 Hours + 87.5 Hours Outreach") + COUNTIFS('Pupil Listing'!B:B, A43, 'Pupil Listing'!C:C,"5K 3 Full Days Per Week")</f>
        <v>0</v>
      </c>
      <c r="G43" s="28">
        <f>COUNTIFS('Pupil Listing'!B:B, A43, 'Pupil Listing'!C:C,"5K 4 Full Days Per Week")</f>
        <v>0</v>
      </c>
      <c r="H43" s="28">
        <f>COUNTIFS('Pupil Listing'!B:B, A43, 'Pupil Listing'!C:C,"5K 5 Full Days Per Week") + COUNTIFS('Pupil Listing'!B:B, A43, 'Pupil Listing'!C:C,"1") + COUNTIFS('Pupil Listing'!B:B, A43, 'Pupil Listing'!C:C,"2") + COUNTIFS('Pupil Listing'!B:B, A43, 'Pupil Listing'!C:C,"3") + COUNTIFS('Pupil Listing'!B:B, A43, 'Pupil Listing'!C:C,"4") + COUNTIFS('Pupil Listing'!B:B, A43, 'Pupil Listing'!C:C,"5") + COUNTIFS('Pupil Listing'!B:B, A43, 'Pupil Listing'!C:C,"6") + COUNTIFS('Pupil Listing'!B:B, A43, 'Pupil Listing'!C:C,"7") + COUNTIFS('Pupil Listing'!B:B, A43, 'Pupil Listing'!C:C,"8") + COUNTIFS('Pupil Listing'!B:B, A43, 'Pupil Listing'!C:C,"9") + COUNTIFS('Pupil Listing'!B:B, A43, 'Pupil Listing'!C:C,"10") + COUNTIFS('Pupil Listing'!B:B, A43, 'Pupil Listing'!C:C,"11") + COUNTIFS('Pupil Listing'!B:B, A43, 'Pupil Listing'!C:C,"12")</f>
        <v>0</v>
      </c>
      <c r="I43" s="34">
        <f t="shared" si="0"/>
        <v>0</v>
      </c>
    </row>
    <row r="44" spans="1:9" s="2" customFormat="1" ht="12" customHeight="1" x14ac:dyDescent="0.25">
      <c r="A44" s="104" t="s">
        <v>146</v>
      </c>
      <c r="B44" s="105">
        <f>SUMIF('Pupil Listing'!$B$9:$B$1800,A44,'Pupil Listing'!$F$9:$F$1800)</f>
        <v>0</v>
      </c>
      <c r="C44" s="106">
        <f>SUMIF('Pupil Listing'!$B$9:$B$1800,A44,'Pupil Listing'!$G$9:$G$1800)</f>
        <v>0</v>
      </c>
      <c r="E44" s="32">
        <f>COUNTIFS('Pupil Listing'!B:B, A44, 'Pupil Listing'!C:C,"4K 437 Hours") + COUNTIFS('Pupil Listing'!B:B, A44, 'Pupil Listing'!C:C,"Preschool Special Education") + COUNTIFS('Pupil Listing'!B:B, A44, 'Pupil Listing'!C:C,"5K 437 Hours Half Day")</f>
        <v>0</v>
      </c>
      <c r="F44" s="28">
        <f>COUNTIFS('Pupil Listing'!B:B, A44, 'Pupil Listing'!C:C,"4K 437 Hours + 87.5 Hours Outreach") + COUNTIFS('Pupil Listing'!B:B, A44, 'Pupil Listing'!C:C,"5K 3 Full Days Per Week")</f>
        <v>0</v>
      </c>
      <c r="G44" s="28">
        <f>COUNTIFS('Pupil Listing'!B:B, A44, 'Pupil Listing'!C:C,"5K 4 Full Days Per Week")</f>
        <v>0</v>
      </c>
      <c r="H44" s="28">
        <f>COUNTIFS('Pupil Listing'!B:B, A44, 'Pupil Listing'!C:C,"5K 5 Full Days Per Week") + COUNTIFS('Pupil Listing'!B:B, A44, 'Pupil Listing'!C:C,"1") + COUNTIFS('Pupil Listing'!B:B, A44, 'Pupil Listing'!C:C,"2") + COUNTIFS('Pupil Listing'!B:B, A44, 'Pupil Listing'!C:C,"3") + COUNTIFS('Pupil Listing'!B:B, A44, 'Pupil Listing'!C:C,"4") + COUNTIFS('Pupil Listing'!B:B, A44, 'Pupil Listing'!C:C,"5") + COUNTIFS('Pupil Listing'!B:B, A44, 'Pupil Listing'!C:C,"6") + COUNTIFS('Pupil Listing'!B:B, A44, 'Pupil Listing'!C:C,"7") + COUNTIFS('Pupil Listing'!B:B, A44, 'Pupil Listing'!C:C,"8") + COUNTIFS('Pupil Listing'!B:B, A44, 'Pupil Listing'!C:C,"9") + COUNTIFS('Pupil Listing'!B:B, A44, 'Pupil Listing'!C:C,"10") + COUNTIFS('Pupil Listing'!B:B, A44, 'Pupil Listing'!C:C,"11") + COUNTIFS('Pupil Listing'!B:B, A44, 'Pupil Listing'!C:C,"12")</f>
        <v>0</v>
      </c>
      <c r="I44" s="34">
        <f t="shared" si="0"/>
        <v>0</v>
      </c>
    </row>
    <row r="45" spans="1:9" s="2" customFormat="1" ht="12" customHeight="1" x14ac:dyDescent="0.25">
      <c r="A45" s="104" t="s">
        <v>147</v>
      </c>
      <c r="B45" s="105">
        <f>SUMIF('Pupil Listing'!$B$9:$B$1800,A45,'Pupil Listing'!$F$9:$F$1800)</f>
        <v>0</v>
      </c>
      <c r="C45" s="106">
        <f>SUMIF('Pupil Listing'!$B$9:$B$1800,A45,'Pupil Listing'!$G$9:$G$1800)</f>
        <v>0</v>
      </c>
      <c r="E45" s="32">
        <f>COUNTIFS('Pupil Listing'!B:B, A45, 'Pupil Listing'!C:C,"4K 437 Hours") + COUNTIFS('Pupil Listing'!B:B, A45, 'Pupil Listing'!C:C,"Preschool Special Education") + COUNTIFS('Pupil Listing'!B:B, A45, 'Pupil Listing'!C:C,"5K 437 Hours Half Day")</f>
        <v>0</v>
      </c>
      <c r="F45" s="28">
        <f>COUNTIFS('Pupil Listing'!B:B, A45, 'Pupil Listing'!C:C,"4K 437 Hours + 87.5 Hours Outreach") + COUNTIFS('Pupil Listing'!B:B, A45, 'Pupil Listing'!C:C,"5K 3 Full Days Per Week")</f>
        <v>0</v>
      </c>
      <c r="G45" s="28">
        <f>COUNTIFS('Pupil Listing'!B:B, A45, 'Pupil Listing'!C:C,"5K 4 Full Days Per Week")</f>
        <v>0</v>
      </c>
      <c r="H45" s="28">
        <f>COUNTIFS('Pupil Listing'!B:B, A45, 'Pupil Listing'!C:C,"5K 5 Full Days Per Week") + COUNTIFS('Pupil Listing'!B:B, A45, 'Pupil Listing'!C:C,"1") + COUNTIFS('Pupil Listing'!B:B, A45, 'Pupil Listing'!C:C,"2") + COUNTIFS('Pupil Listing'!B:B, A45, 'Pupil Listing'!C:C,"3") + COUNTIFS('Pupil Listing'!B:B, A45, 'Pupil Listing'!C:C,"4") + COUNTIFS('Pupil Listing'!B:B, A45, 'Pupil Listing'!C:C,"5") + COUNTIFS('Pupil Listing'!B:B, A45, 'Pupil Listing'!C:C,"6") + COUNTIFS('Pupil Listing'!B:B, A45, 'Pupil Listing'!C:C,"7") + COUNTIFS('Pupil Listing'!B:B, A45, 'Pupil Listing'!C:C,"8") + COUNTIFS('Pupil Listing'!B:B, A45, 'Pupil Listing'!C:C,"9") + COUNTIFS('Pupil Listing'!B:B, A45, 'Pupil Listing'!C:C,"10") + COUNTIFS('Pupil Listing'!B:B, A45, 'Pupil Listing'!C:C,"11") + COUNTIFS('Pupil Listing'!B:B, A45, 'Pupil Listing'!C:C,"12")</f>
        <v>0</v>
      </c>
      <c r="I45" s="34">
        <f t="shared" si="0"/>
        <v>0</v>
      </c>
    </row>
    <row r="46" spans="1:9" s="2" customFormat="1" ht="12" customHeight="1" x14ac:dyDescent="0.25">
      <c r="A46" s="104" t="s">
        <v>148</v>
      </c>
      <c r="B46" s="105">
        <f>SUMIF('Pupil Listing'!$B$9:$B$1800,A46,'Pupil Listing'!$F$9:$F$1800)</f>
        <v>0</v>
      </c>
      <c r="C46" s="106">
        <f>SUMIF('Pupil Listing'!$B$9:$B$1800,A46,'Pupil Listing'!$G$9:$G$1800)</f>
        <v>0</v>
      </c>
      <c r="E46" s="32">
        <f>COUNTIFS('Pupil Listing'!B:B, A46, 'Pupil Listing'!C:C,"4K 437 Hours") + COUNTIFS('Pupil Listing'!B:B, A46, 'Pupil Listing'!C:C,"Preschool Special Education") + COUNTIFS('Pupil Listing'!B:B, A46, 'Pupil Listing'!C:C,"5K 437 Hours Half Day")</f>
        <v>0</v>
      </c>
      <c r="F46" s="28">
        <f>COUNTIFS('Pupil Listing'!B:B, A46, 'Pupil Listing'!C:C,"4K 437 Hours + 87.5 Hours Outreach") + COUNTIFS('Pupil Listing'!B:B, A46, 'Pupil Listing'!C:C,"5K 3 Full Days Per Week")</f>
        <v>0</v>
      </c>
      <c r="G46" s="28">
        <f>COUNTIFS('Pupil Listing'!B:B, A46, 'Pupil Listing'!C:C,"5K 4 Full Days Per Week")</f>
        <v>0</v>
      </c>
      <c r="H46" s="28">
        <f>COUNTIFS('Pupil Listing'!B:B, A46, 'Pupil Listing'!C:C,"5K 5 Full Days Per Week") + COUNTIFS('Pupil Listing'!B:B, A46, 'Pupil Listing'!C:C,"1") + COUNTIFS('Pupil Listing'!B:B, A46, 'Pupil Listing'!C:C,"2") + COUNTIFS('Pupil Listing'!B:B, A46, 'Pupil Listing'!C:C,"3") + COUNTIFS('Pupil Listing'!B:B, A46, 'Pupil Listing'!C:C,"4") + COUNTIFS('Pupil Listing'!B:B, A46, 'Pupil Listing'!C:C,"5") + COUNTIFS('Pupil Listing'!B:B, A46, 'Pupil Listing'!C:C,"6") + COUNTIFS('Pupil Listing'!B:B, A46, 'Pupil Listing'!C:C,"7") + COUNTIFS('Pupil Listing'!B:B, A46, 'Pupil Listing'!C:C,"8") + COUNTIFS('Pupil Listing'!B:B, A46, 'Pupil Listing'!C:C,"9") + COUNTIFS('Pupil Listing'!B:B, A46, 'Pupil Listing'!C:C,"10") + COUNTIFS('Pupil Listing'!B:B, A46, 'Pupil Listing'!C:C,"11") + COUNTIFS('Pupil Listing'!B:B, A46, 'Pupil Listing'!C:C,"12")</f>
        <v>0</v>
      </c>
      <c r="I46" s="34">
        <f t="shared" si="0"/>
        <v>0</v>
      </c>
    </row>
    <row r="47" spans="1:9" s="2" customFormat="1" ht="12" customHeight="1" x14ac:dyDescent="0.25">
      <c r="A47" s="104" t="s">
        <v>149</v>
      </c>
      <c r="B47" s="105">
        <f>SUMIF('Pupil Listing'!$B$9:$B$1800,A47,'Pupil Listing'!$F$9:$F$1800)</f>
        <v>0</v>
      </c>
      <c r="C47" s="106">
        <f>SUMIF('Pupil Listing'!$B$9:$B$1800,A47,'Pupil Listing'!$G$9:$G$1800)</f>
        <v>0</v>
      </c>
      <c r="E47" s="32">
        <f>COUNTIFS('Pupil Listing'!B:B, A47, 'Pupil Listing'!C:C,"4K 437 Hours") + COUNTIFS('Pupil Listing'!B:B, A47, 'Pupil Listing'!C:C,"Preschool Special Education") + COUNTIFS('Pupil Listing'!B:B, A47, 'Pupil Listing'!C:C,"5K 437 Hours Half Day")</f>
        <v>0</v>
      </c>
      <c r="F47" s="28">
        <f>COUNTIFS('Pupil Listing'!B:B, A47, 'Pupil Listing'!C:C,"4K 437 Hours + 87.5 Hours Outreach") + COUNTIFS('Pupil Listing'!B:B, A47, 'Pupil Listing'!C:C,"5K 3 Full Days Per Week")</f>
        <v>0</v>
      </c>
      <c r="G47" s="28">
        <f>COUNTIFS('Pupil Listing'!B:B, A47, 'Pupil Listing'!C:C,"5K 4 Full Days Per Week")</f>
        <v>0</v>
      </c>
      <c r="H47" s="28">
        <f>COUNTIFS('Pupil Listing'!B:B, A47, 'Pupil Listing'!C:C,"5K 5 Full Days Per Week") + COUNTIFS('Pupil Listing'!B:B, A47, 'Pupil Listing'!C:C,"1") + COUNTIFS('Pupil Listing'!B:B, A47, 'Pupil Listing'!C:C,"2") + COUNTIFS('Pupil Listing'!B:B, A47, 'Pupil Listing'!C:C,"3") + COUNTIFS('Pupil Listing'!B:B, A47, 'Pupil Listing'!C:C,"4") + COUNTIFS('Pupil Listing'!B:B, A47, 'Pupil Listing'!C:C,"5") + COUNTIFS('Pupil Listing'!B:B, A47, 'Pupil Listing'!C:C,"6") + COUNTIFS('Pupil Listing'!B:B, A47, 'Pupil Listing'!C:C,"7") + COUNTIFS('Pupil Listing'!B:B, A47, 'Pupil Listing'!C:C,"8") + COUNTIFS('Pupil Listing'!B:B, A47, 'Pupil Listing'!C:C,"9") + COUNTIFS('Pupil Listing'!B:B, A47, 'Pupil Listing'!C:C,"10") + COUNTIFS('Pupil Listing'!B:B, A47, 'Pupil Listing'!C:C,"11") + COUNTIFS('Pupil Listing'!B:B, A47, 'Pupil Listing'!C:C,"12")</f>
        <v>0</v>
      </c>
      <c r="I47" s="34">
        <f t="shared" si="0"/>
        <v>0</v>
      </c>
    </row>
    <row r="48" spans="1:9" s="2" customFormat="1" ht="12" customHeight="1" x14ac:dyDescent="0.25">
      <c r="A48" s="104" t="s">
        <v>150</v>
      </c>
      <c r="B48" s="105">
        <f>SUMIF('Pupil Listing'!$B$9:$B$1800,A48,'Pupil Listing'!$F$9:$F$1800)</f>
        <v>0</v>
      </c>
      <c r="C48" s="106">
        <f>SUMIF('Pupil Listing'!$B$9:$B$1800,A48,'Pupil Listing'!$G$9:$G$1800)</f>
        <v>0</v>
      </c>
      <c r="E48" s="32">
        <f>COUNTIFS('Pupil Listing'!B:B, A48, 'Pupil Listing'!C:C,"4K 437 Hours") + COUNTIFS('Pupil Listing'!B:B, A48, 'Pupil Listing'!C:C,"Preschool Special Education") + COUNTIFS('Pupil Listing'!B:B, A48, 'Pupil Listing'!C:C,"5K 437 Hours Half Day")</f>
        <v>0</v>
      </c>
      <c r="F48" s="28">
        <f>COUNTIFS('Pupil Listing'!B:B, A48, 'Pupil Listing'!C:C,"4K 437 Hours + 87.5 Hours Outreach") + COUNTIFS('Pupil Listing'!B:B, A48, 'Pupil Listing'!C:C,"5K 3 Full Days Per Week")</f>
        <v>0</v>
      </c>
      <c r="G48" s="28">
        <f>COUNTIFS('Pupil Listing'!B:B, A48, 'Pupil Listing'!C:C,"5K 4 Full Days Per Week")</f>
        <v>0</v>
      </c>
      <c r="H48" s="28">
        <f>COUNTIFS('Pupil Listing'!B:B, A48, 'Pupil Listing'!C:C,"5K 5 Full Days Per Week") + COUNTIFS('Pupil Listing'!B:B, A48, 'Pupil Listing'!C:C,"1") + COUNTIFS('Pupil Listing'!B:B, A48, 'Pupil Listing'!C:C,"2") + COUNTIFS('Pupil Listing'!B:B, A48, 'Pupil Listing'!C:C,"3") + COUNTIFS('Pupil Listing'!B:B, A48, 'Pupil Listing'!C:C,"4") + COUNTIFS('Pupil Listing'!B:B, A48, 'Pupil Listing'!C:C,"5") + COUNTIFS('Pupil Listing'!B:B, A48, 'Pupil Listing'!C:C,"6") + COUNTIFS('Pupil Listing'!B:B, A48, 'Pupil Listing'!C:C,"7") + COUNTIFS('Pupil Listing'!B:B, A48, 'Pupil Listing'!C:C,"8") + COUNTIFS('Pupil Listing'!B:B, A48, 'Pupil Listing'!C:C,"9") + COUNTIFS('Pupil Listing'!B:B, A48, 'Pupil Listing'!C:C,"10") + COUNTIFS('Pupil Listing'!B:B, A48, 'Pupil Listing'!C:C,"11") + COUNTIFS('Pupil Listing'!B:B, A48, 'Pupil Listing'!C:C,"12")</f>
        <v>0</v>
      </c>
      <c r="I48" s="34">
        <f t="shared" si="0"/>
        <v>0</v>
      </c>
    </row>
    <row r="49" spans="1:9" s="2" customFormat="1" ht="12" customHeight="1" x14ac:dyDescent="0.25">
      <c r="A49" s="104" t="s">
        <v>151</v>
      </c>
      <c r="B49" s="105">
        <f>SUMIF('Pupil Listing'!$B$9:$B$1800,A49,'Pupil Listing'!$F$9:$F$1800)</f>
        <v>0</v>
      </c>
      <c r="C49" s="106">
        <f>SUMIF('Pupil Listing'!$B$9:$B$1800,A49,'Pupil Listing'!$G$9:$G$1800)</f>
        <v>0</v>
      </c>
      <c r="E49" s="32">
        <f>COUNTIFS('Pupil Listing'!B:B, A49, 'Pupil Listing'!C:C,"4K 437 Hours") + COUNTIFS('Pupil Listing'!B:B, A49, 'Pupil Listing'!C:C,"Preschool Special Education") + COUNTIFS('Pupil Listing'!B:B, A49, 'Pupil Listing'!C:C,"5K 437 Hours Half Day")</f>
        <v>0</v>
      </c>
      <c r="F49" s="28">
        <f>COUNTIFS('Pupil Listing'!B:B, A49, 'Pupil Listing'!C:C,"4K 437 Hours + 87.5 Hours Outreach") + COUNTIFS('Pupil Listing'!B:B, A49, 'Pupil Listing'!C:C,"5K 3 Full Days Per Week")</f>
        <v>0</v>
      </c>
      <c r="G49" s="28">
        <f>COUNTIFS('Pupil Listing'!B:B, A49, 'Pupil Listing'!C:C,"5K 4 Full Days Per Week")</f>
        <v>0</v>
      </c>
      <c r="H49" s="28">
        <f>COUNTIFS('Pupil Listing'!B:B, A49, 'Pupil Listing'!C:C,"5K 5 Full Days Per Week") + COUNTIFS('Pupil Listing'!B:B, A49, 'Pupil Listing'!C:C,"1") + COUNTIFS('Pupil Listing'!B:B, A49, 'Pupil Listing'!C:C,"2") + COUNTIFS('Pupil Listing'!B:B, A49, 'Pupil Listing'!C:C,"3") + COUNTIFS('Pupil Listing'!B:B, A49, 'Pupil Listing'!C:C,"4") + COUNTIFS('Pupil Listing'!B:B, A49, 'Pupil Listing'!C:C,"5") + COUNTIFS('Pupil Listing'!B:B, A49, 'Pupil Listing'!C:C,"6") + COUNTIFS('Pupil Listing'!B:B, A49, 'Pupil Listing'!C:C,"7") + COUNTIFS('Pupil Listing'!B:B, A49, 'Pupil Listing'!C:C,"8") + COUNTIFS('Pupil Listing'!B:B, A49, 'Pupil Listing'!C:C,"9") + COUNTIFS('Pupil Listing'!B:B, A49, 'Pupil Listing'!C:C,"10") + COUNTIFS('Pupil Listing'!B:B, A49, 'Pupil Listing'!C:C,"11") + COUNTIFS('Pupil Listing'!B:B, A49, 'Pupil Listing'!C:C,"12")</f>
        <v>0</v>
      </c>
      <c r="I49" s="34">
        <f t="shared" si="0"/>
        <v>0</v>
      </c>
    </row>
    <row r="50" spans="1:9" s="2" customFormat="1" ht="12" customHeight="1" x14ac:dyDescent="0.25">
      <c r="A50" s="104" t="s">
        <v>152</v>
      </c>
      <c r="B50" s="105">
        <f>SUMIF('Pupil Listing'!$B$9:$B$1800,A50,'Pupil Listing'!$F$9:$F$1800)</f>
        <v>0</v>
      </c>
      <c r="C50" s="106">
        <f>SUMIF('Pupil Listing'!$B$9:$B$1800,A50,'Pupil Listing'!$G$9:$G$1800)</f>
        <v>0</v>
      </c>
      <c r="E50" s="32">
        <f>COUNTIFS('Pupil Listing'!B:B, A50, 'Pupil Listing'!C:C,"4K 437 Hours") + COUNTIFS('Pupil Listing'!B:B, A50, 'Pupil Listing'!C:C,"Preschool Special Education") + COUNTIFS('Pupil Listing'!B:B, A50, 'Pupil Listing'!C:C,"5K 437 Hours Half Day")</f>
        <v>0</v>
      </c>
      <c r="F50" s="28">
        <f>COUNTIFS('Pupil Listing'!B:B, A50, 'Pupil Listing'!C:C,"4K 437 Hours + 87.5 Hours Outreach") + COUNTIFS('Pupil Listing'!B:B, A50, 'Pupil Listing'!C:C,"5K 3 Full Days Per Week")</f>
        <v>0</v>
      </c>
      <c r="G50" s="28">
        <f>COUNTIFS('Pupil Listing'!B:B, A50, 'Pupil Listing'!C:C,"5K 4 Full Days Per Week")</f>
        <v>0</v>
      </c>
      <c r="H50" s="28">
        <f>COUNTIFS('Pupil Listing'!B:B, A50, 'Pupil Listing'!C:C,"5K 5 Full Days Per Week") + COUNTIFS('Pupil Listing'!B:B, A50, 'Pupil Listing'!C:C,"1") + COUNTIFS('Pupil Listing'!B:B, A50, 'Pupil Listing'!C:C,"2") + COUNTIFS('Pupil Listing'!B:B, A50, 'Pupil Listing'!C:C,"3") + COUNTIFS('Pupil Listing'!B:B, A50, 'Pupil Listing'!C:C,"4") + COUNTIFS('Pupil Listing'!B:B, A50, 'Pupil Listing'!C:C,"5") + COUNTIFS('Pupil Listing'!B:B, A50, 'Pupil Listing'!C:C,"6") + COUNTIFS('Pupil Listing'!B:B, A50, 'Pupil Listing'!C:C,"7") + COUNTIFS('Pupil Listing'!B:B, A50, 'Pupil Listing'!C:C,"8") + COUNTIFS('Pupil Listing'!B:B, A50, 'Pupil Listing'!C:C,"9") + COUNTIFS('Pupil Listing'!B:B, A50, 'Pupil Listing'!C:C,"10") + COUNTIFS('Pupil Listing'!B:B, A50, 'Pupil Listing'!C:C,"11") + COUNTIFS('Pupil Listing'!B:B, A50, 'Pupil Listing'!C:C,"12")</f>
        <v>0</v>
      </c>
      <c r="I50" s="34">
        <f t="shared" si="0"/>
        <v>0</v>
      </c>
    </row>
    <row r="51" spans="1:9" s="2" customFormat="1" ht="12" customHeight="1" x14ac:dyDescent="0.25">
      <c r="A51" s="104" t="s">
        <v>153</v>
      </c>
      <c r="B51" s="105">
        <f>SUMIF('Pupil Listing'!$B$9:$B$1800,A51,'Pupil Listing'!$F$9:$F$1800)</f>
        <v>0</v>
      </c>
      <c r="C51" s="106">
        <f>SUMIF('Pupil Listing'!$B$9:$B$1800,A51,'Pupil Listing'!$G$9:$G$1800)</f>
        <v>0</v>
      </c>
      <c r="E51" s="32">
        <f>COUNTIFS('Pupil Listing'!B:B, A51, 'Pupil Listing'!C:C,"4K 437 Hours") + COUNTIFS('Pupil Listing'!B:B, A51, 'Pupil Listing'!C:C,"Preschool Special Education") + COUNTIFS('Pupil Listing'!B:B, A51, 'Pupil Listing'!C:C,"5K 437 Hours Half Day")</f>
        <v>0</v>
      </c>
      <c r="F51" s="28">
        <f>COUNTIFS('Pupil Listing'!B:B, A51, 'Pupil Listing'!C:C,"4K 437 Hours + 87.5 Hours Outreach") + COUNTIFS('Pupil Listing'!B:B, A51, 'Pupil Listing'!C:C,"5K 3 Full Days Per Week")</f>
        <v>0</v>
      </c>
      <c r="G51" s="28">
        <f>COUNTIFS('Pupil Listing'!B:B, A51, 'Pupil Listing'!C:C,"5K 4 Full Days Per Week")</f>
        <v>0</v>
      </c>
      <c r="H51" s="28">
        <f>COUNTIFS('Pupil Listing'!B:B, A51, 'Pupil Listing'!C:C,"5K 5 Full Days Per Week") + COUNTIFS('Pupil Listing'!B:B, A51, 'Pupil Listing'!C:C,"1") + COUNTIFS('Pupil Listing'!B:B, A51, 'Pupil Listing'!C:C,"2") + COUNTIFS('Pupil Listing'!B:B, A51, 'Pupil Listing'!C:C,"3") + COUNTIFS('Pupil Listing'!B:B, A51, 'Pupil Listing'!C:C,"4") + COUNTIFS('Pupil Listing'!B:B, A51, 'Pupil Listing'!C:C,"5") + COUNTIFS('Pupil Listing'!B:B, A51, 'Pupil Listing'!C:C,"6") + COUNTIFS('Pupil Listing'!B:B, A51, 'Pupil Listing'!C:C,"7") + COUNTIFS('Pupil Listing'!B:B, A51, 'Pupil Listing'!C:C,"8") + COUNTIFS('Pupil Listing'!B:B, A51, 'Pupil Listing'!C:C,"9") + COUNTIFS('Pupil Listing'!B:B, A51, 'Pupil Listing'!C:C,"10") + COUNTIFS('Pupil Listing'!B:B, A51, 'Pupil Listing'!C:C,"11") + COUNTIFS('Pupil Listing'!B:B, A51, 'Pupil Listing'!C:C,"12")</f>
        <v>0</v>
      </c>
      <c r="I51" s="34">
        <f t="shared" si="0"/>
        <v>0</v>
      </c>
    </row>
    <row r="52" spans="1:9" s="2" customFormat="1" ht="12" customHeight="1" x14ac:dyDescent="0.25">
      <c r="A52" s="104" t="s">
        <v>154</v>
      </c>
      <c r="B52" s="105">
        <f>SUMIF('Pupil Listing'!$B$9:$B$1800,A52,'Pupil Listing'!$F$9:$F$1800)</f>
        <v>0</v>
      </c>
      <c r="C52" s="106">
        <f>SUMIF('Pupil Listing'!$B$9:$B$1800,A52,'Pupil Listing'!$G$9:$G$1800)</f>
        <v>0</v>
      </c>
      <c r="E52" s="32">
        <f>COUNTIFS('Pupil Listing'!B:B, A52, 'Pupil Listing'!C:C,"4K 437 Hours") + COUNTIFS('Pupil Listing'!B:B, A52, 'Pupil Listing'!C:C,"Preschool Special Education") + COUNTIFS('Pupil Listing'!B:B, A52, 'Pupil Listing'!C:C,"5K 437 Hours Half Day")</f>
        <v>0</v>
      </c>
      <c r="F52" s="28">
        <f>COUNTIFS('Pupil Listing'!B:B, A52, 'Pupil Listing'!C:C,"4K 437 Hours + 87.5 Hours Outreach") + COUNTIFS('Pupil Listing'!B:B, A52, 'Pupil Listing'!C:C,"5K 3 Full Days Per Week")</f>
        <v>0</v>
      </c>
      <c r="G52" s="28">
        <f>COUNTIFS('Pupil Listing'!B:B, A52, 'Pupil Listing'!C:C,"5K 4 Full Days Per Week")</f>
        <v>0</v>
      </c>
      <c r="H52" s="28">
        <f>COUNTIFS('Pupil Listing'!B:B, A52, 'Pupil Listing'!C:C,"5K 5 Full Days Per Week") + COUNTIFS('Pupil Listing'!B:B, A52, 'Pupil Listing'!C:C,"1") + COUNTIFS('Pupil Listing'!B:B, A52, 'Pupil Listing'!C:C,"2") + COUNTIFS('Pupil Listing'!B:B, A52, 'Pupil Listing'!C:C,"3") + COUNTIFS('Pupil Listing'!B:B, A52, 'Pupil Listing'!C:C,"4") + COUNTIFS('Pupil Listing'!B:B, A52, 'Pupil Listing'!C:C,"5") + COUNTIFS('Pupil Listing'!B:B, A52, 'Pupil Listing'!C:C,"6") + COUNTIFS('Pupil Listing'!B:B, A52, 'Pupil Listing'!C:C,"7") + COUNTIFS('Pupil Listing'!B:B, A52, 'Pupil Listing'!C:C,"8") + COUNTIFS('Pupil Listing'!B:B, A52, 'Pupil Listing'!C:C,"9") + COUNTIFS('Pupil Listing'!B:B, A52, 'Pupil Listing'!C:C,"10") + COUNTIFS('Pupil Listing'!B:B, A52, 'Pupil Listing'!C:C,"11") + COUNTIFS('Pupil Listing'!B:B, A52, 'Pupil Listing'!C:C,"12")</f>
        <v>0</v>
      </c>
      <c r="I52" s="34">
        <f t="shared" si="0"/>
        <v>0</v>
      </c>
    </row>
    <row r="53" spans="1:9" s="2" customFormat="1" ht="12" customHeight="1" x14ac:dyDescent="0.25">
      <c r="A53" s="104" t="s">
        <v>155</v>
      </c>
      <c r="B53" s="105">
        <f>SUMIF('Pupil Listing'!$B$9:$B$1800,A53,'Pupil Listing'!$F$9:$F$1800)</f>
        <v>0</v>
      </c>
      <c r="C53" s="106">
        <f>SUMIF('Pupil Listing'!$B$9:$B$1800,A53,'Pupil Listing'!$G$9:$G$1800)</f>
        <v>0</v>
      </c>
      <c r="E53" s="32">
        <f>COUNTIFS('Pupil Listing'!B:B, A53, 'Pupil Listing'!C:C,"4K 437 Hours") + COUNTIFS('Pupil Listing'!B:B, A53, 'Pupil Listing'!C:C,"Preschool Special Education") + COUNTIFS('Pupil Listing'!B:B, A53, 'Pupil Listing'!C:C,"5K 437 Hours Half Day")</f>
        <v>0</v>
      </c>
      <c r="F53" s="28">
        <f>COUNTIFS('Pupil Listing'!B:B, A53, 'Pupil Listing'!C:C,"4K 437 Hours + 87.5 Hours Outreach") + COUNTIFS('Pupil Listing'!B:B, A53, 'Pupil Listing'!C:C,"5K 3 Full Days Per Week")</f>
        <v>0</v>
      </c>
      <c r="G53" s="28">
        <f>COUNTIFS('Pupil Listing'!B:B, A53, 'Pupil Listing'!C:C,"5K 4 Full Days Per Week")</f>
        <v>0</v>
      </c>
      <c r="H53" s="28">
        <f>COUNTIFS('Pupil Listing'!B:B, A53, 'Pupil Listing'!C:C,"5K 5 Full Days Per Week") + COUNTIFS('Pupil Listing'!B:B, A53, 'Pupil Listing'!C:C,"1") + COUNTIFS('Pupil Listing'!B:B, A53, 'Pupil Listing'!C:C,"2") + COUNTIFS('Pupil Listing'!B:B, A53, 'Pupil Listing'!C:C,"3") + COUNTIFS('Pupil Listing'!B:B, A53, 'Pupil Listing'!C:C,"4") + COUNTIFS('Pupil Listing'!B:B, A53, 'Pupil Listing'!C:C,"5") + COUNTIFS('Pupil Listing'!B:B, A53, 'Pupil Listing'!C:C,"6") + COUNTIFS('Pupil Listing'!B:B, A53, 'Pupil Listing'!C:C,"7") + COUNTIFS('Pupil Listing'!B:B, A53, 'Pupil Listing'!C:C,"8") + COUNTIFS('Pupil Listing'!B:B, A53, 'Pupil Listing'!C:C,"9") + COUNTIFS('Pupil Listing'!B:B, A53, 'Pupil Listing'!C:C,"10") + COUNTIFS('Pupil Listing'!B:B, A53, 'Pupil Listing'!C:C,"11") + COUNTIFS('Pupil Listing'!B:B, A53, 'Pupil Listing'!C:C,"12")</f>
        <v>0</v>
      </c>
      <c r="I53" s="34">
        <f t="shared" si="0"/>
        <v>0</v>
      </c>
    </row>
    <row r="54" spans="1:9" s="2" customFormat="1" ht="12" customHeight="1" x14ac:dyDescent="0.25">
      <c r="A54" s="104" t="s">
        <v>156</v>
      </c>
      <c r="B54" s="105">
        <f>SUMIF('Pupil Listing'!$B$9:$B$1800,A54,'Pupil Listing'!$F$9:$F$1800)</f>
        <v>0</v>
      </c>
      <c r="C54" s="106">
        <f>SUMIF('Pupil Listing'!$B$9:$B$1800,A54,'Pupil Listing'!$G$9:$G$1800)</f>
        <v>0</v>
      </c>
      <c r="E54" s="32">
        <f>COUNTIFS('Pupil Listing'!B:B, A54, 'Pupil Listing'!C:C,"4K 437 Hours") + COUNTIFS('Pupil Listing'!B:B, A54, 'Pupil Listing'!C:C,"Preschool Special Education") + COUNTIFS('Pupil Listing'!B:B, A54, 'Pupil Listing'!C:C,"5K 437 Hours Half Day")</f>
        <v>0</v>
      </c>
      <c r="F54" s="28">
        <f>COUNTIFS('Pupil Listing'!B:B, A54, 'Pupil Listing'!C:C,"4K 437 Hours + 87.5 Hours Outreach") + COUNTIFS('Pupil Listing'!B:B, A54, 'Pupil Listing'!C:C,"5K 3 Full Days Per Week")</f>
        <v>0</v>
      </c>
      <c r="G54" s="28">
        <f>COUNTIFS('Pupil Listing'!B:B, A54, 'Pupil Listing'!C:C,"5K 4 Full Days Per Week")</f>
        <v>0</v>
      </c>
      <c r="H54" s="28">
        <f>COUNTIFS('Pupil Listing'!B:B, A54, 'Pupil Listing'!C:C,"5K 5 Full Days Per Week") + COUNTIFS('Pupil Listing'!B:B, A54, 'Pupil Listing'!C:C,"1") + COUNTIFS('Pupil Listing'!B:B, A54, 'Pupil Listing'!C:C,"2") + COUNTIFS('Pupil Listing'!B:B, A54, 'Pupil Listing'!C:C,"3") + COUNTIFS('Pupil Listing'!B:B, A54, 'Pupil Listing'!C:C,"4") + COUNTIFS('Pupil Listing'!B:B, A54, 'Pupil Listing'!C:C,"5") + COUNTIFS('Pupil Listing'!B:B, A54, 'Pupil Listing'!C:C,"6") + COUNTIFS('Pupil Listing'!B:B, A54, 'Pupil Listing'!C:C,"7") + COUNTIFS('Pupil Listing'!B:B, A54, 'Pupil Listing'!C:C,"8") + COUNTIFS('Pupil Listing'!B:B, A54, 'Pupil Listing'!C:C,"9") + COUNTIFS('Pupil Listing'!B:B, A54, 'Pupil Listing'!C:C,"10") + COUNTIFS('Pupil Listing'!B:B, A54, 'Pupil Listing'!C:C,"11") + COUNTIFS('Pupil Listing'!B:B, A54, 'Pupil Listing'!C:C,"12")</f>
        <v>0</v>
      </c>
      <c r="I54" s="34">
        <f t="shared" si="0"/>
        <v>0</v>
      </c>
    </row>
    <row r="55" spans="1:9" s="2" customFormat="1" ht="12" customHeight="1" x14ac:dyDescent="0.25">
      <c r="A55" s="104" t="s">
        <v>157</v>
      </c>
      <c r="B55" s="105">
        <f>SUMIF('Pupil Listing'!$B$9:$B$1800,A55,'Pupil Listing'!$F$9:$F$1800)</f>
        <v>0</v>
      </c>
      <c r="C55" s="106">
        <f>SUMIF('Pupil Listing'!$B$9:$B$1800,A55,'Pupil Listing'!$G$9:$G$1800)</f>
        <v>0</v>
      </c>
      <c r="E55" s="32">
        <f>COUNTIFS('Pupil Listing'!B:B, A55, 'Pupil Listing'!C:C,"4K 437 Hours") + COUNTIFS('Pupil Listing'!B:B, A55, 'Pupil Listing'!C:C,"Preschool Special Education") + COUNTIFS('Pupil Listing'!B:B, A55, 'Pupil Listing'!C:C,"5K 437 Hours Half Day")</f>
        <v>0</v>
      </c>
      <c r="F55" s="28">
        <f>COUNTIFS('Pupil Listing'!B:B, A55, 'Pupil Listing'!C:C,"4K 437 Hours + 87.5 Hours Outreach") + COUNTIFS('Pupil Listing'!B:B, A55, 'Pupil Listing'!C:C,"5K 3 Full Days Per Week")</f>
        <v>0</v>
      </c>
      <c r="G55" s="28">
        <f>COUNTIFS('Pupil Listing'!B:B, A55, 'Pupil Listing'!C:C,"5K 4 Full Days Per Week")</f>
        <v>0</v>
      </c>
      <c r="H55" s="28">
        <f>COUNTIFS('Pupil Listing'!B:B, A55, 'Pupil Listing'!C:C,"5K 5 Full Days Per Week") + COUNTIFS('Pupil Listing'!B:B, A55, 'Pupil Listing'!C:C,"1") + COUNTIFS('Pupil Listing'!B:B, A55, 'Pupil Listing'!C:C,"2") + COUNTIFS('Pupil Listing'!B:B, A55, 'Pupil Listing'!C:C,"3") + COUNTIFS('Pupil Listing'!B:B, A55, 'Pupil Listing'!C:C,"4") + COUNTIFS('Pupil Listing'!B:B, A55, 'Pupil Listing'!C:C,"5") + COUNTIFS('Pupil Listing'!B:B, A55, 'Pupil Listing'!C:C,"6") + COUNTIFS('Pupil Listing'!B:B, A55, 'Pupil Listing'!C:C,"7") + COUNTIFS('Pupil Listing'!B:B, A55, 'Pupil Listing'!C:C,"8") + COUNTIFS('Pupil Listing'!B:B, A55, 'Pupil Listing'!C:C,"9") + COUNTIFS('Pupil Listing'!B:B, A55, 'Pupil Listing'!C:C,"10") + COUNTIFS('Pupil Listing'!B:B, A55, 'Pupil Listing'!C:C,"11") + COUNTIFS('Pupil Listing'!B:B, A55, 'Pupil Listing'!C:C,"12")</f>
        <v>0</v>
      </c>
      <c r="I55" s="34">
        <f t="shared" si="0"/>
        <v>0</v>
      </c>
    </row>
    <row r="56" spans="1:9" s="2" customFormat="1" ht="12" customHeight="1" x14ac:dyDescent="0.25">
      <c r="A56" s="104" t="s">
        <v>158</v>
      </c>
      <c r="B56" s="105">
        <f>SUMIF('Pupil Listing'!$B$9:$B$1800,A56,'Pupil Listing'!$F$9:$F$1800)</f>
        <v>0</v>
      </c>
      <c r="C56" s="106">
        <f>SUMIF('Pupil Listing'!$B$9:$B$1800,A56,'Pupil Listing'!$G$9:$G$1800)</f>
        <v>0</v>
      </c>
      <c r="E56" s="32">
        <f>COUNTIFS('Pupil Listing'!B:B, A56, 'Pupil Listing'!C:C,"4K 437 Hours") + COUNTIFS('Pupil Listing'!B:B, A56, 'Pupil Listing'!C:C,"Preschool Special Education") + COUNTIFS('Pupil Listing'!B:B, A56, 'Pupil Listing'!C:C,"5K 437 Hours Half Day")</f>
        <v>0</v>
      </c>
      <c r="F56" s="28">
        <f>COUNTIFS('Pupil Listing'!B:B, A56, 'Pupil Listing'!C:C,"4K 437 Hours + 87.5 Hours Outreach") + COUNTIFS('Pupil Listing'!B:B, A56, 'Pupil Listing'!C:C,"5K 3 Full Days Per Week")</f>
        <v>0</v>
      </c>
      <c r="G56" s="28">
        <f>COUNTIFS('Pupil Listing'!B:B, A56, 'Pupil Listing'!C:C,"5K 4 Full Days Per Week")</f>
        <v>0</v>
      </c>
      <c r="H56" s="28">
        <f>COUNTIFS('Pupil Listing'!B:B, A56, 'Pupil Listing'!C:C,"5K 5 Full Days Per Week") + COUNTIFS('Pupil Listing'!B:B, A56, 'Pupil Listing'!C:C,"1") + COUNTIFS('Pupil Listing'!B:B, A56, 'Pupil Listing'!C:C,"2") + COUNTIFS('Pupil Listing'!B:B, A56, 'Pupil Listing'!C:C,"3") + COUNTIFS('Pupil Listing'!B:B, A56, 'Pupil Listing'!C:C,"4") + COUNTIFS('Pupil Listing'!B:B, A56, 'Pupil Listing'!C:C,"5") + COUNTIFS('Pupil Listing'!B:B, A56, 'Pupil Listing'!C:C,"6") + COUNTIFS('Pupil Listing'!B:B, A56, 'Pupil Listing'!C:C,"7") + COUNTIFS('Pupil Listing'!B:B, A56, 'Pupil Listing'!C:C,"8") + COUNTIFS('Pupil Listing'!B:B, A56, 'Pupil Listing'!C:C,"9") + COUNTIFS('Pupil Listing'!B:B, A56, 'Pupil Listing'!C:C,"10") + COUNTIFS('Pupil Listing'!B:B, A56, 'Pupil Listing'!C:C,"11") + COUNTIFS('Pupil Listing'!B:B, A56, 'Pupil Listing'!C:C,"12")</f>
        <v>0</v>
      </c>
      <c r="I56" s="34">
        <f t="shared" si="0"/>
        <v>0</v>
      </c>
    </row>
    <row r="57" spans="1:9" s="2" customFormat="1" ht="12" customHeight="1" x14ac:dyDescent="0.25">
      <c r="A57" s="104" t="s">
        <v>22</v>
      </c>
      <c r="B57" s="105">
        <f>SUMIF('Pupil Listing'!$B$9:$B$1800,A57,'Pupil Listing'!$F$9:$F$1800)</f>
        <v>0</v>
      </c>
      <c r="C57" s="106">
        <f>SUMIF('Pupil Listing'!$B$9:$B$1800,A57,'Pupil Listing'!$G$9:$G$1800)</f>
        <v>0</v>
      </c>
      <c r="E57" s="32">
        <f>COUNTIFS('Pupil Listing'!B:B, A57, 'Pupil Listing'!C:C,"4K 437 Hours") + COUNTIFS('Pupil Listing'!B:B, A57, 'Pupil Listing'!C:C,"Preschool Special Education") + COUNTIFS('Pupil Listing'!B:B, A57, 'Pupil Listing'!C:C,"5K 437 Hours Half Day")</f>
        <v>0</v>
      </c>
      <c r="F57" s="28">
        <f>COUNTIFS('Pupil Listing'!B:B, A57, 'Pupil Listing'!C:C,"4K 437 Hours + 87.5 Hours Outreach") + COUNTIFS('Pupil Listing'!B:B, A57, 'Pupil Listing'!C:C,"5K 3 Full Days Per Week")</f>
        <v>0</v>
      </c>
      <c r="G57" s="28">
        <f>COUNTIFS('Pupil Listing'!B:B, A57, 'Pupil Listing'!C:C,"5K 4 Full Days Per Week")</f>
        <v>0</v>
      </c>
      <c r="H57" s="28">
        <f>COUNTIFS('Pupil Listing'!B:B, A57, 'Pupil Listing'!C:C,"5K 5 Full Days Per Week") + COUNTIFS('Pupil Listing'!B:B, A57, 'Pupil Listing'!C:C,"1") + COUNTIFS('Pupil Listing'!B:B, A57, 'Pupil Listing'!C:C,"2") + COUNTIFS('Pupil Listing'!B:B, A57, 'Pupil Listing'!C:C,"3") + COUNTIFS('Pupil Listing'!B:B, A57, 'Pupil Listing'!C:C,"4") + COUNTIFS('Pupil Listing'!B:B, A57, 'Pupil Listing'!C:C,"5") + COUNTIFS('Pupil Listing'!B:B, A57, 'Pupil Listing'!C:C,"6") + COUNTIFS('Pupil Listing'!B:B, A57, 'Pupil Listing'!C:C,"7") + COUNTIFS('Pupil Listing'!B:B, A57, 'Pupil Listing'!C:C,"8") + COUNTIFS('Pupil Listing'!B:B, A57, 'Pupil Listing'!C:C,"9") + COUNTIFS('Pupil Listing'!B:B, A57, 'Pupil Listing'!C:C,"10") + COUNTIFS('Pupil Listing'!B:B, A57, 'Pupil Listing'!C:C,"11") + COUNTIFS('Pupil Listing'!B:B, A57, 'Pupil Listing'!C:C,"12")</f>
        <v>0</v>
      </c>
      <c r="I57" s="34">
        <f t="shared" si="0"/>
        <v>0</v>
      </c>
    </row>
    <row r="58" spans="1:9" s="2" customFormat="1" ht="12" customHeight="1" x14ac:dyDescent="0.25">
      <c r="A58" s="104" t="s">
        <v>159</v>
      </c>
      <c r="B58" s="105">
        <f>SUMIF('Pupil Listing'!$B$9:$B$1800,A58,'Pupil Listing'!$F$9:$F$1800)</f>
        <v>0</v>
      </c>
      <c r="C58" s="106">
        <f>SUMIF('Pupil Listing'!$B$9:$B$1800,A58,'Pupil Listing'!$G$9:$G$1800)</f>
        <v>0</v>
      </c>
      <c r="E58" s="32">
        <f>COUNTIFS('Pupil Listing'!B:B, A58, 'Pupil Listing'!C:C,"4K 437 Hours") + COUNTIFS('Pupil Listing'!B:B, A58, 'Pupil Listing'!C:C,"Preschool Special Education") + COUNTIFS('Pupil Listing'!B:B, A58, 'Pupil Listing'!C:C,"5K 437 Hours Half Day")</f>
        <v>0</v>
      </c>
      <c r="F58" s="28">
        <f>COUNTIFS('Pupil Listing'!B:B, A58, 'Pupil Listing'!C:C,"4K 437 Hours + 87.5 Hours Outreach") + COUNTIFS('Pupil Listing'!B:B, A58, 'Pupil Listing'!C:C,"5K 3 Full Days Per Week")</f>
        <v>0</v>
      </c>
      <c r="G58" s="28">
        <f>COUNTIFS('Pupil Listing'!B:B, A58, 'Pupil Listing'!C:C,"5K 4 Full Days Per Week")</f>
        <v>0</v>
      </c>
      <c r="H58" s="28">
        <f>COUNTIFS('Pupil Listing'!B:B, A58, 'Pupil Listing'!C:C,"5K 5 Full Days Per Week") + COUNTIFS('Pupil Listing'!B:B, A58, 'Pupil Listing'!C:C,"1") + COUNTIFS('Pupil Listing'!B:B, A58, 'Pupil Listing'!C:C,"2") + COUNTIFS('Pupil Listing'!B:B, A58, 'Pupil Listing'!C:C,"3") + COUNTIFS('Pupil Listing'!B:B, A58, 'Pupil Listing'!C:C,"4") + COUNTIFS('Pupil Listing'!B:B, A58, 'Pupil Listing'!C:C,"5") + COUNTIFS('Pupil Listing'!B:B, A58, 'Pupil Listing'!C:C,"6") + COUNTIFS('Pupil Listing'!B:B, A58, 'Pupil Listing'!C:C,"7") + COUNTIFS('Pupil Listing'!B:B, A58, 'Pupil Listing'!C:C,"8") + COUNTIFS('Pupil Listing'!B:B, A58, 'Pupil Listing'!C:C,"9") + COUNTIFS('Pupil Listing'!B:B, A58, 'Pupil Listing'!C:C,"10") + COUNTIFS('Pupil Listing'!B:B, A58, 'Pupil Listing'!C:C,"11") + COUNTIFS('Pupil Listing'!B:B, A58, 'Pupil Listing'!C:C,"12")</f>
        <v>0</v>
      </c>
      <c r="I58" s="34">
        <f t="shared" si="0"/>
        <v>0</v>
      </c>
    </row>
    <row r="59" spans="1:9" s="2" customFormat="1" ht="12" customHeight="1" x14ac:dyDescent="0.25">
      <c r="A59" s="104" t="s">
        <v>44</v>
      </c>
      <c r="B59" s="105">
        <f>SUMIF('Pupil Listing'!$B$9:$B$1800,A59,'Pupil Listing'!$F$9:$F$1800)</f>
        <v>0</v>
      </c>
      <c r="C59" s="106">
        <f>SUMIF('Pupil Listing'!$B$9:$B$1800,A59,'Pupil Listing'!$G$9:$G$1800)</f>
        <v>0</v>
      </c>
      <c r="E59" s="32">
        <f>COUNTIFS('Pupil Listing'!B:B, A59, 'Pupil Listing'!C:C,"4K 437 Hours") + COUNTIFS('Pupil Listing'!B:B, A59, 'Pupil Listing'!C:C,"Preschool Special Education") + COUNTIFS('Pupil Listing'!B:B, A59, 'Pupil Listing'!C:C,"5K 437 Hours Half Day")</f>
        <v>0</v>
      </c>
      <c r="F59" s="28">
        <f>COUNTIFS('Pupil Listing'!B:B, A59, 'Pupil Listing'!C:C,"4K 437 Hours + 87.5 Hours Outreach") + COUNTIFS('Pupil Listing'!B:B, A59, 'Pupil Listing'!C:C,"5K 3 Full Days Per Week")</f>
        <v>0</v>
      </c>
      <c r="G59" s="28">
        <f>COUNTIFS('Pupil Listing'!B:B, A59, 'Pupil Listing'!C:C,"5K 4 Full Days Per Week")</f>
        <v>0</v>
      </c>
      <c r="H59" s="28">
        <f>COUNTIFS('Pupil Listing'!B:B, A59, 'Pupil Listing'!C:C,"5K 5 Full Days Per Week") + COUNTIFS('Pupil Listing'!B:B, A59, 'Pupil Listing'!C:C,"1") + COUNTIFS('Pupil Listing'!B:B, A59, 'Pupil Listing'!C:C,"2") + COUNTIFS('Pupil Listing'!B:B, A59, 'Pupil Listing'!C:C,"3") + COUNTIFS('Pupil Listing'!B:B, A59, 'Pupil Listing'!C:C,"4") + COUNTIFS('Pupil Listing'!B:B, A59, 'Pupil Listing'!C:C,"5") + COUNTIFS('Pupil Listing'!B:B, A59, 'Pupil Listing'!C:C,"6") + COUNTIFS('Pupil Listing'!B:B, A59, 'Pupil Listing'!C:C,"7") + COUNTIFS('Pupil Listing'!B:B, A59, 'Pupil Listing'!C:C,"8") + COUNTIFS('Pupil Listing'!B:B, A59, 'Pupil Listing'!C:C,"9") + COUNTIFS('Pupil Listing'!B:B, A59, 'Pupil Listing'!C:C,"10") + COUNTIFS('Pupil Listing'!B:B, A59, 'Pupil Listing'!C:C,"11") + COUNTIFS('Pupil Listing'!B:B, A59, 'Pupil Listing'!C:C,"12")</f>
        <v>0</v>
      </c>
      <c r="I59" s="34">
        <f t="shared" si="0"/>
        <v>0</v>
      </c>
    </row>
    <row r="60" spans="1:9" s="2" customFormat="1" ht="12" customHeight="1" x14ac:dyDescent="0.25">
      <c r="A60" s="104" t="s">
        <v>160</v>
      </c>
      <c r="B60" s="105">
        <f>SUMIF('Pupil Listing'!$B$9:$B$1800,A60,'Pupil Listing'!$F$9:$F$1800)</f>
        <v>0</v>
      </c>
      <c r="C60" s="106">
        <f>SUMIF('Pupil Listing'!$B$9:$B$1800,A60,'Pupil Listing'!$G$9:$G$1800)</f>
        <v>0</v>
      </c>
      <c r="E60" s="32">
        <f>COUNTIFS('Pupil Listing'!B:B, A60, 'Pupil Listing'!C:C,"4K 437 Hours") + COUNTIFS('Pupil Listing'!B:B, A60, 'Pupil Listing'!C:C,"Preschool Special Education") + COUNTIFS('Pupil Listing'!B:B, A60, 'Pupil Listing'!C:C,"5K 437 Hours Half Day")</f>
        <v>0</v>
      </c>
      <c r="F60" s="28">
        <f>COUNTIFS('Pupil Listing'!B:B, A60, 'Pupil Listing'!C:C,"4K 437 Hours + 87.5 Hours Outreach") + COUNTIFS('Pupil Listing'!B:B, A60, 'Pupil Listing'!C:C,"5K 3 Full Days Per Week")</f>
        <v>0</v>
      </c>
      <c r="G60" s="28">
        <f>COUNTIFS('Pupil Listing'!B:B, A60, 'Pupil Listing'!C:C,"5K 4 Full Days Per Week")</f>
        <v>0</v>
      </c>
      <c r="H60" s="28">
        <f>COUNTIFS('Pupil Listing'!B:B, A60, 'Pupil Listing'!C:C,"5K 5 Full Days Per Week") + COUNTIFS('Pupil Listing'!B:B, A60, 'Pupil Listing'!C:C,"1") + COUNTIFS('Pupil Listing'!B:B, A60, 'Pupil Listing'!C:C,"2") + COUNTIFS('Pupil Listing'!B:B, A60, 'Pupil Listing'!C:C,"3") + COUNTIFS('Pupil Listing'!B:B, A60, 'Pupil Listing'!C:C,"4") + COUNTIFS('Pupil Listing'!B:B, A60, 'Pupil Listing'!C:C,"5") + COUNTIFS('Pupil Listing'!B:B, A60, 'Pupil Listing'!C:C,"6") + COUNTIFS('Pupil Listing'!B:B, A60, 'Pupil Listing'!C:C,"7") + COUNTIFS('Pupil Listing'!B:B, A60, 'Pupil Listing'!C:C,"8") + COUNTIFS('Pupil Listing'!B:B, A60, 'Pupil Listing'!C:C,"9") + COUNTIFS('Pupil Listing'!B:B, A60, 'Pupil Listing'!C:C,"10") + COUNTIFS('Pupil Listing'!B:B, A60, 'Pupil Listing'!C:C,"11") + COUNTIFS('Pupil Listing'!B:B, A60, 'Pupil Listing'!C:C,"12")</f>
        <v>0</v>
      </c>
      <c r="I60" s="34">
        <f t="shared" si="0"/>
        <v>0</v>
      </c>
    </row>
    <row r="61" spans="1:9" s="2" customFormat="1" ht="12" customHeight="1" x14ac:dyDescent="0.25">
      <c r="A61" s="104" t="s">
        <v>161</v>
      </c>
      <c r="B61" s="105">
        <f>SUMIF('Pupil Listing'!$B$9:$B$1800,A61,'Pupil Listing'!$F$9:$F$1800)</f>
        <v>0</v>
      </c>
      <c r="C61" s="106">
        <f>SUMIF('Pupil Listing'!$B$9:$B$1800,A61,'Pupil Listing'!$G$9:$G$1800)</f>
        <v>0</v>
      </c>
      <c r="E61" s="32">
        <f>COUNTIFS('Pupil Listing'!B:B, A61, 'Pupil Listing'!C:C,"4K 437 Hours") + COUNTIFS('Pupil Listing'!B:B, A61, 'Pupil Listing'!C:C,"Preschool Special Education") + COUNTIFS('Pupil Listing'!B:B, A61, 'Pupil Listing'!C:C,"5K 437 Hours Half Day")</f>
        <v>0</v>
      </c>
      <c r="F61" s="28">
        <f>COUNTIFS('Pupil Listing'!B:B, A61, 'Pupil Listing'!C:C,"4K 437 Hours + 87.5 Hours Outreach") + COUNTIFS('Pupil Listing'!B:B, A61, 'Pupil Listing'!C:C,"5K 3 Full Days Per Week")</f>
        <v>0</v>
      </c>
      <c r="G61" s="28">
        <f>COUNTIFS('Pupil Listing'!B:B, A61, 'Pupil Listing'!C:C,"5K 4 Full Days Per Week")</f>
        <v>0</v>
      </c>
      <c r="H61" s="28">
        <f>COUNTIFS('Pupil Listing'!B:B, A61, 'Pupil Listing'!C:C,"5K 5 Full Days Per Week") + COUNTIFS('Pupil Listing'!B:B, A61, 'Pupil Listing'!C:C,"1") + COUNTIFS('Pupil Listing'!B:B, A61, 'Pupil Listing'!C:C,"2") + COUNTIFS('Pupil Listing'!B:B, A61, 'Pupil Listing'!C:C,"3") + COUNTIFS('Pupil Listing'!B:B, A61, 'Pupil Listing'!C:C,"4") + COUNTIFS('Pupil Listing'!B:B, A61, 'Pupil Listing'!C:C,"5") + COUNTIFS('Pupil Listing'!B:B, A61, 'Pupil Listing'!C:C,"6") + COUNTIFS('Pupil Listing'!B:B, A61, 'Pupil Listing'!C:C,"7") + COUNTIFS('Pupil Listing'!B:B, A61, 'Pupil Listing'!C:C,"8") + COUNTIFS('Pupil Listing'!B:B, A61, 'Pupil Listing'!C:C,"9") + COUNTIFS('Pupil Listing'!B:B, A61, 'Pupil Listing'!C:C,"10") + COUNTIFS('Pupil Listing'!B:B, A61, 'Pupil Listing'!C:C,"11") + COUNTIFS('Pupil Listing'!B:B, A61, 'Pupil Listing'!C:C,"12")</f>
        <v>0</v>
      </c>
      <c r="I61" s="34">
        <f t="shared" si="0"/>
        <v>0</v>
      </c>
    </row>
    <row r="62" spans="1:9" s="2" customFormat="1" ht="12" customHeight="1" x14ac:dyDescent="0.25">
      <c r="A62" s="104" t="s">
        <v>162</v>
      </c>
      <c r="B62" s="105">
        <f>SUMIF('Pupil Listing'!$B$9:$B$1800,A62,'Pupil Listing'!$F$9:$F$1800)</f>
        <v>0</v>
      </c>
      <c r="C62" s="106">
        <f>SUMIF('Pupil Listing'!$B$9:$B$1800,A62,'Pupil Listing'!$G$9:$G$1800)</f>
        <v>0</v>
      </c>
      <c r="E62" s="32">
        <f>COUNTIFS('Pupil Listing'!B:B, A62, 'Pupil Listing'!C:C,"4K 437 Hours") + COUNTIFS('Pupil Listing'!B:B, A62, 'Pupil Listing'!C:C,"Preschool Special Education") + COUNTIFS('Pupil Listing'!B:B, A62, 'Pupil Listing'!C:C,"5K 437 Hours Half Day")</f>
        <v>0</v>
      </c>
      <c r="F62" s="28">
        <f>COUNTIFS('Pupil Listing'!B:B, A62, 'Pupil Listing'!C:C,"4K 437 Hours + 87.5 Hours Outreach") + COUNTIFS('Pupil Listing'!B:B, A62, 'Pupil Listing'!C:C,"5K 3 Full Days Per Week")</f>
        <v>0</v>
      </c>
      <c r="G62" s="28">
        <f>COUNTIFS('Pupil Listing'!B:B, A62, 'Pupil Listing'!C:C,"5K 4 Full Days Per Week")</f>
        <v>0</v>
      </c>
      <c r="H62" s="28">
        <f>COUNTIFS('Pupil Listing'!B:B, A62, 'Pupil Listing'!C:C,"5K 5 Full Days Per Week") + COUNTIFS('Pupil Listing'!B:B, A62, 'Pupil Listing'!C:C,"1") + COUNTIFS('Pupil Listing'!B:B, A62, 'Pupil Listing'!C:C,"2") + COUNTIFS('Pupil Listing'!B:B, A62, 'Pupil Listing'!C:C,"3") + COUNTIFS('Pupil Listing'!B:B, A62, 'Pupil Listing'!C:C,"4") + COUNTIFS('Pupil Listing'!B:B, A62, 'Pupil Listing'!C:C,"5") + COUNTIFS('Pupil Listing'!B:B, A62, 'Pupil Listing'!C:C,"6") + COUNTIFS('Pupil Listing'!B:B, A62, 'Pupil Listing'!C:C,"7") + COUNTIFS('Pupil Listing'!B:B, A62, 'Pupil Listing'!C:C,"8") + COUNTIFS('Pupil Listing'!B:B, A62, 'Pupil Listing'!C:C,"9") + COUNTIFS('Pupil Listing'!B:B, A62, 'Pupil Listing'!C:C,"10") + COUNTIFS('Pupil Listing'!B:B, A62, 'Pupil Listing'!C:C,"11") + COUNTIFS('Pupil Listing'!B:B, A62, 'Pupil Listing'!C:C,"12")</f>
        <v>0</v>
      </c>
      <c r="I62" s="34">
        <f t="shared" si="0"/>
        <v>0</v>
      </c>
    </row>
    <row r="63" spans="1:9" s="2" customFormat="1" ht="12" customHeight="1" x14ac:dyDescent="0.25">
      <c r="A63" s="104" t="s">
        <v>163</v>
      </c>
      <c r="B63" s="105">
        <f>SUMIF('Pupil Listing'!$B$9:$B$1800,A63,'Pupil Listing'!$F$9:$F$1800)</f>
        <v>0</v>
      </c>
      <c r="C63" s="106">
        <f>SUMIF('Pupil Listing'!$B$9:$B$1800,A63,'Pupil Listing'!$G$9:$G$1800)</f>
        <v>0</v>
      </c>
      <c r="E63" s="32">
        <f>COUNTIFS('Pupil Listing'!B:B, A63, 'Pupil Listing'!C:C,"4K 437 Hours") + COUNTIFS('Pupil Listing'!B:B, A63, 'Pupil Listing'!C:C,"Preschool Special Education") + COUNTIFS('Pupil Listing'!B:B, A63, 'Pupil Listing'!C:C,"5K 437 Hours Half Day")</f>
        <v>0</v>
      </c>
      <c r="F63" s="28">
        <f>COUNTIFS('Pupil Listing'!B:B, A63, 'Pupil Listing'!C:C,"4K 437 Hours + 87.5 Hours Outreach") + COUNTIFS('Pupil Listing'!B:B, A63, 'Pupil Listing'!C:C,"5K 3 Full Days Per Week")</f>
        <v>0</v>
      </c>
      <c r="G63" s="28">
        <f>COUNTIFS('Pupil Listing'!B:B, A63, 'Pupil Listing'!C:C,"5K 4 Full Days Per Week")</f>
        <v>0</v>
      </c>
      <c r="H63" s="28">
        <f>COUNTIFS('Pupil Listing'!B:B, A63, 'Pupil Listing'!C:C,"5K 5 Full Days Per Week") + COUNTIFS('Pupil Listing'!B:B, A63, 'Pupil Listing'!C:C,"1") + COUNTIFS('Pupil Listing'!B:B, A63, 'Pupil Listing'!C:C,"2") + COUNTIFS('Pupil Listing'!B:B, A63, 'Pupil Listing'!C:C,"3") + COUNTIFS('Pupil Listing'!B:B, A63, 'Pupil Listing'!C:C,"4") + COUNTIFS('Pupil Listing'!B:B, A63, 'Pupil Listing'!C:C,"5") + COUNTIFS('Pupil Listing'!B:B, A63, 'Pupil Listing'!C:C,"6") + COUNTIFS('Pupil Listing'!B:B, A63, 'Pupil Listing'!C:C,"7") + COUNTIFS('Pupil Listing'!B:B, A63, 'Pupil Listing'!C:C,"8") + COUNTIFS('Pupil Listing'!B:B, A63, 'Pupil Listing'!C:C,"9") + COUNTIFS('Pupil Listing'!B:B, A63, 'Pupil Listing'!C:C,"10") + COUNTIFS('Pupil Listing'!B:B, A63, 'Pupil Listing'!C:C,"11") + COUNTIFS('Pupil Listing'!B:B, A63, 'Pupil Listing'!C:C,"12")</f>
        <v>0</v>
      </c>
      <c r="I63" s="34">
        <f t="shared" si="0"/>
        <v>0</v>
      </c>
    </row>
    <row r="64" spans="1:9" s="2" customFormat="1" ht="12" customHeight="1" x14ac:dyDescent="0.25">
      <c r="A64" s="104" t="s">
        <v>164</v>
      </c>
      <c r="B64" s="105">
        <f>SUMIF('Pupil Listing'!$B$9:$B$1800,A64,'Pupil Listing'!$F$9:$F$1800)</f>
        <v>0</v>
      </c>
      <c r="C64" s="106">
        <f>SUMIF('Pupil Listing'!$B$9:$B$1800,A64,'Pupil Listing'!$G$9:$G$1800)</f>
        <v>0</v>
      </c>
      <c r="E64" s="32">
        <f>COUNTIFS('Pupil Listing'!B:B, A64, 'Pupil Listing'!C:C,"4K 437 Hours") + COUNTIFS('Pupil Listing'!B:B, A64, 'Pupil Listing'!C:C,"Preschool Special Education") + COUNTIFS('Pupil Listing'!B:B, A64, 'Pupil Listing'!C:C,"5K 437 Hours Half Day")</f>
        <v>0</v>
      </c>
      <c r="F64" s="28">
        <f>COUNTIFS('Pupil Listing'!B:B, A64, 'Pupil Listing'!C:C,"4K 437 Hours + 87.5 Hours Outreach") + COUNTIFS('Pupil Listing'!B:B, A64, 'Pupil Listing'!C:C,"5K 3 Full Days Per Week")</f>
        <v>0</v>
      </c>
      <c r="G64" s="28">
        <f>COUNTIFS('Pupil Listing'!B:B, A64, 'Pupil Listing'!C:C,"5K 4 Full Days Per Week")</f>
        <v>0</v>
      </c>
      <c r="H64" s="28">
        <f>COUNTIFS('Pupil Listing'!B:B, A64, 'Pupil Listing'!C:C,"5K 5 Full Days Per Week") + COUNTIFS('Pupil Listing'!B:B, A64, 'Pupil Listing'!C:C,"1") + COUNTIFS('Pupil Listing'!B:B, A64, 'Pupil Listing'!C:C,"2") + COUNTIFS('Pupil Listing'!B:B, A64, 'Pupil Listing'!C:C,"3") + COUNTIFS('Pupil Listing'!B:B, A64, 'Pupil Listing'!C:C,"4") + COUNTIFS('Pupil Listing'!B:B, A64, 'Pupil Listing'!C:C,"5") + COUNTIFS('Pupil Listing'!B:B, A64, 'Pupil Listing'!C:C,"6") + COUNTIFS('Pupil Listing'!B:B, A64, 'Pupil Listing'!C:C,"7") + COUNTIFS('Pupil Listing'!B:B, A64, 'Pupil Listing'!C:C,"8") + COUNTIFS('Pupil Listing'!B:B, A64, 'Pupil Listing'!C:C,"9") + COUNTIFS('Pupil Listing'!B:B, A64, 'Pupil Listing'!C:C,"10") + COUNTIFS('Pupil Listing'!B:B, A64, 'Pupil Listing'!C:C,"11") + COUNTIFS('Pupil Listing'!B:B, A64, 'Pupil Listing'!C:C,"12")</f>
        <v>0</v>
      </c>
      <c r="I64" s="34">
        <f t="shared" si="0"/>
        <v>0</v>
      </c>
    </row>
    <row r="65" spans="1:9" s="2" customFormat="1" ht="12" customHeight="1" x14ac:dyDescent="0.25">
      <c r="A65" s="104" t="s">
        <v>165</v>
      </c>
      <c r="B65" s="105">
        <f>SUMIF('Pupil Listing'!$B$9:$B$1800,A65,'Pupil Listing'!$F$9:$F$1800)</f>
        <v>0</v>
      </c>
      <c r="C65" s="106">
        <f>SUMIF('Pupil Listing'!$B$9:$B$1800,A65,'Pupil Listing'!$G$9:$G$1800)</f>
        <v>0</v>
      </c>
      <c r="E65" s="32">
        <f>COUNTIFS('Pupil Listing'!B:B, A65, 'Pupil Listing'!C:C,"4K 437 Hours") + COUNTIFS('Pupil Listing'!B:B, A65, 'Pupil Listing'!C:C,"Preschool Special Education") + COUNTIFS('Pupil Listing'!B:B, A65, 'Pupil Listing'!C:C,"5K 437 Hours Half Day")</f>
        <v>0</v>
      </c>
      <c r="F65" s="28">
        <f>COUNTIFS('Pupil Listing'!B:B, A65, 'Pupil Listing'!C:C,"4K 437 Hours + 87.5 Hours Outreach") + COUNTIFS('Pupil Listing'!B:B, A65, 'Pupil Listing'!C:C,"5K 3 Full Days Per Week")</f>
        <v>0</v>
      </c>
      <c r="G65" s="28">
        <f>COUNTIFS('Pupil Listing'!B:B, A65, 'Pupil Listing'!C:C,"5K 4 Full Days Per Week")</f>
        <v>0</v>
      </c>
      <c r="H65" s="28">
        <f>COUNTIFS('Pupil Listing'!B:B, A65, 'Pupil Listing'!C:C,"5K 5 Full Days Per Week") + COUNTIFS('Pupil Listing'!B:B, A65, 'Pupil Listing'!C:C,"1") + COUNTIFS('Pupil Listing'!B:B, A65, 'Pupil Listing'!C:C,"2") + COUNTIFS('Pupil Listing'!B:B, A65, 'Pupil Listing'!C:C,"3") + COUNTIFS('Pupil Listing'!B:B, A65, 'Pupil Listing'!C:C,"4") + COUNTIFS('Pupil Listing'!B:B, A65, 'Pupil Listing'!C:C,"5") + COUNTIFS('Pupil Listing'!B:B, A65, 'Pupil Listing'!C:C,"6") + COUNTIFS('Pupil Listing'!B:B, A65, 'Pupil Listing'!C:C,"7") + COUNTIFS('Pupil Listing'!B:B, A65, 'Pupil Listing'!C:C,"8") + COUNTIFS('Pupil Listing'!B:B, A65, 'Pupil Listing'!C:C,"9") + COUNTIFS('Pupil Listing'!B:B, A65, 'Pupil Listing'!C:C,"10") + COUNTIFS('Pupil Listing'!B:B, A65, 'Pupil Listing'!C:C,"11") + COUNTIFS('Pupil Listing'!B:B, A65, 'Pupil Listing'!C:C,"12")</f>
        <v>0</v>
      </c>
      <c r="I65" s="34">
        <f t="shared" si="0"/>
        <v>0</v>
      </c>
    </row>
    <row r="66" spans="1:9" s="2" customFormat="1" ht="12" customHeight="1" x14ac:dyDescent="0.25">
      <c r="A66" s="104" t="s">
        <v>166</v>
      </c>
      <c r="B66" s="105">
        <f>SUMIF('Pupil Listing'!$B$9:$B$1800,A66,'Pupil Listing'!$F$9:$F$1800)</f>
        <v>0</v>
      </c>
      <c r="C66" s="106">
        <f>SUMIF('Pupil Listing'!$B$9:$B$1800,A66,'Pupil Listing'!$G$9:$G$1800)</f>
        <v>0</v>
      </c>
      <c r="E66" s="32">
        <f>COUNTIFS('Pupil Listing'!B:B, A66, 'Pupil Listing'!C:C,"4K 437 Hours") + COUNTIFS('Pupil Listing'!B:B, A66, 'Pupil Listing'!C:C,"Preschool Special Education") + COUNTIFS('Pupil Listing'!B:B, A66, 'Pupil Listing'!C:C,"5K 437 Hours Half Day")</f>
        <v>0</v>
      </c>
      <c r="F66" s="28">
        <f>COUNTIFS('Pupil Listing'!B:B, A66, 'Pupil Listing'!C:C,"4K 437 Hours + 87.5 Hours Outreach") + COUNTIFS('Pupil Listing'!B:B, A66, 'Pupil Listing'!C:C,"5K 3 Full Days Per Week")</f>
        <v>0</v>
      </c>
      <c r="G66" s="28">
        <f>COUNTIFS('Pupil Listing'!B:B, A66, 'Pupil Listing'!C:C,"5K 4 Full Days Per Week")</f>
        <v>0</v>
      </c>
      <c r="H66" s="28">
        <f>COUNTIFS('Pupil Listing'!B:B, A66, 'Pupil Listing'!C:C,"5K 5 Full Days Per Week") + COUNTIFS('Pupil Listing'!B:B, A66, 'Pupil Listing'!C:C,"1") + COUNTIFS('Pupil Listing'!B:B, A66, 'Pupil Listing'!C:C,"2") + COUNTIFS('Pupil Listing'!B:B, A66, 'Pupil Listing'!C:C,"3") + COUNTIFS('Pupil Listing'!B:B, A66, 'Pupil Listing'!C:C,"4") + COUNTIFS('Pupil Listing'!B:B, A66, 'Pupil Listing'!C:C,"5") + COUNTIFS('Pupil Listing'!B:B, A66, 'Pupil Listing'!C:C,"6") + COUNTIFS('Pupil Listing'!B:B, A66, 'Pupil Listing'!C:C,"7") + COUNTIFS('Pupil Listing'!B:B, A66, 'Pupil Listing'!C:C,"8") + COUNTIFS('Pupil Listing'!B:B, A66, 'Pupil Listing'!C:C,"9") + COUNTIFS('Pupil Listing'!B:B, A66, 'Pupil Listing'!C:C,"10") + COUNTIFS('Pupil Listing'!B:B, A66, 'Pupil Listing'!C:C,"11") + COUNTIFS('Pupil Listing'!B:B, A66, 'Pupil Listing'!C:C,"12")</f>
        <v>0</v>
      </c>
      <c r="I66" s="34">
        <f t="shared" si="0"/>
        <v>0</v>
      </c>
    </row>
    <row r="67" spans="1:9" s="2" customFormat="1" ht="12" customHeight="1" x14ac:dyDescent="0.25">
      <c r="A67" s="104" t="s">
        <v>167</v>
      </c>
      <c r="B67" s="105">
        <f>SUMIF('Pupil Listing'!$B$9:$B$1800,A67,'Pupil Listing'!$F$9:$F$1800)</f>
        <v>0</v>
      </c>
      <c r="C67" s="106">
        <f>SUMIF('Pupil Listing'!$B$9:$B$1800,A67,'Pupil Listing'!$G$9:$G$1800)</f>
        <v>0</v>
      </c>
      <c r="E67" s="32">
        <f>COUNTIFS('Pupil Listing'!B:B, A67, 'Pupil Listing'!C:C,"4K 437 Hours") + COUNTIFS('Pupil Listing'!B:B, A67, 'Pupil Listing'!C:C,"Preschool Special Education") + COUNTIFS('Pupil Listing'!B:B, A67, 'Pupil Listing'!C:C,"5K 437 Hours Half Day")</f>
        <v>0</v>
      </c>
      <c r="F67" s="28">
        <f>COUNTIFS('Pupil Listing'!B:B, A67, 'Pupil Listing'!C:C,"4K 437 Hours + 87.5 Hours Outreach") + COUNTIFS('Pupil Listing'!B:B, A67, 'Pupil Listing'!C:C,"5K 3 Full Days Per Week")</f>
        <v>0</v>
      </c>
      <c r="G67" s="28">
        <f>COUNTIFS('Pupil Listing'!B:B, A67, 'Pupil Listing'!C:C,"5K 4 Full Days Per Week")</f>
        <v>0</v>
      </c>
      <c r="H67" s="28">
        <f>COUNTIFS('Pupil Listing'!B:B, A67, 'Pupil Listing'!C:C,"5K 5 Full Days Per Week") + COUNTIFS('Pupil Listing'!B:B, A67, 'Pupil Listing'!C:C,"1") + COUNTIFS('Pupil Listing'!B:B, A67, 'Pupil Listing'!C:C,"2") + COUNTIFS('Pupil Listing'!B:B, A67, 'Pupil Listing'!C:C,"3") + COUNTIFS('Pupil Listing'!B:B, A67, 'Pupil Listing'!C:C,"4") + COUNTIFS('Pupil Listing'!B:B, A67, 'Pupil Listing'!C:C,"5") + COUNTIFS('Pupil Listing'!B:B, A67, 'Pupil Listing'!C:C,"6") + COUNTIFS('Pupil Listing'!B:B, A67, 'Pupil Listing'!C:C,"7") + COUNTIFS('Pupil Listing'!B:B, A67, 'Pupil Listing'!C:C,"8") + COUNTIFS('Pupil Listing'!B:B, A67, 'Pupil Listing'!C:C,"9") + COUNTIFS('Pupil Listing'!B:B, A67, 'Pupil Listing'!C:C,"10") + COUNTIFS('Pupil Listing'!B:B, A67, 'Pupil Listing'!C:C,"11") + COUNTIFS('Pupil Listing'!B:B, A67, 'Pupil Listing'!C:C,"12")</f>
        <v>0</v>
      </c>
      <c r="I67" s="34">
        <f t="shared" si="0"/>
        <v>0</v>
      </c>
    </row>
    <row r="68" spans="1:9" s="2" customFormat="1" ht="12" customHeight="1" x14ac:dyDescent="0.25">
      <c r="A68" s="104" t="s">
        <v>83</v>
      </c>
      <c r="B68" s="105">
        <f>SUMIF('Pupil Listing'!$B$9:$B$1800,A68,'Pupil Listing'!$F$9:$F$1800)</f>
        <v>0</v>
      </c>
      <c r="C68" s="106">
        <f>SUMIF('Pupil Listing'!$B$9:$B$1800,A68,'Pupil Listing'!$G$9:$G$1800)</f>
        <v>0</v>
      </c>
      <c r="E68" s="32">
        <f>COUNTIFS('Pupil Listing'!B:B, A68, 'Pupil Listing'!C:C,"4K 437 Hours") + COUNTIFS('Pupil Listing'!B:B, A68, 'Pupil Listing'!C:C,"Preschool Special Education") + COUNTIFS('Pupil Listing'!B:B, A68, 'Pupil Listing'!C:C,"5K 437 Hours Half Day")</f>
        <v>0</v>
      </c>
      <c r="F68" s="28">
        <f>COUNTIFS('Pupil Listing'!B:B, A68, 'Pupil Listing'!C:C,"4K 437 Hours + 87.5 Hours Outreach") + COUNTIFS('Pupil Listing'!B:B, A68, 'Pupil Listing'!C:C,"5K 3 Full Days Per Week")</f>
        <v>0</v>
      </c>
      <c r="G68" s="28">
        <f>COUNTIFS('Pupil Listing'!B:B, A68, 'Pupil Listing'!C:C,"5K 4 Full Days Per Week")</f>
        <v>0</v>
      </c>
      <c r="H68" s="28">
        <f>COUNTIFS('Pupil Listing'!B:B, A68, 'Pupil Listing'!C:C,"5K 5 Full Days Per Week") + COUNTIFS('Pupil Listing'!B:B, A68, 'Pupil Listing'!C:C,"1") + COUNTIFS('Pupil Listing'!B:B, A68, 'Pupil Listing'!C:C,"2") + COUNTIFS('Pupil Listing'!B:B, A68, 'Pupil Listing'!C:C,"3") + COUNTIFS('Pupil Listing'!B:B, A68, 'Pupil Listing'!C:C,"4") + COUNTIFS('Pupil Listing'!B:B, A68, 'Pupil Listing'!C:C,"5") + COUNTIFS('Pupil Listing'!B:B, A68, 'Pupil Listing'!C:C,"6") + COUNTIFS('Pupil Listing'!B:B, A68, 'Pupil Listing'!C:C,"7") + COUNTIFS('Pupil Listing'!B:B, A68, 'Pupil Listing'!C:C,"8") + COUNTIFS('Pupil Listing'!B:B, A68, 'Pupil Listing'!C:C,"9") + COUNTIFS('Pupil Listing'!B:B, A68, 'Pupil Listing'!C:C,"10") + COUNTIFS('Pupil Listing'!B:B, A68, 'Pupil Listing'!C:C,"11") + COUNTIFS('Pupil Listing'!B:B, A68, 'Pupil Listing'!C:C,"12")</f>
        <v>0</v>
      </c>
      <c r="I68" s="34">
        <f t="shared" si="0"/>
        <v>0</v>
      </c>
    </row>
    <row r="69" spans="1:9" s="2" customFormat="1" ht="12" customHeight="1" x14ac:dyDescent="0.25">
      <c r="A69" s="104" t="s">
        <v>39</v>
      </c>
      <c r="B69" s="105">
        <f>SUMIF('Pupil Listing'!$B$9:$B$1800,A69,'Pupil Listing'!$F$9:$F$1800)</f>
        <v>0</v>
      </c>
      <c r="C69" s="106">
        <f>SUMIF('Pupil Listing'!$B$9:$B$1800,A69,'Pupil Listing'!$G$9:$G$1800)</f>
        <v>0</v>
      </c>
      <c r="E69" s="32">
        <f>COUNTIFS('Pupil Listing'!B:B, A69, 'Pupil Listing'!C:C,"4K 437 Hours") + COUNTIFS('Pupil Listing'!B:B, A69, 'Pupil Listing'!C:C,"Preschool Special Education") + COUNTIFS('Pupil Listing'!B:B, A69, 'Pupil Listing'!C:C,"5K 437 Hours Half Day")</f>
        <v>0</v>
      </c>
      <c r="F69" s="28">
        <f>COUNTIFS('Pupil Listing'!B:B, A69, 'Pupil Listing'!C:C,"4K 437 Hours + 87.5 Hours Outreach") + COUNTIFS('Pupil Listing'!B:B, A69, 'Pupil Listing'!C:C,"5K 3 Full Days Per Week")</f>
        <v>0</v>
      </c>
      <c r="G69" s="28">
        <f>COUNTIFS('Pupil Listing'!B:B, A69, 'Pupil Listing'!C:C,"5K 4 Full Days Per Week")</f>
        <v>0</v>
      </c>
      <c r="H69" s="28">
        <f>COUNTIFS('Pupil Listing'!B:B, A69, 'Pupil Listing'!C:C,"5K 5 Full Days Per Week") + COUNTIFS('Pupil Listing'!B:B, A69, 'Pupil Listing'!C:C,"1") + COUNTIFS('Pupil Listing'!B:B, A69, 'Pupil Listing'!C:C,"2") + COUNTIFS('Pupil Listing'!B:B, A69, 'Pupil Listing'!C:C,"3") + COUNTIFS('Pupil Listing'!B:B, A69, 'Pupil Listing'!C:C,"4") + COUNTIFS('Pupil Listing'!B:B, A69, 'Pupil Listing'!C:C,"5") + COUNTIFS('Pupil Listing'!B:B, A69, 'Pupil Listing'!C:C,"6") + COUNTIFS('Pupil Listing'!B:B, A69, 'Pupil Listing'!C:C,"7") + COUNTIFS('Pupil Listing'!B:B, A69, 'Pupil Listing'!C:C,"8") + COUNTIFS('Pupil Listing'!B:B, A69, 'Pupil Listing'!C:C,"9") + COUNTIFS('Pupil Listing'!B:B, A69, 'Pupil Listing'!C:C,"10") + COUNTIFS('Pupil Listing'!B:B, A69, 'Pupil Listing'!C:C,"11") + COUNTIFS('Pupil Listing'!B:B, A69, 'Pupil Listing'!C:C,"12")</f>
        <v>0</v>
      </c>
      <c r="I69" s="34">
        <f t="shared" si="0"/>
        <v>0</v>
      </c>
    </row>
    <row r="70" spans="1:9" s="2" customFormat="1" ht="12" customHeight="1" x14ac:dyDescent="0.25">
      <c r="A70" s="104" t="s">
        <v>168</v>
      </c>
      <c r="B70" s="105">
        <f>SUMIF('Pupil Listing'!$B$9:$B$1800,A70,'Pupil Listing'!$F$9:$F$1800)</f>
        <v>0</v>
      </c>
      <c r="C70" s="106">
        <f>SUMIF('Pupil Listing'!$B$9:$B$1800,A70,'Pupil Listing'!$G$9:$G$1800)</f>
        <v>0</v>
      </c>
      <c r="E70" s="32">
        <f>COUNTIFS('Pupil Listing'!B:B, A70, 'Pupil Listing'!C:C,"4K 437 Hours") + COUNTIFS('Pupil Listing'!B:B, A70, 'Pupil Listing'!C:C,"Preschool Special Education") + COUNTIFS('Pupil Listing'!B:B, A70, 'Pupil Listing'!C:C,"5K 437 Hours Half Day")</f>
        <v>0</v>
      </c>
      <c r="F70" s="28">
        <f>COUNTIFS('Pupil Listing'!B:B, A70, 'Pupil Listing'!C:C,"4K 437 Hours + 87.5 Hours Outreach") + COUNTIFS('Pupil Listing'!B:B, A70, 'Pupil Listing'!C:C,"5K 3 Full Days Per Week")</f>
        <v>0</v>
      </c>
      <c r="G70" s="28">
        <f>COUNTIFS('Pupil Listing'!B:B, A70, 'Pupil Listing'!C:C,"5K 4 Full Days Per Week")</f>
        <v>0</v>
      </c>
      <c r="H70" s="28">
        <f>COUNTIFS('Pupil Listing'!B:B, A70, 'Pupil Listing'!C:C,"5K 5 Full Days Per Week") + COUNTIFS('Pupil Listing'!B:B, A70, 'Pupil Listing'!C:C,"1") + COUNTIFS('Pupil Listing'!B:B, A70, 'Pupil Listing'!C:C,"2") + COUNTIFS('Pupil Listing'!B:B, A70, 'Pupil Listing'!C:C,"3") + COUNTIFS('Pupil Listing'!B:B, A70, 'Pupil Listing'!C:C,"4") + COUNTIFS('Pupil Listing'!B:B, A70, 'Pupil Listing'!C:C,"5") + COUNTIFS('Pupil Listing'!B:B, A70, 'Pupil Listing'!C:C,"6") + COUNTIFS('Pupil Listing'!B:B, A70, 'Pupil Listing'!C:C,"7") + COUNTIFS('Pupil Listing'!B:B, A70, 'Pupil Listing'!C:C,"8") + COUNTIFS('Pupil Listing'!B:B, A70, 'Pupil Listing'!C:C,"9") + COUNTIFS('Pupil Listing'!B:B, A70, 'Pupil Listing'!C:C,"10") + COUNTIFS('Pupil Listing'!B:B, A70, 'Pupil Listing'!C:C,"11") + COUNTIFS('Pupil Listing'!B:B, A70, 'Pupil Listing'!C:C,"12")</f>
        <v>0</v>
      </c>
      <c r="I70" s="34">
        <f t="shared" si="0"/>
        <v>0</v>
      </c>
    </row>
    <row r="71" spans="1:9" s="2" customFormat="1" ht="12" customHeight="1" x14ac:dyDescent="0.25">
      <c r="A71" s="104" t="s">
        <v>169</v>
      </c>
      <c r="B71" s="105">
        <f>SUMIF('Pupil Listing'!$B$9:$B$1800,A71,'Pupil Listing'!$F$9:$F$1800)</f>
        <v>0</v>
      </c>
      <c r="C71" s="106">
        <f>SUMIF('Pupil Listing'!$B$9:$B$1800,A71,'Pupil Listing'!$G$9:$G$1800)</f>
        <v>0</v>
      </c>
      <c r="E71" s="32">
        <f>COUNTIFS('Pupil Listing'!B:B, A71, 'Pupil Listing'!C:C,"4K 437 Hours") + COUNTIFS('Pupil Listing'!B:B, A71, 'Pupil Listing'!C:C,"Preschool Special Education") + COUNTIFS('Pupil Listing'!B:B, A71, 'Pupil Listing'!C:C,"5K 437 Hours Half Day")</f>
        <v>0</v>
      </c>
      <c r="F71" s="28">
        <f>COUNTIFS('Pupil Listing'!B:B, A71, 'Pupil Listing'!C:C,"4K 437 Hours + 87.5 Hours Outreach") + COUNTIFS('Pupil Listing'!B:B, A71, 'Pupil Listing'!C:C,"5K 3 Full Days Per Week")</f>
        <v>0</v>
      </c>
      <c r="G71" s="28">
        <f>COUNTIFS('Pupil Listing'!B:B, A71, 'Pupil Listing'!C:C,"5K 4 Full Days Per Week")</f>
        <v>0</v>
      </c>
      <c r="H71" s="28">
        <f>COUNTIFS('Pupil Listing'!B:B, A71, 'Pupil Listing'!C:C,"5K 5 Full Days Per Week") + COUNTIFS('Pupil Listing'!B:B, A71, 'Pupil Listing'!C:C,"1") + COUNTIFS('Pupil Listing'!B:B, A71, 'Pupil Listing'!C:C,"2") + COUNTIFS('Pupil Listing'!B:B, A71, 'Pupil Listing'!C:C,"3") + COUNTIFS('Pupil Listing'!B:B, A71, 'Pupil Listing'!C:C,"4") + COUNTIFS('Pupil Listing'!B:B, A71, 'Pupil Listing'!C:C,"5") + COUNTIFS('Pupil Listing'!B:B, A71, 'Pupil Listing'!C:C,"6") + COUNTIFS('Pupil Listing'!B:B, A71, 'Pupil Listing'!C:C,"7") + COUNTIFS('Pupil Listing'!B:B, A71, 'Pupil Listing'!C:C,"8") + COUNTIFS('Pupil Listing'!B:B, A71, 'Pupil Listing'!C:C,"9") + COUNTIFS('Pupil Listing'!B:B, A71, 'Pupil Listing'!C:C,"10") + COUNTIFS('Pupil Listing'!B:B, A71, 'Pupil Listing'!C:C,"11") + COUNTIFS('Pupil Listing'!B:B, A71, 'Pupil Listing'!C:C,"12")</f>
        <v>0</v>
      </c>
      <c r="I71" s="34">
        <f t="shared" si="0"/>
        <v>0</v>
      </c>
    </row>
    <row r="72" spans="1:9" s="2" customFormat="1" ht="12" customHeight="1" x14ac:dyDescent="0.25">
      <c r="A72" s="104" t="s">
        <v>170</v>
      </c>
      <c r="B72" s="105">
        <f>SUMIF('Pupil Listing'!$B$9:$B$1800,A72,'Pupil Listing'!$F$9:$F$1800)</f>
        <v>0</v>
      </c>
      <c r="C72" s="106">
        <f>SUMIF('Pupil Listing'!$B$9:$B$1800,A72,'Pupil Listing'!$G$9:$G$1800)</f>
        <v>0</v>
      </c>
      <c r="E72" s="32">
        <f>COUNTIFS('Pupil Listing'!B:B, A72, 'Pupil Listing'!C:C,"4K 437 Hours") + COUNTIFS('Pupil Listing'!B:B, A72, 'Pupil Listing'!C:C,"Preschool Special Education") + COUNTIFS('Pupil Listing'!B:B, A72, 'Pupil Listing'!C:C,"5K 437 Hours Half Day")</f>
        <v>0</v>
      </c>
      <c r="F72" s="28">
        <f>COUNTIFS('Pupil Listing'!B:B, A72, 'Pupil Listing'!C:C,"4K 437 Hours + 87.5 Hours Outreach") + COUNTIFS('Pupil Listing'!B:B, A72, 'Pupil Listing'!C:C,"5K 3 Full Days Per Week")</f>
        <v>0</v>
      </c>
      <c r="G72" s="28">
        <f>COUNTIFS('Pupil Listing'!B:B, A72, 'Pupil Listing'!C:C,"5K 4 Full Days Per Week")</f>
        <v>0</v>
      </c>
      <c r="H72" s="28">
        <f>COUNTIFS('Pupil Listing'!B:B, A72, 'Pupil Listing'!C:C,"5K 5 Full Days Per Week") + COUNTIFS('Pupil Listing'!B:B, A72, 'Pupil Listing'!C:C,"1") + COUNTIFS('Pupil Listing'!B:B, A72, 'Pupil Listing'!C:C,"2") + COUNTIFS('Pupil Listing'!B:B, A72, 'Pupil Listing'!C:C,"3") + COUNTIFS('Pupil Listing'!B:B, A72, 'Pupil Listing'!C:C,"4") + COUNTIFS('Pupil Listing'!B:B, A72, 'Pupil Listing'!C:C,"5") + COUNTIFS('Pupil Listing'!B:B, A72, 'Pupil Listing'!C:C,"6") + COUNTIFS('Pupil Listing'!B:B, A72, 'Pupil Listing'!C:C,"7") + COUNTIFS('Pupil Listing'!B:B, A72, 'Pupil Listing'!C:C,"8") + COUNTIFS('Pupil Listing'!B:B, A72, 'Pupil Listing'!C:C,"9") + COUNTIFS('Pupil Listing'!B:B, A72, 'Pupil Listing'!C:C,"10") + COUNTIFS('Pupil Listing'!B:B, A72, 'Pupil Listing'!C:C,"11") + COUNTIFS('Pupil Listing'!B:B, A72, 'Pupil Listing'!C:C,"12")</f>
        <v>0</v>
      </c>
      <c r="I72" s="34">
        <f t="shared" si="0"/>
        <v>0</v>
      </c>
    </row>
    <row r="73" spans="1:9" s="2" customFormat="1" ht="12" customHeight="1" x14ac:dyDescent="0.25">
      <c r="A73" s="104" t="s">
        <v>171</v>
      </c>
      <c r="B73" s="105">
        <f>SUMIF('Pupil Listing'!$B$9:$B$1800,A73,'Pupil Listing'!$F$9:$F$1800)</f>
        <v>0</v>
      </c>
      <c r="C73" s="106">
        <f>SUMIF('Pupil Listing'!$B$9:$B$1800,A73,'Pupil Listing'!$G$9:$G$1800)</f>
        <v>0</v>
      </c>
      <c r="E73" s="32">
        <f>COUNTIFS('Pupil Listing'!B:B, A73, 'Pupil Listing'!C:C,"4K 437 Hours") + COUNTIFS('Pupil Listing'!B:B, A73, 'Pupil Listing'!C:C,"Preschool Special Education") + COUNTIFS('Pupil Listing'!B:B, A73, 'Pupil Listing'!C:C,"5K 437 Hours Half Day")</f>
        <v>0</v>
      </c>
      <c r="F73" s="28">
        <f>COUNTIFS('Pupil Listing'!B:B, A73, 'Pupil Listing'!C:C,"4K 437 Hours + 87.5 Hours Outreach") + COUNTIFS('Pupil Listing'!B:B, A73, 'Pupil Listing'!C:C,"5K 3 Full Days Per Week")</f>
        <v>0</v>
      </c>
      <c r="G73" s="28">
        <f>COUNTIFS('Pupil Listing'!B:B, A73, 'Pupil Listing'!C:C,"5K 4 Full Days Per Week")</f>
        <v>0</v>
      </c>
      <c r="H73" s="28">
        <f>COUNTIFS('Pupil Listing'!B:B, A73, 'Pupil Listing'!C:C,"5K 5 Full Days Per Week") + COUNTIFS('Pupil Listing'!B:B, A73, 'Pupil Listing'!C:C,"1") + COUNTIFS('Pupil Listing'!B:B, A73, 'Pupil Listing'!C:C,"2") + COUNTIFS('Pupil Listing'!B:B, A73, 'Pupil Listing'!C:C,"3") + COUNTIFS('Pupil Listing'!B:B, A73, 'Pupil Listing'!C:C,"4") + COUNTIFS('Pupil Listing'!B:B, A73, 'Pupil Listing'!C:C,"5") + COUNTIFS('Pupil Listing'!B:B, A73, 'Pupil Listing'!C:C,"6") + COUNTIFS('Pupil Listing'!B:B, A73, 'Pupil Listing'!C:C,"7") + COUNTIFS('Pupil Listing'!B:B, A73, 'Pupil Listing'!C:C,"8") + COUNTIFS('Pupil Listing'!B:B, A73, 'Pupil Listing'!C:C,"9") + COUNTIFS('Pupil Listing'!B:B, A73, 'Pupil Listing'!C:C,"10") + COUNTIFS('Pupil Listing'!B:B, A73, 'Pupil Listing'!C:C,"11") + COUNTIFS('Pupil Listing'!B:B, A73, 'Pupil Listing'!C:C,"12")</f>
        <v>0</v>
      </c>
      <c r="I73" s="34">
        <f t="shared" si="0"/>
        <v>0</v>
      </c>
    </row>
    <row r="74" spans="1:9" s="2" customFormat="1" ht="12" customHeight="1" x14ac:dyDescent="0.25">
      <c r="A74" s="104" t="s">
        <v>172</v>
      </c>
      <c r="B74" s="105">
        <f>SUMIF('Pupil Listing'!$B$9:$B$1800,A74,'Pupil Listing'!$F$9:$F$1800)</f>
        <v>0</v>
      </c>
      <c r="C74" s="106">
        <f>SUMIF('Pupil Listing'!$B$9:$B$1800,A74,'Pupil Listing'!$G$9:$G$1800)</f>
        <v>0</v>
      </c>
      <c r="E74" s="32">
        <f>COUNTIFS('Pupil Listing'!B:B, A74, 'Pupil Listing'!C:C,"4K 437 Hours") + COUNTIFS('Pupil Listing'!B:B, A74, 'Pupil Listing'!C:C,"Preschool Special Education") + COUNTIFS('Pupil Listing'!B:B, A74, 'Pupil Listing'!C:C,"5K 437 Hours Half Day")</f>
        <v>0</v>
      </c>
      <c r="F74" s="28">
        <f>COUNTIFS('Pupil Listing'!B:B, A74, 'Pupil Listing'!C:C,"4K 437 Hours + 87.5 Hours Outreach") + COUNTIFS('Pupil Listing'!B:B, A74, 'Pupil Listing'!C:C,"5K 3 Full Days Per Week")</f>
        <v>0</v>
      </c>
      <c r="G74" s="28">
        <f>COUNTIFS('Pupil Listing'!B:B, A74, 'Pupil Listing'!C:C,"5K 4 Full Days Per Week")</f>
        <v>0</v>
      </c>
      <c r="H74" s="28">
        <f>COUNTIFS('Pupil Listing'!B:B, A74, 'Pupil Listing'!C:C,"5K 5 Full Days Per Week") + COUNTIFS('Pupil Listing'!B:B, A74, 'Pupil Listing'!C:C,"1") + COUNTIFS('Pupil Listing'!B:B, A74, 'Pupil Listing'!C:C,"2") + COUNTIFS('Pupil Listing'!B:B, A74, 'Pupil Listing'!C:C,"3") + COUNTIFS('Pupil Listing'!B:B, A74, 'Pupil Listing'!C:C,"4") + COUNTIFS('Pupil Listing'!B:B, A74, 'Pupil Listing'!C:C,"5") + COUNTIFS('Pupil Listing'!B:B, A74, 'Pupil Listing'!C:C,"6") + COUNTIFS('Pupil Listing'!B:B, A74, 'Pupil Listing'!C:C,"7") + COUNTIFS('Pupil Listing'!B:B, A74, 'Pupil Listing'!C:C,"8") + COUNTIFS('Pupil Listing'!B:B, A74, 'Pupil Listing'!C:C,"9") + COUNTIFS('Pupil Listing'!B:B, A74, 'Pupil Listing'!C:C,"10") + COUNTIFS('Pupil Listing'!B:B, A74, 'Pupil Listing'!C:C,"11") + COUNTIFS('Pupil Listing'!B:B, A74, 'Pupil Listing'!C:C,"12")</f>
        <v>0</v>
      </c>
      <c r="I74" s="34">
        <f t="shared" si="0"/>
        <v>0</v>
      </c>
    </row>
    <row r="75" spans="1:9" s="2" customFormat="1" ht="12" customHeight="1" x14ac:dyDescent="0.25">
      <c r="A75" s="104" t="s">
        <v>173</v>
      </c>
      <c r="B75" s="105">
        <f>SUMIF('Pupil Listing'!$B$9:$B$1800,A75,'Pupil Listing'!$F$9:$F$1800)</f>
        <v>0</v>
      </c>
      <c r="C75" s="106">
        <f>SUMIF('Pupil Listing'!$B$9:$B$1800,A75,'Pupil Listing'!$G$9:$G$1800)</f>
        <v>0</v>
      </c>
      <c r="E75" s="32">
        <f>COUNTIFS('Pupil Listing'!B:B, A75, 'Pupil Listing'!C:C,"4K 437 Hours") + COUNTIFS('Pupil Listing'!B:B, A75, 'Pupil Listing'!C:C,"Preschool Special Education") + COUNTIFS('Pupil Listing'!B:B, A75, 'Pupil Listing'!C:C,"5K 437 Hours Half Day")</f>
        <v>0</v>
      </c>
      <c r="F75" s="28">
        <f>COUNTIFS('Pupil Listing'!B:B, A75, 'Pupil Listing'!C:C,"4K 437 Hours + 87.5 Hours Outreach") + COUNTIFS('Pupil Listing'!B:B, A75, 'Pupil Listing'!C:C,"5K 3 Full Days Per Week")</f>
        <v>0</v>
      </c>
      <c r="G75" s="28">
        <f>COUNTIFS('Pupil Listing'!B:B, A75, 'Pupil Listing'!C:C,"5K 4 Full Days Per Week")</f>
        <v>0</v>
      </c>
      <c r="H75" s="28">
        <f>COUNTIFS('Pupil Listing'!B:B, A75, 'Pupil Listing'!C:C,"5K 5 Full Days Per Week") + COUNTIFS('Pupil Listing'!B:B, A75, 'Pupil Listing'!C:C,"1") + COUNTIFS('Pupil Listing'!B:B, A75, 'Pupil Listing'!C:C,"2") + COUNTIFS('Pupil Listing'!B:B, A75, 'Pupil Listing'!C:C,"3") + COUNTIFS('Pupil Listing'!B:B, A75, 'Pupil Listing'!C:C,"4") + COUNTIFS('Pupil Listing'!B:B, A75, 'Pupil Listing'!C:C,"5") + COUNTIFS('Pupil Listing'!B:B, A75, 'Pupil Listing'!C:C,"6") + COUNTIFS('Pupil Listing'!B:B, A75, 'Pupil Listing'!C:C,"7") + COUNTIFS('Pupil Listing'!B:B, A75, 'Pupil Listing'!C:C,"8") + COUNTIFS('Pupil Listing'!B:B, A75, 'Pupil Listing'!C:C,"9") + COUNTIFS('Pupil Listing'!B:B, A75, 'Pupil Listing'!C:C,"10") + COUNTIFS('Pupil Listing'!B:B, A75, 'Pupil Listing'!C:C,"11") + COUNTIFS('Pupil Listing'!B:B, A75, 'Pupil Listing'!C:C,"12")</f>
        <v>0</v>
      </c>
      <c r="I75" s="34">
        <f t="shared" ref="I75:I138" si="1">(E75*0.5)+(F75*0.6)+(G75*0.8)+(H75*1)</f>
        <v>0</v>
      </c>
    </row>
    <row r="76" spans="1:9" s="2" customFormat="1" ht="12" customHeight="1" x14ac:dyDescent="0.25">
      <c r="A76" s="104" t="s">
        <v>174</v>
      </c>
      <c r="B76" s="105">
        <f>SUMIF('Pupil Listing'!$B$9:$B$1800,A76,'Pupil Listing'!$F$9:$F$1800)</f>
        <v>0</v>
      </c>
      <c r="C76" s="106">
        <f>SUMIF('Pupil Listing'!$B$9:$B$1800,A76,'Pupil Listing'!$G$9:$G$1800)</f>
        <v>0</v>
      </c>
      <c r="E76" s="32">
        <f>COUNTIFS('Pupil Listing'!B:B, A76, 'Pupil Listing'!C:C,"4K 437 Hours") + COUNTIFS('Pupil Listing'!B:B, A76, 'Pupil Listing'!C:C,"Preschool Special Education") + COUNTIFS('Pupil Listing'!B:B, A76, 'Pupil Listing'!C:C,"5K 437 Hours Half Day")</f>
        <v>0</v>
      </c>
      <c r="F76" s="28">
        <f>COUNTIFS('Pupil Listing'!B:B, A76, 'Pupil Listing'!C:C,"4K 437 Hours + 87.5 Hours Outreach") + COUNTIFS('Pupil Listing'!B:B, A76, 'Pupil Listing'!C:C,"5K 3 Full Days Per Week")</f>
        <v>0</v>
      </c>
      <c r="G76" s="28">
        <f>COUNTIFS('Pupil Listing'!B:B, A76, 'Pupil Listing'!C:C,"5K 4 Full Days Per Week")</f>
        <v>0</v>
      </c>
      <c r="H76" s="28">
        <f>COUNTIFS('Pupil Listing'!B:B, A76, 'Pupil Listing'!C:C,"5K 5 Full Days Per Week") + COUNTIFS('Pupil Listing'!B:B, A76, 'Pupil Listing'!C:C,"1") + COUNTIFS('Pupil Listing'!B:B, A76, 'Pupil Listing'!C:C,"2") + COUNTIFS('Pupil Listing'!B:B, A76, 'Pupil Listing'!C:C,"3") + COUNTIFS('Pupil Listing'!B:B, A76, 'Pupil Listing'!C:C,"4") + COUNTIFS('Pupil Listing'!B:B, A76, 'Pupil Listing'!C:C,"5") + COUNTIFS('Pupil Listing'!B:B, A76, 'Pupil Listing'!C:C,"6") + COUNTIFS('Pupil Listing'!B:B, A76, 'Pupil Listing'!C:C,"7") + COUNTIFS('Pupil Listing'!B:B, A76, 'Pupil Listing'!C:C,"8") + COUNTIFS('Pupil Listing'!B:B, A76, 'Pupil Listing'!C:C,"9") + COUNTIFS('Pupil Listing'!B:B, A76, 'Pupil Listing'!C:C,"10") + COUNTIFS('Pupil Listing'!B:B, A76, 'Pupil Listing'!C:C,"11") + COUNTIFS('Pupil Listing'!B:B, A76, 'Pupil Listing'!C:C,"12")</f>
        <v>0</v>
      </c>
      <c r="I76" s="34">
        <f t="shared" si="1"/>
        <v>0</v>
      </c>
    </row>
    <row r="77" spans="1:9" x14ac:dyDescent="0.25">
      <c r="A77" s="104" t="s">
        <v>175</v>
      </c>
      <c r="B77" s="105">
        <f>SUMIF('Pupil Listing'!$B$9:$B$1800,A77,'Pupil Listing'!$F$9:$F$1800)</f>
        <v>0</v>
      </c>
      <c r="C77" s="106">
        <f>SUMIF('Pupil Listing'!$B$9:$B$1800,A77,'Pupil Listing'!$G$9:$G$1800)</f>
        <v>0</v>
      </c>
      <c r="E77" s="32">
        <f>COUNTIFS('Pupil Listing'!B:B, A77, 'Pupil Listing'!C:C,"4K 437 Hours") + COUNTIFS('Pupil Listing'!B:B, A77, 'Pupil Listing'!C:C,"Preschool Special Education") + COUNTIFS('Pupil Listing'!B:B, A77, 'Pupil Listing'!C:C,"5K 437 Hours Half Day")</f>
        <v>0</v>
      </c>
      <c r="F77" s="28">
        <f>COUNTIFS('Pupil Listing'!B:B, A77, 'Pupil Listing'!C:C,"4K 437 Hours + 87.5 Hours Outreach") + COUNTIFS('Pupil Listing'!B:B, A77, 'Pupil Listing'!C:C,"5K 3 Full Days Per Week")</f>
        <v>0</v>
      </c>
      <c r="G77" s="28">
        <f>COUNTIFS('Pupil Listing'!B:B, A77, 'Pupil Listing'!C:C,"5K 4 Full Days Per Week")</f>
        <v>0</v>
      </c>
      <c r="H77" s="28">
        <f>COUNTIFS('Pupil Listing'!B:B, A77, 'Pupil Listing'!C:C,"5K 5 Full Days Per Week") + COUNTIFS('Pupil Listing'!B:B, A77, 'Pupil Listing'!C:C,"1") + COUNTIFS('Pupil Listing'!B:B, A77, 'Pupil Listing'!C:C,"2") + COUNTIFS('Pupil Listing'!B:B, A77, 'Pupil Listing'!C:C,"3") + COUNTIFS('Pupil Listing'!B:B, A77, 'Pupil Listing'!C:C,"4") + COUNTIFS('Pupil Listing'!B:B, A77, 'Pupil Listing'!C:C,"5") + COUNTIFS('Pupil Listing'!B:B, A77, 'Pupil Listing'!C:C,"6") + COUNTIFS('Pupil Listing'!B:B, A77, 'Pupil Listing'!C:C,"7") + COUNTIFS('Pupil Listing'!B:B, A77, 'Pupil Listing'!C:C,"8") + COUNTIFS('Pupil Listing'!B:B, A77, 'Pupil Listing'!C:C,"9") + COUNTIFS('Pupil Listing'!B:B, A77, 'Pupil Listing'!C:C,"10") + COUNTIFS('Pupil Listing'!B:B, A77, 'Pupil Listing'!C:C,"11") + COUNTIFS('Pupil Listing'!B:B, A77, 'Pupil Listing'!C:C,"12")</f>
        <v>0</v>
      </c>
      <c r="I77" s="34">
        <f t="shared" si="1"/>
        <v>0</v>
      </c>
    </row>
    <row r="78" spans="1:9" x14ac:dyDescent="0.25">
      <c r="A78" s="104" t="s">
        <v>176</v>
      </c>
      <c r="B78" s="105">
        <f>SUMIF('Pupil Listing'!$B$9:$B$1800,A78,'Pupil Listing'!$F$9:$F$1800)</f>
        <v>0</v>
      </c>
      <c r="C78" s="106">
        <f>SUMIF('Pupil Listing'!$B$9:$B$1800,A78,'Pupil Listing'!$G$9:$G$1800)</f>
        <v>0</v>
      </c>
      <c r="E78" s="32">
        <f>COUNTIFS('Pupil Listing'!B:B, A78, 'Pupil Listing'!C:C,"4K 437 Hours") + COUNTIFS('Pupil Listing'!B:B, A78, 'Pupil Listing'!C:C,"Preschool Special Education") + COUNTIFS('Pupil Listing'!B:B, A78, 'Pupil Listing'!C:C,"5K 437 Hours Half Day")</f>
        <v>0</v>
      </c>
      <c r="F78" s="28">
        <f>COUNTIFS('Pupil Listing'!B:B, A78, 'Pupil Listing'!C:C,"4K 437 Hours + 87.5 Hours Outreach") + COUNTIFS('Pupil Listing'!B:B, A78, 'Pupil Listing'!C:C,"5K 3 Full Days Per Week")</f>
        <v>0</v>
      </c>
      <c r="G78" s="28">
        <f>COUNTIFS('Pupil Listing'!B:B, A78, 'Pupil Listing'!C:C,"5K 4 Full Days Per Week")</f>
        <v>0</v>
      </c>
      <c r="H78" s="28">
        <f>COUNTIFS('Pupil Listing'!B:B, A78, 'Pupil Listing'!C:C,"5K 5 Full Days Per Week") + COUNTIFS('Pupil Listing'!B:B, A78, 'Pupil Listing'!C:C,"1") + COUNTIFS('Pupil Listing'!B:B, A78, 'Pupil Listing'!C:C,"2") + COUNTIFS('Pupil Listing'!B:B, A78, 'Pupil Listing'!C:C,"3") + COUNTIFS('Pupil Listing'!B:B, A78, 'Pupil Listing'!C:C,"4") + COUNTIFS('Pupil Listing'!B:B, A78, 'Pupil Listing'!C:C,"5") + COUNTIFS('Pupil Listing'!B:B, A78, 'Pupil Listing'!C:C,"6") + COUNTIFS('Pupil Listing'!B:B, A78, 'Pupil Listing'!C:C,"7") + COUNTIFS('Pupil Listing'!B:B, A78, 'Pupil Listing'!C:C,"8") + COUNTIFS('Pupil Listing'!B:B, A78, 'Pupil Listing'!C:C,"9") + COUNTIFS('Pupil Listing'!B:B, A78, 'Pupil Listing'!C:C,"10") + COUNTIFS('Pupil Listing'!B:B, A78, 'Pupil Listing'!C:C,"11") + COUNTIFS('Pupil Listing'!B:B, A78, 'Pupil Listing'!C:C,"12")</f>
        <v>0</v>
      </c>
      <c r="I78" s="34">
        <f t="shared" si="1"/>
        <v>0</v>
      </c>
    </row>
    <row r="79" spans="1:9" x14ac:dyDescent="0.25">
      <c r="A79" s="104" t="s">
        <v>177</v>
      </c>
      <c r="B79" s="105">
        <f>SUMIF('Pupil Listing'!$B$9:$B$1800,A79,'Pupil Listing'!$F$9:$F$1800)</f>
        <v>0</v>
      </c>
      <c r="C79" s="106">
        <f>SUMIF('Pupil Listing'!$B$9:$B$1800,A79,'Pupil Listing'!$G$9:$G$1800)</f>
        <v>0</v>
      </c>
      <c r="E79" s="32">
        <f>COUNTIFS('Pupil Listing'!B:B, A79, 'Pupil Listing'!C:C,"4K 437 Hours") + COUNTIFS('Pupil Listing'!B:B, A79, 'Pupil Listing'!C:C,"Preschool Special Education") + COUNTIFS('Pupil Listing'!B:B, A79, 'Pupil Listing'!C:C,"5K 437 Hours Half Day")</f>
        <v>0</v>
      </c>
      <c r="F79" s="28">
        <f>COUNTIFS('Pupil Listing'!B:B, A79, 'Pupil Listing'!C:C,"4K 437 Hours + 87.5 Hours Outreach") + COUNTIFS('Pupil Listing'!B:B, A79, 'Pupil Listing'!C:C,"5K 3 Full Days Per Week")</f>
        <v>0</v>
      </c>
      <c r="G79" s="28">
        <f>COUNTIFS('Pupil Listing'!B:B, A79, 'Pupil Listing'!C:C,"5K 4 Full Days Per Week")</f>
        <v>0</v>
      </c>
      <c r="H79" s="28">
        <f>COUNTIFS('Pupil Listing'!B:B, A79, 'Pupil Listing'!C:C,"5K 5 Full Days Per Week") + COUNTIFS('Pupil Listing'!B:B, A79, 'Pupil Listing'!C:C,"1") + COUNTIFS('Pupil Listing'!B:B, A79, 'Pupil Listing'!C:C,"2") + COUNTIFS('Pupil Listing'!B:B, A79, 'Pupil Listing'!C:C,"3") + COUNTIFS('Pupil Listing'!B:B, A79, 'Pupil Listing'!C:C,"4") + COUNTIFS('Pupil Listing'!B:B, A79, 'Pupil Listing'!C:C,"5") + COUNTIFS('Pupil Listing'!B:B, A79, 'Pupil Listing'!C:C,"6") + COUNTIFS('Pupil Listing'!B:B, A79, 'Pupil Listing'!C:C,"7") + COUNTIFS('Pupil Listing'!B:B, A79, 'Pupil Listing'!C:C,"8") + COUNTIFS('Pupil Listing'!B:B, A79, 'Pupil Listing'!C:C,"9") + COUNTIFS('Pupil Listing'!B:B, A79, 'Pupil Listing'!C:C,"10") + COUNTIFS('Pupil Listing'!B:B, A79, 'Pupil Listing'!C:C,"11") + COUNTIFS('Pupil Listing'!B:B, A79, 'Pupil Listing'!C:C,"12")</f>
        <v>0</v>
      </c>
      <c r="I79" s="34">
        <f t="shared" si="1"/>
        <v>0</v>
      </c>
    </row>
    <row r="80" spans="1:9" x14ac:dyDescent="0.25">
      <c r="A80" s="104" t="s">
        <v>178</v>
      </c>
      <c r="B80" s="105">
        <f>SUMIF('Pupil Listing'!$B$9:$B$1800,A80,'Pupil Listing'!$F$9:$F$1800)</f>
        <v>0</v>
      </c>
      <c r="C80" s="106">
        <f>SUMIF('Pupil Listing'!$B$9:$B$1800,A80,'Pupil Listing'!$G$9:$G$1800)</f>
        <v>0</v>
      </c>
      <c r="E80" s="32">
        <f>COUNTIFS('Pupil Listing'!B:B, A80, 'Pupil Listing'!C:C,"4K 437 Hours") + COUNTIFS('Pupil Listing'!B:B, A80, 'Pupil Listing'!C:C,"Preschool Special Education") + COUNTIFS('Pupil Listing'!B:B, A80, 'Pupil Listing'!C:C,"5K 437 Hours Half Day")</f>
        <v>0</v>
      </c>
      <c r="F80" s="28">
        <f>COUNTIFS('Pupil Listing'!B:B, A80, 'Pupil Listing'!C:C,"4K 437 Hours + 87.5 Hours Outreach") + COUNTIFS('Pupil Listing'!B:B, A80, 'Pupil Listing'!C:C,"5K 3 Full Days Per Week")</f>
        <v>0</v>
      </c>
      <c r="G80" s="28">
        <f>COUNTIFS('Pupil Listing'!B:B, A80, 'Pupil Listing'!C:C,"5K 4 Full Days Per Week")</f>
        <v>0</v>
      </c>
      <c r="H80" s="28">
        <f>COUNTIFS('Pupil Listing'!B:B, A80, 'Pupil Listing'!C:C,"5K 5 Full Days Per Week") + COUNTIFS('Pupil Listing'!B:B, A80, 'Pupil Listing'!C:C,"1") + COUNTIFS('Pupil Listing'!B:B, A80, 'Pupil Listing'!C:C,"2") + COUNTIFS('Pupil Listing'!B:B, A80, 'Pupil Listing'!C:C,"3") + COUNTIFS('Pupil Listing'!B:B, A80, 'Pupil Listing'!C:C,"4") + COUNTIFS('Pupil Listing'!B:B, A80, 'Pupil Listing'!C:C,"5") + COUNTIFS('Pupil Listing'!B:B, A80, 'Pupil Listing'!C:C,"6") + COUNTIFS('Pupil Listing'!B:B, A80, 'Pupil Listing'!C:C,"7") + COUNTIFS('Pupil Listing'!B:B, A80, 'Pupil Listing'!C:C,"8") + COUNTIFS('Pupil Listing'!B:B, A80, 'Pupil Listing'!C:C,"9") + COUNTIFS('Pupil Listing'!B:B, A80, 'Pupil Listing'!C:C,"10") + COUNTIFS('Pupil Listing'!B:B, A80, 'Pupil Listing'!C:C,"11") + COUNTIFS('Pupil Listing'!B:B, A80, 'Pupil Listing'!C:C,"12")</f>
        <v>0</v>
      </c>
      <c r="I80" s="34">
        <f t="shared" si="1"/>
        <v>0</v>
      </c>
    </row>
    <row r="81" spans="1:9" x14ac:dyDescent="0.25">
      <c r="A81" s="104" t="s">
        <v>179</v>
      </c>
      <c r="B81" s="105">
        <f>SUMIF('Pupil Listing'!$B$9:$B$1800,A81,'Pupil Listing'!$F$9:$F$1800)</f>
        <v>0</v>
      </c>
      <c r="C81" s="106">
        <f>SUMIF('Pupil Listing'!$B$9:$B$1800,A81,'Pupil Listing'!$G$9:$G$1800)</f>
        <v>0</v>
      </c>
      <c r="E81" s="32">
        <f>COUNTIFS('Pupil Listing'!B:B, A81, 'Pupil Listing'!C:C,"4K 437 Hours") + COUNTIFS('Pupil Listing'!B:B, A81, 'Pupil Listing'!C:C,"Preschool Special Education") + COUNTIFS('Pupil Listing'!B:B, A81, 'Pupil Listing'!C:C,"5K 437 Hours Half Day")</f>
        <v>0</v>
      </c>
      <c r="F81" s="28">
        <f>COUNTIFS('Pupil Listing'!B:B, A81, 'Pupil Listing'!C:C,"4K 437 Hours + 87.5 Hours Outreach") + COUNTIFS('Pupil Listing'!B:B, A81, 'Pupil Listing'!C:C,"5K 3 Full Days Per Week")</f>
        <v>0</v>
      </c>
      <c r="G81" s="28">
        <f>COUNTIFS('Pupil Listing'!B:B, A81, 'Pupil Listing'!C:C,"5K 4 Full Days Per Week")</f>
        <v>0</v>
      </c>
      <c r="H81" s="28">
        <f>COUNTIFS('Pupil Listing'!B:B, A81, 'Pupil Listing'!C:C,"5K 5 Full Days Per Week") + COUNTIFS('Pupil Listing'!B:B, A81, 'Pupil Listing'!C:C,"1") + COUNTIFS('Pupil Listing'!B:B, A81, 'Pupil Listing'!C:C,"2") + COUNTIFS('Pupil Listing'!B:B, A81, 'Pupil Listing'!C:C,"3") + COUNTIFS('Pupil Listing'!B:B, A81, 'Pupil Listing'!C:C,"4") + COUNTIFS('Pupil Listing'!B:B, A81, 'Pupil Listing'!C:C,"5") + COUNTIFS('Pupil Listing'!B:B, A81, 'Pupil Listing'!C:C,"6") + COUNTIFS('Pupil Listing'!B:B, A81, 'Pupil Listing'!C:C,"7") + COUNTIFS('Pupil Listing'!B:B, A81, 'Pupil Listing'!C:C,"8") + COUNTIFS('Pupil Listing'!B:B, A81, 'Pupil Listing'!C:C,"9") + COUNTIFS('Pupil Listing'!B:B, A81, 'Pupil Listing'!C:C,"10") + COUNTIFS('Pupil Listing'!B:B, A81, 'Pupil Listing'!C:C,"11") + COUNTIFS('Pupil Listing'!B:B, A81, 'Pupil Listing'!C:C,"12")</f>
        <v>0</v>
      </c>
      <c r="I81" s="34">
        <f t="shared" si="1"/>
        <v>0</v>
      </c>
    </row>
    <row r="82" spans="1:9" x14ac:dyDescent="0.25">
      <c r="A82" s="104" t="s">
        <v>180</v>
      </c>
      <c r="B82" s="105">
        <f>SUMIF('Pupil Listing'!$B$9:$B$1800,A82,'Pupil Listing'!$F$9:$F$1800)</f>
        <v>0</v>
      </c>
      <c r="C82" s="106">
        <f>SUMIF('Pupil Listing'!$B$9:$B$1800,A82,'Pupil Listing'!$G$9:$G$1800)</f>
        <v>0</v>
      </c>
      <c r="E82" s="32">
        <f>COUNTIFS('Pupil Listing'!B:B, A82, 'Pupil Listing'!C:C,"4K 437 Hours") + COUNTIFS('Pupil Listing'!B:B, A82, 'Pupil Listing'!C:C,"Preschool Special Education") + COUNTIFS('Pupil Listing'!B:B, A82, 'Pupil Listing'!C:C,"5K 437 Hours Half Day")</f>
        <v>0</v>
      </c>
      <c r="F82" s="28">
        <f>COUNTIFS('Pupil Listing'!B:B, A82, 'Pupil Listing'!C:C,"4K 437 Hours + 87.5 Hours Outreach") + COUNTIFS('Pupil Listing'!B:B, A82, 'Pupil Listing'!C:C,"5K 3 Full Days Per Week")</f>
        <v>0</v>
      </c>
      <c r="G82" s="28">
        <f>COUNTIFS('Pupil Listing'!B:B, A82, 'Pupil Listing'!C:C,"5K 4 Full Days Per Week")</f>
        <v>0</v>
      </c>
      <c r="H82" s="28">
        <f>COUNTIFS('Pupil Listing'!B:B, A82, 'Pupil Listing'!C:C,"5K 5 Full Days Per Week") + COUNTIFS('Pupil Listing'!B:B, A82, 'Pupil Listing'!C:C,"1") + COUNTIFS('Pupil Listing'!B:B, A82, 'Pupil Listing'!C:C,"2") + COUNTIFS('Pupil Listing'!B:B, A82, 'Pupil Listing'!C:C,"3") + COUNTIFS('Pupil Listing'!B:B, A82, 'Pupil Listing'!C:C,"4") + COUNTIFS('Pupil Listing'!B:B, A82, 'Pupil Listing'!C:C,"5") + COUNTIFS('Pupil Listing'!B:B, A82, 'Pupil Listing'!C:C,"6") + COUNTIFS('Pupil Listing'!B:B, A82, 'Pupil Listing'!C:C,"7") + COUNTIFS('Pupil Listing'!B:B, A82, 'Pupil Listing'!C:C,"8") + COUNTIFS('Pupil Listing'!B:B, A82, 'Pupil Listing'!C:C,"9") + COUNTIFS('Pupil Listing'!B:B, A82, 'Pupil Listing'!C:C,"10") + COUNTIFS('Pupil Listing'!B:B, A82, 'Pupil Listing'!C:C,"11") + COUNTIFS('Pupil Listing'!B:B, A82, 'Pupil Listing'!C:C,"12")</f>
        <v>0</v>
      </c>
      <c r="I82" s="34">
        <f t="shared" si="1"/>
        <v>0</v>
      </c>
    </row>
    <row r="83" spans="1:9" x14ac:dyDescent="0.25">
      <c r="A83" s="104" t="s">
        <v>181</v>
      </c>
      <c r="B83" s="105">
        <f>SUMIF('Pupil Listing'!$B$9:$B$1800,A83,'Pupil Listing'!$F$9:$F$1800)</f>
        <v>0</v>
      </c>
      <c r="C83" s="106">
        <f>SUMIF('Pupil Listing'!$B$9:$B$1800,A83,'Pupil Listing'!$G$9:$G$1800)</f>
        <v>0</v>
      </c>
      <c r="E83" s="32">
        <f>COUNTIFS('Pupil Listing'!B:B, A83, 'Pupil Listing'!C:C,"4K 437 Hours") + COUNTIFS('Pupil Listing'!B:B, A83, 'Pupil Listing'!C:C,"Preschool Special Education") + COUNTIFS('Pupil Listing'!B:B, A83, 'Pupil Listing'!C:C,"5K 437 Hours Half Day")</f>
        <v>0</v>
      </c>
      <c r="F83" s="28">
        <f>COUNTIFS('Pupil Listing'!B:B, A83, 'Pupil Listing'!C:C,"4K 437 Hours + 87.5 Hours Outreach") + COUNTIFS('Pupil Listing'!B:B, A83, 'Pupil Listing'!C:C,"5K 3 Full Days Per Week")</f>
        <v>0</v>
      </c>
      <c r="G83" s="28">
        <f>COUNTIFS('Pupil Listing'!B:B, A83, 'Pupil Listing'!C:C,"5K 4 Full Days Per Week")</f>
        <v>0</v>
      </c>
      <c r="H83" s="28">
        <f>COUNTIFS('Pupil Listing'!B:B, A83, 'Pupil Listing'!C:C,"5K 5 Full Days Per Week") + COUNTIFS('Pupil Listing'!B:B, A83, 'Pupil Listing'!C:C,"1") + COUNTIFS('Pupil Listing'!B:B, A83, 'Pupil Listing'!C:C,"2") + COUNTIFS('Pupil Listing'!B:B, A83, 'Pupil Listing'!C:C,"3") + COUNTIFS('Pupil Listing'!B:B, A83, 'Pupil Listing'!C:C,"4") + COUNTIFS('Pupil Listing'!B:B, A83, 'Pupil Listing'!C:C,"5") + COUNTIFS('Pupil Listing'!B:B, A83, 'Pupil Listing'!C:C,"6") + COUNTIFS('Pupil Listing'!B:B, A83, 'Pupil Listing'!C:C,"7") + COUNTIFS('Pupil Listing'!B:B, A83, 'Pupil Listing'!C:C,"8") + COUNTIFS('Pupil Listing'!B:B, A83, 'Pupil Listing'!C:C,"9") + COUNTIFS('Pupil Listing'!B:B, A83, 'Pupil Listing'!C:C,"10") + COUNTIFS('Pupil Listing'!B:B, A83, 'Pupil Listing'!C:C,"11") + COUNTIFS('Pupil Listing'!B:B, A83, 'Pupil Listing'!C:C,"12")</f>
        <v>0</v>
      </c>
      <c r="I83" s="34">
        <f t="shared" si="1"/>
        <v>0</v>
      </c>
    </row>
    <row r="84" spans="1:9" x14ac:dyDescent="0.25">
      <c r="A84" s="104" t="s">
        <v>182</v>
      </c>
      <c r="B84" s="105">
        <f>SUMIF('Pupil Listing'!$B$9:$B$1800,A84,'Pupil Listing'!$F$9:$F$1800)</f>
        <v>0</v>
      </c>
      <c r="C84" s="106">
        <f>SUMIF('Pupil Listing'!$B$9:$B$1800,A84,'Pupil Listing'!$G$9:$G$1800)</f>
        <v>0</v>
      </c>
      <c r="E84" s="32">
        <f>COUNTIFS('Pupil Listing'!B:B, A84, 'Pupil Listing'!C:C,"4K 437 Hours") + COUNTIFS('Pupil Listing'!B:B, A84, 'Pupil Listing'!C:C,"Preschool Special Education") + COUNTIFS('Pupil Listing'!B:B, A84, 'Pupil Listing'!C:C,"5K 437 Hours Half Day")</f>
        <v>0</v>
      </c>
      <c r="F84" s="28">
        <f>COUNTIFS('Pupil Listing'!B:B, A84, 'Pupil Listing'!C:C,"4K 437 Hours + 87.5 Hours Outreach") + COUNTIFS('Pupil Listing'!B:B, A84, 'Pupil Listing'!C:C,"5K 3 Full Days Per Week")</f>
        <v>0</v>
      </c>
      <c r="G84" s="28">
        <f>COUNTIFS('Pupil Listing'!B:B, A84, 'Pupil Listing'!C:C,"5K 4 Full Days Per Week")</f>
        <v>0</v>
      </c>
      <c r="H84" s="28">
        <f>COUNTIFS('Pupil Listing'!B:B, A84, 'Pupil Listing'!C:C,"5K 5 Full Days Per Week") + COUNTIFS('Pupil Listing'!B:B, A84, 'Pupil Listing'!C:C,"1") + COUNTIFS('Pupil Listing'!B:B, A84, 'Pupil Listing'!C:C,"2") + COUNTIFS('Pupil Listing'!B:B, A84, 'Pupil Listing'!C:C,"3") + COUNTIFS('Pupil Listing'!B:B, A84, 'Pupil Listing'!C:C,"4") + COUNTIFS('Pupil Listing'!B:B, A84, 'Pupil Listing'!C:C,"5") + COUNTIFS('Pupil Listing'!B:B, A84, 'Pupil Listing'!C:C,"6") + COUNTIFS('Pupil Listing'!B:B, A84, 'Pupil Listing'!C:C,"7") + COUNTIFS('Pupil Listing'!B:B, A84, 'Pupil Listing'!C:C,"8") + COUNTIFS('Pupil Listing'!B:B, A84, 'Pupil Listing'!C:C,"9") + COUNTIFS('Pupil Listing'!B:B, A84, 'Pupil Listing'!C:C,"10") + COUNTIFS('Pupil Listing'!B:B, A84, 'Pupil Listing'!C:C,"11") + COUNTIFS('Pupil Listing'!B:B, A84, 'Pupil Listing'!C:C,"12")</f>
        <v>0</v>
      </c>
      <c r="I84" s="34">
        <f t="shared" si="1"/>
        <v>0</v>
      </c>
    </row>
    <row r="85" spans="1:9" x14ac:dyDescent="0.25">
      <c r="A85" s="104" t="s">
        <v>183</v>
      </c>
      <c r="B85" s="105">
        <f>SUMIF('Pupil Listing'!$B$9:$B$1800,A85,'Pupil Listing'!$F$9:$F$1800)</f>
        <v>0</v>
      </c>
      <c r="C85" s="106">
        <f>SUMIF('Pupil Listing'!$B$9:$B$1800,A85,'Pupil Listing'!$G$9:$G$1800)</f>
        <v>0</v>
      </c>
      <c r="E85" s="32">
        <f>COUNTIFS('Pupil Listing'!B:B, A85, 'Pupil Listing'!C:C,"4K 437 Hours") + COUNTIFS('Pupil Listing'!B:B, A85, 'Pupil Listing'!C:C,"Preschool Special Education") + COUNTIFS('Pupil Listing'!B:B, A85, 'Pupil Listing'!C:C,"5K 437 Hours Half Day")</f>
        <v>0</v>
      </c>
      <c r="F85" s="28">
        <f>COUNTIFS('Pupil Listing'!B:B, A85, 'Pupil Listing'!C:C,"4K 437 Hours + 87.5 Hours Outreach") + COUNTIFS('Pupil Listing'!B:B, A85, 'Pupil Listing'!C:C,"5K 3 Full Days Per Week")</f>
        <v>0</v>
      </c>
      <c r="G85" s="28">
        <f>COUNTIFS('Pupil Listing'!B:B, A85, 'Pupil Listing'!C:C,"5K 4 Full Days Per Week")</f>
        <v>0</v>
      </c>
      <c r="H85" s="28">
        <f>COUNTIFS('Pupil Listing'!B:B, A85, 'Pupil Listing'!C:C,"5K 5 Full Days Per Week") + COUNTIFS('Pupil Listing'!B:B, A85, 'Pupil Listing'!C:C,"1") + COUNTIFS('Pupil Listing'!B:B, A85, 'Pupil Listing'!C:C,"2") + COUNTIFS('Pupil Listing'!B:B, A85, 'Pupil Listing'!C:C,"3") + COUNTIFS('Pupil Listing'!B:B, A85, 'Pupil Listing'!C:C,"4") + COUNTIFS('Pupil Listing'!B:B, A85, 'Pupil Listing'!C:C,"5") + COUNTIFS('Pupil Listing'!B:B, A85, 'Pupil Listing'!C:C,"6") + COUNTIFS('Pupil Listing'!B:B, A85, 'Pupil Listing'!C:C,"7") + COUNTIFS('Pupil Listing'!B:B, A85, 'Pupil Listing'!C:C,"8") + COUNTIFS('Pupil Listing'!B:B, A85, 'Pupil Listing'!C:C,"9") + COUNTIFS('Pupil Listing'!B:B, A85, 'Pupil Listing'!C:C,"10") + COUNTIFS('Pupil Listing'!B:B, A85, 'Pupil Listing'!C:C,"11") + COUNTIFS('Pupil Listing'!B:B, A85, 'Pupil Listing'!C:C,"12")</f>
        <v>0</v>
      </c>
      <c r="I85" s="34">
        <f t="shared" si="1"/>
        <v>0</v>
      </c>
    </row>
    <row r="86" spans="1:9" x14ac:dyDescent="0.25">
      <c r="A86" s="104" t="s">
        <v>184</v>
      </c>
      <c r="B86" s="105">
        <f>SUMIF('Pupil Listing'!$B$9:$B$1800,A86,'Pupil Listing'!$F$9:$F$1800)</f>
        <v>0</v>
      </c>
      <c r="C86" s="106">
        <f>SUMIF('Pupil Listing'!$B$9:$B$1800,A86,'Pupil Listing'!$G$9:$G$1800)</f>
        <v>0</v>
      </c>
      <c r="E86" s="32">
        <f>COUNTIFS('Pupil Listing'!B:B, A86, 'Pupil Listing'!C:C,"4K 437 Hours") + COUNTIFS('Pupil Listing'!B:B, A86, 'Pupil Listing'!C:C,"Preschool Special Education") + COUNTIFS('Pupil Listing'!B:B, A86, 'Pupil Listing'!C:C,"5K 437 Hours Half Day")</f>
        <v>0</v>
      </c>
      <c r="F86" s="28">
        <f>COUNTIFS('Pupil Listing'!B:B, A86, 'Pupil Listing'!C:C,"4K 437 Hours + 87.5 Hours Outreach") + COUNTIFS('Pupil Listing'!B:B, A86, 'Pupil Listing'!C:C,"5K 3 Full Days Per Week")</f>
        <v>0</v>
      </c>
      <c r="G86" s="28">
        <f>COUNTIFS('Pupil Listing'!B:B, A86, 'Pupil Listing'!C:C,"5K 4 Full Days Per Week")</f>
        <v>0</v>
      </c>
      <c r="H86" s="28">
        <f>COUNTIFS('Pupil Listing'!B:B, A86, 'Pupil Listing'!C:C,"5K 5 Full Days Per Week") + COUNTIFS('Pupil Listing'!B:B, A86, 'Pupil Listing'!C:C,"1") + COUNTIFS('Pupil Listing'!B:B, A86, 'Pupil Listing'!C:C,"2") + COUNTIFS('Pupil Listing'!B:B, A86, 'Pupil Listing'!C:C,"3") + COUNTIFS('Pupil Listing'!B:B, A86, 'Pupil Listing'!C:C,"4") + COUNTIFS('Pupil Listing'!B:B, A86, 'Pupil Listing'!C:C,"5") + COUNTIFS('Pupil Listing'!B:B, A86, 'Pupil Listing'!C:C,"6") + COUNTIFS('Pupil Listing'!B:B, A86, 'Pupil Listing'!C:C,"7") + COUNTIFS('Pupil Listing'!B:B, A86, 'Pupil Listing'!C:C,"8") + COUNTIFS('Pupil Listing'!B:B, A86, 'Pupil Listing'!C:C,"9") + COUNTIFS('Pupil Listing'!B:B, A86, 'Pupil Listing'!C:C,"10") + COUNTIFS('Pupil Listing'!B:B, A86, 'Pupil Listing'!C:C,"11") + COUNTIFS('Pupil Listing'!B:B, A86, 'Pupil Listing'!C:C,"12")</f>
        <v>0</v>
      </c>
      <c r="I86" s="34">
        <f t="shared" si="1"/>
        <v>0</v>
      </c>
    </row>
    <row r="87" spans="1:9" x14ac:dyDescent="0.25">
      <c r="A87" s="104" t="s">
        <v>185</v>
      </c>
      <c r="B87" s="105">
        <f>SUMIF('Pupil Listing'!$B$9:$B$1800,A87,'Pupil Listing'!$F$9:$F$1800)</f>
        <v>0</v>
      </c>
      <c r="C87" s="106">
        <f>SUMIF('Pupil Listing'!$B$9:$B$1800,A87,'Pupil Listing'!$G$9:$G$1800)</f>
        <v>0</v>
      </c>
      <c r="E87" s="32">
        <f>COUNTIFS('Pupil Listing'!B:B, A87, 'Pupil Listing'!C:C,"4K 437 Hours") + COUNTIFS('Pupil Listing'!B:B, A87, 'Pupil Listing'!C:C,"Preschool Special Education") + COUNTIFS('Pupil Listing'!B:B, A87, 'Pupil Listing'!C:C,"5K 437 Hours Half Day")</f>
        <v>0</v>
      </c>
      <c r="F87" s="28">
        <f>COUNTIFS('Pupil Listing'!B:B, A87, 'Pupil Listing'!C:C,"4K 437 Hours + 87.5 Hours Outreach") + COUNTIFS('Pupil Listing'!B:B, A87, 'Pupil Listing'!C:C,"5K 3 Full Days Per Week")</f>
        <v>0</v>
      </c>
      <c r="G87" s="28">
        <f>COUNTIFS('Pupil Listing'!B:B, A87, 'Pupil Listing'!C:C,"5K 4 Full Days Per Week")</f>
        <v>0</v>
      </c>
      <c r="H87" s="28">
        <f>COUNTIFS('Pupil Listing'!B:B, A87, 'Pupil Listing'!C:C,"5K 5 Full Days Per Week") + COUNTIFS('Pupil Listing'!B:B, A87, 'Pupil Listing'!C:C,"1") + COUNTIFS('Pupil Listing'!B:B, A87, 'Pupil Listing'!C:C,"2") + COUNTIFS('Pupil Listing'!B:B, A87, 'Pupil Listing'!C:C,"3") + COUNTIFS('Pupil Listing'!B:B, A87, 'Pupil Listing'!C:C,"4") + COUNTIFS('Pupil Listing'!B:B, A87, 'Pupil Listing'!C:C,"5") + COUNTIFS('Pupil Listing'!B:B, A87, 'Pupil Listing'!C:C,"6") + COUNTIFS('Pupil Listing'!B:B, A87, 'Pupil Listing'!C:C,"7") + COUNTIFS('Pupil Listing'!B:B, A87, 'Pupil Listing'!C:C,"8") + COUNTIFS('Pupil Listing'!B:B, A87, 'Pupil Listing'!C:C,"9") + COUNTIFS('Pupil Listing'!B:B, A87, 'Pupil Listing'!C:C,"10") + COUNTIFS('Pupil Listing'!B:B, A87, 'Pupil Listing'!C:C,"11") + COUNTIFS('Pupil Listing'!B:B, A87, 'Pupil Listing'!C:C,"12")</f>
        <v>0</v>
      </c>
      <c r="I87" s="34">
        <f t="shared" si="1"/>
        <v>0</v>
      </c>
    </row>
    <row r="88" spans="1:9" x14ac:dyDescent="0.25">
      <c r="A88" s="104" t="s">
        <v>23</v>
      </c>
      <c r="B88" s="105">
        <f>SUMIF('Pupil Listing'!$B$9:$B$1800,A88,'Pupil Listing'!$F$9:$F$1800)</f>
        <v>0</v>
      </c>
      <c r="C88" s="106">
        <f>SUMIF('Pupil Listing'!$B$9:$B$1800,A88,'Pupil Listing'!$G$9:$G$1800)</f>
        <v>0</v>
      </c>
      <c r="E88" s="32">
        <f>COUNTIFS('Pupil Listing'!B:B, A88, 'Pupil Listing'!C:C,"4K 437 Hours") + COUNTIFS('Pupil Listing'!B:B, A88, 'Pupil Listing'!C:C,"Preschool Special Education") + COUNTIFS('Pupil Listing'!B:B, A88, 'Pupil Listing'!C:C,"5K 437 Hours Half Day")</f>
        <v>0</v>
      </c>
      <c r="F88" s="28">
        <f>COUNTIFS('Pupil Listing'!B:B, A88, 'Pupil Listing'!C:C,"4K 437 Hours + 87.5 Hours Outreach") + COUNTIFS('Pupil Listing'!B:B, A88, 'Pupil Listing'!C:C,"5K 3 Full Days Per Week")</f>
        <v>0</v>
      </c>
      <c r="G88" s="28">
        <f>COUNTIFS('Pupil Listing'!B:B, A88, 'Pupil Listing'!C:C,"5K 4 Full Days Per Week")</f>
        <v>0</v>
      </c>
      <c r="H88" s="28">
        <f>COUNTIFS('Pupil Listing'!B:B, A88, 'Pupil Listing'!C:C,"5K 5 Full Days Per Week") + COUNTIFS('Pupil Listing'!B:B, A88, 'Pupil Listing'!C:C,"1") + COUNTIFS('Pupil Listing'!B:B, A88, 'Pupil Listing'!C:C,"2") + COUNTIFS('Pupil Listing'!B:B, A88, 'Pupil Listing'!C:C,"3") + COUNTIFS('Pupil Listing'!B:B, A88, 'Pupil Listing'!C:C,"4") + COUNTIFS('Pupil Listing'!B:B, A88, 'Pupil Listing'!C:C,"5") + COUNTIFS('Pupil Listing'!B:B, A88, 'Pupil Listing'!C:C,"6") + COUNTIFS('Pupil Listing'!B:B, A88, 'Pupil Listing'!C:C,"7") + COUNTIFS('Pupil Listing'!B:B, A88, 'Pupil Listing'!C:C,"8") + COUNTIFS('Pupil Listing'!B:B, A88, 'Pupil Listing'!C:C,"9") + COUNTIFS('Pupil Listing'!B:B, A88, 'Pupil Listing'!C:C,"10") + COUNTIFS('Pupil Listing'!B:B, A88, 'Pupil Listing'!C:C,"11") + COUNTIFS('Pupil Listing'!B:B, A88, 'Pupil Listing'!C:C,"12")</f>
        <v>0</v>
      </c>
      <c r="I88" s="34">
        <f t="shared" si="1"/>
        <v>0</v>
      </c>
    </row>
    <row r="89" spans="1:9" x14ac:dyDescent="0.25">
      <c r="A89" s="104" t="s">
        <v>186</v>
      </c>
      <c r="B89" s="105">
        <f>SUMIF('Pupil Listing'!$B$9:$B$1800,A89,'Pupil Listing'!$F$9:$F$1800)</f>
        <v>0</v>
      </c>
      <c r="C89" s="106">
        <f>SUMIF('Pupil Listing'!$B$9:$B$1800,A89,'Pupil Listing'!$G$9:$G$1800)</f>
        <v>0</v>
      </c>
      <c r="E89" s="32">
        <f>COUNTIFS('Pupil Listing'!B:B, A89, 'Pupil Listing'!C:C,"4K 437 Hours") + COUNTIFS('Pupil Listing'!B:B, A89, 'Pupil Listing'!C:C,"Preschool Special Education") + COUNTIFS('Pupil Listing'!B:B, A89, 'Pupil Listing'!C:C,"5K 437 Hours Half Day")</f>
        <v>0</v>
      </c>
      <c r="F89" s="28">
        <f>COUNTIFS('Pupil Listing'!B:B, A89, 'Pupil Listing'!C:C,"4K 437 Hours + 87.5 Hours Outreach") + COUNTIFS('Pupil Listing'!B:B, A89, 'Pupil Listing'!C:C,"5K 3 Full Days Per Week")</f>
        <v>0</v>
      </c>
      <c r="G89" s="28">
        <f>COUNTIFS('Pupil Listing'!B:B, A89, 'Pupil Listing'!C:C,"5K 4 Full Days Per Week")</f>
        <v>0</v>
      </c>
      <c r="H89" s="28">
        <f>COUNTIFS('Pupil Listing'!B:B, A89, 'Pupil Listing'!C:C,"5K 5 Full Days Per Week") + COUNTIFS('Pupil Listing'!B:B, A89, 'Pupil Listing'!C:C,"1") + COUNTIFS('Pupil Listing'!B:B, A89, 'Pupil Listing'!C:C,"2") + COUNTIFS('Pupil Listing'!B:B, A89, 'Pupil Listing'!C:C,"3") + COUNTIFS('Pupil Listing'!B:B, A89, 'Pupil Listing'!C:C,"4") + COUNTIFS('Pupil Listing'!B:B, A89, 'Pupil Listing'!C:C,"5") + COUNTIFS('Pupil Listing'!B:B, A89, 'Pupil Listing'!C:C,"6") + COUNTIFS('Pupil Listing'!B:B, A89, 'Pupil Listing'!C:C,"7") + COUNTIFS('Pupil Listing'!B:B, A89, 'Pupil Listing'!C:C,"8") + COUNTIFS('Pupil Listing'!B:B, A89, 'Pupil Listing'!C:C,"9") + COUNTIFS('Pupil Listing'!B:B, A89, 'Pupil Listing'!C:C,"10") + COUNTIFS('Pupil Listing'!B:B, A89, 'Pupil Listing'!C:C,"11") + COUNTIFS('Pupil Listing'!B:B, A89, 'Pupil Listing'!C:C,"12")</f>
        <v>0</v>
      </c>
      <c r="I89" s="34">
        <f t="shared" si="1"/>
        <v>0</v>
      </c>
    </row>
    <row r="90" spans="1:9" x14ac:dyDescent="0.25">
      <c r="A90" s="104" t="s">
        <v>187</v>
      </c>
      <c r="B90" s="105">
        <f>SUMIF('Pupil Listing'!$B$9:$B$1800,A90,'Pupil Listing'!$F$9:$F$1800)</f>
        <v>0</v>
      </c>
      <c r="C90" s="106">
        <f>SUMIF('Pupil Listing'!$B$9:$B$1800,A90,'Pupil Listing'!$G$9:$G$1800)</f>
        <v>0</v>
      </c>
      <c r="E90" s="32">
        <f>COUNTIFS('Pupil Listing'!B:B, A90, 'Pupil Listing'!C:C,"4K 437 Hours") + COUNTIFS('Pupil Listing'!B:B, A90, 'Pupil Listing'!C:C,"Preschool Special Education") + COUNTIFS('Pupil Listing'!B:B, A90, 'Pupil Listing'!C:C,"5K 437 Hours Half Day")</f>
        <v>0</v>
      </c>
      <c r="F90" s="28">
        <f>COUNTIFS('Pupil Listing'!B:B, A90, 'Pupil Listing'!C:C,"4K 437 Hours + 87.5 Hours Outreach") + COUNTIFS('Pupil Listing'!B:B, A90, 'Pupil Listing'!C:C,"5K 3 Full Days Per Week")</f>
        <v>0</v>
      </c>
      <c r="G90" s="28">
        <f>COUNTIFS('Pupil Listing'!B:B, A90, 'Pupil Listing'!C:C,"5K 4 Full Days Per Week")</f>
        <v>0</v>
      </c>
      <c r="H90" s="28">
        <f>COUNTIFS('Pupil Listing'!B:B, A90, 'Pupil Listing'!C:C,"5K 5 Full Days Per Week") + COUNTIFS('Pupil Listing'!B:B, A90, 'Pupil Listing'!C:C,"1") + COUNTIFS('Pupil Listing'!B:B, A90, 'Pupil Listing'!C:C,"2") + COUNTIFS('Pupil Listing'!B:B, A90, 'Pupil Listing'!C:C,"3") + COUNTIFS('Pupil Listing'!B:B, A90, 'Pupil Listing'!C:C,"4") + COUNTIFS('Pupil Listing'!B:B, A90, 'Pupil Listing'!C:C,"5") + COUNTIFS('Pupil Listing'!B:B, A90, 'Pupil Listing'!C:C,"6") + COUNTIFS('Pupil Listing'!B:B, A90, 'Pupil Listing'!C:C,"7") + COUNTIFS('Pupil Listing'!B:B, A90, 'Pupil Listing'!C:C,"8") + COUNTIFS('Pupil Listing'!B:B, A90, 'Pupil Listing'!C:C,"9") + COUNTIFS('Pupil Listing'!B:B, A90, 'Pupil Listing'!C:C,"10") + COUNTIFS('Pupil Listing'!B:B, A90, 'Pupil Listing'!C:C,"11") + COUNTIFS('Pupil Listing'!B:B, A90, 'Pupil Listing'!C:C,"12")</f>
        <v>0</v>
      </c>
      <c r="I90" s="34">
        <f t="shared" si="1"/>
        <v>0</v>
      </c>
    </row>
    <row r="91" spans="1:9" x14ac:dyDescent="0.25">
      <c r="A91" s="104" t="s">
        <v>188</v>
      </c>
      <c r="B91" s="105">
        <f>SUMIF('Pupil Listing'!$B$9:$B$1800,A91,'Pupil Listing'!$F$9:$F$1800)</f>
        <v>0</v>
      </c>
      <c r="C91" s="106">
        <f>SUMIF('Pupil Listing'!$B$9:$B$1800,A91,'Pupil Listing'!$G$9:$G$1800)</f>
        <v>0</v>
      </c>
      <c r="E91" s="32">
        <f>COUNTIFS('Pupil Listing'!B:B, A91, 'Pupil Listing'!C:C,"4K 437 Hours") + COUNTIFS('Pupil Listing'!B:B, A91, 'Pupil Listing'!C:C,"Preschool Special Education") + COUNTIFS('Pupil Listing'!B:B, A91, 'Pupil Listing'!C:C,"5K 437 Hours Half Day")</f>
        <v>0</v>
      </c>
      <c r="F91" s="28">
        <f>COUNTIFS('Pupil Listing'!B:B, A91, 'Pupil Listing'!C:C,"4K 437 Hours + 87.5 Hours Outreach") + COUNTIFS('Pupil Listing'!B:B, A91, 'Pupil Listing'!C:C,"5K 3 Full Days Per Week")</f>
        <v>0</v>
      </c>
      <c r="G91" s="28">
        <f>COUNTIFS('Pupil Listing'!B:B, A91, 'Pupil Listing'!C:C,"5K 4 Full Days Per Week")</f>
        <v>0</v>
      </c>
      <c r="H91" s="28">
        <f>COUNTIFS('Pupil Listing'!B:B, A91, 'Pupil Listing'!C:C,"5K 5 Full Days Per Week") + COUNTIFS('Pupil Listing'!B:B, A91, 'Pupil Listing'!C:C,"1") + COUNTIFS('Pupil Listing'!B:B, A91, 'Pupil Listing'!C:C,"2") + COUNTIFS('Pupil Listing'!B:B, A91, 'Pupil Listing'!C:C,"3") + COUNTIFS('Pupil Listing'!B:B, A91, 'Pupil Listing'!C:C,"4") + COUNTIFS('Pupil Listing'!B:B, A91, 'Pupil Listing'!C:C,"5") + COUNTIFS('Pupil Listing'!B:B, A91, 'Pupil Listing'!C:C,"6") + COUNTIFS('Pupil Listing'!B:B, A91, 'Pupil Listing'!C:C,"7") + COUNTIFS('Pupil Listing'!B:B, A91, 'Pupil Listing'!C:C,"8") + COUNTIFS('Pupil Listing'!B:B, A91, 'Pupil Listing'!C:C,"9") + COUNTIFS('Pupil Listing'!B:B, A91, 'Pupil Listing'!C:C,"10") + COUNTIFS('Pupil Listing'!B:B, A91, 'Pupil Listing'!C:C,"11") + COUNTIFS('Pupil Listing'!B:B, A91, 'Pupil Listing'!C:C,"12")</f>
        <v>0</v>
      </c>
      <c r="I91" s="34">
        <f t="shared" si="1"/>
        <v>0</v>
      </c>
    </row>
    <row r="92" spans="1:9" x14ac:dyDescent="0.25">
      <c r="A92" s="104" t="s">
        <v>189</v>
      </c>
      <c r="B92" s="105">
        <f>SUMIF('Pupil Listing'!$B$9:$B$1800,A92,'Pupil Listing'!$F$9:$F$1800)</f>
        <v>0</v>
      </c>
      <c r="C92" s="106">
        <f>SUMIF('Pupil Listing'!$B$9:$B$1800,A92,'Pupil Listing'!$G$9:$G$1800)</f>
        <v>0</v>
      </c>
      <c r="E92" s="32">
        <f>COUNTIFS('Pupil Listing'!B:B, A92, 'Pupil Listing'!C:C,"4K 437 Hours") + COUNTIFS('Pupil Listing'!B:B, A92, 'Pupil Listing'!C:C,"Preschool Special Education") + COUNTIFS('Pupil Listing'!B:B, A92, 'Pupil Listing'!C:C,"5K 437 Hours Half Day")</f>
        <v>0</v>
      </c>
      <c r="F92" s="28">
        <f>COUNTIFS('Pupil Listing'!B:B, A92, 'Pupil Listing'!C:C,"4K 437 Hours + 87.5 Hours Outreach") + COUNTIFS('Pupil Listing'!B:B, A92, 'Pupil Listing'!C:C,"5K 3 Full Days Per Week")</f>
        <v>0</v>
      </c>
      <c r="G92" s="28">
        <f>COUNTIFS('Pupil Listing'!B:B, A92, 'Pupil Listing'!C:C,"5K 4 Full Days Per Week")</f>
        <v>0</v>
      </c>
      <c r="H92" s="28">
        <f>COUNTIFS('Pupil Listing'!B:B, A92, 'Pupil Listing'!C:C,"5K 5 Full Days Per Week") + COUNTIFS('Pupil Listing'!B:B, A92, 'Pupil Listing'!C:C,"1") + COUNTIFS('Pupil Listing'!B:B, A92, 'Pupil Listing'!C:C,"2") + COUNTIFS('Pupil Listing'!B:B, A92, 'Pupil Listing'!C:C,"3") + COUNTIFS('Pupil Listing'!B:B, A92, 'Pupil Listing'!C:C,"4") + COUNTIFS('Pupil Listing'!B:B, A92, 'Pupil Listing'!C:C,"5") + COUNTIFS('Pupil Listing'!B:B, A92, 'Pupil Listing'!C:C,"6") + COUNTIFS('Pupil Listing'!B:B, A92, 'Pupil Listing'!C:C,"7") + COUNTIFS('Pupil Listing'!B:B, A92, 'Pupil Listing'!C:C,"8") + COUNTIFS('Pupil Listing'!B:B, A92, 'Pupil Listing'!C:C,"9") + COUNTIFS('Pupil Listing'!B:B, A92, 'Pupil Listing'!C:C,"10") + COUNTIFS('Pupil Listing'!B:B, A92, 'Pupil Listing'!C:C,"11") + COUNTIFS('Pupil Listing'!B:B, A92, 'Pupil Listing'!C:C,"12")</f>
        <v>0</v>
      </c>
      <c r="I92" s="34">
        <f t="shared" si="1"/>
        <v>0</v>
      </c>
    </row>
    <row r="93" spans="1:9" x14ac:dyDescent="0.25">
      <c r="A93" s="104" t="s">
        <v>190</v>
      </c>
      <c r="B93" s="105">
        <f>SUMIF('Pupil Listing'!$B$9:$B$1800,A93,'Pupil Listing'!$F$9:$F$1800)</f>
        <v>0</v>
      </c>
      <c r="C93" s="106">
        <f>SUMIF('Pupil Listing'!$B$9:$B$1800,A93,'Pupil Listing'!$G$9:$G$1800)</f>
        <v>0</v>
      </c>
      <c r="E93" s="32">
        <f>COUNTIFS('Pupil Listing'!B:B, A93, 'Pupil Listing'!C:C,"4K 437 Hours") + COUNTIFS('Pupil Listing'!B:B, A93, 'Pupil Listing'!C:C,"Preschool Special Education") + COUNTIFS('Pupil Listing'!B:B, A93, 'Pupil Listing'!C:C,"5K 437 Hours Half Day")</f>
        <v>0</v>
      </c>
      <c r="F93" s="28">
        <f>COUNTIFS('Pupil Listing'!B:B, A93, 'Pupil Listing'!C:C,"4K 437 Hours + 87.5 Hours Outreach") + COUNTIFS('Pupil Listing'!B:B, A93, 'Pupil Listing'!C:C,"5K 3 Full Days Per Week")</f>
        <v>0</v>
      </c>
      <c r="G93" s="28">
        <f>COUNTIFS('Pupil Listing'!B:B, A93, 'Pupil Listing'!C:C,"5K 4 Full Days Per Week")</f>
        <v>0</v>
      </c>
      <c r="H93" s="28">
        <f>COUNTIFS('Pupil Listing'!B:B, A93, 'Pupil Listing'!C:C,"5K 5 Full Days Per Week") + COUNTIFS('Pupil Listing'!B:B, A93, 'Pupil Listing'!C:C,"1") + COUNTIFS('Pupil Listing'!B:B, A93, 'Pupil Listing'!C:C,"2") + COUNTIFS('Pupil Listing'!B:B, A93, 'Pupil Listing'!C:C,"3") + COUNTIFS('Pupil Listing'!B:B, A93, 'Pupil Listing'!C:C,"4") + COUNTIFS('Pupil Listing'!B:B, A93, 'Pupil Listing'!C:C,"5") + COUNTIFS('Pupil Listing'!B:B, A93, 'Pupil Listing'!C:C,"6") + COUNTIFS('Pupil Listing'!B:B, A93, 'Pupil Listing'!C:C,"7") + COUNTIFS('Pupil Listing'!B:B, A93, 'Pupil Listing'!C:C,"8") + COUNTIFS('Pupil Listing'!B:B, A93, 'Pupil Listing'!C:C,"9") + COUNTIFS('Pupil Listing'!B:B, A93, 'Pupil Listing'!C:C,"10") + COUNTIFS('Pupil Listing'!B:B, A93, 'Pupil Listing'!C:C,"11") + COUNTIFS('Pupil Listing'!B:B, A93, 'Pupil Listing'!C:C,"12")</f>
        <v>0</v>
      </c>
      <c r="I93" s="34">
        <f t="shared" si="1"/>
        <v>0</v>
      </c>
    </row>
    <row r="94" spans="1:9" x14ac:dyDescent="0.25">
      <c r="A94" s="104" t="s">
        <v>191</v>
      </c>
      <c r="B94" s="105">
        <f>SUMIF('Pupil Listing'!$B$9:$B$1800,A94,'Pupil Listing'!$F$9:$F$1800)</f>
        <v>0</v>
      </c>
      <c r="C94" s="106">
        <f>SUMIF('Pupil Listing'!$B$9:$B$1800,A94,'Pupil Listing'!$G$9:$G$1800)</f>
        <v>0</v>
      </c>
      <c r="E94" s="32">
        <f>COUNTIFS('Pupil Listing'!B:B, A94, 'Pupil Listing'!C:C,"4K 437 Hours") + COUNTIFS('Pupil Listing'!B:B, A94, 'Pupil Listing'!C:C,"Preschool Special Education") + COUNTIFS('Pupil Listing'!B:B, A94, 'Pupil Listing'!C:C,"5K 437 Hours Half Day")</f>
        <v>0</v>
      </c>
      <c r="F94" s="28">
        <f>COUNTIFS('Pupil Listing'!B:B, A94, 'Pupil Listing'!C:C,"4K 437 Hours + 87.5 Hours Outreach") + COUNTIFS('Pupil Listing'!B:B, A94, 'Pupil Listing'!C:C,"5K 3 Full Days Per Week")</f>
        <v>0</v>
      </c>
      <c r="G94" s="28">
        <f>COUNTIFS('Pupil Listing'!B:B, A94, 'Pupil Listing'!C:C,"5K 4 Full Days Per Week")</f>
        <v>0</v>
      </c>
      <c r="H94" s="28">
        <f>COUNTIFS('Pupil Listing'!B:B, A94, 'Pupil Listing'!C:C,"5K 5 Full Days Per Week") + COUNTIFS('Pupil Listing'!B:B, A94, 'Pupil Listing'!C:C,"1") + COUNTIFS('Pupil Listing'!B:B, A94, 'Pupil Listing'!C:C,"2") + COUNTIFS('Pupil Listing'!B:B, A94, 'Pupil Listing'!C:C,"3") + COUNTIFS('Pupil Listing'!B:B, A94, 'Pupil Listing'!C:C,"4") + COUNTIFS('Pupil Listing'!B:B, A94, 'Pupil Listing'!C:C,"5") + COUNTIFS('Pupil Listing'!B:B, A94, 'Pupil Listing'!C:C,"6") + COUNTIFS('Pupil Listing'!B:B, A94, 'Pupil Listing'!C:C,"7") + COUNTIFS('Pupil Listing'!B:B, A94, 'Pupil Listing'!C:C,"8") + COUNTIFS('Pupil Listing'!B:B, A94, 'Pupil Listing'!C:C,"9") + COUNTIFS('Pupil Listing'!B:B, A94, 'Pupil Listing'!C:C,"10") + COUNTIFS('Pupil Listing'!B:B, A94, 'Pupil Listing'!C:C,"11") + COUNTIFS('Pupil Listing'!B:B, A94, 'Pupil Listing'!C:C,"12")</f>
        <v>0</v>
      </c>
      <c r="I94" s="34">
        <f t="shared" si="1"/>
        <v>0</v>
      </c>
    </row>
    <row r="95" spans="1:9" x14ac:dyDescent="0.25">
      <c r="A95" s="104" t="s">
        <v>192</v>
      </c>
      <c r="B95" s="105">
        <f>SUMIF('Pupil Listing'!$B$9:$B$1800,A95,'Pupil Listing'!$F$9:$F$1800)</f>
        <v>0</v>
      </c>
      <c r="C95" s="106">
        <f>SUMIF('Pupil Listing'!$B$9:$B$1800,A95,'Pupil Listing'!$G$9:$G$1800)</f>
        <v>0</v>
      </c>
      <c r="E95" s="32">
        <f>COUNTIFS('Pupil Listing'!B:B, A95, 'Pupil Listing'!C:C,"4K 437 Hours") + COUNTIFS('Pupil Listing'!B:B, A95, 'Pupil Listing'!C:C,"Preschool Special Education") + COUNTIFS('Pupil Listing'!B:B, A95, 'Pupil Listing'!C:C,"5K 437 Hours Half Day")</f>
        <v>0</v>
      </c>
      <c r="F95" s="28">
        <f>COUNTIFS('Pupil Listing'!B:B, A95, 'Pupil Listing'!C:C,"4K 437 Hours + 87.5 Hours Outreach") + COUNTIFS('Pupil Listing'!B:B, A95, 'Pupil Listing'!C:C,"5K 3 Full Days Per Week")</f>
        <v>0</v>
      </c>
      <c r="G95" s="28">
        <f>COUNTIFS('Pupil Listing'!B:B, A95, 'Pupil Listing'!C:C,"5K 4 Full Days Per Week")</f>
        <v>0</v>
      </c>
      <c r="H95" s="28">
        <f>COUNTIFS('Pupil Listing'!B:B, A95, 'Pupil Listing'!C:C,"5K 5 Full Days Per Week") + COUNTIFS('Pupil Listing'!B:B, A95, 'Pupil Listing'!C:C,"1") + COUNTIFS('Pupil Listing'!B:B, A95, 'Pupil Listing'!C:C,"2") + COUNTIFS('Pupil Listing'!B:B, A95, 'Pupil Listing'!C:C,"3") + COUNTIFS('Pupil Listing'!B:B, A95, 'Pupil Listing'!C:C,"4") + COUNTIFS('Pupil Listing'!B:B, A95, 'Pupil Listing'!C:C,"5") + COUNTIFS('Pupil Listing'!B:B, A95, 'Pupil Listing'!C:C,"6") + COUNTIFS('Pupil Listing'!B:B, A95, 'Pupil Listing'!C:C,"7") + COUNTIFS('Pupil Listing'!B:B, A95, 'Pupil Listing'!C:C,"8") + COUNTIFS('Pupil Listing'!B:B, A95, 'Pupil Listing'!C:C,"9") + COUNTIFS('Pupil Listing'!B:B, A95, 'Pupil Listing'!C:C,"10") + COUNTIFS('Pupil Listing'!B:B, A95, 'Pupil Listing'!C:C,"11") + COUNTIFS('Pupil Listing'!B:B, A95, 'Pupil Listing'!C:C,"12")</f>
        <v>0</v>
      </c>
      <c r="I95" s="34">
        <f t="shared" si="1"/>
        <v>0</v>
      </c>
    </row>
    <row r="96" spans="1:9" x14ac:dyDescent="0.25">
      <c r="A96" s="104" t="s">
        <v>193</v>
      </c>
      <c r="B96" s="105">
        <f>SUMIF('Pupil Listing'!$B$9:$B$1800,A96,'Pupil Listing'!$F$9:$F$1800)</f>
        <v>0</v>
      </c>
      <c r="C96" s="106">
        <f>SUMIF('Pupil Listing'!$B$9:$B$1800,A96,'Pupil Listing'!$G$9:$G$1800)</f>
        <v>0</v>
      </c>
      <c r="E96" s="32">
        <f>COUNTIFS('Pupil Listing'!B:B, A96, 'Pupil Listing'!C:C,"4K 437 Hours") + COUNTIFS('Pupil Listing'!B:B, A96, 'Pupil Listing'!C:C,"Preschool Special Education") + COUNTIFS('Pupil Listing'!B:B, A96, 'Pupil Listing'!C:C,"5K 437 Hours Half Day")</f>
        <v>0</v>
      </c>
      <c r="F96" s="28">
        <f>COUNTIFS('Pupil Listing'!B:B, A96, 'Pupil Listing'!C:C,"4K 437 Hours + 87.5 Hours Outreach") + COUNTIFS('Pupil Listing'!B:B, A96, 'Pupil Listing'!C:C,"5K 3 Full Days Per Week")</f>
        <v>0</v>
      </c>
      <c r="G96" s="28">
        <f>COUNTIFS('Pupil Listing'!B:B, A96, 'Pupil Listing'!C:C,"5K 4 Full Days Per Week")</f>
        <v>0</v>
      </c>
      <c r="H96" s="28">
        <f>COUNTIFS('Pupil Listing'!B:B, A96, 'Pupil Listing'!C:C,"5K 5 Full Days Per Week") + COUNTIFS('Pupil Listing'!B:B, A96, 'Pupil Listing'!C:C,"1") + COUNTIFS('Pupil Listing'!B:B, A96, 'Pupil Listing'!C:C,"2") + COUNTIFS('Pupil Listing'!B:B, A96, 'Pupil Listing'!C:C,"3") + COUNTIFS('Pupil Listing'!B:B, A96, 'Pupil Listing'!C:C,"4") + COUNTIFS('Pupil Listing'!B:B, A96, 'Pupil Listing'!C:C,"5") + COUNTIFS('Pupil Listing'!B:B, A96, 'Pupil Listing'!C:C,"6") + COUNTIFS('Pupil Listing'!B:B, A96, 'Pupil Listing'!C:C,"7") + COUNTIFS('Pupil Listing'!B:B, A96, 'Pupil Listing'!C:C,"8") + COUNTIFS('Pupil Listing'!B:B, A96, 'Pupil Listing'!C:C,"9") + COUNTIFS('Pupil Listing'!B:B, A96, 'Pupil Listing'!C:C,"10") + COUNTIFS('Pupil Listing'!B:B, A96, 'Pupil Listing'!C:C,"11") + COUNTIFS('Pupil Listing'!B:B, A96, 'Pupil Listing'!C:C,"12")</f>
        <v>0</v>
      </c>
      <c r="I96" s="34">
        <f t="shared" si="1"/>
        <v>0</v>
      </c>
    </row>
    <row r="97" spans="1:9" x14ac:dyDescent="0.25">
      <c r="A97" s="104" t="s">
        <v>194</v>
      </c>
      <c r="B97" s="105">
        <f>SUMIF('Pupil Listing'!$B$9:$B$1800,A97,'Pupil Listing'!$F$9:$F$1800)</f>
        <v>0</v>
      </c>
      <c r="C97" s="106">
        <f>SUMIF('Pupil Listing'!$B$9:$B$1800,A97,'Pupil Listing'!$G$9:$G$1800)</f>
        <v>0</v>
      </c>
      <c r="E97" s="32">
        <f>COUNTIFS('Pupil Listing'!B:B, A97, 'Pupil Listing'!C:C,"4K 437 Hours") + COUNTIFS('Pupil Listing'!B:B, A97, 'Pupil Listing'!C:C,"Preschool Special Education") + COUNTIFS('Pupil Listing'!B:B, A97, 'Pupil Listing'!C:C,"5K 437 Hours Half Day")</f>
        <v>0</v>
      </c>
      <c r="F97" s="28">
        <f>COUNTIFS('Pupil Listing'!B:B, A97, 'Pupil Listing'!C:C,"4K 437 Hours + 87.5 Hours Outreach") + COUNTIFS('Pupil Listing'!B:B, A97, 'Pupil Listing'!C:C,"5K 3 Full Days Per Week")</f>
        <v>0</v>
      </c>
      <c r="G97" s="28">
        <f>COUNTIFS('Pupil Listing'!B:B, A97, 'Pupil Listing'!C:C,"5K 4 Full Days Per Week")</f>
        <v>0</v>
      </c>
      <c r="H97" s="28">
        <f>COUNTIFS('Pupil Listing'!B:B, A97, 'Pupil Listing'!C:C,"5K 5 Full Days Per Week") + COUNTIFS('Pupil Listing'!B:B, A97, 'Pupil Listing'!C:C,"1") + COUNTIFS('Pupil Listing'!B:B, A97, 'Pupil Listing'!C:C,"2") + COUNTIFS('Pupil Listing'!B:B, A97, 'Pupil Listing'!C:C,"3") + COUNTIFS('Pupil Listing'!B:B, A97, 'Pupil Listing'!C:C,"4") + COUNTIFS('Pupil Listing'!B:B, A97, 'Pupil Listing'!C:C,"5") + COUNTIFS('Pupil Listing'!B:B, A97, 'Pupil Listing'!C:C,"6") + COUNTIFS('Pupil Listing'!B:B, A97, 'Pupil Listing'!C:C,"7") + COUNTIFS('Pupil Listing'!B:B, A97, 'Pupil Listing'!C:C,"8") + COUNTIFS('Pupil Listing'!B:B, A97, 'Pupil Listing'!C:C,"9") + COUNTIFS('Pupil Listing'!B:B, A97, 'Pupil Listing'!C:C,"10") + COUNTIFS('Pupil Listing'!B:B, A97, 'Pupil Listing'!C:C,"11") + COUNTIFS('Pupil Listing'!B:B, A97, 'Pupil Listing'!C:C,"12")</f>
        <v>0</v>
      </c>
      <c r="I97" s="34">
        <f t="shared" si="1"/>
        <v>0</v>
      </c>
    </row>
    <row r="98" spans="1:9" x14ac:dyDescent="0.25">
      <c r="A98" s="104" t="s">
        <v>195</v>
      </c>
      <c r="B98" s="105">
        <f>SUMIF('Pupil Listing'!$B$9:$B$1800,A98,'Pupil Listing'!$F$9:$F$1800)</f>
        <v>0</v>
      </c>
      <c r="C98" s="106">
        <f>SUMIF('Pupil Listing'!$B$9:$B$1800,A98,'Pupil Listing'!$G$9:$G$1800)</f>
        <v>0</v>
      </c>
      <c r="E98" s="32">
        <f>COUNTIFS('Pupil Listing'!B:B, A98, 'Pupil Listing'!C:C,"4K 437 Hours") + COUNTIFS('Pupil Listing'!B:B, A98, 'Pupil Listing'!C:C,"Preschool Special Education") + COUNTIFS('Pupil Listing'!B:B, A98, 'Pupil Listing'!C:C,"5K 437 Hours Half Day")</f>
        <v>0</v>
      </c>
      <c r="F98" s="28">
        <f>COUNTIFS('Pupil Listing'!B:B, A98, 'Pupil Listing'!C:C,"4K 437 Hours + 87.5 Hours Outreach") + COUNTIFS('Pupil Listing'!B:B, A98, 'Pupil Listing'!C:C,"5K 3 Full Days Per Week")</f>
        <v>0</v>
      </c>
      <c r="G98" s="28">
        <f>COUNTIFS('Pupil Listing'!B:B, A98, 'Pupil Listing'!C:C,"5K 4 Full Days Per Week")</f>
        <v>0</v>
      </c>
      <c r="H98" s="28">
        <f>COUNTIFS('Pupil Listing'!B:B, A98, 'Pupil Listing'!C:C,"5K 5 Full Days Per Week") + COUNTIFS('Pupil Listing'!B:B, A98, 'Pupil Listing'!C:C,"1") + COUNTIFS('Pupil Listing'!B:B, A98, 'Pupil Listing'!C:C,"2") + COUNTIFS('Pupil Listing'!B:B, A98, 'Pupil Listing'!C:C,"3") + COUNTIFS('Pupil Listing'!B:B, A98, 'Pupil Listing'!C:C,"4") + COUNTIFS('Pupil Listing'!B:B, A98, 'Pupil Listing'!C:C,"5") + COUNTIFS('Pupil Listing'!B:B, A98, 'Pupil Listing'!C:C,"6") + COUNTIFS('Pupil Listing'!B:B, A98, 'Pupil Listing'!C:C,"7") + COUNTIFS('Pupil Listing'!B:B, A98, 'Pupil Listing'!C:C,"8") + COUNTIFS('Pupil Listing'!B:B, A98, 'Pupil Listing'!C:C,"9") + COUNTIFS('Pupil Listing'!B:B, A98, 'Pupil Listing'!C:C,"10") + COUNTIFS('Pupil Listing'!B:B, A98, 'Pupil Listing'!C:C,"11") + COUNTIFS('Pupil Listing'!B:B, A98, 'Pupil Listing'!C:C,"12")</f>
        <v>0</v>
      </c>
      <c r="I98" s="34">
        <f t="shared" si="1"/>
        <v>0</v>
      </c>
    </row>
    <row r="99" spans="1:9" x14ac:dyDescent="0.25">
      <c r="A99" s="104" t="s">
        <v>196</v>
      </c>
      <c r="B99" s="105">
        <f>SUMIF('Pupil Listing'!$B$9:$B$1800,A99,'Pupil Listing'!$F$9:$F$1800)</f>
        <v>0</v>
      </c>
      <c r="C99" s="106">
        <f>SUMIF('Pupil Listing'!$B$9:$B$1800,A99,'Pupil Listing'!$G$9:$G$1800)</f>
        <v>0</v>
      </c>
      <c r="E99" s="32">
        <f>COUNTIFS('Pupil Listing'!B:B, A99, 'Pupil Listing'!C:C,"4K 437 Hours") + COUNTIFS('Pupil Listing'!B:B, A99, 'Pupil Listing'!C:C,"Preschool Special Education") + COUNTIFS('Pupil Listing'!B:B, A99, 'Pupil Listing'!C:C,"5K 437 Hours Half Day")</f>
        <v>0</v>
      </c>
      <c r="F99" s="28">
        <f>COUNTIFS('Pupil Listing'!B:B, A99, 'Pupil Listing'!C:C,"4K 437 Hours + 87.5 Hours Outreach") + COUNTIFS('Pupil Listing'!B:B, A99, 'Pupil Listing'!C:C,"5K 3 Full Days Per Week")</f>
        <v>0</v>
      </c>
      <c r="G99" s="28">
        <f>COUNTIFS('Pupil Listing'!B:B, A99, 'Pupil Listing'!C:C,"5K 4 Full Days Per Week")</f>
        <v>0</v>
      </c>
      <c r="H99" s="28">
        <f>COUNTIFS('Pupil Listing'!B:B, A99, 'Pupil Listing'!C:C,"5K 5 Full Days Per Week") + COUNTIFS('Pupil Listing'!B:B, A99, 'Pupil Listing'!C:C,"1") + COUNTIFS('Pupil Listing'!B:B, A99, 'Pupil Listing'!C:C,"2") + COUNTIFS('Pupil Listing'!B:B, A99, 'Pupil Listing'!C:C,"3") + COUNTIFS('Pupil Listing'!B:B, A99, 'Pupil Listing'!C:C,"4") + COUNTIFS('Pupil Listing'!B:B, A99, 'Pupil Listing'!C:C,"5") + COUNTIFS('Pupil Listing'!B:B, A99, 'Pupil Listing'!C:C,"6") + COUNTIFS('Pupil Listing'!B:B, A99, 'Pupil Listing'!C:C,"7") + COUNTIFS('Pupil Listing'!B:B, A99, 'Pupil Listing'!C:C,"8") + COUNTIFS('Pupil Listing'!B:B, A99, 'Pupil Listing'!C:C,"9") + COUNTIFS('Pupil Listing'!B:B, A99, 'Pupil Listing'!C:C,"10") + COUNTIFS('Pupil Listing'!B:B, A99, 'Pupil Listing'!C:C,"11") + COUNTIFS('Pupil Listing'!B:B, A99, 'Pupil Listing'!C:C,"12")</f>
        <v>0</v>
      </c>
      <c r="I99" s="34">
        <f t="shared" si="1"/>
        <v>0</v>
      </c>
    </row>
    <row r="100" spans="1:9" x14ac:dyDescent="0.25">
      <c r="A100" s="104" t="s">
        <v>45</v>
      </c>
      <c r="B100" s="105">
        <f>SUMIF('Pupil Listing'!$B$9:$B$1800,A100,'Pupil Listing'!$F$9:$F$1800)</f>
        <v>0</v>
      </c>
      <c r="C100" s="106">
        <f>SUMIF('Pupil Listing'!$B$9:$B$1800,A100,'Pupil Listing'!$G$9:$G$1800)</f>
        <v>0</v>
      </c>
      <c r="E100" s="32">
        <f>COUNTIFS('Pupil Listing'!B:B, A100, 'Pupil Listing'!C:C,"4K 437 Hours") + COUNTIFS('Pupil Listing'!B:B, A100, 'Pupil Listing'!C:C,"Preschool Special Education") + COUNTIFS('Pupil Listing'!B:B, A100, 'Pupil Listing'!C:C,"5K 437 Hours Half Day")</f>
        <v>0</v>
      </c>
      <c r="F100" s="28">
        <f>COUNTIFS('Pupil Listing'!B:B, A100, 'Pupil Listing'!C:C,"4K 437 Hours + 87.5 Hours Outreach") + COUNTIFS('Pupil Listing'!B:B, A100, 'Pupil Listing'!C:C,"5K 3 Full Days Per Week")</f>
        <v>0</v>
      </c>
      <c r="G100" s="28">
        <f>COUNTIFS('Pupil Listing'!B:B, A100, 'Pupil Listing'!C:C,"5K 4 Full Days Per Week")</f>
        <v>0</v>
      </c>
      <c r="H100" s="28">
        <f>COUNTIFS('Pupil Listing'!B:B, A100, 'Pupil Listing'!C:C,"5K 5 Full Days Per Week") + COUNTIFS('Pupil Listing'!B:B, A100, 'Pupil Listing'!C:C,"1") + COUNTIFS('Pupil Listing'!B:B, A100, 'Pupil Listing'!C:C,"2") + COUNTIFS('Pupil Listing'!B:B, A100, 'Pupil Listing'!C:C,"3") + COUNTIFS('Pupil Listing'!B:B, A100, 'Pupil Listing'!C:C,"4") + COUNTIFS('Pupil Listing'!B:B, A100, 'Pupil Listing'!C:C,"5") + COUNTIFS('Pupil Listing'!B:B, A100, 'Pupil Listing'!C:C,"6") + COUNTIFS('Pupil Listing'!B:B, A100, 'Pupil Listing'!C:C,"7") + COUNTIFS('Pupil Listing'!B:B, A100, 'Pupil Listing'!C:C,"8") + COUNTIFS('Pupil Listing'!B:B, A100, 'Pupil Listing'!C:C,"9") + COUNTIFS('Pupil Listing'!B:B, A100, 'Pupil Listing'!C:C,"10") + COUNTIFS('Pupil Listing'!B:B, A100, 'Pupil Listing'!C:C,"11") + COUNTIFS('Pupil Listing'!B:B, A100, 'Pupil Listing'!C:C,"12")</f>
        <v>0</v>
      </c>
      <c r="I100" s="34">
        <f t="shared" si="1"/>
        <v>0</v>
      </c>
    </row>
    <row r="101" spans="1:9" x14ac:dyDescent="0.25">
      <c r="A101" s="104" t="s">
        <v>197</v>
      </c>
      <c r="B101" s="105">
        <f>SUMIF('Pupil Listing'!$B$9:$B$1800,A101,'Pupil Listing'!$F$9:$F$1800)</f>
        <v>0</v>
      </c>
      <c r="C101" s="106">
        <f>SUMIF('Pupil Listing'!$B$9:$B$1800,A101,'Pupil Listing'!$G$9:$G$1800)</f>
        <v>0</v>
      </c>
      <c r="E101" s="32">
        <f>COUNTIFS('Pupil Listing'!B:B, A101, 'Pupil Listing'!C:C,"4K 437 Hours") + COUNTIFS('Pupil Listing'!B:B, A101, 'Pupil Listing'!C:C,"Preschool Special Education") + COUNTIFS('Pupil Listing'!B:B, A101, 'Pupil Listing'!C:C,"5K 437 Hours Half Day")</f>
        <v>0</v>
      </c>
      <c r="F101" s="28">
        <f>COUNTIFS('Pupil Listing'!B:B, A101, 'Pupil Listing'!C:C,"4K 437 Hours + 87.5 Hours Outreach") + COUNTIFS('Pupil Listing'!B:B, A101, 'Pupil Listing'!C:C,"5K 3 Full Days Per Week")</f>
        <v>0</v>
      </c>
      <c r="G101" s="28">
        <f>COUNTIFS('Pupil Listing'!B:B, A101, 'Pupil Listing'!C:C,"5K 4 Full Days Per Week")</f>
        <v>0</v>
      </c>
      <c r="H101" s="28">
        <f>COUNTIFS('Pupil Listing'!B:B, A101, 'Pupil Listing'!C:C,"5K 5 Full Days Per Week") + COUNTIFS('Pupil Listing'!B:B, A101, 'Pupil Listing'!C:C,"1") + COUNTIFS('Pupil Listing'!B:B, A101, 'Pupil Listing'!C:C,"2") + COUNTIFS('Pupil Listing'!B:B, A101, 'Pupil Listing'!C:C,"3") + COUNTIFS('Pupil Listing'!B:B, A101, 'Pupil Listing'!C:C,"4") + COUNTIFS('Pupil Listing'!B:B, A101, 'Pupil Listing'!C:C,"5") + COUNTIFS('Pupil Listing'!B:B, A101, 'Pupil Listing'!C:C,"6") + COUNTIFS('Pupil Listing'!B:B, A101, 'Pupil Listing'!C:C,"7") + COUNTIFS('Pupil Listing'!B:B, A101, 'Pupil Listing'!C:C,"8") + COUNTIFS('Pupil Listing'!B:B, A101, 'Pupil Listing'!C:C,"9") + COUNTIFS('Pupil Listing'!B:B, A101, 'Pupil Listing'!C:C,"10") + COUNTIFS('Pupil Listing'!B:B, A101, 'Pupil Listing'!C:C,"11") + COUNTIFS('Pupil Listing'!B:B, A101, 'Pupil Listing'!C:C,"12")</f>
        <v>0</v>
      </c>
      <c r="I101" s="34">
        <f t="shared" si="1"/>
        <v>0</v>
      </c>
    </row>
    <row r="102" spans="1:9" x14ac:dyDescent="0.25">
      <c r="A102" s="104" t="s">
        <v>477</v>
      </c>
      <c r="B102" s="105">
        <f>SUMIF('Pupil Listing'!$B$9:$B$1800,A102,'Pupil Listing'!$F$9:$F$1800)</f>
        <v>0</v>
      </c>
      <c r="C102" s="106">
        <f>SUMIF('Pupil Listing'!$B$9:$B$1800,A102,'Pupil Listing'!$G$9:$G$1800)</f>
        <v>0</v>
      </c>
      <c r="E102" s="32">
        <f>COUNTIFS('Pupil Listing'!B:B, A102, 'Pupil Listing'!C:C,"4K 437 Hours") + COUNTIFS('Pupil Listing'!B:B, A102, 'Pupil Listing'!C:C,"Preschool Special Education") + COUNTIFS('Pupil Listing'!B:B, A102, 'Pupil Listing'!C:C,"5K 437 Hours Half Day")</f>
        <v>0</v>
      </c>
      <c r="F102" s="28">
        <f>COUNTIFS('Pupil Listing'!B:B, A102, 'Pupil Listing'!C:C,"4K 437 Hours + 87.5 Hours Outreach") + COUNTIFS('Pupil Listing'!B:B, A102, 'Pupil Listing'!C:C,"5K 3 Full Days Per Week")</f>
        <v>0</v>
      </c>
      <c r="G102" s="28">
        <f>COUNTIFS('Pupil Listing'!B:B, A102, 'Pupil Listing'!C:C,"5K 4 Full Days Per Week")</f>
        <v>0</v>
      </c>
      <c r="H102" s="28">
        <f>COUNTIFS('Pupil Listing'!B:B, A102, 'Pupil Listing'!C:C,"5K 5 Full Days Per Week") + COUNTIFS('Pupil Listing'!B:B, A102, 'Pupil Listing'!C:C,"1") + COUNTIFS('Pupil Listing'!B:B, A102, 'Pupil Listing'!C:C,"2") + COUNTIFS('Pupil Listing'!B:B, A102, 'Pupil Listing'!C:C,"3") + COUNTIFS('Pupil Listing'!B:B, A102, 'Pupil Listing'!C:C,"4") + COUNTIFS('Pupil Listing'!B:B, A102, 'Pupil Listing'!C:C,"5") + COUNTIFS('Pupil Listing'!B:B, A102, 'Pupil Listing'!C:C,"6") + COUNTIFS('Pupil Listing'!B:B, A102, 'Pupil Listing'!C:C,"7") + COUNTIFS('Pupil Listing'!B:B, A102, 'Pupil Listing'!C:C,"8") + COUNTIFS('Pupil Listing'!B:B, A102, 'Pupil Listing'!C:C,"9") + COUNTIFS('Pupil Listing'!B:B, A102, 'Pupil Listing'!C:C,"10") + COUNTIFS('Pupil Listing'!B:B, A102, 'Pupil Listing'!C:C,"11") + COUNTIFS('Pupil Listing'!B:B, A102, 'Pupil Listing'!C:C,"12")</f>
        <v>0</v>
      </c>
      <c r="I102" s="34">
        <f t="shared" si="1"/>
        <v>0</v>
      </c>
    </row>
    <row r="103" spans="1:9" x14ac:dyDescent="0.25">
      <c r="A103" s="104" t="s">
        <v>198</v>
      </c>
      <c r="B103" s="105">
        <f>SUMIF('Pupil Listing'!$B$9:$B$1800,A103,'Pupil Listing'!$F$9:$F$1800)</f>
        <v>0</v>
      </c>
      <c r="C103" s="106">
        <f>SUMIF('Pupil Listing'!$B$9:$B$1800,A103,'Pupil Listing'!$G$9:$G$1800)</f>
        <v>0</v>
      </c>
      <c r="E103" s="32">
        <f>COUNTIFS('Pupil Listing'!B:B, A103, 'Pupil Listing'!C:C,"4K 437 Hours") + COUNTIFS('Pupil Listing'!B:B, A103, 'Pupil Listing'!C:C,"Preschool Special Education") + COUNTIFS('Pupil Listing'!B:B, A103, 'Pupil Listing'!C:C,"5K 437 Hours Half Day")</f>
        <v>0</v>
      </c>
      <c r="F103" s="28">
        <f>COUNTIFS('Pupil Listing'!B:B, A103, 'Pupil Listing'!C:C,"4K 437 Hours + 87.5 Hours Outreach") + COUNTIFS('Pupil Listing'!B:B, A103, 'Pupil Listing'!C:C,"5K 3 Full Days Per Week")</f>
        <v>0</v>
      </c>
      <c r="G103" s="28">
        <f>COUNTIFS('Pupil Listing'!B:B, A103, 'Pupil Listing'!C:C,"5K 4 Full Days Per Week")</f>
        <v>0</v>
      </c>
      <c r="H103" s="28">
        <f>COUNTIFS('Pupil Listing'!B:B, A103, 'Pupil Listing'!C:C,"5K 5 Full Days Per Week") + COUNTIFS('Pupil Listing'!B:B, A103, 'Pupil Listing'!C:C,"1") + COUNTIFS('Pupil Listing'!B:B, A103, 'Pupil Listing'!C:C,"2") + COUNTIFS('Pupil Listing'!B:B, A103, 'Pupil Listing'!C:C,"3") + COUNTIFS('Pupil Listing'!B:B, A103, 'Pupil Listing'!C:C,"4") + COUNTIFS('Pupil Listing'!B:B, A103, 'Pupil Listing'!C:C,"5") + COUNTIFS('Pupil Listing'!B:B, A103, 'Pupil Listing'!C:C,"6") + COUNTIFS('Pupil Listing'!B:B, A103, 'Pupil Listing'!C:C,"7") + COUNTIFS('Pupil Listing'!B:B, A103, 'Pupil Listing'!C:C,"8") + COUNTIFS('Pupil Listing'!B:B, A103, 'Pupil Listing'!C:C,"9") + COUNTIFS('Pupil Listing'!B:B, A103, 'Pupil Listing'!C:C,"10") + COUNTIFS('Pupil Listing'!B:B, A103, 'Pupil Listing'!C:C,"11") + COUNTIFS('Pupil Listing'!B:B, A103, 'Pupil Listing'!C:C,"12")</f>
        <v>0</v>
      </c>
      <c r="I103" s="34">
        <f t="shared" si="1"/>
        <v>0</v>
      </c>
    </row>
    <row r="104" spans="1:9" x14ac:dyDescent="0.25">
      <c r="A104" s="104" t="s">
        <v>199</v>
      </c>
      <c r="B104" s="105">
        <f>SUMIF('Pupil Listing'!$B$9:$B$1800,A104,'Pupil Listing'!$F$9:$F$1800)</f>
        <v>0</v>
      </c>
      <c r="C104" s="106">
        <f>SUMIF('Pupil Listing'!$B$9:$B$1800,A104,'Pupil Listing'!$G$9:$G$1800)</f>
        <v>0</v>
      </c>
      <c r="E104" s="32">
        <f>COUNTIFS('Pupil Listing'!B:B, A104, 'Pupil Listing'!C:C,"4K 437 Hours") + COUNTIFS('Pupil Listing'!B:B, A104, 'Pupil Listing'!C:C,"Preschool Special Education") + COUNTIFS('Pupil Listing'!B:B, A104, 'Pupil Listing'!C:C,"5K 437 Hours Half Day")</f>
        <v>0</v>
      </c>
      <c r="F104" s="28">
        <f>COUNTIFS('Pupil Listing'!B:B, A104, 'Pupil Listing'!C:C,"4K 437 Hours + 87.5 Hours Outreach") + COUNTIFS('Pupil Listing'!B:B, A104, 'Pupil Listing'!C:C,"5K 3 Full Days Per Week")</f>
        <v>0</v>
      </c>
      <c r="G104" s="28">
        <f>COUNTIFS('Pupil Listing'!B:B, A104, 'Pupil Listing'!C:C,"5K 4 Full Days Per Week")</f>
        <v>0</v>
      </c>
      <c r="H104" s="28">
        <f>COUNTIFS('Pupil Listing'!B:B, A104, 'Pupil Listing'!C:C,"5K 5 Full Days Per Week") + COUNTIFS('Pupil Listing'!B:B, A104, 'Pupil Listing'!C:C,"1") + COUNTIFS('Pupil Listing'!B:B, A104, 'Pupil Listing'!C:C,"2") + COUNTIFS('Pupil Listing'!B:B, A104, 'Pupil Listing'!C:C,"3") + COUNTIFS('Pupil Listing'!B:B, A104, 'Pupil Listing'!C:C,"4") + COUNTIFS('Pupil Listing'!B:B, A104, 'Pupil Listing'!C:C,"5") + COUNTIFS('Pupil Listing'!B:B, A104, 'Pupil Listing'!C:C,"6") + COUNTIFS('Pupil Listing'!B:B, A104, 'Pupil Listing'!C:C,"7") + COUNTIFS('Pupil Listing'!B:B, A104, 'Pupil Listing'!C:C,"8") + COUNTIFS('Pupil Listing'!B:B, A104, 'Pupil Listing'!C:C,"9") + COUNTIFS('Pupil Listing'!B:B, A104, 'Pupil Listing'!C:C,"10") + COUNTIFS('Pupil Listing'!B:B, A104, 'Pupil Listing'!C:C,"11") + COUNTIFS('Pupil Listing'!B:B, A104, 'Pupil Listing'!C:C,"12")</f>
        <v>0</v>
      </c>
      <c r="I104" s="34">
        <f t="shared" si="1"/>
        <v>0</v>
      </c>
    </row>
    <row r="105" spans="1:9" x14ac:dyDescent="0.25">
      <c r="A105" s="104" t="s">
        <v>200</v>
      </c>
      <c r="B105" s="105">
        <f>SUMIF('Pupil Listing'!$B$9:$B$1800,A105,'Pupil Listing'!$F$9:$F$1800)</f>
        <v>0</v>
      </c>
      <c r="C105" s="106">
        <f>SUMIF('Pupil Listing'!$B$9:$B$1800,A105,'Pupil Listing'!$G$9:$G$1800)</f>
        <v>0</v>
      </c>
      <c r="E105" s="32">
        <f>COUNTIFS('Pupil Listing'!B:B, A105, 'Pupil Listing'!C:C,"4K 437 Hours") + COUNTIFS('Pupil Listing'!B:B, A105, 'Pupil Listing'!C:C,"Preschool Special Education") + COUNTIFS('Pupil Listing'!B:B, A105, 'Pupil Listing'!C:C,"5K 437 Hours Half Day")</f>
        <v>0</v>
      </c>
      <c r="F105" s="28">
        <f>COUNTIFS('Pupil Listing'!B:B, A105, 'Pupil Listing'!C:C,"4K 437 Hours + 87.5 Hours Outreach") + COUNTIFS('Pupil Listing'!B:B, A105, 'Pupil Listing'!C:C,"5K 3 Full Days Per Week")</f>
        <v>0</v>
      </c>
      <c r="G105" s="28">
        <f>COUNTIFS('Pupil Listing'!B:B, A105, 'Pupil Listing'!C:C,"5K 4 Full Days Per Week")</f>
        <v>0</v>
      </c>
      <c r="H105" s="28">
        <f>COUNTIFS('Pupil Listing'!B:B, A105, 'Pupil Listing'!C:C,"5K 5 Full Days Per Week") + COUNTIFS('Pupil Listing'!B:B, A105, 'Pupil Listing'!C:C,"1") + COUNTIFS('Pupil Listing'!B:B, A105, 'Pupil Listing'!C:C,"2") + COUNTIFS('Pupil Listing'!B:B, A105, 'Pupil Listing'!C:C,"3") + COUNTIFS('Pupil Listing'!B:B, A105, 'Pupil Listing'!C:C,"4") + COUNTIFS('Pupil Listing'!B:B, A105, 'Pupil Listing'!C:C,"5") + COUNTIFS('Pupil Listing'!B:B, A105, 'Pupil Listing'!C:C,"6") + COUNTIFS('Pupil Listing'!B:B, A105, 'Pupil Listing'!C:C,"7") + COUNTIFS('Pupil Listing'!B:B, A105, 'Pupil Listing'!C:C,"8") + COUNTIFS('Pupil Listing'!B:B, A105, 'Pupil Listing'!C:C,"9") + COUNTIFS('Pupil Listing'!B:B, A105, 'Pupil Listing'!C:C,"10") + COUNTIFS('Pupil Listing'!B:B, A105, 'Pupil Listing'!C:C,"11") + COUNTIFS('Pupil Listing'!B:B, A105, 'Pupil Listing'!C:C,"12")</f>
        <v>0</v>
      </c>
      <c r="I105" s="34">
        <f t="shared" si="1"/>
        <v>0</v>
      </c>
    </row>
    <row r="106" spans="1:9" x14ac:dyDescent="0.25">
      <c r="A106" s="104" t="s">
        <v>201</v>
      </c>
      <c r="B106" s="105">
        <f>SUMIF('Pupil Listing'!$B$9:$B$1800,A106,'Pupil Listing'!$F$9:$F$1800)</f>
        <v>0</v>
      </c>
      <c r="C106" s="106">
        <f>SUMIF('Pupil Listing'!$B$9:$B$1800,A106,'Pupil Listing'!$G$9:$G$1800)</f>
        <v>0</v>
      </c>
      <c r="E106" s="32">
        <f>COUNTIFS('Pupil Listing'!B:B, A106, 'Pupil Listing'!C:C,"4K 437 Hours") + COUNTIFS('Pupil Listing'!B:B, A106, 'Pupil Listing'!C:C,"Preschool Special Education") + COUNTIFS('Pupil Listing'!B:B, A106, 'Pupil Listing'!C:C,"5K 437 Hours Half Day")</f>
        <v>0</v>
      </c>
      <c r="F106" s="28">
        <f>COUNTIFS('Pupil Listing'!B:B, A106, 'Pupil Listing'!C:C,"4K 437 Hours + 87.5 Hours Outreach") + COUNTIFS('Pupil Listing'!B:B, A106, 'Pupil Listing'!C:C,"5K 3 Full Days Per Week")</f>
        <v>0</v>
      </c>
      <c r="G106" s="28">
        <f>COUNTIFS('Pupil Listing'!B:B, A106, 'Pupil Listing'!C:C,"5K 4 Full Days Per Week")</f>
        <v>0</v>
      </c>
      <c r="H106" s="28">
        <f>COUNTIFS('Pupil Listing'!B:B, A106, 'Pupil Listing'!C:C,"5K 5 Full Days Per Week") + COUNTIFS('Pupil Listing'!B:B, A106, 'Pupil Listing'!C:C,"1") + COUNTIFS('Pupil Listing'!B:B, A106, 'Pupil Listing'!C:C,"2") + COUNTIFS('Pupil Listing'!B:B, A106, 'Pupil Listing'!C:C,"3") + COUNTIFS('Pupil Listing'!B:B, A106, 'Pupil Listing'!C:C,"4") + COUNTIFS('Pupil Listing'!B:B, A106, 'Pupil Listing'!C:C,"5") + COUNTIFS('Pupil Listing'!B:B, A106, 'Pupil Listing'!C:C,"6") + COUNTIFS('Pupil Listing'!B:B, A106, 'Pupil Listing'!C:C,"7") + COUNTIFS('Pupil Listing'!B:B, A106, 'Pupil Listing'!C:C,"8") + COUNTIFS('Pupil Listing'!B:B, A106, 'Pupil Listing'!C:C,"9") + COUNTIFS('Pupil Listing'!B:B, A106, 'Pupil Listing'!C:C,"10") + COUNTIFS('Pupil Listing'!B:B, A106, 'Pupil Listing'!C:C,"11") + COUNTIFS('Pupil Listing'!B:B, A106, 'Pupil Listing'!C:C,"12")</f>
        <v>0</v>
      </c>
      <c r="I106" s="34">
        <f t="shared" si="1"/>
        <v>0</v>
      </c>
    </row>
    <row r="107" spans="1:9" x14ac:dyDescent="0.25">
      <c r="A107" s="104" t="s">
        <v>202</v>
      </c>
      <c r="B107" s="105">
        <f>SUMIF('Pupil Listing'!$B$9:$B$1800,A107,'Pupil Listing'!$F$9:$F$1800)</f>
        <v>0</v>
      </c>
      <c r="C107" s="106">
        <f>SUMIF('Pupil Listing'!$B$9:$B$1800,A107,'Pupil Listing'!$G$9:$G$1800)</f>
        <v>0</v>
      </c>
      <c r="E107" s="32">
        <f>COUNTIFS('Pupil Listing'!B:B, A107, 'Pupil Listing'!C:C,"4K 437 Hours") + COUNTIFS('Pupil Listing'!B:B, A107, 'Pupil Listing'!C:C,"Preschool Special Education") + COUNTIFS('Pupil Listing'!B:B, A107, 'Pupil Listing'!C:C,"5K 437 Hours Half Day")</f>
        <v>0</v>
      </c>
      <c r="F107" s="28">
        <f>COUNTIFS('Pupil Listing'!B:B, A107, 'Pupil Listing'!C:C,"4K 437 Hours + 87.5 Hours Outreach") + COUNTIFS('Pupil Listing'!B:B, A107, 'Pupil Listing'!C:C,"5K 3 Full Days Per Week")</f>
        <v>0</v>
      </c>
      <c r="G107" s="28">
        <f>COUNTIFS('Pupil Listing'!B:B, A107, 'Pupil Listing'!C:C,"5K 4 Full Days Per Week")</f>
        <v>0</v>
      </c>
      <c r="H107" s="28">
        <f>COUNTIFS('Pupil Listing'!B:B, A107, 'Pupil Listing'!C:C,"5K 5 Full Days Per Week") + COUNTIFS('Pupil Listing'!B:B, A107, 'Pupil Listing'!C:C,"1") + COUNTIFS('Pupil Listing'!B:B, A107, 'Pupil Listing'!C:C,"2") + COUNTIFS('Pupil Listing'!B:B, A107, 'Pupil Listing'!C:C,"3") + COUNTIFS('Pupil Listing'!B:B, A107, 'Pupil Listing'!C:C,"4") + COUNTIFS('Pupil Listing'!B:B, A107, 'Pupil Listing'!C:C,"5") + COUNTIFS('Pupil Listing'!B:B, A107, 'Pupil Listing'!C:C,"6") + COUNTIFS('Pupil Listing'!B:B, A107, 'Pupil Listing'!C:C,"7") + COUNTIFS('Pupil Listing'!B:B, A107, 'Pupil Listing'!C:C,"8") + COUNTIFS('Pupil Listing'!B:B, A107, 'Pupil Listing'!C:C,"9") + COUNTIFS('Pupil Listing'!B:B, A107, 'Pupil Listing'!C:C,"10") + COUNTIFS('Pupil Listing'!B:B, A107, 'Pupil Listing'!C:C,"11") + COUNTIFS('Pupil Listing'!B:B, A107, 'Pupil Listing'!C:C,"12")</f>
        <v>0</v>
      </c>
      <c r="I107" s="34">
        <f t="shared" si="1"/>
        <v>0</v>
      </c>
    </row>
    <row r="108" spans="1:9" x14ac:dyDescent="0.25">
      <c r="A108" s="104" t="s">
        <v>203</v>
      </c>
      <c r="B108" s="105">
        <f>SUMIF('Pupil Listing'!$B$9:$B$1800,A108,'Pupil Listing'!$F$9:$F$1800)</f>
        <v>0</v>
      </c>
      <c r="C108" s="106">
        <f>SUMIF('Pupil Listing'!$B$9:$B$1800,A108,'Pupil Listing'!$G$9:$G$1800)</f>
        <v>0</v>
      </c>
      <c r="E108" s="32">
        <f>COUNTIFS('Pupil Listing'!B:B, A108, 'Pupil Listing'!C:C,"4K 437 Hours") + COUNTIFS('Pupil Listing'!B:B, A108, 'Pupil Listing'!C:C,"Preschool Special Education") + COUNTIFS('Pupil Listing'!B:B, A108, 'Pupil Listing'!C:C,"5K 437 Hours Half Day")</f>
        <v>0</v>
      </c>
      <c r="F108" s="28">
        <f>COUNTIFS('Pupil Listing'!B:B, A108, 'Pupil Listing'!C:C,"4K 437 Hours + 87.5 Hours Outreach") + COUNTIFS('Pupil Listing'!B:B, A108, 'Pupil Listing'!C:C,"5K 3 Full Days Per Week")</f>
        <v>0</v>
      </c>
      <c r="G108" s="28">
        <f>COUNTIFS('Pupil Listing'!B:B, A108, 'Pupil Listing'!C:C,"5K 4 Full Days Per Week")</f>
        <v>0</v>
      </c>
      <c r="H108" s="28">
        <f>COUNTIFS('Pupil Listing'!B:B, A108, 'Pupil Listing'!C:C,"5K 5 Full Days Per Week") + COUNTIFS('Pupil Listing'!B:B, A108, 'Pupil Listing'!C:C,"1") + COUNTIFS('Pupil Listing'!B:B, A108, 'Pupil Listing'!C:C,"2") + COUNTIFS('Pupil Listing'!B:B, A108, 'Pupil Listing'!C:C,"3") + COUNTIFS('Pupil Listing'!B:B, A108, 'Pupil Listing'!C:C,"4") + COUNTIFS('Pupil Listing'!B:B, A108, 'Pupil Listing'!C:C,"5") + COUNTIFS('Pupil Listing'!B:B, A108, 'Pupil Listing'!C:C,"6") + COUNTIFS('Pupil Listing'!B:B, A108, 'Pupil Listing'!C:C,"7") + COUNTIFS('Pupil Listing'!B:B, A108, 'Pupil Listing'!C:C,"8") + COUNTIFS('Pupil Listing'!B:B, A108, 'Pupil Listing'!C:C,"9") + COUNTIFS('Pupil Listing'!B:B, A108, 'Pupil Listing'!C:C,"10") + COUNTIFS('Pupil Listing'!B:B, A108, 'Pupil Listing'!C:C,"11") + COUNTIFS('Pupil Listing'!B:B, A108, 'Pupil Listing'!C:C,"12")</f>
        <v>0</v>
      </c>
      <c r="I108" s="34">
        <f t="shared" si="1"/>
        <v>0</v>
      </c>
    </row>
    <row r="109" spans="1:9" x14ac:dyDescent="0.25">
      <c r="A109" s="104" t="s">
        <v>204</v>
      </c>
      <c r="B109" s="105">
        <f>SUMIF('Pupil Listing'!$B$9:$B$1800,A109,'Pupil Listing'!$F$9:$F$1800)</f>
        <v>0</v>
      </c>
      <c r="C109" s="106">
        <f>SUMIF('Pupil Listing'!$B$9:$B$1800,A109,'Pupil Listing'!$G$9:$G$1800)</f>
        <v>0</v>
      </c>
      <c r="E109" s="32">
        <f>COUNTIFS('Pupil Listing'!B:B, A109, 'Pupil Listing'!C:C,"4K 437 Hours") + COUNTIFS('Pupil Listing'!B:B, A109, 'Pupil Listing'!C:C,"Preschool Special Education") + COUNTIFS('Pupil Listing'!B:B, A109, 'Pupil Listing'!C:C,"5K 437 Hours Half Day")</f>
        <v>0</v>
      </c>
      <c r="F109" s="28">
        <f>COUNTIFS('Pupil Listing'!B:B, A109, 'Pupil Listing'!C:C,"4K 437 Hours + 87.5 Hours Outreach") + COUNTIFS('Pupil Listing'!B:B, A109, 'Pupil Listing'!C:C,"5K 3 Full Days Per Week")</f>
        <v>0</v>
      </c>
      <c r="G109" s="28">
        <f>COUNTIFS('Pupil Listing'!B:B, A109, 'Pupil Listing'!C:C,"5K 4 Full Days Per Week")</f>
        <v>0</v>
      </c>
      <c r="H109" s="28">
        <f>COUNTIFS('Pupil Listing'!B:B, A109, 'Pupil Listing'!C:C,"5K 5 Full Days Per Week") + COUNTIFS('Pupil Listing'!B:B, A109, 'Pupil Listing'!C:C,"1") + COUNTIFS('Pupil Listing'!B:B, A109, 'Pupil Listing'!C:C,"2") + COUNTIFS('Pupil Listing'!B:B, A109, 'Pupil Listing'!C:C,"3") + COUNTIFS('Pupil Listing'!B:B, A109, 'Pupil Listing'!C:C,"4") + COUNTIFS('Pupil Listing'!B:B, A109, 'Pupil Listing'!C:C,"5") + COUNTIFS('Pupil Listing'!B:B, A109, 'Pupil Listing'!C:C,"6") + COUNTIFS('Pupil Listing'!B:B, A109, 'Pupil Listing'!C:C,"7") + COUNTIFS('Pupil Listing'!B:B, A109, 'Pupil Listing'!C:C,"8") + COUNTIFS('Pupil Listing'!B:B, A109, 'Pupil Listing'!C:C,"9") + COUNTIFS('Pupil Listing'!B:B, A109, 'Pupil Listing'!C:C,"10") + COUNTIFS('Pupil Listing'!B:B, A109, 'Pupil Listing'!C:C,"11") + COUNTIFS('Pupil Listing'!B:B, A109, 'Pupil Listing'!C:C,"12")</f>
        <v>0</v>
      </c>
      <c r="I109" s="34">
        <f t="shared" si="1"/>
        <v>0</v>
      </c>
    </row>
    <row r="110" spans="1:9" x14ac:dyDescent="0.25">
      <c r="A110" s="104" t="s">
        <v>205</v>
      </c>
      <c r="B110" s="105">
        <f>SUMIF('Pupil Listing'!$B$9:$B$1800,A110,'Pupil Listing'!$F$9:$F$1800)</f>
        <v>0</v>
      </c>
      <c r="C110" s="106">
        <f>SUMIF('Pupil Listing'!$B$9:$B$1800,A110,'Pupil Listing'!$G$9:$G$1800)</f>
        <v>0</v>
      </c>
      <c r="E110" s="32">
        <f>COUNTIFS('Pupil Listing'!B:B, A110, 'Pupil Listing'!C:C,"4K 437 Hours") + COUNTIFS('Pupil Listing'!B:B, A110, 'Pupil Listing'!C:C,"Preschool Special Education") + COUNTIFS('Pupil Listing'!B:B, A110, 'Pupil Listing'!C:C,"5K 437 Hours Half Day")</f>
        <v>0</v>
      </c>
      <c r="F110" s="28">
        <f>COUNTIFS('Pupil Listing'!B:B, A110, 'Pupil Listing'!C:C,"4K 437 Hours + 87.5 Hours Outreach") + COUNTIFS('Pupil Listing'!B:B, A110, 'Pupil Listing'!C:C,"5K 3 Full Days Per Week")</f>
        <v>0</v>
      </c>
      <c r="G110" s="28">
        <f>COUNTIFS('Pupil Listing'!B:B, A110, 'Pupil Listing'!C:C,"5K 4 Full Days Per Week")</f>
        <v>0</v>
      </c>
      <c r="H110" s="28">
        <f>COUNTIFS('Pupil Listing'!B:B, A110, 'Pupil Listing'!C:C,"5K 5 Full Days Per Week") + COUNTIFS('Pupil Listing'!B:B, A110, 'Pupil Listing'!C:C,"1") + COUNTIFS('Pupil Listing'!B:B, A110, 'Pupil Listing'!C:C,"2") + COUNTIFS('Pupil Listing'!B:B, A110, 'Pupil Listing'!C:C,"3") + COUNTIFS('Pupil Listing'!B:B, A110, 'Pupil Listing'!C:C,"4") + COUNTIFS('Pupil Listing'!B:B, A110, 'Pupil Listing'!C:C,"5") + COUNTIFS('Pupil Listing'!B:B, A110, 'Pupil Listing'!C:C,"6") + COUNTIFS('Pupil Listing'!B:B, A110, 'Pupil Listing'!C:C,"7") + COUNTIFS('Pupil Listing'!B:B, A110, 'Pupil Listing'!C:C,"8") + COUNTIFS('Pupil Listing'!B:B, A110, 'Pupil Listing'!C:C,"9") + COUNTIFS('Pupil Listing'!B:B, A110, 'Pupil Listing'!C:C,"10") + COUNTIFS('Pupil Listing'!B:B, A110, 'Pupil Listing'!C:C,"11") + COUNTIFS('Pupil Listing'!B:B, A110, 'Pupil Listing'!C:C,"12")</f>
        <v>0</v>
      </c>
      <c r="I110" s="34">
        <f t="shared" si="1"/>
        <v>0</v>
      </c>
    </row>
    <row r="111" spans="1:9" x14ac:dyDescent="0.25">
      <c r="A111" s="104" t="s">
        <v>206</v>
      </c>
      <c r="B111" s="105">
        <f>SUMIF('Pupil Listing'!$B$9:$B$1800,A111,'Pupil Listing'!$F$9:$F$1800)</f>
        <v>0</v>
      </c>
      <c r="C111" s="106">
        <f>SUMIF('Pupil Listing'!$B$9:$B$1800,A111,'Pupil Listing'!$G$9:$G$1800)</f>
        <v>0</v>
      </c>
      <c r="E111" s="32">
        <f>COUNTIFS('Pupil Listing'!B:B, A111, 'Pupil Listing'!C:C,"4K 437 Hours") + COUNTIFS('Pupil Listing'!B:B, A111, 'Pupil Listing'!C:C,"Preschool Special Education") + COUNTIFS('Pupil Listing'!B:B, A111, 'Pupil Listing'!C:C,"5K 437 Hours Half Day")</f>
        <v>0</v>
      </c>
      <c r="F111" s="28">
        <f>COUNTIFS('Pupil Listing'!B:B, A111, 'Pupil Listing'!C:C,"4K 437 Hours + 87.5 Hours Outreach") + COUNTIFS('Pupil Listing'!B:B, A111, 'Pupil Listing'!C:C,"5K 3 Full Days Per Week")</f>
        <v>0</v>
      </c>
      <c r="G111" s="28">
        <f>COUNTIFS('Pupil Listing'!B:B, A111, 'Pupil Listing'!C:C,"5K 4 Full Days Per Week")</f>
        <v>0</v>
      </c>
      <c r="H111" s="28">
        <f>COUNTIFS('Pupil Listing'!B:B, A111, 'Pupil Listing'!C:C,"5K 5 Full Days Per Week") + COUNTIFS('Pupil Listing'!B:B, A111, 'Pupil Listing'!C:C,"1") + COUNTIFS('Pupil Listing'!B:B, A111, 'Pupil Listing'!C:C,"2") + COUNTIFS('Pupil Listing'!B:B, A111, 'Pupil Listing'!C:C,"3") + COUNTIFS('Pupil Listing'!B:B, A111, 'Pupil Listing'!C:C,"4") + COUNTIFS('Pupil Listing'!B:B, A111, 'Pupil Listing'!C:C,"5") + COUNTIFS('Pupil Listing'!B:B, A111, 'Pupil Listing'!C:C,"6") + COUNTIFS('Pupil Listing'!B:B, A111, 'Pupil Listing'!C:C,"7") + COUNTIFS('Pupil Listing'!B:B, A111, 'Pupil Listing'!C:C,"8") + COUNTIFS('Pupil Listing'!B:B, A111, 'Pupil Listing'!C:C,"9") + COUNTIFS('Pupil Listing'!B:B, A111, 'Pupil Listing'!C:C,"10") + COUNTIFS('Pupil Listing'!B:B, A111, 'Pupil Listing'!C:C,"11") + COUNTIFS('Pupil Listing'!B:B, A111, 'Pupil Listing'!C:C,"12")</f>
        <v>0</v>
      </c>
      <c r="I111" s="34">
        <f t="shared" si="1"/>
        <v>0</v>
      </c>
    </row>
    <row r="112" spans="1:9" x14ac:dyDescent="0.25">
      <c r="A112" s="104" t="s">
        <v>207</v>
      </c>
      <c r="B112" s="105">
        <f>SUMIF('Pupil Listing'!$B$9:$B$1800,A112,'Pupil Listing'!$F$9:$F$1800)</f>
        <v>0</v>
      </c>
      <c r="C112" s="106">
        <f>SUMIF('Pupil Listing'!$B$9:$B$1800,A112,'Pupil Listing'!$G$9:$G$1800)</f>
        <v>0</v>
      </c>
      <c r="E112" s="32">
        <f>COUNTIFS('Pupil Listing'!B:B, A112, 'Pupil Listing'!C:C,"4K 437 Hours") + COUNTIFS('Pupil Listing'!B:B, A112, 'Pupil Listing'!C:C,"Preschool Special Education") + COUNTIFS('Pupil Listing'!B:B, A112, 'Pupil Listing'!C:C,"5K 437 Hours Half Day")</f>
        <v>0</v>
      </c>
      <c r="F112" s="28">
        <f>COUNTIFS('Pupil Listing'!B:B, A112, 'Pupil Listing'!C:C,"4K 437 Hours + 87.5 Hours Outreach") + COUNTIFS('Pupil Listing'!B:B, A112, 'Pupil Listing'!C:C,"5K 3 Full Days Per Week")</f>
        <v>0</v>
      </c>
      <c r="G112" s="28">
        <f>COUNTIFS('Pupil Listing'!B:B, A112, 'Pupil Listing'!C:C,"5K 4 Full Days Per Week")</f>
        <v>0</v>
      </c>
      <c r="H112" s="28">
        <f>COUNTIFS('Pupil Listing'!B:B, A112, 'Pupil Listing'!C:C,"5K 5 Full Days Per Week") + COUNTIFS('Pupil Listing'!B:B, A112, 'Pupil Listing'!C:C,"1") + COUNTIFS('Pupil Listing'!B:B, A112, 'Pupil Listing'!C:C,"2") + COUNTIFS('Pupil Listing'!B:B, A112, 'Pupil Listing'!C:C,"3") + COUNTIFS('Pupil Listing'!B:B, A112, 'Pupil Listing'!C:C,"4") + COUNTIFS('Pupil Listing'!B:B, A112, 'Pupil Listing'!C:C,"5") + COUNTIFS('Pupil Listing'!B:B, A112, 'Pupil Listing'!C:C,"6") + COUNTIFS('Pupil Listing'!B:B, A112, 'Pupil Listing'!C:C,"7") + COUNTIFS('Pupil Listing'!B:B, A112, 'Pupil Listing'!C:C,"8") + COUNTIFS('Pupil Listing'!B:B, A112, 'Pupil Listing'!C:C,"9") + COUNTIFS('Pupil Listing'!B:B, A112, 'Pupil Listing'!C:C,"10") + COUNTIFS('Pupil Listing'!B:B, A112, 'Pupil Listing'!C:C,"11") + COUNTIFS('Pupil Listing'!B:B, A112, 'Pupil Listing'!C:C,"12")</f>
        <v>0</v>
      </c>
      <c r="I112" s="34">
        <f t="shared" si="1"/>
        <v>0</v>
      </c>
    </row>
    <row r="113" spans="1:9" x14ac:dyDescent="0.25">
      <c r="A113" s="104" t="s">
        <v>64</v>
      </c>
      <c r="B113" s="105">
        <f>SUMIF('Pupil Listing'!$B$9:$B$1800,A113,'Pupil Listing'!$F$9:$F$1800)</f>
        <v>0</v>
      </c>
      <c r="C113" s="106">
        <f>SUMIF('Pupil Listing'!$B$9:$B$1800,A113,'Pupil Listing'!$G$9:$G$1800)</f>
        <v>0</v>
      </c>
      <c r="E113" s="32">
        <f>COUNTIFS('Pupil Listing'!B:B, A113, 'Pupil Listing'!C:C,"4K 437 Hours") + COUNTIFS('Pupil Listing'!B:B, A113, 'Pupil Listing'!C:C,"Preschool Special Education") + COUNTIFS('Pupil Listing'!B:B, A113, 'Pupil Listing'!C:C,"5K 437 Hours Half Day")</f>
        <v>0</v>
      </c>
      <c r="F113" s="28">
        <f>COUNTIFS('Pupil Listing'!B:B, A113, 'Pupil Listing'!C:C,"4K 437 Hours + 87.5 Hours Outreach") + COUNTIFS('Pupil Listing'!B:B, A113, 'Pupil Listing'!C:C,"5K 3 Full Days Per Week")</f>
        <v>0</v>
      </c>
      <c r="G113" s="28">
        <f>COUNTIFS('Pupil Listing'!B:B, A113, 'Pupil Listing'!C:C,"5K 4 Full Days Per Week")</f>
        <v>0</v>
      </c>
      <c r="H113" s="28">
        <f>COUNTIFS('Pupil Listing'!B:B, A113, 'Pupil Listing'!C:C,"5K 5 Full Days Per Week") + COUNTIFS('Pupil Listing'!B:B, A113, 'Pupil Listing'!C:C,"1") + COUNTIFS('Pupil Listing'!B:B, A113, 'Pupil Listing'!C:C,"2") + COUNTIFS('Pupil Listing'!B:B, A113, 'Pupil Listing'!C:C,"3") + COUNTIFS('Pupil Listing'!B:B, A113, 'Pupil Listing'!C:C,"4") + COUNTIFS('Pupil Listing'!B:B, A113, 'Pupil Listing'!C:C,"5") + COUNTIFS('Pupil Listing'!B:B, A113, 'Pupil Listing'!C:C,"6") + COUNTIFS('Pupil Listing'!B:B, A113, 'Pupil Listing'!C:C,"7") + COUNTIFS('Pupil Listing'!B:B, A113, 'Pupil Listing'!C:C,"8") + COUNTIFS('Pupil Listing'!B:B, A113, 'Pupil Listing'!C:C,"9") + COUNTIFS('Pupil Listing'!B:B, A113, 'Pupil Listing'!C:C,"10") + COUNTIFS('Pupil Listing'!B:B, A113, 'Pupil Listing'!C:C,"11") + COUNTIFS('Pupil Listing'!B:B, A113, 'Pupil Listing'!C:C,"12")</f>
        <v>0</v>
      </c>
      <c r="I113" s="34">
        <f t="shared" si="1"/>
        <v>0</v>
      </c>
    </row>
    <row r="114" spans="1:9" x14ac:dyDescent="0.25">
      <c r="A114" s="104" t="s">
        <v>208</v>
      </c>
      <c r="B114" s="105">
        <f>SUMIF('Pupil Listing'!$B$9:$B$1800,A114,'Pupil Listing'!$F$9:$F$1800)</f>
        <v>0</v>
      </c>
      <c r="C114" s="106">
        <f>SUMIF('Pupil Listing'!$B$9:$B$1800,A114,'Pupil Listing'!$G$9:$G$1800)</f>
        <v>0</v>
      </c>
      <c r="E114" s="32">
        <f>COUNTIFS('Pupil Listing'!B:B, A114, 'Pupil Listing'!C:C,"4K 437 Hours") + COUNTIFS('Pupil Listing'!B:B, A114, 'Pupil Listing'!C:C,"Preschool Special Education") + COUNTIFS('Pupil Listing'!B:B, A114, 'Pupil Listing'!C:C,"5K 437 Hours Half Day")</f>
        <v>0</v>
      </c>
      <c r="F114" s="28">
        <f>COUNTIFS('Pupil Listing'!B:B, A114, 'Pupil Listing'!C:C,"4K 437 Hours + 87.5 Hours Outreach") + COUNTIFS('Pupil Listing'!B:B, A114, 'Pupil Listing'!C:C,"5K 3 Full Days Per Week")</f>
        <v>0</v>
      </c>
      <c r="G114" s="28">
        <f>COUNTIFS('Pupil Listing'!B:B, A114, 'Pupil Listing'!C:C,"5K 4 Full Days Per Week")</f>
        <v>0</v>
      </c>
      <c r="H114" s="28">
        <f>COUNTIFS('Pupil Listing'!B:B, A114, 'Pupil Listing'!C:C,"5K 5 Full Days Per Week") + COUNTIFS('Pupil Listing'!B:B, A114, 'Pupil Listing'!C:C,"1") + COUNTIFS('Pupil Listing'!B:B, A114, 'Pupil Listing'!C:C,"2") + COUNTIFS('Pupil Listing'!B:B, A114, 'Pupil Listing'!C:C,"3") + COUNTIFS('Pupil Listing'!B:B, A114, 'Pupil Listing'!C:C,"4") + COUNTIFS('Pupil Listing'!B:B, A114, 'Pupil Listing'!C:C,"5") + COUNTIFS('Pupil Listing'!B:B, A114, 'Pupil Listing'!C:C,"6") + COUNTIFS('Pupil Listing'!B:B, A114, 'Pupil Listing'!C:C,"7") + COUNTIFS('Pupil Listing'!B:B, A114, 'Pupil Listing'!C:C,"8") + COUNTIFS('Pupil Listing'!B:B, A114, 'Pupil Listing'!C:C,"9") + COUNTIFS('Pupil Listing'!B:B, A114, 'Pupil Listing'!C:C,"10") + COUNTIFS('Pupil Listing'!B:B, A114, 'Pupil Listing'!C:C,"11") + COUNTIFS('Pupil Listing'!B:B, A114, 'Pupil Listing'!C:C,"12")</f>
        <v>0</v>
      </c>
      <c r="I114" s="34">
        <f t="shared" si="1"/>
        <v>0</v>
      </c>
    </row>
    <row r="115" spans="1:9" x14ac:dyDescent="0.25">
      <c r="A115" s="104" t="s">
        <v>56</v>
      </c>
      <c r="B115" s="105">
        <f>SUMIF('Pupil Listing'!$B$9:$B$1800,A115,'Pupil Listing'!$F$9:$F$1800)</f>
        <v>0</v>
      </c>
      <c r="C115" s="106">
        <f>SUMIF('Pupil Listing'!$B$9:$B$1800,A115,'Pupil Listing'!$G$9:$G$1800)</f>
        <v>0</v>
      </c>
      <c r="E115" s="32">
        <f>COUNTIFS('Pupil Listing'!B:B, A115, 'Pupil Listing'!C:C,"4K 437 Hours") + COUNTIFS('Pupil Listing'!B:B, A115, 'Pupil Listing'!C:C,"Preschool Special Education") + COUNTIFS('Pupil Listing'!B:B, A115, 'Pupil Listing'!C:C,"5K 437 Hours Half Day")</f>
        <v>0</v>
      </c>
      <c r="F115" s="28">
        <f>COUNTIFS('Pupil Listing'!B:B, A115, 'Pupil Listing'!C:C,"4K 437 Hours + 87.5 Hours Outreach") + COUNTIFS('Pupil Listing'!B:B, A115, 'Pupil Listing'!C:C,"5K 3 Full Days Per Week")</f>
        <v>0</v>
      </c>
      <c r="G115" s="28">
        <f>COUNTIFS('Pupil Listing'!B:B, A115, 'Pupil Listing'!C:C,"5K 4 Full Days Per Week")</f>
        <v>0</v>
      </c>
      <c r="H115" s="28">
        <f>COUNTIFS('Pupil Listing'!B:B, A115, 'Pupil Listing'!C:C,"5K 5 Full Days Per Week") + COUNTIFS('Pupil Listing'!B:B, A115, 'Pupil Listing'!C:C,"1") + COUNTIFS('Pupil Listing'!B:B, A115, 'Pupil Listing'!C:C,"2") + COUNTIFS('Pupil Listing'!B:B, A115, 'Pupil Listing'!C:C,"3") + COUNTIFS('Pupil Listing'!B:B, A115, 'Pupil Listing'!C:C,"4") + COUNTIFS('Pupil Listing'!B:B, A115, 'Pupil Listing'!C:C,"5") + COUNTIFS('Pupil Listing'!B:B, A115, 'Pupil Listing'!C:C,"6") + COUNTIFS('Pupil Listing'!B:B, A115, 'Pupil Listing'!C:C,"7") + COUNTIFS('Pupil Listing'!B:B, A115, 'Pupil Listing'!C:C,"8") + COUNTIFS('Pupil Listing'!B:B, A115, 'Pupil Listing'!C:C,"9") + COUNTIFS('Pupil Listing'!B:B, A115, 'Pupil Listing'!C:C,"10") + COUNTIFS('Pupil Listing'!B:B, A115, 'Pupil Listing'!C:C,"11") + COUNTIFS('Pupil Listing'!B:B, A115, 'Pupil Listing'!C:C,"12")</f>
        <v>0</v>
      </c>
      <c r="I115" s="34">
        <f t="shared" si="1"/>
        <v>0</v>
      </c>
    </row>
    <row r="116" spans="1:9" x14ac:dyDescent="0.25">
      <c r="A116" s="104" t="s">
        <v>209</v>
      </c>
      <c r="B116" s="105">
        <f>SUMIF('Pupil Listing'!$B$9:$B$1800,A116,'Pupil Listing'!$F$9:$F$1800)</f>
        <v>0</v>
      </c>
      <c r="C116" s="106">
        <f>SUMIF('Pupil Listing'!$B$9:$B$1800,A116,'Pupil Listing'!$G$9:$G$1800)</f>
        <v>0</v>
      </c>
      <c r="E116" s="32">
        <f>COUNTIFS('Pupil Listing'!B:B, A116, 'Pupil Listing'!C:C,"4K 437 Hours") + COUNTIFS('Pupil Listing'!B:B, A116, 'Pupil Listing'!C:C,"Preschool Special Education") + COUNTIFS('Pupil Listing'!B:B, A116, 'Pupil Listing'!C:C,"5K 437 Hours Half Day")</f>
        <v>0</v>
      </c>
      <c r="F116" s="28">
        <f>COUNTIFS('Pupil Listing'!B:B, A116, 'Pupil Listing'!C:C,"4K 437 Hours + 87.5 Hours Outreach") + COUNTIFS('Pupil Listing'!B:B, A116, 'Pupil Listing'!C:C,"5K 3 Full Days Per Week")</f>
        <v>0</v>
      </c>
      <c r="G116" s="28">
        <f>COUNTIFS('Pupil Listing'!B:B, A116, 'Pupil Listing'!C:C,"5K 4 Full Days Per Week")</f>
        <v>0</v>
      </c>
      <c r="H116" s="28">
        <f>COUNTIFS('Pupil Listing'!B:B, A116, 'Pupil Listing'!C:C,"5K 5 Full Days Per Week") + COUNTIFS('Pupil Listing'!B:B, A116, 'Pupil Listing'!C:C,"1") + COUNTIFS('Pupil Listing'!B:B, A116, 'Pupil Listing'!C:C,"2") + COUNTIFS('Pupil Listing'!B:B, A116, 'Pupil Listing'!C:C,"3") + COUNTIFS('Pupil Listing'!B:B, A116, 'Pupil Listing'!C:C,"4") + COUNTIFS('Pupil Listing'!B:B, A116, 'Pupil Listing'!C:C,"5") + COUNTIFS('Pupil Listing'!B:B, A116, 'Pupil Listing'!C:C,"6") + COUNTIFS('Pupil Listing'!B:B, A116, 'Pupil Listing'!C:C,"7") + COUNTIFS('Pupil Listing'!B:B, A116, 'Pupil Listing'!C:C,"8") + COUNTIFS('Pupil Listing'!B:B, A116, 'Pupil Listing'!C:C,"9") + COUNTIFS('Pupil Listing'!B:B, A116, 'Pupil Listing'!C:C,"10") + COUNTIFS('Pupil Listing'!B:B, A116, 'Pupil Listing'!C:C,"11") + COUNTIFS('Pupil Listing'!B:B, A116, 'Pupil Listing'!C:C,"12")</f>
        <v>0</v>
      </c>
      <c r="I116" s="34">
        <f t="shared" si="1"/>
        <v>0</v>
      </c>
    </row>
    <row r="117" spans="1:9" x14ac:dyDescent="0.25">
      <c r="A117" s="104" t="s">
        <v>210</v>
      </c>
      <c r="B117" s="105">
        <f>SUMIF('Pupil Listing'!$B$9:$B$1800,A117,'Pupil Listing'!$F$9:$F$1800)</f>
        <v>0</v>
      </c>
      <c r="C117" s="106">
        <f>SUMIF('Pupil Listing'!$B$9:$B$1800,A117,'Pupil Listing'!$G$9:$G$1800)</f>
        <v>0</v>
      </c>
      <c r="E117" s="32">
        <f>COUNTIFS('Pupil Listing'!B:B, A117, 'Pupil Listing'!C:C,"4K 437 Hours") + COUNTIFS('Pupil Listing'!B:B, A117, 'Pupil Listing'!C:C,"Preschool Special Education") + COUNTIFS('Pupil Listing'!B:B, A117, 'Pupil Listing'!C:C,"5K 437 Hours Half Day")</f>
        <v>0</v>
      </c>
      <c r="F117" s="28">
        <f>COUNTIFS('Pupil Listing'!B:B, A117, 'Pupil Listing'!C:C,"4K 437 Hours + 87.5 Hours Outreach") + COUNTIFS('Pupil Listing'!B:B, A117, 'Pupil Listing'!C:C,"5K 3 Full Days Per Week")</f>
        <v>0</v>
      </c>
      <c r="G117" s="28">
        <f>COUNTIFS('Pupil Listing'!B:B, A117, 'Pupil Listing'!C:C,"5K 4 Full Days Per Week")</f>
        <v>0</v>
      </c>
      <c r="H117" s="28">
        <f>COUNTIFS('Pupil Listing'!B:B, A117, 'Pupil Listing'!C:C,"5K 5 Full Days Per Week") + COUNTIFS('Pupil Listing'!B:B, A117, 'Pupil Listing'!C:C,"1") + COUNTIFS('Pupil Listing'!B:B, A117, 'Pupil Listing'!C:C,"2") + COUNTIFS('Pupil Listing'!B:B, A117, 'Pupil Listing'!C:C,"3") + COUNTIFS('Pupil Listing'!B:B, A117, 'Pupil Listing'!C:C,"4") + COUNTIFS('Pupil Listing'!B:B, A117, 'Pupil Listing'!C:C,"5") + COUNTIFS('Pupil Listing'!B:B, A117, 'Pupil Listing'!C:C,"6") + COUNTIFS('Pupil Listing'!B:B, A117, 'Pupil Listing'!C:C,"7") + COUNTIFS('Pupil Listing'!B:B, A117, 'Pupil Listing'!C:C,"8") + COUNTIFS('Pupil Listing'!B:B, A117, 'Pupil Listing'!C:C,"9") + COUNTIFS('Pupil Listing'!B:B, A117, 'Pupil Listing'!C:C,"10") + COUNTIFS('Pupil Listing'!B:B, A117, 'Pupil Listing'!C:C,"11") + COUNTIFS('Pupil Listing'!B:B, A117, 'Pupil Listing'!C:C,"12")</f>
        <v>0</v>
      </c>
      <c r="I117" s="34">
        <f t="shared" si="1"/>
        <v>0</v>
      </c>
    </row>
    <row r="118" spans="1:9" x14ac:dyDescent="0.25">
      <c r="A118" s="104" t="s">
        <v>211</v>
      </c>
      <c r="B118" s="105">
        <f>SUMIF('Pupil Listing'!$B$9:$B$1800,A118,'Pupil Listing'!$F$9:$F$1800)</f>
        <v>0</v>
      </c>
      <c r="C118" s="106">
        <f>SUMIF('Pupil Listing'!$B$9:$B$1800,A118,'Pupil Listing'!$G$9:$G$1800)</f>
        <v>0</v>
      </c>
      <c r="E118" s="32">
        <f>COUNTIFS('Pupil Listing'!B:B, A118, 'Pupil Listing'!C:C,"4K 437 Hours") + COUNTIFS('Pupil Listing'!B:B, A118, 'Pupil Listing'!C:C,"Preschool Special Education") + COUNTIFS('Pupil Listing'!B:B, A118, 'Pupil Listing'!C:C,"5K 437 Hours Half Day")</f>
        <v>0</v>
      </c>
      <c r="F118" s="28">
        <f>COUNTIFS('Pupil Listing'!B:B, A118, 'Pupil Listing'!C:C,"4K 437 Hours + 87.5 Hours Outreach") + COUNTIFS('Pupil Listing'!B:B, A118, 'Pupil Listing'!C:C,"5K 3 Full Days Per Week")</f>
        <v>0</v>
      </c>
      <c r="G118" s="28">
        <f>COUNTIFS('Pupil Listing'!B:B, A118, 'Pupil Listing'!C:C,"5K 4 Full Days Per Week")</f>
        <v>0</v>
      </c>
      <c r="H118" s="28">
        <f>COUNTIFS('Pupil Listing'!B:B, A118, 'Pupil Listing'!C:C,"5K 5 Full Days Per Week") + COUNTIFS('Pupil Listing'!B:B, A118, 'Pupil Listing'!C:C,"1") + COUNTIFS('Pupil Listing'!B:B, A118, 'Pupil Listing'!C:C,"2") + COUNTIFS('Pupil Listing'!B:B, A118, 'Pupil Listing'!C:C,"3") + COUNTIFS('Pupil Listing'!B:B, A118, 'Pupil Listing'!C:C,"4") + COUNTIFS('Pupil Listing'!B:B, A118, 'Pupil Listing'!C:C,"5") + COUNTIFS('Pupil Listing'!B:B, A118, 'Pupil Listing'!C:C,"6") + COUNTIFS('Pupil Listing'!B:B, A118, 'Pupil Listing'!C:C,"7") + COUNTIFS('Pupil Listing'!B:B, A118, 'Pupil Listing'!C:C,"8") + COUNTIFS('Pupil Listing'!B:B, A118, 'Pupil Listing'!C:C,"9") + COUNTIFS('Pupil Listing'!B:B, A118, 'Pupil Listing'!C:C,"10") + COUNTIFS('Pupil Listing'!B:B, A118, 'Pupil Listing'!C:C,"11") + COUNTIFS('Pupil Listing'!B:B, A118, 'Pupil Listing'!C:C,"12")</f>
        <v>0</v>
      </c>
      <c r="I118" s="34">
        <f t="shared" si="1"/>
        <v>0</v>
      </c>
    </row>
    <row r="119" spans="1:9" x14ac:dyDescent="0.25">
      <c r="A119" s="104" t="s">
        <v>212</v>
      </c>
      <c r="B119" s="105">
        <f>SUMIF('Pupil Listing'!$B$9:$B$1800,A119,'Pupil Listing'!$F$9:$F$1800)</f>
        <v>0</v>
      </c>
      <c r="C119" s="106">
        <f>SUMIF('Pupil Listing'!$B$9:$B$1800,A119,'Pupil Listing'!$G$9:$G$1800)</f>
        <v>0</v>
      </c>
      <c r="E119" s="32">
        <f>COUNTIFS('Pupil Listing'!B:B, A119, 'Pupil Listing'!C:C,"4K 437 Hours") + COUNTIFS('Pupil Listing'!B:B, A119, 'Pupil Listing'!C:C,"Preschool Special Education") + COUNTIFS('Pupil Listing'!B:B, A119, 'Pupil Listing'!C:C,"5K 437 Hours Half Day")</f>
        <v>0</v>
      </c>
      <c r="F119" s="28">
        <f>COUNTIFS('Pupil Listing'!B:B, A119, 'Pupil Listing'!C:C,"4K 437 Hours + 87.5 Hours Outreach") + COUNTIFS('Pupil Listing'!B:B, A119, 'Pupil Listing'!C:C,"5K 3 Full Days Per Week")</f>
        <v>0</v>
      </c>
      <c r="G119" s="28">
        <f>COUNTIFS('Pupil Listing'!B:B, A119, 'Pupil Listing'!C:C,"5K 4 Full Days Per Week")</f>
        <v>0</v>
      </c>
      <c r="H119" s="28">
        <f>COUNTIFS('Pupil Listing'!B:B, A119, 'Pupil Listing'!C:C,"5K 5 Full Days Per Week") + COUNTIFS('Pupil Listing'!B:B, A119, 'Pupil Listing'!C:C,"1") + COUNTIFS('Pupil Listing'!B:B, A119, 'Pupil Listing'!C:C,"2") + COUNTIFS('Pupil Listing'!B:B, A119, 'Pupil Listing'!C:C,"3") + COUNTIFS('Pupil Listing'!B:B, A119, 'Pupil Listing'!C:C,"4") + COUNTIFS('Pupil Listing'!B:B, A119, 'Pupil Listing'!C:C,"5") + COUNTIFS('Pupil Listing'!B:B, A119, 'Pupil Listing'!C:C,"6") + COUNTIFS('Pupil Listing'!B:B, A119, 'Pupil Listing'!C:C,"7") + COUNTIFS('Pupil Listing'!B:B, A119, 'Pupil Listing'!C:C,"8") + COUNTIFS('Pupil Listing'!B:B, A119, 'Pupil Listing'!C:C,"9") + COUNTIFS('Pupil Listing'!B:B, A119, 'Pupil Listing'!C:C,"10") + COUNTIFS('Pupil Listing'!B:B, A119, 'Pupil Listing'!C:C,"11") + COUNTIFS('Pupil Listing'!B:B, A119, 'Pupil Listing'!C:C,"12")</f>
        <v>0</v>
      </c>
      <c r="I119" s="34">
        <f t="shared" si="1"/>
        <v>0</v>
      </c>
    </row>
    <row r="120" spans="1:9" x14ac:dyDescent="0.25">
      <c r="A120" s="104" t="s">
        <v>213</v>
      </c>
      <c r="B120" s="105">
        <f>SUMIF('Pupil Listing'!$B$9:$B$1800,A120,'Pupil Listing'!$F$9:$F$1800)</f>
        <v>0</v>
      </c>
      <c r="C120" s="106">
        <f>SUMIF('Pupil Listing'!$B$9:$B$1800,A120,'Pupil Listing'!$G$9:$G$1800)</f>
        <v>0</v>
      </c>
      <c r="E120" s="32">
        <f>COUNTIFS('Pupil Listing'!B:B, A120, 'Pupil Listing'!C:C,"4K 437 Hours") + COUNTIFS('Pupil Listing'!B:B, A120, 'Pupil Listing'!C:C,"Preschool Special Education") + COUNTIFS('Pupil Listing'!B:B, A120, 'Pupil Listing'!C:C,"5K 437 Hours Half Day")</f>
        <v>0</v>
      </c>
      <c r="F120" s="28">
        <f>COUNTIFS('Pupil Listing'!B:B, A120, 'Pupil Listing'!C:C,"4K 437 Hours + 87.5 Hours Outreach") + COUNTIFS('Pupil Listing'!B:B, A120, 'Pupil Listing'!C:C,"5K 3 Full Days Per Week")</f>
        <v>0</v>
      </c>
      <c r="G120" s="28">
        <f>COUNTIFS('Pupil Listing'!B:B, A120, 'Pupil Listing'!C:C,"5K 4 Full Days Per Week")</f>
        <v>0</v>
      </c>
      <c r="H120" s="28">
        <f>COUNTIFS('Pupil Listing'!B:B, A120, 'Pupil Listing'!C:C,"5K 5 Full Days Per Week") + COUNTIFS('Pupil Listing'!B:B, A120, 'Pupil Listing'!C:C,"1") + COUNTIFS('Pupil Listing'!B:B, A120, 'Pupil Listing'!C:C,"2") + COUNTIFS('Pupil Listing'!B:B, A120, 'Pupil Listing'!C:C,"3") + COUNTIFS('Pupil Listing'!B:B, A120, 'Pupil Listing'!C:C,"4") + COUNTIFS('Pupil Listing'!B:B, A120, 'Pupil Listing'!C:C,"5") + COUNTIFS('Pupil Listing'!B:B, A120, 'Pupil Listing'!C:C,"6") + COUNTIFS('Pupil Listing'!B:B, A120, 'Pupil Listing'!C:C,"7") + COUNTIFS('Pupil Listing'!B:B, A120, 'Pupil Listing'!C:C,"8") + COUNTIFS('Pupil Listing'!B:B, A120, 'Pupil Listing'!C:C,"9") + COUNTIFS('Pupil Listing'!B:B, A120, 'Pupil Listing'!C:C,"10") + COUNTIFS('Pupil Listing'!B:B, A120, 'Pupil Listing'!C:C,"11") + COUNTIFS('Pupil Listing'!B:B, A120, 'Pupil Listing'!C:C,"12")</f>
        <v>0</v>
      </c>
      <c r="I120" s="34">
        <f t="shared" si="1"/>
        <v>0</v>
      </c>
    </row>
    <row r="121" spans="1:9" x14ac:dyDescent="0.25">
      <c r="A121" s="104" t="s">
        <v>214</v>
      </c>
      <c r="B121" s="105">
        <f>SUMIF('Pupil Listing'!$B$9:$B$1800,A121,'Pupil Listing'!$F$9:$F$1800)</f>
        <v>0</v>
      </c>
      <c r="C121" s="106">
        <f>SUMIF('Pupil Listing'!$B$9:$B$1800,A121,'Pupil Listing'!$G$9:$G$1800)</f>
        <v>0</v>
      </c>
      <c r="E121" s="32">
        <f>COUNTIFS('Pupil Listing'!B:B, A121, 'Pupil Listing'!C:C,"4K 437 Hours") + COUNTIFS('Pupil Listing'!B:B, A121, 'Pupil Listing'!C:C,"Preschool Special Education") + COUNTIFS('Pupil Listing'!B:B, A121, 'Pupil Listing'!C:C,"5K 437 Hours Half Day")</f>
        <v>0</v>
      </c>
      <c r="F121" s="28">
        <f>COUNTIFS('Pupil Listing'!B:B, A121, 'Pupil Listing'!C:C,"4K 437 Hours + 87.5 Hours Outreach") + COUNTIFS('Pupil Listing'!B:B, A121, 'Pupil Listing'!C:C,"5K 3 Full Days Per Week")</f>
        <v>0</v>
      </c>
      <c r="G121" s="28">
        <f>COUNTIFS('Pupil Listing'!B:B, A121, 'Pupil Listing'!C:C,"5K 4 Full Days Per Week")</f>
        <v>0</v>
      </c>
      <c r="H121" s="28">
        <f>COUNTIFS('Pupil Listing'!B:B, A121, 'Pupil Listing'!C:C,"5K 5 Full Days Per Week") + COUNTIFS('Pupil Listing'!B:B, A121, 'Pupil Listing'!C:C,"1") + COUNTIFS('Pupil Listing'!B:B, A121, 'Pupil Listing'!C:C,"2") + COUNTIFS('Pupil Listing'!B:B, A121, 'Pupil Listing'!C:C,"3") + COUNTIFS('Pupil Listing'!B:B, A121, 'Pupil Listing'!C:C,"4") + COUNTIFS('Pupil Listing'!B:B, A121, 'Pupil Listing'!C:C,"5") + COUNTIFS('Pupil Listing'!B:B, A121, 'Pupil Listing'!C:C,"6") + COUNTIFS('Pupil Listing'!B:B, A121, 'Pupil Listing'!C:C,"7") + COUNTIFS('Pupil Listing'!B:B, A121, 'Pupil Listing'!C:C,"8") + COUNTIFS('Pupil Listing'!B:B, A121, 'Pupil Listing'!C:C,"9") + COUNTIFS('Pupil Listing'!B:B, A121, 'Pupil Listing'!C:C,"10") + COUNTIFS('Pupil Listing'!B:B, A121, 'Pupil Listing'!C:C,"11") + COUNTIFS('Pupil Listing'!B:B, A121, 'Pupil Listing'!C:C,"12")</f>
        <v>0</v>
      </c>
      <c r="I121" s="34">
        <f t="shared" si="1"/>
        <v>0</v>
      </c>
    </row>
    <row r="122" spans="1:9" x14ac:dyDescent="0.25">
      <c r="A122" s="104" t="s">
        <v>215</v>
      </c>
      <c r="B122" s="105">
        <f>SUMIF('Pupil Listing'!$B$9:$B$1800,A122,'Pupil Listing'!$F$9:$F$1800)</f>
        <v>0</v>
      </c>
      <c r="C122" s="106">
        <f>SUMIF('Pupil Listing'!$B$9:$B$1800,A122,'Pupil Listing'!$G$9:$G$1800)</f>
        <v>0</v>
      </c>
      <c r="E122" s="32">
        <f>COUNTIFS('Pupil Listing'!B:B, A122, 'Pupil Listing'!C:C,"4K 437 Hours") + COUNTIFS('Pupil Listing'!B:B, A122, 'Pupil Listing'!C:C,"Preschool Special Education") + COUNTIFS('Pupil Listing'!B:B, A122, 'Pupil Listing'!C:C,"5K 437 Hours Half Day")</f>
        <v>0</v>
      </c>
      <c r="F122" s="28">
        <f>COUNTIFS('Pupil Listing'!B:B, A122, 'Pupil Listing'!C:C,"4K 437 Hours + 87.5 Hours Outreach") + COUNTIFS('Pupil Listing'!B:B, A122, 'Pupil Listing'!C:C,"5K 3 Full Days Per Week")</f>
        <v>0</v>
      </c>
      <c r="G122" s="28">
        <f>COUNTIFS('Pupil Listing'!B:B, A122, 'Pupil Listing'!C:C,"5K 4 Full Days Per Week")</f>
        <v>0</v>
      </c>
      <c r="H122" s="28">
        <f>COUNTIFS('Pupil Listing'!B:B, A122, 'Pupil Listing'!C:C,"5K 5 Full Days Per Week") + COUNTIFS('Pupil Listing'!B:B, A122, 'Pupil Listing'!C:C,"1") + COUNTIFS('Pupil Listing'!B:B, A122, 'Pupil Listing'!C:C,"2") + COUNTIFS('Pupil Listing'!B:B, A122, 'Pupil Listing'!C:C,"3") + COUNTIFS('Pupil Listing'!B:B, A122, 'Pupil Listing'!C:C,"4") + COUNTIFS('Pupil Listing'!B:B, A122, 'Pupil Listing'!C:C,"5") + COUNTIFS('Pupil Listing'!B:B, A122, 'Pupil Listing'!C:C,"6") + COUNTIFS('Pupil Listing'!B:B, A122, 'Pupil Listing'!C:C,"7") + COUNTIFS('Pupil Listing'!B:B, A122, 'Pupil Listing'!C:C,"8") + COUNTIFS('Pupil Listing'!B:B, A122, 'Pupil Listing'!C:C,"9") + COUNTIFS('Pupil Listing'!B:B, A122, 'Pupil Listing'!C:C,"10") + COUNTIFS('Pupil Listing'!B:B, A122, 'Pupil Listing'!C:C,"11") + COUNTIFS('Pupil Listing'!B:B, A122, 'Pupil Listing'!C:C,"12")</f>
        <v>0</v>
      </c>
      <c r="I122" s="34">
        <f t="shared" si="1"/>
        <v>0</v>
      </c>
    </row>
    <row r="123" spans="1:9" x14ac:dyDescent="0.25">
      <c r="A123" s="104" t="s">
        <v>216</v>
      </c>
      <c r="B123" s="105">
        <f>SUMIF('Pupil Listing'!$B$9:$B$1800,A123,'Pupil Listing'!$F$9:$F$1800)</f>
        <v>0</v>
      </c>
      <c r="C123" s="106">
        <f>SUMIF('Pupil Listing'!$B$9:$B$1800,A123,'Pupil Listing'!$G$9:$G$1800)</f>
        <v>0</v>
      </c>
      <c r="E123" s="32">
        <f>COUNTIFS('Pupil Listing'!B:B, A123, 'Pupil Listing'!C:C,"4K 437 Hours") + COUNTIFS('Pupil Listing'!B:B, A123, 'Pupil Listing'!C:C,"Preschool Special Education") + COUNTIFS('Pupil Listing'!B:B, A123, 'Pupil Listing'!C:C,"5K 437 Hours Half Day")</f>
        <v>0</v>
      </c>
      <c r="F123" s="28">
        <f>COUNTIFS('Pupil Listing'!B:B, A123, 'Pupil Listing'!C:C,"4K 437 Hours + 87.5 Hours Outreach") + COUNTIFS('Pupil Listing'!B:B, A123, 'Pupil Listing'!C:C,"5K 3 Full Days Per Week")</f>
        <v>0</v>
      </c>
      <c r="G123" s="28">
        <f>COUNTIFS('Pupil Listing'!B:B, A123, 'Pupil Listing'!C:C,"5K 4 Full Days Per Week")</f>
        <v>0</v>
      </c>
      <c r="H123" s="28">
        <f>COUNTIFS('Pupil Listing'!B:B, A123, 'Pupil Listing'!C:C,"5K 5 Full Days Per Week") + COUNTIFS('Pupil Listing'!B:B, A123, 'Pupil Listing'!C:C,"1") + COUNTIFS('Pupil Listing'!B:B, A123, 'Pupil Listing'!C:C,"2") + COUNTIFS('Pupil Listing'!B:B, A123, 'Pupil Listing'!C:C,"3") + COUNTIFS('Pupil Listing'!B:B, A123, 'Pupil Listing'!C:C,"4") + COUNTIFS('Pupil Listing'!B:B, A123, 'Pupil Listing'!C:C,"5") + COUNTIFS('Pupil Listing'!B:B, A123, 'Pupil Listing'!C:C,"6") + COUNTIFS('Pupil Listing'!B:B, A123, 'Pupil Listing'!C:C,"7") + COUNTIFS('Pupil Listing'!B:B, A123, 'Pupil Listing'!C:C,"8") + COUNTIFS('Pupil Listing'!B:B, A123, 'Pupil Listing'!C:C,"9") + COUNTIFS('Pupil Listing'!B:B, A123, 'Pupil Listing'!C:C,"10") + COUNTIFS('Pupil Listing'!B:B, A123, 'Pupil Listing'!C:C,"11") + COUNTIFS('Pupil Listing'!B:B, A123, 'Pupil Listing'!C:C,"12")</f>
        <v>0</v>
      </c>
      <c r="I123" s="34">
        <f t="shared" si="1"/>
        <v>0</v>
      </c>
    </row>
    <row r="124" spans="1:9" x14ac:dyDescent="0.25">
      <c r="A124" s="104" t="s">
        <v>217</v>
      </c>
      <c r="B124" s="105">
        <f>SUMIF('Pupil Listing'!$B$9:$B$1800,A124,'Pupil Listing'!$F$9:$F$1800)</f>
        <v>0</v>
      </c>
      <c r="C124" s="106">
        <f>SUMIF('Pupil Listing'!$B$9:$B$1800,A124,'Pupil Listing'!$G$9:$G$1800)</f>
        <v>0</v>
      </c>
      <c r="E124" s="32">
        <f>COUNTIFS('Pupil Listing'!B:B, A124, 'Pupil Listing'!C:C,"4K 437 Hours") + COUNTIFS('Pupil Listing'!B:B, A124, 'Pupil Listing'!C:C,"Preschool Special Education") + COUNTIFS('Pupil Listing'!B:B, A124, 'Pupil Listing'!C:C,"5K 437 Hours Half Day")</f>
        <v>0</v>
      </c>
      <c r="F124" s="28">
        <f>COUNTIFS('Pupil Listing'!B:B, A124, 'Pupil Listing'!C:C,"4K 437 Hours + 87.5 Hours Outreach") + COUNTIFS('Pupil Listing'!B:B, A124, 'Pupil Listing'!C:C,"5K 3 Full Days Per Week")</f>
        <v>0</v>
      </c>
      <c r="G124" s="28">
        <f>COUNTIFS('Pupil Listing'!B:B, A124, 'Pupil Listing'!C:C,"5K 4 Full Days Per Week")</f>
        <v>0</v>
      </c>
      <c r="H124" s="28">
        <f>COUNTIFS('Pupil Listing'!B:B, A124, 'Pupil Listing'!C:C,"5K 5 Full Days Per Week") + COUNTIFS('Pupil Listing'!B:B, A124, 'Pupil Listing'!C:C,"1") + COUNTIFS('Pupil Listing'!B:B, A124, 'Pupil Listing'!C:C,"2") + COUNTIFS('Pupil Listing'!B:B, A124, 'Pupil Listing'!C:C,"3") + COUNTIFS('Pupil Listing'!B:B, A124, 'Pupil Listing'!C:C,"4") + COUNTIFS('Pupil Listing'!B:B, A124, 'Pupil Listing'!C:C,"5") + COUNTIFS('Pupil Listing'!B:B, A124, 'Pupil Listing'!C:C,"6") + COUNTIFS('Pupil Listing'!B:B, A124, 'Pupil Listing'!C:C,"7") + COUNTIFS('Pupil Listing'!B:B, A124, 'Pupil Listing'!C:C,"8") + COUNTIFS('Pupil Listing'!B:B, A124, 'Pupil Listing'!C:C,"9") + COUNTIFS('Pupil Listing'!B:B, A124, 'Pupil Listing'!C:C,"10") + COUNTIFS('Pupil Listing'!B:B, A124, 'Pupil Listing'!C:C,"11") + COUNTIFS('Pupil Listing'!B:B, A124, 'Pupil Listing'!C:C,"12")</f>
        <v>0</v>
      </c>
      <c r="I124" s="34">
        <f t="shared" si="1"/>
        <v>0</v>
      </c>
    </row>
    <row r="125" spans="1:9" x14ac:dyDescent="0.25">
      <c r="A125" s="104" t="s">
        <v>24</v>
      </c>
      <c r="B125" s="105">
        <f>SUMIF('Pupil Listing'!$B$9:$B$1800,A125,'Pupil Listing'!$F$9:$F$1800)</f>
        <v>0</v>
      </c>
      <c r="C125" s="106">
        <f>SUMIF('Pupil Listing'!$B$9:$B$1800,A125,'Pupil Listing'!$G$9:$G$1800)</f>
        <v>0</v>
      </c>
      <c r="E125" s="32">
        <f>COUNTIFS('Pupil Listing'!B:B, A125, 'Pupil Listing'!C:C,"4K 437 Hours") + COUNTIFS('Pupil Listing'!B:B, A125, 'Pupil Listing'!C:C,"Preschool Special Education") + COUNTIFS('Pupil Listing'!B:B, A125, 'Pupil Listing'!C:C,"5K 437 Hours Half Day")</f>
        <v>0</v>
      </c>
      <c r="F125" s="28">
        <f>COUNTIFS('Pupil Listing'!B:B, A125, 'Pupil Listing'!C:C,"4K 437 Hours + 87.5 Hours Outreach") + COUNTIFS('Pupil Listing'!B:B, A125, 'Pupil Listing'!C:C,"5K 3 Full Days Per Week")</f>
        <v>0</v>
      </c>
      <c r="G125" s="28">
        <f>COUNTIFS('Pupil Listing'!B:B, A125, 'Pupil Listing'!C:C,"5K 4 Full Days Per Week")</f>
        <v>0</v>
      </c>
      <c r="H125" s="28">
        <f>COUNTIFS('Pupil Listing'!B:B, A125, 'Pupil Listing'!C:C,"5K 5 Full Days Per Week") + COUNTIFS('Pupil Listing'!B:B, A125, 'Pupil Listing'!C:C,"1") + COUNTIFS('Pupil Listing'!B:B, A125, 'Pupil Listing'!C:C,"2") + COUNTIFS('Pupil Listing'!B:B, A125, 'Pupil Listing'!C:C,"3") + COUNTIFS('Pupil Listing'!B:B, A125, 'Pupil Listing'!C:C,"4") + COUNTIFS('Pupil Listing'!B:B, A125, 'Pupil Listing'!C:C,"5") + COUNTIFS('Pupil Listing'!B:B, A125, 'Pupil Listing'!C:C,"6") + COUNTIFS('Pupil Listing'!B:B, A125, 'Pupil Listing'!C:C,"7") + COUNTIFS('Pupil Listing'!B:B, A125, 'Pupil Listing'!C:C,"8") + COUNTIFS('Pupil Listing'!B:B, A125, 'Pupil Listing'!C:C,"9") + COUNTIFS('Pupil Listing'!B:B, A125, 'Pupil Listing'!C:C,"10") + COUNTIFS('Pupil Listing'!B:B, A125, 'Pupil Listing'!C:C,"11") + COUNTIFS('Pupil Listing'!B:B, A125, 'Pupil Listing'!C:C,"12")</f>
        <v>0</v>
      </c>
      <c r="I125" s="34">
        <f t="shared" si="1"/>
        <v>0</v>
      </c>
    </row>
    <row r="126" spans="1:9" x14ac:dyDescent="0.25">
      <c r="A126" s="104" t="s">
        <v>25</v>
      </c>
      <c r="B126" s="105">
        <f>SUMIF('Pupil Listing'!$B$9:$B$1800,A126,'Pupil Listing'!$F$9:$F$1800)</f>
        <v>0</v>
      </c>
      <c r="C126" s="106">
        <f>SUMIF('Pupil Listing'!$B$9:$B$1800,A126,'Pupil Listing'!$G$9:$G$1800)</f>
        <v>0</v>
      </c>
      <c r="E126" s="32">
        <f>COUNTIFS('Pupil Listing'!B:B, A126, 'Pupil Listing'!C:C,"4K 437 Hours") + COUNTIFS('Pupil Listing'!B:B, A126, 'Pupil Listing'!C:C,"Preschool Special Education") + COUNTIFS('Pupil Listing'!B:B, A126, 'Pupil Listing'!C:C,"5K 437 Hours Half Day")</f>
        <v>0</v>
      </c>
      <c r="F126" s="28">
        <f>COUNTIFS('Pupil Listing'!B:B, A126, 'Pupil Listing'!C:C,"4K 437 Hours + 87.5 Hours Outreach") + COUNTIFS('Pupil Listing'!B:B, A126, 'Pupil Listing'!C:C,"5K 3 Full Days Per Week")</f>
        <v>0</v>
      </c>
      <c r="G126" s="28">
        <f>COUNTIFS('Pupil Listing'!B:B, A126, 'Pupil Listing'!C:C,"5K 4 Full Days Per Week")</f>
        <v>0</v>
      </c>
      <c r="H126" s="28">
        <f>COUNTIFS('Pupil Listing'!B:B, A126, 'Pupil Listing'!C:C,"5K 5 Full Days Per Week") + COUNTIFS('Pupil Listing'!B:B, A126, 'Pupil Listing'!C:C,"1") + COUNTIFS('Pupil Listing'!B:B, A126, 'Pupil Listing'!C:C,"2") + COUNTIFS('Pupil Listing'!B:B, A126, 'Pupil Listing'!C:C,"3") + COUNTIFS('Pupil Listing'!B:B, A126, 'Pupil Listing'!C:C,"4") + COUNTIFS('Pupil Listing'!B:B, A126, 'Pupil Listing'!C:C,"5") + COUNTIFS('Pupil Listing'!B:B, A126, 'Pupil Listing'!C:C,"6") + COUNTIFS('Pupil Listing'!B:B, A126, 'Pupil Listing'!C:C,"7") + COUNTIFS('Pupil Listing'!B:B, A126, 'Pupil Listing'!C:C,"8") + COUNTIFS('Pupil Listing'!B:B, A126, 'Pupil Listing'!C:C,"9") + COUNTIFS('Pupil Listing'!B:B, A126, 'Pupil Listing'!C:C,"10") + COUNTIFS('Pupil Listing'!B:B, A126, 'Pupil Listing'!C:C,"11") + COUNTIFS('Pupil Listing'!B:B, A126, 'Pupil Listing'!C:C,"12")</f>
        <v>0</v>
      </c>
      <c r="I126" s="34">
        <f t="shared" si="1"/>
        <v>0</v>
      </c>
    </row>
    <row r="127" spans="1:9" x14ac:dyDescent="0.25">
      <c r="A127" s="104" t="s">
        <v>218</v>
      </c>
      <c r="B127" s="105">
        <f>SUMIF('Pupil Listing'!$B$9:$B$1800,A127,'Pupil Listing'!$F$9:$F$1800)</f>
        <v>0</v>
      </c>
      <c r="C127" s="106">
        <f>SUMIF('Pupil Listing'!$B$9:$B$1800,A127,'Pupil Listing'!$G$9:$G$1800)</f>
        <v>0</v>
      </c>
      <c r="E127" s="32">
        <f>COUNTIFS('Pupil Listing'!B:B, A127, 'Pupil Listing'!C:C,"4K 437 Hours") + COUNTIFS('Pupil Listing'!B:B, A127, 'Pupil Listing'!C:C,"Preschool Special Education") + COUNTIFS('Pupil Listing'!B:B, A127, 'Pupil Listing'!C:C,"5K 437 Hours Half Day")</f>
        <v>0</v>
      </c>
      <c r="F127" s="28">
        <f>COUNTIFS('Pupil Listing'!B:B, A127, 'Pupil Listing'!C:C,"4K 437 Hours + 87.5 Hours Outreach") + COUNTIFS('Pupil Listing'!B:B, A127, 'Pupil Listing'!C:C,"5K 3 Full Days Per Week")</f>
        <v>0</v>
      </c>
      <c r="G127" s="28">
        <f>COUNTIFS('Pupil Listing'!B:B, A127, 'Pupil Listing'!C:C,"5K 4 Full Days Per Week")</f>
        <v>0</v>
      </c>
      <c r="H127" s="28">
        <f>COUNTIFS('Pupil Listing'!B:B, A127, 'Pupil Listing'!C:C,"5K 5 Full Days Per Week") + COUNTIFS('Pupil Listing'!B:B, A127, 'Pupil Listing'!C:C,"1") + COUNTIFS('Pupil Listing'!B:B, A127, 'Pupil Listing'!C:C,"2") + COUNTIFS('Pupil Listing'!B:B, A127, 'Pupil Listing'!C:C,"3") + COUNTIFS('Pupil Listing'!B:B, A127, 'Pupil Listing'!C:C,"4") + COUNTIFS('Pupil Listing'!B:B, A127, 'Pupil Listing'!C:C,"5") + COUNTIFS('Pupil Listing'!B:B, A127, 'Pupil Listing'!C:C,"6") + COUNTIFS('Pupil Listing'!B:B, A127, 'Pupil Listing'!C:C,"7") + COUNTIFS('Pupil Listing'!B:B, A127, 'Pupil Listing'!C:C,"8") + COUNTIFS('Pupil Listing'!B:B, A127, 'Pupil Listing'!C:C,"9") + COUNTIFS('Pupil Listing'!B:B, A127, 'Pupil Listing'!C:C,"10") + COUNTIFS('Pupil Listing'!B:B, A127, 'Pupil Listing'!C:C,"11") + COUNTIFS('Pupil Listing'!B:B, A127, 'Pupil Listing'!C:C,"12")</f>
        <v>0</v>
      </c>
      <c r="I127" s="34">
        <f t="shared" si="1"/>
        <v>0</v>
      </c>
    </row>
    <row r="128" spans="1:9" x14ac:dyDescent="0.25">
      <c r="A128" s="104" t="s">
        <v>219</v>
      </c>
      <c r="B128" s="105">
        <f>SUMIF('Pupil Listing'!$B$9:$B$1800,A128,'Pupil Listing'!$F$9:$F$1800)</f>
        <v>0</v>
      </c>
      <c r="C128" s="106">
        <f>SUMIF('Pupil Listing'!$B$9:$B$1800,A128,'Pupil Listing'!$G$9:$G$1800)</f>
        <v>0</v>
      </c>
      <c r="E128" s="32">
        <f>COUNTIFS('Pupil Listing'!B:B, A128, 'Pupil Listing'!C:C,"4K 437 Hours") + COUNTIFS('Pupil Listing'!B:B, A128, 'Pupil Listing'!C:C,"Preschool Special Education") + COUNTIFS('Pupil Listing'!B:B, A128, 'Pupil Listing'!C:C,"5K 437 Hours Half Day")</f>
        <v>0</v>
      </c>
      <c r="F128" s="28">
        <f>COUNTIFS('Pupil Listing'!B:B, A128, 'Pupil Listing'!C:C,"4K 437 Hours + 87.5 Hours Outreach") + COUNTIFS('Pupil Listing'!B:B, A128, 'Pupil Listing'!C:C,"5K 3 Full Days Per Week")</f>
        <v>0</v>
      </c>
      <c r="G128" s="28">
        <f>COUNTIFS('Pupil Listing'!B:B, A128, 'Pupil Listing'!C:C,"5K 4 Full Days Per Week")</f>
        <v>0</v>
      </c>
      <c r="H128" s="28">
        <f>COUNTIFS('Pupil Listing'!B:B, A128, 'Pupil Listing'!C:C,"5K 5 Full Days Per Week") + COUNTIFS('Pupil Listing'!B:B, A128, 'Pupil Listing'!C:C,"1") + COUNTIFS('Pupil Listing'!B:B, A128, 'Pupil Listing'!C:C,"2") + COUNTIFS('Pupil Listing'!B:B, A128, 'Pupil Listing'!C:C,"3") + COUNTIFS('Pupil Listing'!B:B, A128, 'Pupil Listing'!C:C,"4") + COUNTIFS('Pupil Listing'!B:B, A128, 'Pupil Listing'!C:C,"5") + COUNTIFS('Pupil Listing'!B:B, A128, 'Pupil Listing'!C:C,"6") + COUNTIFS('Pupil Listing'!B:B, A128, 'Pupil Listing'!C:C,"7") + COUNTIFS('Pupil Listing'!B:B, A128, 'Pupil Listing'!C:C,"8") + COUNTIFS('Pupil Listing'!B:B, A128, 'Pupil Listing'!C:C,"9") + COUNTIFS('Pupil Listing'!B:B, A128, 'Pupil Listing'!C:C,"10") + COUNTIFS('Pupil Listing'!B:B, A128, 'Pupil Listing'!C:C,"11") + COUNTIFS('Pupil Listing'!B:B, A128, 'Pupil Listing'!C:C,"12")</f>
        <v>0</v>
      </c>
      <c r="I128" s="34">
        <f t="shared" si="1"/>
        <v>0</v>
      </c>
    </row>
    <row r="129" spans="1:9" x14ac:dyDescent="0.25">
      <c r="A129" s="104" t="s">
        <v>220</v>
      </c>
      <c r="B129" s="105">
        <f>SUMIF('Pupil Listing'!$B$9:$B$1800,A129,'Pupil Listing'!$F$9:$F$1800)</f>
        <v>0</v>
      </c>
      <c r="C129" s="106">
        <f>SUMIF('Pupil Listing'!$B$9:$B$1800,A129,'Pupil Listing'!$G$9:$G$1800)</f>
        <v>0</v>
      </c>
      <c r="E129" s="32">
        <f>COUNTIFS('Pupil Listing'!B:B, A129, 'Pupil Listing'!C:C,"4K 437 Hours") + COUNTIFS('Pupil Listing'!B:B, A129, 'Pupil Listing'!C:C,"Preschool Special Education") + COUNTIFS('Pupil Listing'!B:B, A129, 'Pupil Listing'!C:C,"5K 437 Hours Half Day")</f>
        <v>0</v>
      </c>
      <c r="F129" s="28">
        <f>COUNTIFS('Pupil Listing'!B:B, A129, 'Pupil Listing'!C:C,"4K 437 Hours + 87.5 Hours Outreach") + COUNTIFS('Pupil Listing'!B:B, A129, 'Pupil Listing'!C:C,"5K 3 Full Days Per Week")</f>
        <v>0</v>
      </c>
      <c r="G129" s="28">
        <f>COUNTIFS('Pupil Listing'!B:B, A129, 'Pupil Listing'!C:C,"5K 4 Full Days Per Week")</f>
        <v>0</v>
      </c>
      <c r="H129" s="28">
        <f>COUNTIFS('Pupil Listing'!B:B, A129, 'Pupil Listing'!C:C,"5K 5 Full Days Per Week") + COUNTIFS('Pupil Listing'!B:B, A129, 'Pupil Listing'!C:C,"1") + COUNTIFS('Pupil Listing'!B:B, A129, 'Pupil Listing'!C:C,"2") + COUNTIFS('Pupil Listing'!B:B, A129, 'Pupil Listing'!C:C,"3") + COUNTIFS('Pupil Listing'!B:B, A129, 'Pupil Listing'!C:C,"4") + COUNTIFS('Pupil Listing'!B:B, A129, 'Pupil Listing'!C:C,"5") + COUNTIFS('Pupil Listing'!B:B, A129, 'Pupil Listing'!C:C,"6") + COUNTIFS('Pupil Listing'!B:B, A129, 'Pupil Listing'!C:C,"7") + COUNTIFS('Pupil Listing'!B:B, A129, 'Pupil Listing'!C:C,"8") + COUNTIFS('Pupil Listing'!B:B, A129, 'Pupil Listing'!C:C,"9") + COUNTIFS('Pupil Listing'!B:B, A129, 'Pupil Listing'!C:C,"10") + COUNTIFS('Pupil Listing'!B:B, A129, 'Pupil Listing'!C:C,"11") + COUNTIFS('Pupil Listing'!B:B, A129, 'Pupil Listing'!C:C,"12")</f>
        <v>0</v>
      </c>
      <c r="I129" s="34">
        <f t="shared" si="1"/>
        <v>0</v>
      </c>
    </row>
    <row r="130" spans="1:9" x14ac:dyDescent="0.25">
      <c r="A130" s="104" t="s">
        <v>221</v>
      </c>
      <c r="B130" s="105">
        <f>SUMIF('Pupil Listing'!$B$9:$B$1800,A130,'Pupil Listing'!$F$9:$F$1800)</f>
        <v>0</v>
      </c>
      <c r="C130" s="106">
        <f>SUMIF('Pupil Listing'!$B$9:$B$1800,A130,'Pupil Listing'!$G$9:$G$1800)</f>
        <v>0</v>
      </c>
      <c r="E130" s="32">
        <f>COUNTIFS('Pupil Listing'!B:B, A130, 'Pupil Listing'!C:C,"4K 437 Hours") + COUNTIFS('Pupil Listing'!B:B, A130, 'Pupil Listing'!C:C,"Preschool Special Education") + COUNTIFS('Pupil Listing'!B:B, A130, 'Pupil Listing'!C:C,"5K 437 Hours Half Day")</f>
        <v>0</v>
      </c>
      <c r="F130" s="28">
        <f>COUNTIFS('Pupil Listing'!B:B, A130, 'Pupil Listing'!C:C,"4K 437 Hours + 87.5 Hours Outreach") + COUNTIFS('Pupil Listing'!B:B, A130, 'Pupil Listing'!C:C,"5K 3 Full Days Per Week")</f>
        <v>0</v>
      </c>
      <c r="G130" s="28">
        <f>COUNTIFS('Pupil Listing'!B:B, A130, 'Pupil Listing'!C:C,"5K 4 Full Days Per Week")</f>
        <v>0</v>
      </c>
      <c r="H130" s="28">
        <f>COUNTIFS('Pupil Listing'!B:B, A130, 'Pupil Listing'!C:C,"5K 5 Full Days Per Week") + COUNTIFS('Pupil Listing'!B:B, A130, 'Pupil Listing'!C:C,"1") + COUNTIFS('Pupil Listing'!B:B, A130, 'Pupil Listing'!C:C,"2") + COUNTIFS('Pupil Listing'!B:B, A130, 'Pupil Listing'!C:C,"3") + COUNTIFS('Pupil Listing'!B:B, A130, 'Pupil Listing'!C:C,"4") + COUNTIFS('Pupil Listing'!B:B, A130, 'Pupil Listing'!C:C,"5") + COUNTIFS('Pupil Listing'!B:B, A130, 'Pupil Listing'!C:C,"6") + COUNTIFS('Pupil Listing'!B:B, A130, 'Pupil Listing'!C:C,"7") + COUNTIFS('Pupil Listing'!B:B, A130, 'Pupil Listing'!C:C,"8") + COUNTIFS('Pupil Listing'!B:B, A130, 'Pupil Listing'!C:C,"9") + COUNTIFS('Pupil Listing'!B:B, A130, 'Pupil Listing'!C:C,"10") + COUNTIFS('Pupil Listing'!B:B, A130, 'Pupil Listing'!C:C,"11") + COUNTIFS('Pupil Listing'!B:B, A130, 'Pupil Listing'!C:C,"12")</f>
        <v>0</v>
      </c>
      <c r="I130" s="34">
        <f t="shared" si="1"/>
        <v>0</v>
      </c>
    </row>
    <row r="131" spans="1:9" x14ac:dyDescent="0.25">
      <c r="A131" s="104" t="s">
        <v>222</v>
      </c>
      <c r="B131" s="105">
        <f>SUMIF('Pupil Listing'!$B$9:$B$1800,A131,'Pupil Listing'!$F$9:$F$1800)</f>
        <v>0</v>
      </c>
      <c r="C131" s="106">
        <f>SUMIF('Pupil Listing'!$B$9:$B$1800,A131,'Pupil Listing'!$G$9:$G$1800)</f>
        <v>0</v>
      </c>
      <c r="E131" s="32">
        <f>COUNTIFS('Pupil Listing'!B:B, A131, 'Pupil Listing'!C:C,"4K 437 Hours") + COUNTIFS('Pupil Listing'!B:B, A131, 'Pupil Listing'!C:C,"Preschool Special Education") + COUNTIFS('Pupil Listing'!B:B, A131, 'Pupil Listing'!C:C,"5K 437 Hours Half Day")</f>
        <v>0</v>
      </c>
      <c r="F131" s="28">
        <f>COUNTIFS('Pupil Listing'!B:B, A131, 'Pupil Listing'!C:C,"4K 437 Hours + 87.5 Hours Outreach") + COUNTIFS('Pupil Listing'!B:B, A131, 'Pupil Listing'!C:C,"5K 3 Full Days Per Week")</f>
        <v>0</v>
      </c>
      <c r="G131" s="28">
        <f>COUNTIFS('Pupil Listing'!B:B, A131, 'Pupil Listing'!C:C,"5K 4 Full Days Per Week")</f>
        <v>0</v>
      </c>
      <c r="H131" s="28">
        <f>COUNTIFS('Pupil Listing'!B:B, A131, 'Pupil Listing'!C:C,"5K 5 Full Days Per Week") + COUNTIFS('Pupil Listing'!B:B, A131, 'Pupil Listing'!C:C,"1") + COUNTIFS('Pupil Listing'!B:B, A131, 'Pupil Listing'!C:C,"2") + COUNTIFS('Pupil Listing'!B:B, A131, 'Pupil Listing'!C:C,"3") + COUNTIFS('Pupil Listing'!B:B, A131, 'Pupil Listing'!C:C,"4") + COUNTIFS('Pupil Listing'!B:B, A131, 'Pupil Listing'!C:C,"5") + COUNTIFS('Pupil Listing'!B:B, A131, 'Pupil Listing'!C:C,"6") + COUNTIFS('Pupil Listing'!B:B, A131, 'Pupil Listing'!C:C,"7") + COUNTIFS('Pupil Listing'!B:B, A131, 'Pupil Listing'!C:C,"8") + COUNTIFS('Pupil Listing'!B:B, A131, 'Pupil Listing'!C:C,"9") + COUNTIFS('Pupil Listing'!B:B, A131, 'Pupil Listing'!C:C,"10") + COUNTIFS('Pupil Listing'!B:B, A131, 'Pupil Listing'!C:C,"11") + COUNTIFS('Pupil Listing'!B:B, A131, 'Pupil Listing'!C:C,"12")</f>
        <v>0</v>
      </c>
      <c r="I131" s="34">
        <f t="shared" si="1"/>
        <v>0</v>
      </c>
    </row>
    <row r="132" spans="1:9" x14ac:dyDescent="0.25">
      <c r="A132" s="104" t="s">
        <v>57</v>
      </c>
      <c r="B132" s="105">
        <f>SUMIF('Pupil Listing'!$B$9:$B$1800,A132,'Pupil Listing'!$F$9:$F$1800)</f>
        <v>0</v>
      </c>
      <c r="C132" s="106">
        <f>SUMIF('Pupil Listing'!$B$9:$B$1800,A132,'Pupil Listing'!$G$9:$G$1800)</f>
        <v>0</v>
      </c>
      <c r="E132" s="32">
        <f>COUNTIFS('Pupil Listing'!B:B, A132, 'Pupil Listing'!C:C,"4K 437 Hours") + COUNTIFS('Pupil Listing'!B:B, A132, 'Pupil Listing'!C:C,"Preschool Special Education") + COUNTIFS('Pupil Listing'!B:B, A132, 'Pupil Listing'!C:C,"5K 437 Hours Half Day")</f>
        <v>0</v>
      </c>
      <c r="F132" s="28">
        <f>COUNTIFS('Pupil Listing'!B:B, A132, 'Pupil Listing'!C:C,"4K 437 Hours + 87.5 Hours Outreach") + COUNTIFS('Pupil Listing'!B:B, A132, 'Pupil Listing'!C:C,"5K 3 Full Days Per Week")</f>
        <v>0</v>
      </c>
      <c r="G132" s="28">
        <f>COUNTIFS('Pupil Listing'!B:B, A132, 'Pupil Listing'!C:C,"5K 4 Full Days Per Week")</f>
        <v>0</v>
      </c>
      <c r="H132" s="28">
        <f>COUNTIFS('Pupil Listing'!B:B, A132, 'Pupil Listing'!C:C,"5K 5 Full Days Per Week") + COUNTIFS('Pupil Listing'!B:B, A132, 'Pupil Listing'!C:C,"1") + COUNTIFS('Pupil Listing'!B:B, A132, 'Pupil Listing'!C:C,"2") + COUNTIFS('Pupil Listing'!B:B, A132, 'Pupil Listing'!C:C,"3") + COUNTIFS('Pupil Listing'!B:B, A132, 'Pupil Listing'!C:C,"4") + COUNTIFS('Pupil Listing'!B:B, A132, 'Pupil Listing'!C:C,"5") + COUNTIFS('Pupil Listing'!B:B, A132, 'Pupil Listing'!C:C,"6") + COUNTIFS('Pupil Listing'!B:B, A132, 'Pupil Listing'!C:C,"7") + COUNTIFS('Pupil Listing'!B:B, A132, 'Pupil Listing'!C:C,"8") + COUNTIFS('Pupil Listing'!B:B, A132, 'Pupil Listing'!C:C,"9") + COUNTIFS('Pupil Listing'!B:B, A132, 'Pupil Listing'!C:C,"10") + COUNTIFS('Pupil Listing'!B:B, A132, 'Pupil Listing'!C:C,"11") + COUNTIFS('Pupil Listing'!B:B, A132, 'Pupil Listing'!C:C,"12")</f>
        <v>0</v>
      </c>
      <c r="I132" s="34">
        <f t="shared" si="1"/>
        <v>0</v>
      </c>
    </row>
    <row r="133" spans="1:9" x14ac:dyDescent="0.25">
      <c r="A133" s="104" t="s">
        <v>223</v>
      </c>
      <c r="B133" s="105">
        <f>SUMIF('Pupil Listing'!$B$9:$B$1800,A133,'Pupil Listing'!$F$9:$F$1800)</f>
        <v>0</v>
      </c>
      <c r="C133" s="106">
        <f>SUMIF('Pupil Listing'!$B$9:$B$1800,A133,'Pupil Listing'!$G$9:$G$1800)</f>
        <v>0</v>
      </c>
      <c r="E133" s="32">
        <f>COUNTIFS('Pupil Listing'!B:B, A133, 'Pupil Listing'!C:C,"4K 437 Hours") + COUNTIFS('Pupil Listing'!B:B, A133, 'Pupil Listing'!C:C,"Preschool Special Education") + COUNTIFS('Pupil Listing'!B:B, A133, 'Pupil Listing'!C:C,"5K 437 Hours Half Day")</f>
        <v>0</v>
      </c>
      <c r="F133" s="28">
        <f>COUNTIFS('Pupil Listing'!B:B, A133, 'Pupil Listing'!C:C,"4K 437 Hours + 87.5 Hours Outreach") + COUNTIFS('Pupil Listing'!B:B, A133, 'Pupil Listing'!C:C,"5K 3 Full Days Per Week")</f>
        <v>0</v>
      </c>
      <c r="G133" s="28">
        <f>COUNTIFS('Pupil Listing'!B:B, A133, 'Pupil Listing'!C:C,"5K 4 Full Days Per Week")</f>
        <v>0</v>
      </c>
      <c r="H133" s="28">
        <f>COUNTIFS('Pupil Listing'!B:B, A133, 'Pupil Listing'!C:C,"5K 5 Full Days Per Week") + COUNTIFS('Pupil Listing'!B:B, A133, 'Pupil Listing'!C:C,"1") + COUNTIFS('Pupil Listing'!B:B, A133, 'Pupil Listing'!C:C,"2") + COUNTIFS('Pupil Listing'!B:B, A133, 'Pupil Listing'!C:C,"3") + COUNTIFS('Pupil Listing'!B:B, A133, 'Pupil Listing'!C:C,"4") + COUNTIFS('Pupil Listing'!B:B, A133, 'Pupil Listing'!C:C,"5") + COUNTIFS('Pupil Listing'!B:B, A133, 'Pupil Listing'!C:C,"6") + COUNTIFS('Pupil Listing'!B:B, A133, 'Pupil Listing'!C:C,"7") + COUNTIFS('Pupil Listing'!B:B, A133, 'Pupil Listing'!C:C,"8") + COUNTIFS('Pupil Listing'!B:B, A133, 'Pupil Listing'!C:C,"9") + COUNTIFS('Pupil Listing'!B:B, A133, 'Pupil Listing'!C:C,"10") + COUNTIFS('Pupil Listing'!B:B, A133, 'Pupil Listing'!C:C,"11") + COUNTIFS('Pupil Listing'!B:B, A133, 'Pupil Listing'!C:C,"12")</f>
        <v>0</v>
      </c>
      <c r="I133" s="34">
        <f t="shared" si="1"/>
        <v>0</v>
      </c>
    </row>
    <row r="134" spans="1:9" x14ac:dyDescent="0.25">
      <c r="A134" s="104" t="s">
        <v>224</v>
      </c>
      <c r="B134" s="105">
        <f>SUMIF('Pupil Listing'!$B$9:$B$1800,A134,'Pupil Listing'!$F$9:$F$1800)</f>
        <v>0</v>
      </c>
      <c r="C134" s="106">
        <f>SUMIF('Pupil Listing'!$B$9:$B$1800,A134,'Pupil Listing'!$G$9:$G$1800)</f>
        <v>0</v>
      </c>
      <c r="E134" s="32">
        <f>COUNTIFS('Pupil Listing'!B:B, A134, 'Pupil Listing'!C:C,"4K 437 Hours") + COUNTIFS('Pupil Listing'!B:B, A134, 'Pupil Listing'!C:C,"Preschool Special Education") + COUNTIFS('Pupil Listing'!B:B, A134, 'Pupil Listing'!C:C,"5K 437 Hours Half Day")</f>
        <v>0</v>
      </c>
      <c r="F134" s="28">
        <f>COUNTIFS('Pupil Listing'!B:B, A134, 'Pupil Listing'!C:C,"4K 437 Hours + 87.5 Hours Outreach") + COUNTIFS('Pupil Listing'!B:B, A134, 'Pupil Listing'!C:C,"5K 3 Full Days Per Week")</f>
        <v>0</v>
      </c>
      <c r="G134" s="28">
        <f>COUNTIFS('Pupil Listing'!B:B, A134, 'Pupil Listing'!C:C,"5K 4 Full Days Per Week")</f>
        <v>0</v>
      </c>
      <c r="H134" s="28">
        <f>COUNTIFS('Pupil Listing'!B:B, A134, 'Pupil Listing'!C:C,"5K 5 Full Days Per Week") + COUNTIFS('Pupil Listing'!B:B, A134, 'Pupil Listing'!C:C,"1") + COUNTIFS('Pupil Listing'!B:B, A134, 'Pupil Listing'!C:C,"2") + COUNTIFS('Pupil Listing'!B:B, A134, 'Pupil Listing'!C:C,"3") + COUNTIFS('Pupil Listing'!B:B, A134, 'Pupil Listing'!C:C,"4") + COUNTIFS('Pupil Listing'!B:B, A134, 'Pupil Listing'!C:C,"5") + COUNTIFS('Pupil Listing'!B:B, A134, 'Pupil Listing'!C:C,"6") + COUNTIFS('Pupil Listing'!B:B, A134, 'Pupil Listing'!C:C,"7") + COUNTIFS('Pupil Listing'!B:B, A134, 'Pupil Listing'!C:C,"8") + COUNTIFS('Pupil Listing'!B:B, A134, 'Pupil Listing'!C:C,"9") + COUNTIFS('Pupil Listing'!B:B, A134, 'Pupil Listing'!C:C,"10") + COUNTIFS('Pupil Listing'!B:B, A134, 'Pupil Listing'!C:C,"11") + COUNTIFS('Pupil Listing'!B:B, A134, 'Pupil Listing'!C:C,"12")</f>
        <v>0</v>
      </c>
      <c r="I134" s="34">
        <f t="shared" si="1"/>
        <v>0</v>
      </c>
    </row>
    <row r="135" spans="1:9" x14ac:dyDescent="0.25">
      <c r="A135" s="104" t="s">
        <v>225</v>
      </c>
      <c r="B135" s="105">
        <f>SUMIF('Pupil Listing'!$B$9:$B$1800,A135,'Pupil Listing'!$F$9:$F$1800)</f>
        <v>0</v>
      </c>
      <c r="C135" s="106">
        <f>SUMIF('Pupil Listing'!$B$9:$B$1800,A135,'Pupil Listing'!$G$9:$G$1800)</f>
        <v>0</v>
      </c>
      <c r="E135" s="32">
        <f>COUNTIFS('Pupil Listing'!B:B, A135, 'Pupil Listing'!C:C,"4K 437 Hours") + COUNTIFS('Pupil Listing'!B:B, A135, 'Pupil Listing'!C:C,"Preschool Special Education") + COUNTIFS('Pupil Listing'!B:B, A135, 'Pupil Listing'!C:C,"5K 437 Hours Half Day")</f>
        <v>0</v>
      </c>
      <c r="F135" s="28">
        <f>COUNTIFS('Pupil Listing'!B:B, A135, 'Pupil Listing'!C:C,"4K 437 Hours + 87.5 Hours Outreach") + COUNTIFS('Pupil Listing'!B:B, A135, 'Pupil Listing'!C:C,"5K 3 Full Days Per Week")</f>
        <v>0</v>
      </c>
      <c r="G135" s="28">
        <f>COUNTIFS('Pupil Listing'!B:B, A135, 'Pupil Listing'!C:C,"5K 4 Full Days Per Week")</f>
        <v>0</v>
      </c>
      <c r="H135" s="28">
        <f>COUNTIFS('Pupil Listing'!B:B, A135, 'Pupil Listing'!C:C,"5K 5 Full Days Per Week") + COUNTIFS('Pupil Listing'!B:B, A135, 'Pupil Listing'!C:C,"1") + COUNTIFS('Pupil Listing'!B:B, A135, 'Pupil Listing'!C:C,"2") + COUNTIFS('Pupil Listing'!B:B, A135, 'Pupil Listing'!C:C,"3") + COUNTIFS('Pupil Listing'!B:B, A135, 'Pupil Listing'!C:C,"4") + COUNTIFS('Pupil Listing'!B:B, A135, 'Pupil Listing'!C:C,"5") + COUNTIFS('Pupil Listing'!B:B, A135, 'Pupil Listing'!C:C,"6") + COUNTIFS('Pupil Listing'!B:B, A135, 'Pupil Listing'!C:C,"7") + COUNTIFS('Pupil Listing'!B:B, A135, 'Pupil Listing'!C:C,"8") + COUNTIFS('Pupil Listing'!B:B, A135, 'Pupil Listing'!C:C,"9") + COUNTIFS('Pupil Listing'!B:B, A135, 'Pupil Listing'!C:C,"10") + COUNTIFS('Pupil Listing'!B:B, A135, 'Pupil Listing'!C:C,"11") + COUNTIFS('Pupil Listing'!B:B, A135, 'Pupil Listing'!C:C,"12")</f>
        <v>0</v>
      </c>
      <c r="I135" s="34">
        <f t="shared" si="1"/>
        <v>0</v>
      </c>
    </row>
    <row r="136" spans="1:9" x14ac:dyDescent="0.25">
      <c r="A136" s="104" t="s">
        <v>226</v>
      </c>
      <c r="B136" s="105">
        <f>SUMIF('Pupil Listing'!$B$9:$B$1800,A136,'Pupil Listing'!$F$9:$F$1800)</f>
        <v>0</v>
      </c>
      <c r="C136" s="106">
        <f>SUMIF('Pupil Listing'!$B$9:$B$1800,A136,'Pupil Listing'!$G$9:$G$1800)</f>
        <v>0</v>
      </c>
      <c r="E136" s="32">
        <f>COUNTIFS('Pupil Listing'!B:B, A136, 'Pupil Listing'!C:C,"4K 437 Hours") + COUNTIFS('Pupil Listing'!B:B, A136, 'Pupil Listing'!C:C,"Preschool Special Education") + COUNTIFS('Pupil Listing'!B:B, A136, 'Pupil Listing'!C:C,"5K 437 Hours Half Day")</f>
        <v>0</v>
      </c>
      <c r="F136" s="28">
        <f>COUNTIFS('Pupil Listing'!B:B, A136, 'Pupil Listing'!C:C,"4K 437 Hours + 87.5 Hours Outreach") + COUNTIFS('Pupil Listing'!B:B, A136, 'Pupil Listing'!C:C,"5K 3 Full Days Per Week")</f>
        <v>0</v>
      </c>
      <c r="G136" s="28">
        <f>COUNTIFS('Pupil Listing'!B:B, A136, 'Pupil Listing'!C:C,"5K 4 Full Days Per Week")</f>
        <v>0</v>
      </c>
      <c r="H136" s="28">
        <f>COUNTIFS('Pupil Listing'!B:B, A136, 'Pupil Listing'!C:C,"5K 5 Full Days Per Week") + COUNTIFS('Pupil Listing'!B:B, A136, 'Pupil Listing'!C:C,"1") + COUNTIFS('Pupil Listing'!B:B, A136, 'Pupil Listing'!C:C,"2") + COUNTIFS('Pupil Listing'!B:B, A136, 'Pupil Listing'!C:C,"3") + COUNTIFS('Pupil Listing'!B:B, A136, 'Pupil Listing'!C:C,"4") + COUNTIFS('Pupil Listing'!B:B, A136, 'Pupil Listing'!C:C,"5") + COUNTIFS('Pupil Listing'!B:B, A136, 'Pupil Listing'!C:C,"6") + COUNTIFS('Pupil Listing'!B:B, A136, 'Pupil Listing'!C:C,"7") + COUNTIFS('Pupil Listing'!B:B, A136, 'Pupil Listing'!C:C,"8") + COUNTIFS('Pupil Listing'!B:B, A136, 'Pupil Listing'!C:C,"9") + COUNTIFS('Pupil Listing'!B:B, A136, 'Pupil Listing'!C:C,"10") + COUNTIFS('Pupil Listing'!B:B, A136, 'Pupil Listing'!C:C,"11") + COUNTIFS('Pupil Listing'!B:B, A136, 'Pupil Listing'!C:C,"12")</f>
        <v>0</v>
      </c>
      <c r="I136" s="34">
        <f t="shared" si="1"/>
        <v>0</v>
      </c>
    </row>
    <row r="137" spans="1:9" x14ac:dyDescent="0.25">
      <c r="A137" s="104" t="s">
        <v>26</v>
      </c>
      <c r="B137" s="105">
        <f>SUMIF('Pupil Listing'!$B$9:$B$1800,A137,'Pupil Listing'!$F$9:$F$1800)</f>
        <v>0</v>
      </c>
      <c r="C137" s="106">
        <f>SUMIF('Pupil Listing'!$B$9:$B$1800,A137,'Pupil Listing'!$G$9:$G$1800)</f>
        <v>0</v>
      </c>
      <c r="E137" s="32">
        <f>COUNTIFS('Pupil Listing'!B:B, A137, 'Pupil Listing'!C:C,"4K 437 Hours") + COUNTIFS('Pupil Listing'!B:B, A137, 'Pupil Listing'!C:C,"Preschool Special Education") + COUNTIFS('Pupil Listing'!B:B, A137, 'Pupil Listing'!C:C,"5K 437 Hours Half Day")</f>
        <v>0</v>
      </c>
      <c r="F137" s="28">
        <f>COUNTIFS('Pupil Listing'!B:B, A137, 'Pupil Listing'!C:C,"4K 437 Hours + 87.5 Hours Outreach") + COUNTIFS('Pupil Listing'!B:B, A137, 'Pupil Listing'!C:C,"5K 3 Full Days Per Week")</f>
        <v>0</v>
      </c>
      <c r="G137" s="28">
        <f>COUNTIFS('Pupil Listing'!B:B, A137, 'Pupil Listing'!C:C,"5K 4 Full Days Per Week")</f>
        <v>0</v>
      </c>
      <c r="H137" s="28">
        <f>COUNTIFS('Pupil Listing'!B:B, A137, 'Pupil Listing'!C:C,"5K 5 Full Days Per Week") + COUNTIFS('Pupil Listing'!B:B, A137, 'Pupil Listing'!C:C,"1") + COUNTIFS('Pupil Listing'!B:B, A137, 'Pupil Listing'!C:C,"2") + COUNTIFS('Pupil Listing'!B:B, A137, 'Pupil Listing'!C:C,"3") + COUNTIFS('Pupil Listing'!B:B, A137, 'Pupil Listing'!C:C,"4") + COUNTIFS('Pupil Listing'!B:B, A137, 'Pupil Listing'!C:C,"5") + COUNTIFS('Pupil Listing'!B:B, A137, 'Pupil Listing'!C:C,"6") + COUNTIFS('Pupil Listing'!B:B, A137, 'Pupil Listing'!C:C,"7") + COUNTIFS('Pupil Listing'!B:B, A137, 'Pupil Listing'!C:C,"8") + COUNTIFS('Pupil Listing'!B:B, A137, 'Pupil Listing'!C:C,"9") + COUNTIFS('Pupil Listing'!B:B, A137, 'Pupil Listing'!C:C,"10") + COUNTIFS('Pupil Listing'!B:B, A137, 'Pupil Listing'!C:C,"11") + COUNTIFS('Pupil Listing'!B:B, A137, 'Pupil Listing'!C:C,"12")</f>
        <v>0</v>
      </c>
      <c r="I137" s="34">
        <f t="shared" si="1"/>
        <v>0</v>
      </c>
    </row>
    <row r="138" spans="1:9" x14ac:dyDescent="0.25">
      <c r="A138" s="104" t="s">
        <v>227</v>
      </c>
      <c r="B138" s="105">
        <f>SUMIF('Pupil Listing'!$B$9:$B$1800,A138,'Pupil Listing'!$F$9:$F$1800)</f>
        <v>0</v>
      </c>
      <c r="C138" s="106">
        <f>SUMIF('Pupil Listing'!$B$9:$B$1800,A138,'Pupil Listing'!$G$9:$G$1800)</f>
        <v>0</v>
      </c>
      <c r="E138" s="32">
        <f>COUNTIFS('Pupil Listing'!B:B, A138, 'Pupil Listing'!C:C,"4K 437 Hours") + COUNTIFS('Pupil Listing'!B:B, A138, 'Pupil Listing'!C:C,"Preschool Special Education") + COUNTIFS('Pupil Listing'!B:B, A138, 'Pupil Listing'!C:C,"5K 437 Hours Half Day")</f>
        <v>0</v>
      </c>
      <c r="F138" s="28">
        <f>COUNTIFS('Pupil Listing'!B:B, A138, 'Pupil Listing'!C:C,"4K 437 Hours + 87.5 Hours Outreach") + COUNTIFS('Pupil Listing'!B:B, A138, 'Pupil Listing'!C:C,"5K 3 Full Days Per Week")</f>
        <v>0</v>
      </c>
      <c r="G138" s="28">
        <f>COUNTIFS('Pupil Listing'!B:B, A138, 'Pupil Listing'!C:C,"5K 4 Full Days Per Week")</f>
        <v>0</v>
      </c>
      <c r="H138" s="28">
        <f>COUNTIFS('Pupil Listing'!B:B, A138, 'Pupil Listing'!C:C,"5K 5 Full Days Per Week") + COUNTIFS('Pupil Listing'!B:B, A138, 'Pupil Listing'!C:C,"1") + COUNTIFS('Pupil Listing'!B:B, A138, 'Pupil Listing'!C:C,"2") + COUNTIFS('Pupil Listing'!B:B, A138, 'Pupil Listing'!C:C,"3") + COUNTIFS('Pupil Listing'!B:B, A138, 'Pupil Listing'!C:C,"4") + COUNTIFS('Pupil Listing'!B:B, A138, 'Pupil Listing'!C:C,"5") + COUNTIFS('Pupil Listing'!B:B, A138, 'Pupil Listing'!C:C,"6") + COUNTIFS('Pupil Listing'!B:B, A138, 'Pupil Listing'!C:C,"7") + COUNTIFS('Pupil Listing'!B:B, A138, 'Pupil Listing'!C:C,"8") + COUNTIFS('Pupil Listing'!B:B, A138, 'Pupil Listing'!C:C,"9") + COUNTIFS('Pupil Listing'!B:B, A138, 'Pupil Listing'!C:C,"10") + COUNTIFS('Pupil Listing'!B:B, A138, 'Pupil Listing'!C:C,"11") + COUNTIFS('Pupil Listing'!B:B, A138, 'Pupil Listing'!C:C,"12")</f>
        <v>0</v>
      </c>
      <c r="I138" s="34">
        <f t="shared" si="1"/>
        <v>0</v>
      </c>
    </row>
    <row r="139" spans="1:9" x14ac:dyDescent="0.25">
      <c r="A139" s="104" t="s">
        <v>228</v>
      </c>
      <c r="B139" s="105">
        <f>SUMIF('Pupil Listing'!$B$9:$B$1800,A139,'Pupil Listing'!$F$9:$F$1800)</f>
        <v>0</v>
      </c>
      <c r="C139" s="106">
        <f>SUMIF('Pupil Listing'!$B$9:$B$1800,A139,'Pupil Listing'!$G$9:$G$1800)</f>
        <v>0</v>
      </c>
      <c r="E139" s="32">
        <f>COUNTIFS('Pupil Listing'!B:B, A139, 'Pupil Listing'!C:C,"4K 437 Hours") + COUNTIFS('Pupil Listing'!B:B, A139, 'Pupil Listing'!C:C,"Preschool Special Education") + COUNTIFS('Pupil Listing'!B:B, A139, 'Pupil Listing'!C:C,"5K 437 Hours Half Day")</f>
        <v>0</v>
      </c>
      <c r="F139" s="28">
        <f>COUNTIFS('Pupil Listing'!B:B, A139, 'Pupil Listing'!C:C,"4K 437 Hours + 87.5 Hours Outreach") + COUNTIFS('Pupil Listing'!B:B, A139, 'Pupil Listing'!C:C,"5K 3 Full Days Per Week")</f>
        <v>0</v>
      </c>
      <c r="G139" s="28">
        <f>COUNTIFS('Pupil Listing'!B:B, A139, 'Pupil Listing'!C:C,"5K 4 Full Days Per Week")</f>
        <v>0</v>
      </c>
      <c r="H139" s="28">
        <f>COUNTIFS('Pupil Listing'!B:B, A139, 'Pupil Listing'!C:C,"5K 5 Full Days Per Week") + COUNTIFS('Pupil Listing'!B:B, A139, 'Pupil Listing'!C:C,"1") + COUNTIFS('Pupil Listing'!B:B, A139, 'Pupil Listing'!C:C,"2") + COUNTIFS('Pupil Listing'!B:B, A139, 'Pupil Listing'!C:C,"3") + COUNTIFS('Pupil Listing'!B:B, A139, 'Pupil Listing'!C:C,"4") + COUNTIFS('Pupil Listing'!B:B, A139, 'Pupil Listing'!C:C,"5") + COUNTIFS('Pupil Listing'!B:B, A139, 'Pupil Listing'!C:C,"6") + COUNTIFS('Pupil Listing'!B:B, A139, 'Pupil Listing'!C:C,"7") + COUNTIFS('Pupil Listing'!B:B, A139, 'Pupil Listing'!C:C,"8") + COUNTIFS('Pupil Listing'!B:B, A139, 'Pupil Listing'!C:C,"9") + COUNTIFS('Pupil Listing'!B:B, A139, 'Pupil Listing'!C:C,"10") + COUNTIFS('Pupil Listing'!B:B, A139, 'Pupil Listing'!C:C,"11") + COUNTIFS('Pupil Listing'!B:B, A139, 'Pupil Listing'!C:C,"12")</f>
        <v>0</v>
      </c>
      <c r="I139" s="34">
        <f t="shared" ref="I139:I202" si="2">(E139*0.5)+(F139*0.6)+(G139*0.8)+(H139*1)</f>
        <v>0</v>
      </c>
    </row>
    <row r="140" spans="1:9" x14ac:dyDescent="0.25">
      <c r="A140" s="104" t="s">
        <v>40</v>
      </c>
      <c r="B140" s="105">
        <f>SUMIF('Pupil Listing'!$B$9:$B$1800,A140,'Pupil Listing'!$F$9:$F$1800)</f>
        <v>0</v>
      </c>
      <c r="C140" s="106">
        <f>SUMIF('Pupil Listing'!$B$9:$B$1800,A140,'Pupil Listing'!$G$9:$G$1800)</f>
        <v>0</v>
      </c>
      <c r="E140" s="32">
        <f>COUNTIFS('Pupil Listing'!B:B, A140, 'Pupil Listing'!C:C,"4K 437 Hours") + COUNTIFS('Pupil Listing'!B:B, A140, 'Pupil Listing'!C:C,"Preschool Special Education") + COUNTIFS('Pupil Listing'!B:B, A140, 'Pupil Listing'!C:C,"5K 437 Hours Half Day")</f>
        <v>0</v>
      </c>
      <c r="F140" s="28">
        <f>COUNTIFS('Pupil Listing'!B:B, A140, 'Pupil Listing'!C:C,"4K 437 Hours + 87.5 Hours Outreach") + COUNTIFS('Pupil Listing'!B:B, A140, 'Pupil Listing'!C:C,"5K 3 Full Days Per Week")</f>
        <v>0</v>
      </c>
      <c r="G140" s="28">
        <f>COUNTIFS('Pupil Listing'!B:B, A140, 'Pupil Listing'!C:C,"5K 4 Full Days Per Week")</f>
        <v>0</v>
      </c>
      <c r="H140" s="28">
        <f>COUNTIFS('Pupil Listing'!B:B, A140, 'Pupil Listing'!C:C,"5K 5 Full Days Per Week") + COUNTIFS('Pupil Listing'!B:B, A140, 'Pupil Listing'!C:C,"1") + COUNTIFS('Pupil Listing'!B:B, A140, 'Pupil Listing'!C:C,"2") + COUNTIFS('Pupil Listing'!B:B, A140, 'Pupil Listing'!C:C,"3") + COUNTIFS('Pupil Listing'!B:B, A140, 'Pupil Listing'!C:C,"4") + COUNTIFS('Pupil Listing'!B:B, A140, 'Pupil Listing'!C:C,"5") + COUNTIFS('Pupil Listing'!B:B, A140, 'Pupil Listing'!C:C,"6") + COUNTIFS('Pupil Listing'!B:B, A140, 'Pupil Listing'!C:C,"7") + COUNTIFS('Pupil Listing'!B:B, A140, 'Pupil Listing'!C:C,"8") + COUNTIFS('Pupil Listing'!B:B, A140, 'Pupil Listing'!C:C,"9") + COUNTIFS('Pupil Listing'!B:B, A140, 'Pupil Listing'!C:C,"10") + COUNTIFS('Pupil Listing'!B:B, A140, 'Pupil Listing'!C:C,"11") + COUNTIFS('Pupil Listing'!B:B, A140, 'Pupil Listing'!C:C,"12")</f>
        <v>0</v>
      </c>
      <c r="I140" s="34">
        <f t="shared" si="2"/>
        <v>0</v>
      </c>
    </row>
    <row r="141" spans="1:9" x14ac:dyDescent="0.25">
      <c r="A141" s="104" t="s">
        <v>229</v>
      </c>
      <c r="B141" s="105">
        <f>SUMIF('Pupil Listing'!$B$9:$B$1800,A141,'Pupil Listing'!$F$9:$F$1800)</f>
        <v>0</v>
      </c>
      <c r="C141" s="106">
        <f>SUMIF('Pupil Listing'!$B$9:$B$1800,A141,'Pupil Listing'!$G$9:$G$1800)</f>
        <v>0</v>
      </c>
      <c r="E141" s="32">
        <f>COUNTIFS('Pupil Listing'!B:B, A141, 'Pupil Listing'!C:C,"4K 437 Hours") + COUNTIFS('Pupil Listing'!B:B, A141, 'Pupil Listing'!C:C,"Preschool Special Education") + COUNTIFS('Pupil Listing'!B:B, A141, 'Pupil Listing'!C:C,"5K 437 Hours Half Day")</f>
        <v>0</v>
      </c>
      <c r="F141" s="28">
        <f>COUNTIFS('Pupil Listing'!B:B, A141, 'Pupil Listing'!C:C,"4K 437 Hours + 87.5 Hours Outreach") + COUNTIFS('Pupil Listing'!B:B, A141, 'Pupil Listing'!C:C,"5K 3 Full Days Per Week")</f>
        <v>0</v>
      </c>
      <c r="G141" s="28">
        <f>COUNTIFS('Pupil Listing'!B:B, A141, 'Pupil Listing'!C:C,"5K 4 Full Days Per Week")</f>
        <v>0</v>
      </c>
      <c r="H141" s="28">
        <f>COUNTIFS('Pupil Listing'!B:B, A141, 'Pupil Listing'!C:C,"5K 5 Full Days Per Week") + COUNTIFS('Pupil Listing'!B:B, A141, 'Pupil Listing'!C:C,"1") + COUNTIFS('Pupil Listing'!B:B, A141, 'Pupil Listing'!C:C,"2") + COUNTIFS('Pupil Listing'!B:B, A141, 'Pupil Listing'!C:C,"3") + COUNTIFS('Pupil Listing'!B:B, A141, 'Pupil Listing'!C:C,"4") + COUNTIFS('Pupil Listing'!B:B, A141, 'Pupil Listing'!C:C,"5") + COUNTIFS('Pupil Listing'!B:B, A141, 'Pupil Listing'!C:C,"6") + COUNTIFS('Pupil Listing'!B:B, A141, 'Pupil Listing'!C:C,"7") + COUNTIFS('Pupil Listing'!B:B, A141, 'Pupil Listing'!C:C,"8") + COUNTIFS('Pupil Listing'!B:B, A141, 'Pupil Listing'!C:C,"9") + COUNTIFS('Pupil Listing'!B:B, A141, 'Pupil Listing'!C:C,"10") + COUNTIFS('Pupil Listing'!B:B, A141, 'Pupil Listing'!C:C,"11") + COUNTIFS('Pupil Listing'!B:B, A141, 'Pupil Listing'!C:C,"12")</f>
        <v>0</v>
      </c>
      <c r="I141" s="34">
        <f t="shared" si="2"/>
        <v>0</v>
      </c>
    </row>
    <row r="142" spans="1:9" x14ac:dyDescent="0.25">
      <c r="A142" s="104" t="s">
        <v>230</v>
      </c>
      <c r="B142" s="105">
        <f>SUMIF('Pupil Listing'!$B$9:$B$1800,A142,'Pupil Listing'!$F$9:$F$1800)</f>
        <v>0</v>
      </c>
      <c r="C142" s="106">
        <f>SUMIF('Pupil Listing'!$B$9:$B$1800,A142,'Pupil Listing'!$G$9:$G$1800)</f>
        <v>0</v>
      </c>
      <c r="E142" s="32">
        <f>COUNTIFS('Pupil Listing'!B:B, A142, 'Pupil Listing'!C:C,"4K 437 Hours") + COUNTIFS('Pupil Listing'!B:B, A142, 'Pupil Listing'!C:C,"Preschool Special Education") + COUNTIFS('Pupil Listing'!B:B, A142, 'Pupil Listing'!C:C,"5K 437 Hours Half Day")</f>
        <v>0</v>
      </c>
      <c r="F142" s="28">
        <f>COUNTIFS('Pupil Listing'!B:B, A142, 'Pupil Listing'!C:C,"4K 437 Hours + 87.5 Hours Outreach") + COUNTIFS('Pupil Listing'!B:B, A142, 'Pupil Listing'!C:C,"5K 3 Full Days Per Week")</f>
        <v>0</v>
      </c>
      <c r="G142" s="28">
        <f>COUNTIFS('Pupil Listing'!B:B, A142, 'Pupil Listing'!C:C,"5K 4 Full Days Per Week")</f>
        <v>0</v>
      </c>
      <c r="H142" s="28">
        <f>COUNTIFS('Pupil Listing'!B:B, A142, 'Pupil Listing'!C:C,"5K 5 Full Days Per Week") + COUNTIFS('Pupil Listing'!B:B, A142, 'Pupil Listing'!C:C,"1") + COUNTIFS('Pupil Listing'!B:B, A142, 'Pupil Listing'!C:C,"2") + COUNTIFS('Pupil Listing'!B:B, A142, 'Pupil Listing'!C:C,"3") + COUNTIFS('Pupil Listing'!B:B, A142, 'Pupil Listing'!C:C,"4") + COUNTIFS('Pupil Listing'!B:B, A142, 'Pupil Listing'!C:C,"5") + COUNTIFS('Pupil Listing'!B:B, A142, 'Pupil Listing'!C:C,"6") + COUNTIFS('Pupil Listing'!B:B, A142, 'Pupil Listing'!C:C,"7") + COUNTIFS('Pupil Listing'!B:B, A142, 'Pupil Listing'!C:C,"8") + COUNTIFS('Pupil Listing'!B:B, A142, 'Pupil Listing'!C:C,"9") + COUNTIFS('Pupil Listing'!B:B, A142, 'Pupil Listing'!C:C,"10") + COUNTIFS('Pupil Listing'!B:B, A142, 'Pupil Listing'!C:C,"11") + COUNTIFS('Pupil Listing'!B:B, A142, 'Pupil Listing'!C:C,"12")</f>
        <v>0</v>
      </c>
      <c r="I142" s="34">
        <f t="shared" si="2"/>
        <v>0</v>
      </c>
    </row>
    <row r="143" spans="1:9" x14ac:dyDescent="0.25">
      <c r="A143" s="104" t="s">
        <v>231</v>
      </c>
      <c r="B143" s="105">
        <f>SUMIF('Pupil Listing'!$B$9:$B$1800,A143,'Pupil Listing'!$F$9:$F$1800)</f>
        <v>0</v>
      </c>
      <c r="C143" s="106">
        <f>SUMIF('Pupil Listing'!$B$9:$B$1800,A143,'Pupil Listing'!$G$9:$G$1800)</f>
        <v>0</v>
      </c>
      <c r="E143" s="32">
        <f>COUNTIFS('Pupil Listing'!B:B, A143, 'Pupil Listing'!C:C,"4K 437 Hours") + COUNTIFS('Pupil Listing'!B:B, A143, 'Pupil Listing'!C:C,"Preschool Special Education") + COUNTIFS('Pupil Listing'!B:B, A143, 'Pupil Listing'!C:C,"5K 437 Hours Half Day")</f>
        <v>0</v>
      </c>
      <c r="F143" s="28">
        <f>COUNTIFS('Pupil Listing'!B:B, A143, 'Pupil Listing'!C:C,"4K 437 Hours + 87.5 Hours Outreach") + COUNTIFS('Pupil Listing'!B:B, A143, 'Pupil Listing'!C:C,"5K 3 Full Days Per Week")</f>
        <v>0</v>
      </c>
      <c r="G143" s="28">
        <f>COUNTIFS('Pupil Listing'!B:B, A143, 'Pupil Listing'!C:C,"5K 4 Full Days Per Week")</f>
        <v>0</v>
      </c>
      <c r="H143" s="28">
        <f>COUNTIFS('Pupil Listing'!B:B, A143, 'Pupil Listing'!C:C,"5K 5 Full Days Per Week") + COUNTIFS('Pupil Listing'!B:B, A143, 'Pupil Listing'!C:C,"1") + COUNTIFS('Pupil Listing'!B:B, A143, 'Pupil Listing'!C:C,"2") + COUNTIFS('Pupil Listing'!B:B, A143, 'Pupil Listing'!C:C,"3") + COUNTIFS('Pupil Listing'!B:B, A143, 'Pupil Listing'!C:C,"4") + COUNTIFS('Pupil Listing'!B:B, A143, 'Pupil Listing'!C:C,"5") + COUNTIFS('Pupil Listing'!B:B, A143, 'Pupil Listing'!C:C,"6") + COUNTIFS('Pupil Listing'!B:B, A143, 'Pupil Listing'!C:C,"7") + COUNTIFS('Pupil Listing'!B:B, A143, 'Pupil Listing'!C:C,"8") + COUNTIFS('Pupil Listing'!B:B, A143, 'Pupil Listing'!C:C,"9") + COUNTIFS('Pupil Listing'!B:B, A143, 'Pupil Listing'!C:C,"10") + COUNTIFS('Pupil Listing'!B:B, A143, 'Pupil Listing'!C:C,"11") + COUNTIFS('Pupil Listing'!B:B, A143, 'Pupil Listing'!C:C,"12")</f>
        <v>0</v>
      </c>
      <c r="I143" s="34">
        <f t="shared" si="2"/>
        <v>0</v>
      </c>
    </row>
    <row r="144" spans="1:9" x14ac:dyDescent="0.25">
      <c r="A144" s="104" t="s">
        <v>232</v>
      </c>
      <c r="B144" s="105">
        <f>SUMIF('Pupil Listing'!$B$9:$B$1800,A144,'Pupil Listing'!$F$9:$F$1800)</f>
        <v>0</v>
      </c>
      <c r="C144" s="106">
        <f>SUMIF('Pupil Listing'!$B$9:$B$1800,A144,'Pupil Listing'!$G$9:$G$1800)</f>
        <v>0</v>
      </c>
      <c r="E144" s="32">
        <f>COUNTIFS('Pupil Listing'!B:B, A144, 'Pupil Listing'!C:C,"4K 437 Hours") + COUNTIFS('Pupil Listing'!B:B, A144, 'Pupil Listing'!C:C,"Preschool Special Education") + COUNTIFS('Pupil Listing'!B:B, A144, 'Pupil Listing'!C:C,"5K 437 Hours Half Day")</f>
        <v>0</v>
      </c>
      <c r="F144" s="28">
        <f>COUNTIFS('Pupil Listing'!B:B, A144, 'Pupil Listing'!C:C,"4K 437 Hours + 87.5 Hours Outreach") + COUNTIFS('Pupil Listing'!B:B, A144, 'Pupil Listing'!C:C,"5K 3 Full Days Per Week")</f>
        <v>0</v>
      </c>
      <c r="G144" s="28">
        <f>COUNTIFS('Pupil Listing'!B:B, A144, 'Pupil Listing'!C:C,"5K 4 Full Days Per Week")</f>
        <v>0</v>
      </c>
      <c r="H144" s="28">
        <f>COUNTIFS('Pupil Listing'!B:B, A144, 'Pupil Listing'!C:C,"5K 5 Full Days Per Week") + COUNTIFS('Pupil Listing'!B:B, A144, 'Pupil Listing'!C:C,"1") + COUNTIFS('Pupil Listing'!B:B, A144, 'Pupil Listing'!C:C,"2") + COUNTIFS('Pupil Listing'!B:B, A144, 'Pupil Listing'!C:C,"3") + COUNTIFS('Pupil Listing'!B:B, A144, 'Pupil Listing'!C:C,"4") + COUNTIFS('Pupil Listing'!B:B, A144, 'Pupil Listing'!C:C,"5") + COUNTIFS('Pupil Listing'!B:B, A144, 'Pupil Listing'!C:C,"6") + COUNTIFS('Pupil Listing'!B:B, A144, 'Pupil Listing'!C:C,"7") + COUNTIFS('Pupil Listing'!B:B, A144, 'Pupil Listing'!C:C,"8") + COUNTIFS('Pupil Listing'!B:B, A144, 'Pupil Listing'!C:C,"9") + COUNTIFS('Pupil Listing'!B:B, A144, 'Pupil Listing'!C:C,"10") + COUNTIFS('Pupil Listing'!B:B, A144, 'Pupil Listing'!C:C,"11") + COUNTIFS('Pupil Listing'!B:B, A144, 'Pupil Listing'!C:C,"12")</f>
        <v>0</v>
      </c>
      <c r="I144" s="34">
        <f t="shared" si="2"/>
        <v>0</v>
      </c>
    </row>
    <row r="145" spans="1:9" x14ac:dyDescent="0.25">
      <c r="A145" s="104" t="s">
        <v>27</v>
      </c>
      <c r="B145" s="105">
        <f>SUMIF('Pupil Listing'!$B$9:$B$1800,A145,'Pupil Listing'!$F$9:$F$1800)</f>
        <v>0</v>
      </c>
      <c r="C145" s="106">
        <f>SUMIF('Pupil Listing'!$B$9:$B$1800,A145,'Pupil Listing'!$G$9:$G$1800)</f>
        <v>0</v>
      </c>
      <c r="E145" s="32">
        <f>COUNTIFS('Pupil Listing'!B:B, A145, 'Pupil Listing'!C:C,"4K 437 Hours") + COUNTIFS('Pupil Listing'!B:B, A145, 'Pupil Listing'!C:C,"Preschool Special Education") + COUNTIFS('Pupil Listing'!B:B, A145, 'Pupil Listing'!C:C,"5K 437 Hours Half Day")</f>
        <v>0</v>
      </c>
      <c r="F145" s="28">
        <f>COUNTIFS('Pupil Listing'!B:B, A145, 'Pupil Listing'!C:C,"4K 437 Hours + 87.5 Hours Outreach") + COUNTIFS('Pupil Listing'!B:B, A145, 'Pupil Listing'!C:C,"5K 3 Full Days Per Week")</f>
        <v>0</v>
      </c>
      <c r="G145" s="28">
        <f>COUNTIFS('Pupil Listing'!B:B, A145, 'Pupil Listing'!C:C,"5K 4 Full Days Per Week")</f>
        <v>0</v>
      </c>
      <c r="H145" s="28">
        <f>COUNTIFS('Pupil Listing'!B:B, A145, 'Pupil Listing'!C:C,"5K 5 Full Days Per Week") + COUNTIFS('Pupil Listing'!B:B, A145, 'Pupil Listing'!C:C,"1") + COUNTIFS('Pupil Listing'!B:B, A145, 'Pupil Listing'!C:C,"2") + COUNTIFS('Pupil Listing'!B:B, A145, 'Pupil Listing'!C:C,"3") + COUNTIFS('Pupil Listing'!B:B, A145, 'Pupil Listing'!C:C,"4") + COUNTIFS('Pupil Listing'!B:B, A145, 'Pupil Listing'!C:C,"5") + COUNTIFS('Pupil Listing'!B:B, A145, 'Pupil Listing'!C:C,"6") + COUNTIFS('Pupil Listing'!B:B, A145, 'Pupil Listing'!C:C,"7") + COUNTIFS('Pupil Listing'!B:B, A145, 'Pupil Listing'!C:C,"8") + COUNTIFS('Pupil Listing'!B:B, A145, 'Pupil Listing'!C:C,"9") + COUNTIFS('Pupil Listing'!B:B, A145, 'Pupil Listing'!C:C,"10") + COUNTIFS('Pupil Listing'!B:B, A145, 'Pupil Listing'!C:C,"11") + COUNTIFS('Pupil Listing'!B:B, A145, 'Pupil Listing'!C:C,"12")</f>
        <v>0</v>
      </c>
      <c r="I145" s="34">
        <f t="shared" si="2"/>
        <v>0</v>
      </c>
    </row>
    <row r="146" spans="1:9" x14ac:dyDescent="0.25">
      <c r="A146" s="104" t="s">
        <v>28</v>
      </c>
      <c r="B146" s="105">
        <f>SUMIF('Pupil Listing'!$B$9:$B$1800,A146,'Pupil Listing'!$F$9:$F$1800)</f>
        <v>0</v>
      </c>
      <c r="C146" s="106">
        <f>SUMIF('Pupil Listing'!$B$9:$B$1800,A146,'Pupil Listing'!$G$9:$G$1800)</f>
        <v>0</v>
      </c>
      <c r="E146" s="32">
        <f>COUNTIFS('Pupil Listing'!B:B, A146, 'Pupil Listing'!C:C,"4K 437 Hours") + COUNTIFS('Pupil Listing'!B:B, A146, 'Pupil Listing'!C:C,"Preschool Special Education") + COUNTIFS('Pupil Listing'!B:B, A146, 'Pupil Listing'!C:C,"5K 437 Hours Half Day")</f>
        <v>0</v>
      </c>
      <c r="F146" s="28">
        <f>COUNTIFS('Pupil Listing'!B:B, A146, 'Pupil Listing'!C:C,"4K 437 Hours + 87.5 Hours Outreach") + COUNTIFS('Pupil Listing'!B:B, A146, 'Pupil Listing'!C:C,"5K 3 Full Days Per Week")</f>
        <v>0</v>
      </c>
      <c r="G146" s="28">
        <f>COUNTIFS('Pupil Listing'!B:B, A146, 'Pupil Listing'!C:C,"5K 4 Full Days Per Week")</f>
        <v>0</v>
      </c>
      <c r="H146" s="28">
        <f>COUNTIFS('Pupil Listing'!B:B, A146, 'Pupil Listing'!C:C,"5K 5 Full Days Per Week") + COUNTIFS('Pupil Listing'!B:B, A146, 'Pupil Listing'!C:C,"1") + COUNTIFS('Pupil Listing'!B:B, A146, 'Pupil Listing'!C:C,"2") + COUNTIFS('Pupil Listing'!B:B, A146, 'Pupil Listing'!C:C,"3") + COUNTIFS('Pupil Listing'!B:B, A146, 'Pupil Listing'!C:C,"4") + COUNTIFS('Pupil Listing'!B:B, A146, 'Pupil Listing'!C:C,"5") + COUNTIFS('Pupil Listing'!B:B, A146, 'Pupil Listing'!C:C,"6") + COUNTIFS('Pupil Listing'!B:B, A146, 'Pupil Listing'!C:C,"7") + COUNTIFS('Pupil Listing'!B:B, A146, 'Pupil Listing'!C:C,"8") + COUNTIFS('Pupil Listing'!B:B, A146, 'Pupil Listing'!C:C,"9") + COUNTIFS('Pupil Listing'!B:B, A146, 'Pupil Listing'!C:C,"10") + COUNTIFS('Pupil Listing'!B:B, A146, 'Pupil Listing'!C:C,"11") + COUNTIFS('Pupil Listing'!B:B, A146, 'Pupil Listing'!C:C,"12")</f>
        <v>0</v>
      </c>
      <c r="I146" s="34">
        <f t="shared" si="2"/>
        <v>0</v>
      </c>
    </row>
    <row r="147" spans="1:9" x14ac:dyDescent="0.25">
      <c r="A147" s="104" t="s">
        <v>233</v>
      </c>
      <c r="B147" s="105">
        <f>SUMIF('Pupil Listing'!$B$9:$B$1800,A147,'Pupil Listing'!$F$9:$F$1800)</f>
        <v>0</v>
      </c>
      <c r="C147" s="106">
        <f>SUMIF('Pupil Listing'!$B$9:$B$1800,A147,'Pupil Listing'!$G$9:$G$1800)</f>
        <v>0</v>
      </c>
      <c r="E147" s="32">
        <f>COUNTIFS('Pupil Listing'!B:B, A147, 'Pupil Listing'!C:C,"4K 437 Hours") + COUNTIFS('Pupil Listing'!B:B, A147, 'Pupil Listing'!C:C,"Preschool Special Education") + COUNTIFS('Pupil Listing'!B:B, A147, 'Pupil Listing'!C:C,"5K 437 Hours Half Day")</f>
        <v>0</v>
      </c>
      <c r="F147" s="28">
        <f>COUNTIFS('Pupil Listing'!B:B, A147, 'Pupil Listing'!C:C,"4K 437 Hours + 87.5 Hours Outreach") + COUNTIFS('Pupil Listing'!B:B, A147, 'Pupil Listing'!C:C,"5K 3 Full Days Per Week")</f>
        <v>0</v>
      </c>
      <c r="G147" s="28">
        <f>COUNTIFS('Pupil Listing'!B:B, A147, 'Pupil Listing'!C:C,"5K 4 Full Days Per Week")</f>
        <v>0</v>
      </c>
      <c r="H147" s="28">
        <f>COUNTIFS('Pupil Listing'!B:B, A147, 'Pupil Listing'!C:C,"5K 5 Full Days Per Week") + COUNTIFS('Pupil Listing'!B:B, A147, 'Pupil Listing'!C:C,"1") + COUNTIFS('Pupil Listing'!B:B, A147, 'Pupil Listing'!C:C,"2") + COUNTIFS('Pupil Listing'!B:B, A147, 'Pupil Listing'!C:C,"3") + COUNTIFS('Pupil Listing'!B:B, A147, 'Pupil Listing'!C:C,"4") + COUNTIFS('Pupil Listing'!B:B, A147, 'Pupil Listing'!C:C,"5") + COUNTIFS('Pupil Listing'!B:B, A147, 'Pupil Listing'!C:C,"6") + COUNTIFS('Pupil Listing'!B:B, A147, 'Pupil Listing'!C:C,"7") + COUNTIFS('Pupil Listing'!B:B, A147, 'Pupil Listing'!C:C,"8") + COUNTIFS('Pupil Listing'!B:B, A147, 'Pupil Listing'!C:C,"9") + COUNTIFS('Pupil Listing'!B:B, A147, 'Pupil Listing'!C:C,"10") + COUNTIFS('Pupil Listing'!B:B, A147, 'Pupil Listing'!C:C,"11") + COUNTIFS('Pupil Listing'!B:B, A147, 'Pupil Listing'!C:C,"12")</f>
        <v>0</v>
      </c>
      <c r="I147" s="34">
        <f t="shared" si="2"/>
        <v>0</v>
      </c>
    </row>
    <row r="148" spans="1:9" x14ac:dyDescent="0.25">
      <c r="A148" s="104" t="s">
        <v>234</v>
      </c>
      <c r="B148" s="105">
        <f>SUMIF('Pupil Listing'!$B$9:$B$1800,A148,'Pupil Listing'!$F$9:$F$1800)</f>
        <v>0</v>
      </c>
      <c r="C148" s="106">
        <f>SUMIF('Pupil Listing'!$B$9:$B$1800,A148,'Pupil Listing'!$G$9:$G$1800)</f>
        <v>0</v>
      </c>
      <c r="E148" s="32">
        <f>COUNTIFS('Pupil Listing'!B:B, A148, 'Pupil Listing'!C:C,"4K 437 Hours") + COUNTIFS('Pupil Listing'!B:B, A148, 'Pupil Listing'!C:C,"Preschool Special Education") + COUNTIFS('Pupil Listing'!B:B, A148, 'Pupil Listing'!C:C,"5K 437 Hours Half Day")</f>
        <v>0</v>
      </c>
      <c r="F148" s="28">
        <f>COUNTIFS('Pupil Listing'!B:B, A148, 'Pupil Listing'!C:C,"4K 437 Hours + 87.5 Hours Outreach") + COUNTIFS('Pupil Listing'!B:B, A148, 'Pupil Listing'!C:C,"5K 3 Full Days Per Week")</f>
        <v>0</v>
      </c>
      <c r="G148" s="28">
        <f>COUNTIFS('Pupil Listing'!B:B, A148, 'Pupil Listing'!C:C,"5K 4 Full Days Per Week")</f>
        <v>0</v>
      </c>
      <c r="H148" s="28">
        <f>COUNTIFS('Pupil Listing'!B:B, A148, 'Pupil Listing'!C:C,"5K 5 Full Days Per Week") + COUNTIFS('Pupil Listing'!B:B, A148, 'Pupil Listing'!C:C,"1") + COUNTIFS('Pupil Listing'!B:B, A148, 'Pupil Listing'!C:C,"2") + COUNTIFS('Pupil Listing'!B:B, A148, 'Pupil Listing'!C:C,"3") + COUNTIFS('Pupil Listing'!B:B, A148, 'Pupil Listing'!C:C,"4") + COUNTIFS('Pupil Listing'!B:B, A148, 'Pupil Listing'!C:C,"5") + COUNTIFS('Pupil Listing'!B:B, A148, 'Pupil Listing'!C:C,"6") + COUNTIFS('Pupil Listing'!B:B, A148, 'Pupil Listing'!C:C,"7") + COUNTIFS('Pupil Listing'!B:B, A148, 'Pupil Listing'!C:C,"8") + COUNTIFS('Pupil Listing'!B:B, A148, 'Pupil Listing'!C:C,"9") + COUNTIFS('Pupil Listing'!B:B, A148, 'Pupil Listing'!C:C,"10") + COUNTIFS('Pupil Listing'!B:B, A148, 'Pupil Listing'!C:C,"11") + COUNTIFS('Pupil Listing'!B:B, A148, 'Pupil Listing'!C:C,"12")</f>
        <v>0</v>
      </c>
      <c r="I148" s="34">
        <f t="shared" si="2"/>
        <v>0</v>
      </c>
    </row>
    <row r="149" spans="1:9" x14ac:dyDescent="0.25">
      <c r="A149" s="104" t="s">
        <v>65</v>
      </c>
      <c r="B149" s="105">
        <f>SUMIF('Pupil Listing'!$B$9:$B$1800,A149,'Pupil Listing'!$F$9:$F$1800)</f>
        <v>0</v>
      </c>
      <c r="C149" s="106">
        <f>SUMIF('Pupil Listing'!$B$9:$B$1800,A149,'Pupil Listing'!$G$9:$G$1800)</f>
        <v>0</v>
      </c>
      <c r="E149" s="32">
        <f>COUNTIFS('Pupil Listing'!B:B, A149, 'Pupil Listing'!C:C,"4K 437 Hours") + COUNTIFS('Pupil Listing'!B:B, A149, 'Pupil Listing'!C:C,"Preschool Special Education") + COUNTIFS('Pupil Listing'!B:B, A149, 'Pupil Listing'!C:C,"5K 437 Hours Half Day")</f>
        <v>0</v>
      </c>
      <c r="F149" s="28">
        <f>COUNTIFS('Pupil Listing'!B:B, A149, 'Pupil Listing'!C:C,"4K 437 Hours + 87.5 Hours Outreach") + COUNTIFS('Pupil Listing'!B:B, A149, 'Pupil Listing'!C:C,"5K 3 Full Days Per Week")</f>
        <v>0</v>
      </c>
      <c r="G149" s="28">
        <f>COUNTIFS('Pupil Listing'!B:B, A149, 'Pupil Listing'!C:C,"5K 4 Full Days Per Week")</f>
        <v>0</v>
      </c>
      <c r="H149" s="28">
        <f>COUNTIFS('Pupil Listing'!B:B, A149, 'Pupil Listing'!C:C,"5K 5 Full Days Per Week") + COUNTIFS('Pupil Listing'!B:B, A149, 'Pupil Listing'!C:C,"1") + COUNTIFS('Pupil Listing'!B:B, A149, 'Pupil Listing'!C:C,"2") + COUNTIFS('Pupil Listing'!B:B, A149, 'Pupil Listing'!C:C,"3") + COUNTIFS('Pupil Listing'!B:B, A149, 'Pupil Listing'!C:C,"4") + COUNTIFS('Pupil Listing'!B:B, A149, 'Pupil Listing'!C:C,"5") + COUNTIFS('Pupil Listing'!B:B, A149, 'Pupil Listing'!C:C,"6") + COUNTIFS('Pupil Listing'!B:B, A149, 'Pupil Listing'!C:C,"7") + COUNTIFS('Pupil Listing'!B:B, A149, 'Pupil Listing'!C:C,"8") + COUNTIFS('Pupil Listing'!B:B, A149, 'Pupil Listing'!C:C,"9") + COUNTIFS('Pupil Listing'!B:B, A149, 'Pupil Listing'!C:C,"10") + COUNTIFS('Pupil Listing'!B:B, A149, 'Pupil Listing'!C:C,"11") + COUNTIFS('Pupil Listing'!B:B, A149, 'Pupil Listing'!C:C,"12")</f>
        <v>0</v>
      </c>
      <c r="I149" s="34">
        <f t="shared" si="2"/>
        <v>0</v>
      </c>
    </row>
    <row r="150" spans="1:9" x14ac:dyDescent="0.25">
      <c r="A150" s="104" t="s">
        <v>58</v>
      </c>
      <c r="B150" s="105">
        <f>SUMIF('Pupil Listing'!$B$9:$B$1800,A150,'Pupil Listing'!$F$9:$F$1800)</f>
        <v>0</v>
      </c>
      <c r="C150" s="106">
        <f>SUMIF('Pupil Listing'!$B$9:$B$1800,A150,'Pupil Listing'!$G$9:$G$1800)</f>
        <v>0</v>
      </c>
      <c r="E150" s="32">
        <f>COUNTIFS('Pupil Listing'!B:B, A150, 'Pupil Listing'!C:C,"4K 437 Hours") + COUNTIFS('Pupil Listing'!B:B, A150, 'Pupil Listing'!C:C,"Preschool Special Education") + COUNTIFS('Pupil Listing'!B:B, A150, 'Pupil Listing'!C:C,"5K 437 Hours Half Day")</f>
        <v>0</v>
      </c>
      <c r="F150" s="28">
        <f>COUNTIFS('Pupil Listing'!B:B, A150, 'Pupil Listing'!C:C,"4K 437 Hours + 87.5 Hours Outreach") + COUNTIFS('Pupil Listing'!B:B, A150, 'Pupil Listing'!C:C,"5K 3 Full Days Per Week")</f>
        <v>0</v>
      </c>
      <c r="G150" s="28">
        <f>COUNTIFS('Pupil Listing'!B:B, A150, 'Pupil Listing'!C:C,"5K 4 Full Days Per Week")</f>
        <v>0</v>
      </c>
      <c r="H150" s="28">
        <f>COUNTIFS('Pupil Listing'!B:B, A150, 'Pupil Listing'!C:C,"5K 5 Full Days Per Week") + COUNTIFS('Pupil Listing'!B:B, A150, 'Pupil Listing'!C:C,"1") + COUNTIFS('Pupil Listing'!B:B, A150, 'Pupil Listing'!C:C,"2") + COUNTIFS('Pupil Listing'!B:B, A150, 'Pupil Listing'!C:C,"3") + COUNTIFS('Pupil Listing'!B:B, A150, 'Pupil Listing'!C:C,"4") + COUNTIFS('Pupil Listing'!B:B, A150, 'Pupil Listing'!C:C,"5") + COUNTIFS('Pupil Listing'!B:B, A150, 'Pupil Listing'!C:C,"6") + COUNTIFS('Pupil Listing'!B:B, A150, 'Pupil Listing'!C:C,"7") + COUNTIFS('Pupil Listing'!B:B, A150, 'Pupil Listing'!C:C,"8") + COUNTIFS('Pupil Listing'!B:B, A150, 'Pupil Listing'!C:C,"9") + COUNTIFS('Pupil Listing'!B:B, A150, 'Pupil Listing'!C:C,"10") + COUNTIFS('Pupil Listing'!B:B, A150, 'Pupil Listing'!C:C,"11") + COUNTIFS('Pupil Listing'!B:B, A150, 'Pupil Listing'!C:C,"12")</f>
        <v>0</v>
      </c>
      <c r="I150" s="34">
        <f t="shared" si="2"/>
        <v>0</v>
      </c>
    </row>
    <row r="151" spans="1:9" x14ac:dyDescent="0.25">
      <c r="A151" s="104" t="s">
        <v>59</v>
      </c>
      <c r="B151" s="105">
        <f>SUMIF('Pupil Listing'!$B$9:$B$1800,A151,'Pupil Listing'!$F$9:$F$1800)</f>
        <v>0</v>
      </c>
      <c r="C151" s="106">
        <f>SUMIF('Pupil Listing'!$B$9:$B$1800,A151,'Pupil Listing'!$G$9:$G$1800)</f>
        <v>0</v>
      </c>
      <c r="E151" s="32">
        <f>COUNTIFS('Pupil Listing'!B:B, A151, 'Pupil Listing'!C:C,"4K 437 Hours") + COUNTIFS('Pupil Listing'!B:B, A151, 'Pupil Listing'!C:C,"Preschool Special Education") + COUNTIFS('Pupil Listing'!B:B, A151, 'Pupil Listing'!C:C,"5K 437 Hours Half Day")</f>
        <v>0</v>
      </c>
      <c r="F151" s="28">
        <f>COUNTIFS('Pupil Listing'!B:B, A151, 'Pupil Listing'!C:C,"4K 437 Hours + 87.5 Hours Outreach") + COUNTIFS('Pupil Listing'!B:B, A151, 'Pupil Listing'!C:C,"5K 3 Full Days Per Week")</f>
        <v>0</v>
      </c>
      <c r="G151" s="28">
        <f>COUNTIFS('Pupil Listing'!B:B, A151, 'Pupil Listing'!C:C,"5K 4 Full Days Per Week")</f>
        <v>0</v>
      </c>
      <c r="H151" s="28">
        <f>COUNTIFS('Pupil Listing'!B:B, A151, 'Pupil Listing'!C:C,"5K 5 Full Days Per Week") + COUNTIFS('Pupil Listing'!B:B, A151, 'Pupil Listing'!C:C,"1") + COUNTIFS('Pupil Listing'!B:B, A151, 'Pupil Listing'!C:C,"2") + COUNTIFS('Pupil Listing'!B:B, A151, 'Pupil Listing'!C:C,"3") + COUNTIFS('Pupil Listing'!B:B, A151, 'Pupil Listing'!C:C,"4") + COUNTIFS('Pupil Listing'!B:B, A151, 'Pupil Listing'!C:C,"5") + COUNTIFS('Pupil Listing'!B:B, A151, 'Pupil Listing'!C:C,"6") + COUNTIFS('Pupil Listing'!B:B, A151, 'Pupil Listing'!C:C,"7") + COUNTIFS('Pupil Listing'!B:B, A151, 'Pupil Listing'!C:C,"8") + COUNTIFS('Pupil Listing'!B:B, A151, 'Pupil Listing'!C:C,"9") + COUNTIFS('Pupil Listing'!B:B, A151, 'Pupil Listing'!C:C,"10") + COUNTIFS('Pupil Listing'!B:B, A151, 'Pupil Listing'!C:C,"11") + COUNTIFS('Pupil Listing'!B:B, A151, 'Pupil Listing'!C:C,"12")</f>
        <v>0</v>
      </c>
      <c r="I151" s="34">
        <f t="shared" si="2"/>
        <v>0</v>
      </c>
    </row>
    <row r="152" spans="1:9" x14ac:dyDescent="0.25">
      <c r="A152" s="104" t="s">
        <v>66</v>
      </c>
      <c r="B152" s="105">
        <f>SUMIF('Pupil Listing'!$B$9:$B$1800,A152,'Pupil Listing'!$F$9:$F$1800)</f>
        <v>0</v>
      </c>
      <c r="C152" s="106">
        <f>SUMIF('Pupil Listing'!$B$9:$B$1800,A152,'Pupil Listing'!$G$9:$G$1800)</f>
        <v>0</v>
      </c>
      <c r="E152" s="32">
        <f>COUNTIFS('Pupil Listing'!B:B, A152, 'Pupil Listing'!C:C,"4K 437 Hours") + COUNTIFS('Pupil Listing'!B:B, A152, 'Pupil Listing'!C:C,"Preschool Special Education") + COUNTIFS('Pupil Listing'!B:B, A152, 'Pupil Listing'!C:C,"5K 437 Hours Half Day")</f>
        <v>0</v>
      </c>
      <c r="F152" s="28">
        <f>COUNTIFS('Pupil Listing'!B:B, A152, 'Pupil Listing'!C:C,"4K 437 Hours + 87.5 Hours Outreach") + COUNTIFS('Pupil Listing'!B:B, A152, 'Pupil Listing'!C:C,"5K 3 Full Days Per Week")</f>
        <v>0</v>
      </c>
      <c r="G152" s="28">
        <f>COUNTIFS('Pupil Listing'!B:B, A152, 'Pupil Listing'!C:C,"5K 4 Full Days Per Week")</f>
        <v>0</v>
      </c>
      <c r="H152" s="28">
        <f>COUNTIFS('Pupil Listing'!B:B, A152, 'Pupil Listing'!C:C,"5K 5 Full Days Per Week") + COUNTIFS('Pupil Listing'!B:B, A152, 'Pupil Listing'!C:C,"1") + COUNTIFS('Pupil Listing'!B:B, A152, 'Pupil Listing'!C:C,"2") + COUNTIFS('Pupil Listing'!B:B, A152, 'Pupil Listing'!C:C,"3") + COUNTIFS('Pupil Listing'!B:B, A152, 'Pupil Listing'!C:C,"4") + COUNTIFS('Pupil Listing'!B:B, A152, 'Pupil Listing'!C:C,"5") + COUNTIFS('Pupil Listing'!B:B, A152, 'Pupil Listing'!C:C,"6") + COUNTIFS('Pupil Listing'!B:B, A152, 'Pupil Listing'!C:C,"7") + COUNTIFS('Pupil Listing'!B:B, A152, 'Pupil Listing'!C:C,"8") + COUNTIFS('Pupil Listing'!B:B, A152, 'Pupil Listing'!C:C,"9") + COUNTIFS('Pupil Listing'!B:B, A152, 'Pupil Listing'!C:C,"10") + COUNTIFS('Pupil Listing'!B:B, A152, 'Pupil Listing'!C:C,"11") + COUNTIFS('Pupil Listing'!B:B, A152, 'Pupil Listing'!C:C,"12")</f>
        <v>0</v>
      </c>
      <c r="I152" s="34">
        <f t="shared" si="2"/>
        <v>0</v>
      </c>
    </row>
    <row r="153" spans="1:9" x14ac:dyDescent="0.25">
      <c r="A153" s="104" t="s">
        <v>235</v>
      </c>
      <c r="B153" s="105">
        <f>SUMIF('Pupil Listing'!$B$9:$B$1800,A153,'Pupil Listing'!$F$9:$F$1800)</f>
        <v>0</v>
      </c>
      <c r="C153" s="106">
        <f>SUMIF('Pupil Listing'!$B$9:$B$1800,A153,'Pupil Listing'!$G$9:$G$1800)</f>
        <v>0</v>
      </c>
      <c r="E153" s="32">
        <f>COUNTIFS('Pupil Listing'!B:B, A153, 'Pupil Listing'!C:C,"4K 437 Hours") + COUNTIFS('Pupil Listing'!B:B, A153, 'Pupil Listing'!C:C,"Preschool Special Education") + COUNTIFS('Pupil Listing'!B:B, A153, 'Pupil Listing'!C:C,"5K 437 Hours Half Day")</f>
        <v>0</v>
      </c>
      <c r="F153" s="28">
        <f>COUNTIFS('Pupil Listing'!B:B, A153, 'Pupil Listing'!C:C,"4K 437 Hours + 87.5 Hours Outreach") + COUNTIFS('Pupil Listing'!B:B, A153, 'Pupil Listing'!C:C,"5K 3 Full Days Per Week")</f>
        <v>0</v>
      </c>
      <c r="G153" s="28">
        <f>COUNTIFS('Pupil Listing'!B:B, A153, 'Pupil Listing'!C:C,"5K 4 Full Days Per Week")</f>
        <v>0</v>
      </c>
      <c r="H153" s="28">
        <f>COUNTIFS('Pupil Listing'!B:B, A153, 'Pupil Listing'!C:C,"5K 5 Full Days Per Week") + COUNTIFS('Pupil Listing'!B:B, A153, 'Pupil Listing'!C:C,"1") + COUNTIFS('Pupil Listing'!B:B, A153, 'Pupil Listing'!C:C,"2") + COUNTIFS('Pupil Listing'!B:B, A153, 'Pupil Listing'!C:C,"3") + COUNTIFS('Pupil Listing'!B:B, A153, 'Pupil Listing'!C:C,"4") + COUNTIFS('Pupil Listing'!B:B, A153, 'Pupil Listing'!C:C,"5") + COUNTIFS('Pupil Listing'!B:B, A153, 'Pupil Listing'!C:C,"6") + COUNTIFS('Pupil Listing'!B:B, A153, 'Pupil Listing'!C:C,"7") + COUNTIFS('Pupil Listing'!B:B, A153, 'Pupil Listing'!C:C,"8") + COUNTIFS('Pupil Listing'!B:B, A153, 'Pupil Listing'!C:C,"9") + COUNTIFS('Pupil Listing'!B:B, A153, 'Pupil Listing'!C:C,"10") + COUNTIFS('Pupil Listing'!B:B, A153, 'Pupil Listing'!C:C,"11") + COUNTIFS('Pupil Listing'!B:B, A153, 'Pupil Listing'!C:C,"12")</f>
        <v>0</v>
      </c>
      <c r="I153" s="34">
        <f t="shared" si="2"/>
        <v>0</v>
      </c>
    </row>
    <row r="154" spans="1:9" x14ac:dyDescent="0.25">
      <c r="A154" s="104" t="s">
        <v>236</v>
      </c>
      <c r="B154" s="105">
        <f>SUMIF('Pupil Listing'!$B$9:$B$1800,A154,'Pupil Listing'!$F$9:$F$1800)</f>
        <v>0</v>
      </c>
      <c r="C154" s="106">
        <f>SUMIF('Pupil Listing'!$B$9:$B$1800,A154,'Pupil Listing'!$G$9:$G$1800)</f>
        <v>0</v>
      </c>
      <c r="E154" s="32">
        <f>COUNTIFS('Pupil Listing'!B:B, A154, 'Pupil Listing'!C:C,"4K 437 Hours") + COUNTIFS('Pupil Listing'!B:B, A154, 'Pupil Listing'!C:C,"Preschool Special Education") + COUNTIFS('Pupil Listing'!B:B, A154, 'Pupil Listing'!C:C,"5K 437 Hours Half Day")</f>
        <v>0</v>
      </c>
      <c r="F154" s="28">
        <f>COUNTIFS('Pupil Listing'!B:B, A154, 'Pupil Listing'!C:C,"4K 437 Hours + 87.5 Hours Outreach") + COUNTIFS('Pupil Listing'!B:B, A154, 'Pupil Listing'!C:C,"5K 3 Full Days Per Week")</f>
        <v>0</v>
      </c>
      <c r="G154" s="28">
        <f>COUNTIFS('Pupil Listing'!B:B, A154, 'Pupil Listing'!C:C,"5K 4 Full Days Per Week")</f>
        <v>0</v>
      </c>
      <c r="H154" s="28">
        <f>COUNTIFS('Pupil Listing'!B:B, A154, 'Pupil Listing'!C:C,"5K 5 Full Days Per Week") + COUNTIFS('Pupil Listing'!B:B, A154, 'Pupil Listing'!C:C,"1") + COUNTIFS('Pupil Listing'!B:B, A154, 'Pupil Listing'!C:C,"2") + COUNTIFS('Pupil Listing'!B:B, A154, 'Pupil Listing'!C:C,"3") + COUNTIFS('Pupil Listing'!B:B, A154, 'Pupil Listing'!C:C,"4") + COUNTIFS('Pupil Listing'!B:B, A154, 'Pupil Listing'!C:C,"5") + COUNTIFS('Pupil Listing'!B:B, A154, 'Pupil Listing'!C:C,"6") + COUNTIFS('Pupil Listing'!B:B, A154, 'Pupil Listing'!C:C,"7") + COUNTIFS('Pupil Listing'!B:B, A154, 'Pupil Listing'!C:C,"8") + COUNTIFS('Pupil Listing'!B:B, A154, 'Pupil Listing'!C:C,"9") + COUNTIFS('Pupil Listing'!B:B, A154, 'Pupil Listing'!C:C,"10") + COUNTIFS('Pupil Listing'!B:B, A154, 'Pupil Listing'!C:C,"11") + COUNTIFS('Pupil Listing'!B:B, A154, 'Pupil Listing'!C:C,"12")</f>
        <v>0</v>
      </c>
      <c r="I154" s="34">
        <f t="shared" si="2"/>
        <v>0</v>
      </c>
    </row>
    <row r="155" spans="1:9" x14ac:dyDescent="0.25">
      <c r="A155" s="104" t="s">
        <v>237</v>
      </c>
      <c r="B155" s="105">
        <f>SUMIF('Pupil Listing'!$B$9:$B$1800,A155,'Pupil Listing'!$F$9:$F$1800)</f>
        <v>0</v>
      </c>
      <c r="C155" s="106">
        <f>SUMIF('Pupil Listing'!$B$9:$B$1800,A155,'Pupil Listing'!$G$9:$G$1800)</f>
        <v>0</v>
      </c>
      <c r="E155" s="32">
        <f>COUNTIFS('Pupil Listing'!B:B, A155, 'Pupil Listing'!C:C,"4K 437 Hours") + COUNTIFS('Pupil Listing'!B:B, A155, 'Pupil Listing'!C:C,"Preschool Special Education") + COUNTIFS('Pupil Listing'!B:B, A155, 'Pupil Listing'!C:C,"5K 437 Hours Half Day")</f>
        <v>0</v>
      </c>
      <c r="F155" s="28">
        <f>COUNTIFS('Pupil Listing'!B:B, A155, 'Pupil Listing'!C:C,"4K 437 Hours + 87.5 Hours Outreach") + COUNTIFS('Pupil Listing'!B:B, A155, 'Pupil Listing'!C:C,"5K 3 Full Days Per Week")</f>
        <v>0</v>
      </c>
      <c r="G155" s="28">
        <f>COUNTIFS('Pupil Listing'!B:B, A155, 'Pupil Listing'!C:C,"5K 4 Full Days Per Week")</f>
        <v>0</v>
      </c>
      <c r="H155" s="28">
        <f>COUNTIFS('Pupil Listing'!B:B, A155, 'Pupil Listing'!C:C,"5K 5 Full Days Per Week") + COUNTIFS('Pupil Listing'!B:B, A155, 'Pupil Listing'!C:C,"1") + COUNTIFS('Pupil Listing'!B:B, A155, 'Pupil Listing'!C:C,"2") + COUNTIFS('Pupil Listing'!B:B, A155, 'Pupil Listing'!C:C,"3") + COUNTIFS('Pupil Listing'!B:B, A155, 'Pupil Listing'!C:C,"4") + COUNTIFS('Pupil Listing'!B:B, A155, 'Pupil Listing'!C:C,"5") + COUNTIFS('Pupil Listing'!B:B, A155, 'Pupil Listing'!C:C,"6") + COUNTIFS('Pupil Listing'!B:B, A155, 'Pupil Listing'!C:C,"7") + COUNTIFS('Pupil Listing'!B:B, A155, 'Pupil Listing'!C:C,"8") + COUNTIFS('Pupil Listing'!B:B, A155, 'Pupil Listing'!C:C,"9") + COUNTIFS('Pupil Listing'!B:B, A155, 'Pupil Listing'!C:C,"10") + COUNTIFS('Pupil Listing'!B:B, A155, 'Pupil Listing'!C:C,"11") + COUNTIFS('Pupil Listing'!B:B, A155, 'Pupil Listing'!C:C,"12")</f>
        <v>0</v>
      </c>
      <c r="I155" s="34">
        <f t="shared" si="2"/>
        <v>0</v>
      </c>
    </row>
    <row r="156" spans="1:9" x14ac:dyDescent="0.25">
      <c r="A156" s="104" t="s">
        <v>238</v>
      </c>
      <c r="B156" s="105">
        <f>SUMIF('Pupil Listing'!$B$9:$B$1800,A156,'Pupil Listing'!$F$9:$F$1800)</f>
        <v>0</v>
      </c>
      <c r="C156" s="106">
        <f>SUMIF('Pupil Listing'!$B$9:$B$1800,A156,'Pupil Listing'!$G$9:$G$1800)</f>
        <v>0</v>
      </c>
      <c r="E156" s="32">
        <f>COUNTIFS('Pupil Listing'!B:B, A156, 'Pupil Listing'!C:C,"4K 437 Hours") + COUNTIFS('Pupil Listing'!B:B, A156, 'Pupil Listing'!C:C,"Preschool Special Education") + COUNTIFS('Pupil Listing'!B:B, A156, 'Pupil Listing'!C:C,"5K 437 Hours Half Day")</f>
        <v>0</v>
      </c>
      <c r="F156" s="28">
        <f>COUNTIFS('Pupil Listing'!B:B, A156, 'Pupil Listing'!C:C,"4K 437 Hours + 87.5 Hours Outreach") + COUNTIFS('Pupil Listing'!B:B, A156, 'Pupil Listing'!C:C,"5K 3 Full Days Per Week")</f>
        <v>0</v>
      </c>
      <c r="G156" s="28">
        <f>COUNTIFS('Pupil Listing'!B:B, A156, 'Pupil Listing'!C:C,"5K 4 Full Days Per Week")</f>
        <v>0</v>
      </c>
      <c r="H156" s="28">
        <f>COUNTIFS('Pupil Listing'!B:B, A156, 'Pupil Listing'!C:C,"5K 5 Full Days Per Week") + COUNTIFS('Pupil Listing'!B:B, A156, 'Pupil Listing'!C:C,"1") + COUNTIFS('Pupil Listing'!B:B, A156, 'Pupil Listing'!C:C,"2") + COUNTIFS('Pupil Listing'!B:B, A156, 'Pupil Listing'!C:C,"3") + COUNTIFS('Pupil Listing'!B:B, A156, 'Pupil Listing'!C:C,"4") + COUNTIFS('Pupil Listing'!B:B, A156, 'Pupil Listing'!C:C,"5") + COUNTIFS('Pupil Listing'!B:B, A156, 'Pupil Listing'!C:C,"6") + COUNTIFS('Pupil Listing'!B:B, A156, 'Pupil Listing'!C:C,"7") + COUNTIFS('Pupil Listing'!B:B, A156, 'Pupil Listing'!C:C,"8") + COUNTIFS('Pupil Listing'!B:B, A156, 'Pupil Listing'!C:C,"9") + COUNTIFS('Pupil Listing'!B:B, A156, 'Pupil Listing'!C:C,"10") + COUNTIFS('Pupil Listing'!B:B, A156, 'Pupil Listing'!C:C,"11") + COUNTIFS('Pupil Listing'!B:B, A156, 'Pupil Listing'!C:C,"12")</f>
        <v>0</v>
      </c>
      <c r="I156" s="34">
        <f t="shared" si="2"/>
        <v>0</v>
      </c>
    </row>
    <row r="157" spans="1:9" x14ac:dyDescent="0.25">
      <c r="A157" s="104" t="s">
        <v>239</v>
      </c>
      <c r="B157" s="105">
        <f>SUMIF('Pupil Listing'!$B$9:$B$1800,A157,'Pupil Listing'!$F$9:$F$1800)</f>
        <v>0</v>
      </c>
      <c r="C157" s="106">
        <f>SUMIF('Pupil Listing'!$B$9:$B$1800,A157,'Pupil Listing'!$G$9:$G$1800)</f>
        <v>0</v>
      </c>
      <c r="E157" s="32">
        <f>COUNTIFS('Pupil Listing'!B:B, A157, 'Pupil Listing'!C:C,"4K 437 Hours") + COUNTIFS('Pupil Listing'!B:B, A157, 'Pupil Listing'!C:C,"Preschool Special Education") + COUNTIFS('Pupil Listing'!B:B, A157, 'Pupil Listing'!C:C,"5K 437 Hours Half Day")</f>
        <v>0</v>
      </c>
      <c r="F157" s="28">
        <f>COUNTIFS('Pupil Listing'!B:B, A157, 'Pupil Listing'!C:C,"4K 437 Hours + 87.5 Hours Outreach") + COUNTIFS('Pupil Listing'!B:B, A157, 'Pupil Listing'!C:C,"5K 3 Full Days Per Week")</f>
        <v>0</v>
      </c>
      <c r="G157" s="28">
        <f>COUNTIFS('Pupil Listing'!B:B, A157, 'Pupil Listing'!C:C,"5K 4 Full Days Per Week")</f>
        <v>0</v>
      </c>
      <c r="H157" s="28">
        <f>COUNTIFS('Pupil Listing'!B:B, A157, 'Pupil Listing'!C:C,"5K 5 Full Days Per Week") + COUNTIFS('Pupil Listing'!B:B, A157, 'Pupil Listing'!C:C,"1") + COUNTIFS('Pupil Listing'!B:B, A157, 'Pupil Listing'!C:C,"2") + COUNTIFS('Pupil Listing'!B:B, A157, 'Pupil Listing'!C:C,"3") + COUNTIFS('Pupil Listing'!B:B, A157, 'Pupil Listing'!C:C,"4") + COUNTIFS('Pupil Listing'!B:B, A157, 'Pupil Listing'!C:C,"5") + COUNTIFS('Pupil Listing'!B:B, A157, 'Pupil Listing'!C:C,"6") + COUNTIFS('Pupil Listing'!B:B, A157, 'Pupil Listing'!C:C,"7") + COUNTIFS('Pupil Listing'!B:B, A157, 'Pupil Listing'!C:C,"8") + COUNTIFS('Pupil Listing'!B:B, A157, 'Pupil Listing'!C:C,"9") + COUNTIFS('Pupil Listing'!B:B, A157, 'Pupil Listing'!C:C,"10") + COUNTIFS('Pupil Listing'!B:B, A157, 'Pupil Listing'!C:C,"11") + COUNTIFS('Pupil Listing'!B:B, A157, 'Pupil Listing'!C:C,"12")</f>
        <v>0</v>
      </c>
      <c r="I157" s="34">
        <f t="shared" si="2"/>
        <v>0</v>
      </c>
    </row>
    <row r="158" spans="1:9" x14ac:dyDescent="0.25">
      <c r="A158" s="104" t="s">
        <v>240</v>
      </c>
      <c r="B158" s="105">
        <f>SUMIF('Pupil Listing'!$B$9:$B$1800,A158,'Pupil Listing'!$F$9:$F$1800)</f>
        <v>0</v>
      </c>
      <c r="C158" s="106">
        <f>SUMIF('Pupil Listing'!$B$9:$B$1800,A158,'Pupil Listing'!$G$9:$G$1800)</f>
        <v>0</v>
      </c>
      <c r="E158" s="32">
        <f>COUNTIFS('Pupil Listing'!B:B, A158, 'Pupil Listing'!C:C,"4K 437 Hours") + COUNTIFS('Pupil Listing'!B:B, A158, 'Pupil Listing'!C:C,"Preschool Special Education") + COUNTIFS('Pupil Listing'!B:B, A158, 'Pupil Listing'!C:C,"5K 437 Hours Half Day")</f>
        <v>0</v>
      </c>
      <c r="F158" s="28">
        <f>COUNTIFS('Pupil Listing'!B:B, A158, 'Pupil Listing'!C:C,"4K 437 Hours + 87.5 Hours Outreach") + COUNTIFS('Pupil Listing'!B:B, A158, 'Pupil Listing'!C:C,"5K 3 Full Days Per Week")</f>
        <v>0</v>
      </c>
      <c r="G158" s="28">
        <f>COUNTIFS('Pupil Listing'!B:B, A158, 'Pupil Listing'!C:C,"5K 4 Full Days Per Week")</f>
        <v>0</v>
      </c>
      <c r="H158" s="28">
        <f>COUNTIFS('Pupil Listing'!B:B, A158, 'Pupil Listing'!C:C,"5K 5 Full Days Per Week") + COUNTIFS('Pupil Listing'!B:B, A158, 'Pupil Listing'!C:C,"1") + COUNTIFS('Pupil Listing'!B:B, A158, 'Pupil Listing'!C:C,"2") + COUNTIFS('Pupil Listing'!B:B, A158, 'Pupil Listing'!C:C,"3") + COUNTIFS('Pupil Listing'!B:B, A158, 'Pupil Listing'!C:C,"4") + COUNTIFS('Pupil Listing'!B:B, A158, 'Pupil Listing'!C:C,"5") + COUNTIFS('Pupil Listing'!B:B, A158, 'Pupil Listing'!C:C,"6") + COUNTIFS('Pupil Listing'!B:B, A158, 'Pupil Listing'!C:C,"7") + COUNTIFS('Pupil Listing'!B:B, A158, 'Pupil Listing'!C:C,"8") + COUNTIFS('Pupil Listing'!B:B, A158, 'Pupil Listing'!C:C,"9") + COUNTIFS('Pupil Listing'!B:B, A158, 'Pupil Listing'!C:C,"10") + COUNTIFS('Pupil Listing'!B:B, A158, 'Pupil Listing'!C:C,"11") + COUNTIFS('Pupil Listing'!B:B, A158, 'Pupil Listing'!C:C,"12")</f>
        <v>0</v>
      </c>
      <c r="I158" s="34">
        <f t="shared" si="2"/>
        <v>0</v>
      </c>
    </row>
    <row r="159" spans="1:9" x14ac:dyDescent="0.25">
      <c r="A159" s="107" t="s">
        <v>478</v>
      </c>
      <c r="B159" s="105">
        <f>SUMIF('Pupil Listing'!$B$9:$B$1800,A159,'Pupil Listing'!$F$9:$F$1800)</f>
        <v>0</v>
      </c>
      <c r="C159" s="106">
        <f>SUMIF('Pupil Listing'!$B$9:$B$1800,A159,'Pupil Listing'!$G$9:$G$1800)</f>
        <v>0</v>
      </c>
      <c r="E159" s="32">
        <f>COUNTIFS('Pupil Listing'!B:B, A159, 'Pupil Listing'!C:C,"4K 437 Hours") + COUNTIFS('Pupil Listing'!B:B, A159, 'Pupil Listing'!C:C,"Preschool Special Education") + COUNTIFS('Pupil Listing'!B:B, A159, 'Pupil Listing'!C:C,"5K 437 Hours Half Day")</f>
        <v>0</v>
      </c>
      <c r="F159" s="28">
        <f>COUNTIFS('Pupil Listing'!B:B, A159, 'Pupil Listing'!C:C,"4K 437 Hours + 87.5 Hours Outreach") + COUNTIFS('Pupil Listing'!B:B, A159, 'Pupil Listing'!C:C,"5K 3 Full Days Per Week")</f>
        <v>0</v>
      </c>
      <c r="G159" s="28">
        <f>COUNTIFS('Pupil Listing'!B:B, A159, 'Pupil Listing'!C:C,"5K 4 Full Days Per Week")</f>
        <v>0</v>
      </c>
      <c r="H159" s="28">
        <f>COUNTIFS('Pupil Listing'!B:B, A159, 'Pupil Listing'!C:C,"5K 5 Full Days Per Week") + COUNTIFS('Pupil Listing'!B:B, A159, 'Pupil Listing'!C:C,"1") + COUNTIFS('Pupil Listing'!B:B, A159, 'Pupil Listing'!C:C,"2") + COUNTIFS('Pupil Listing'!B:B, A159, 'Pupil Listing'!C:C,"3") + COUNTIFS('Pupil Listing'!B:B, A159, 'Pupil Listing'!C:C,"4") + COUNTIFS('Pupil Listing'!B:B, A159, 'Pupil Listing'!C:C,"5") + COUNTIFS('Pupil Listing'!B:B, A159, 'Pupil Listing'!C:C,"6") + COUNTIFS('Pupil Listing'!B:B, A159, 'Pupil Listing'!C:C,"7") + COUNTIFS('Pupil Listing'!B:B, A159, 'Pupil Listing'!C:C,"8") + COUNTIFS('Pupil Listing'!B:B, A159, 'Pupil Listing'!C:C,"9") + COUNTIFS('Pupil Listing'!B:B, A159, 'Pupil Listing'!C:C,"10") + COUNTIFS('Pupil Listing'!B:B, A159, 'Pupil Listing'!C:C,"11") + COUNTIFS('Pupil Listing'!B:B, A159, 'Pupil Listing'!C:C,"12")</f>
        <v>0</v>
      </c>
      <c r="I159" s="34">
        <f t="shared" si="2"/>
        <v>0</v>
      </c>
    </row>
    <row r="160" spans="1:9" x14ac:dyDescent="0.25">
      <c r="A160" s="104" t="s">
        <v>241</v>
      </c>
      <c r="B160" s="105">
        <f>SUMIF('Pupil Listing'!$B$9:$B$1800,A160,'Pupil Listing'!$F$9:$F$1800)</f>
        <v>0</v>
      </c>
      <c r="C160" s="106">
        <f>SUMIF('Pupil Listing'!$B$9:$B$1800,A160,'Pupil Listing'!$G$9:$G$1800)</f>
        <v>0</v>
      </c>
      <c r="E160" s="32">
        <f>COUNTIFS('Pupil Listing'!B:B, A160, 'Pupil Listing'!C:C,"4K 437 Hours") + COUNTIFS('Pupil Listing'!B:B, A160, 'Pupil Listing'!C:C,"Preschool Special Education") + COUNTIFS('Pupil Listing'!B:B, A160, 'Pupil Listing'!C:C,"5K 437 Hours Half Day")</f>
        <v>0</v>
      </c>
      <c r="F160" s="28">
        <f>COUNTIFS('Pupil Listing'!B:B, A160, 'Pupil Listing'!C:C,"4K 437 Hours + 87.5 Hours Outreach") + COUNTIFS('Pupil Listing'!B:B, A160, 'Pupil Listing'!C:C,"5K 3 Full Days Per Week")</f>
        <v>0</v>
      </c>
      <c r="G160" s="28">
        <f>COUNTIFS('Pupil Listing'!B:B, A160, 'Pupil Listing'!C:C,"5K 4 Full Days Per Week")</f>
        <v>0</v>
      </c>
      <c r="H160" s="28">
        <f>COUNTIFS('Pupil Listing'!B:B, A160, 'Pupil Listing'!C:C,"5K 5 Full Days Per Week") + COUNTIFS('Pupil Listing'!B:B, A160, 'Pupil Listing'!C:C,"1") + COUNTIFS('Pupil Listing'!B:B, A160, 'Pupil Listing'!C:C,"2") + COUNTIFS('Pupil Listing'!B:B, A160, 'Pupil Listing'!C:C,"3") + COUNTIFS('Pupil Listing'!B:B, A160, 'Pupil Listing'!C:C,"4") + COUNTIFS('Pupil Listing'!B:B, A160, 'Pupil Listing'!C:C,"5") + COUNTIFS('Pupil Listing'!B:B, A160, 'Pupil Listing'!C:C,"6") + COUNTIFS('Pupil Listing'!B:B, A160, 'Pupil Listing'!C:C,"7") + COUNTIFS('Pupil Listing'!B:B, A160, 'Pupil Listing'!C:C,"8") + COUNTIFS('Pupil Listing'!B:B, A160, 'Pupil Listing'!C:C,"9") + COUNTIFS('Pupil Listing'!B:B, A160, 'Pupil Listing'!C:C,"10") + COUNTIFS('Pupil Listing'!B:B, A160, 'Pupil Listing'!C:C,"11") + COUNTIFS('Pupil Listing'!B:B, A160, 'Pupil Listing'!C:C,"12")</f>
        <v>0</v>
      </c>
      <c r="I160" s="34">
        <f t="shared" si="2"/>
        <v>0</v>
      </c>
    </row>
    <row r="161" spans="1:9" x14ac:dyDescent="0.25">
      <c r="A161" s="104" t="s">
        <v>242</v>
      </c>
      <c r="B161" s="105">
        <f>SUMIF('Pupil Listing'!$B$9:$B$1800,A161,'Pupil Listing'!$F$9:$F$1800)</f>
        <v>0</v>
      </c>
      <c r="C161" s="106">
        <f>SUMIF('Pupil Listing'!$B$9:$B$1800,A161,'Pupil Listing'!$G$9:$G$1800)</f>
        <v>0</v>
      </c>
      <c r="E161" s="32">
        <f>COUNTIFS('Pupil Listing'!B:B, A161, 'Pupil Listing'!C:C,"4K 437 Hours") + COUNTIFS('Pupil Listing'!B:B, A161, 'Pupil Listing'!C:C,"Preschool Special Education") + COUNTIFS('Pupil Listing'!B:B, A161, 'Pupil Listing'!C:C,"5K 437 Hours Half Day")</f>
        <v>0</v>
      </c>
      <c r="F161" s="28">
        <f>COUNTIFS('Pupil Listing'!B:B, A161, 'Pupil Listing'!C:C,"4K 437 Hours + 87.5 Hours Outreach") + COUNTIFS('Pupil Listing'!B:B, A161, 'Pupil Listing'!C:C,"5K 3 Full Days Per Week")</f>
        <v>0</v>
      </c>
      <c r="G161" s="28">
        <f>COUNTIFS('Pupil Listing'!B:B, A161, 'Pupil Listing'!C:C,"5K 4 Full Days Per Week")</f>
        <v>0</v>
      </c>
      <c r="H161" s="28">
        <f>COUNTIFS('Pupil Listing'!B:B, A161, 'Pupil Listing'!C:C,"5K 5 Full Days Per Week") + COUNTIFS('Pupil Listing'!B:B, A161, 'Pupil Listing'!C:C,"1") + COUNTIFS('Pupil Listing'!B:B, A161, 'Pupil Listing'!C:C,"2") + COUNTIFS('Pupil Listing'!B:B, A161, 'Pupil Listing'!C:C,"3") + COUNTIFS('Pupil Listing'!B:B, A161, 'Pupil Listing'!C:C,"4") + COUNTIFS('Pupil Listing'!B:B, A161, 'Pupil Listing'!C:C,"5") + COUNTIFS('Pupil Listing'!B:B, A161, 'Pupil Listing'!C:C,"6") + COUNTIFS('Pupil Listing'!B:B, A161, 'Pupil Listing'!C:C,"7") + COUNTIFS('Pupil Listing'!B:B, A161, 'Pupil Listing'!C:C,"8") + COUNTIFS('Pupil Listing'!B:B, A161, 'Pupil Listing'!C:C,"9") + COUNTIFS('Pupil Listing'!B:B, A161, 'Pupil Listing'!C:C,"10") + COUNTIFS('Pupil Listing'!B:B, A161, 'Pupil Listing'!C:C,"11") + COUNTIFS('Pupil Listing'!B:B, A161, 'Pupil Listing'!C:C,"12")</f>
        <v>0</v>
      </c>
      <c r="I161" s="34">
        <f t="shared" si="2"/>
        <v>0</v>
      </c>
    </row>
    <row r="162" spans="1:9" x14ac:dyDescent="0.25">
      <c r="A162" s="104" t="s">
        <v>243</v>
      </c>
      <c r="B162" s="105">
        <f>SUMIF('Pupil Listing'!$B$9:$B$1800,A162,'Pupil Listing'!$F$9:$F$1800)</f>
        <v>0</v>
      </c>
      <c r="C162" s="106">
        <f>SUMIF('Pupil Listing'!$B$9:$B$1800,A162,'Pupil Listing'!$G$9:$G$1800)</f>
        <v>0</v>
      </c>
      <c r="E162" s="32">
        <f>COUNTIFS('Pupil Listing'!B:B, A162, 'Pupil Listing'!C:C,"4K 437 Hours") + COUNTIFS('Pupil Listing'!B:B, A162, 'Pupil Listing'!C:C,"Preschool Special Education") + COUNTIFS('Pupil Listing'!B:B, A162, 'Pupil Listing'!C:C,"5K 437 Hours Half Day")</f>
        <v>0</v>
      </c>
      <c r="F162" s="28">
        <f>COUNTIFS('Pupil Listing'!B:B, A162, 'Pupil Listing'!C:C,"4K 437 Hours + 87.5 Hours Outreach") + COUNTIFS('Pupil Listing'!B:B, A162, 'Pupil Listing'!C:C,"5K 3 Full Days Per Week")</f>
        <v>0</v>
      </c>
      <c r="G162" s="28">
        <f>COUNTIFS('Pupil Listing'!B:B, A162, 'Pupil Listing'!C:C,"5K 4 Full Days Per Week")</f>
        <v>0</v>
      </c>
      <c r="H162" s="28">
        <f>COUNTIFS('Pupil Listing'!B:B, A162, 'Pupil Listing'!C:C,"5K 5 Full Days Per Week") + COUNTIFS('Pupil Listing'!B:B, A162, 'Pupil Listing'!C:C,"1") + COUNTIFS('Pupil Listing'!B:B, A162, 'Pupil Listing'!C:C,"2") + COUNTIFS('Pupil Listing'!B:B, A162, 'Pupil Listing'!C:C,"3") + COUNTIFS('Pupil Listing'!B:B, A162, 'Pupil Listing'!C:C,"4") + COUNTIFS('Pupil Listing'!B:B, A162, 'Pupil Listing'!C:C,"5") + COUNTIFS('Pupil Listing'!B:B, A162, 'Pupil Listing'!C:C,"6") + COUNTIFS('Pupil Listing'!B:B, A162, 'Pupil Listing'!C:C,"7") + COUNTIFS('Pupil Listing'!B:B, A162, 'Pupil Listing'!C:C,"8") + COUNTIFS('Pupil Listing'!B:B, A162, 'Pupil Listing'!C:C,"9") + COUNTIFS('Pupil Listing'!B:B, A162, 'Pupil Listing'!C:C,"10") + COUNTIFS('Pupil Listing'!B:B, A162, 'Pupil Listing'!C:C,"11") + COUNTIFS('Pupil Listing'!B:B, A162, 'Pupil Listing'!C:C,"12")</f>
        <v>0</v>
      </c>
      <c r="I162" s="34">
        <f t="shared" si="2"/>
        <v>0</v>
      </c>
    </row>
    <row r="163" spans="1:9" x14ac:dyDescent="0.25">
      <c r="A163" s="104" t="s">
        <v>244</v>
      </c>
      <c r="B163" s="105">
        <f>SUMIF('Pupil Listing'!$B$9:$B$1800,A163,'Pupil Listing'!$F$9:$F$1800)</f>
        <v>0</v>
      </c>
      <c r="C163" s="106">
        <f>SUMIF('Pupil Listing'!$B$9:$B$1800,A163,'Pupil Listing'!$G$9:$G$1800)</f>
        <v>0</v>
      </c>
      <c r="E163" s="32">
        <f>COUNTIFS('Pupil Listing'!B:B, A163, 'Pupil Listing'!C:C,"4K 437 Hours") + COUNTIFS('Pupil Listing'!B:B, A163, 'Pupil Listing'!C:C,"Preschool Special Education") + COUNTIFS('Pupil Listing'!B:B, A163, 'Pupil Listing'!C:C,"5K 437 Hours Half Day")</f>
        <v>0</v>
      </c>
      <c r="F163" s="28">
        <f>COUNTIFS('Pupil Listing'!B:B, A163, 'Pupil Listing'!C:C,"4K 437 Hours + 87.5 Hours Outreach") + COUNTIFS('Pupil Listing'!B:B, A163, 'Pupil Listing'!C:C,"5K 3 Full Days Per Week")</f>
        <v>0</v>
      </c>
      <c r="G163" s="28">
        <f>COUNTIFS('Pupil Listing'!B:B, A163, 'Pupil Listing'!C:C,"5K 4 Full Days Per Week")</f>
        <v>0</v>
      </c>
      <c r="H163" s="28">
        <f>COUNTIFS('Pupil Listing'!B:B, A163, 'Pupil Listing'!C:C,"5K 5 Full Days Per Week") + COUNTIFS('Pupil Listing'!B:B, A163, 'Pupil Listing'!C:C,"1") + COUNTIFS('Pupil Listing'!B:B, A163, 'Pupil Listing'!C:C,"2") + COUNTIFS('Pupil Listing'!B:B, A163, 'Pupil Listing'!C:C,"3") + COUNTIFS('Pupil Listing'!B:B, A163, 'Pupil Listing'!C:C,"4") + COUNTIFS('Pupil Listing'!B:B, A163, 'Pupil Listing'!C:C,"5") + COUNTIFS('Pupil Listing'!B:B, A163, 'Pupil Listing'!C:C,"6") + COUNTIFS('Pupil Listing'!B:B, A163, 'Pupil Listing'!C:C,"7") + COUNTIFS('Pupil Listing'!B:B, A163, 'Pupil Listing'!C:C,"8") + COUNTIFS('Pupil Listing'!B:B, A163, 'Pupil Listing'!C:C,"9") + COUNTIFS('Pupil Listing'!B:B, A163, 'Pupil Listing'!C:C,"10") + COUNTIFS('Pupil Listing'!B:B, A163, 'Pupil Listing'!C:C,"11") + COUNTIFS('Pupil Listing'!B:B, A163, 'Pupil Listing'!C:C,"12")</f>
        <v>0</v>
      </c>
      <c r="I163" s="34">
        <f t="shared" si="2"/>
        <v>0</v>
      </c>
    </row>
    <row r="164" spans="1:9" x14ac:dyDescent="0.25">
      <c r="A164" s="104" t="s">
        <v>245</v>
      </c>
      <c r="B164" s="105">
        <f>SUMIF('Pupil Listing'!$B$9:$B$1800,A164,'Pupil Listing'!$F$9:$F$1800)</f>
        <v>0</v>
      </c>
      <c r="C164" s="106">
        <f>SUMIF('Pupil Listing'!$B$9:$B$1800,A164,'Pupil Listing'!$G$9:$G$1800)</f>
        <v>0</v>
      </c>
      <c r="E164" s="32">
        <f>COUNTIFS('Pupil Listing'!B:B, A164, 'Pupil Listing'!C:C,"4K 437 Hours") + COUNTIFS('Pupil Listing'!B:B, A164, 'Pupil Listing'!C:C,"Preschool Special Education") + COUNTIFS('Pupil Listing'!B:B, A164, 'Pupil Listing'!C:C,"5K 437 Hours Half Day")</f>
        <v>0</v>
      </c>
      <c r="F164" s="28">
        <f>COUNTIFS('Pupil Listing'!B:B, A164, 'Pupil Listing'!C:C,"4K 437 Hours + 87.5 Hours Outreach") + COUNTIFS('Pupil Listing'!B:B, A164, 'Pupil Listing'!C:C,"5K 3 Full Days Per Week")</f>
        <v>0</v>
      </c>
      <c r="G164" s="28">
        <f>COUNTIFS('Pupil Listing'!B:B, A164, 'Pupil Listing'!C:C,"5K 4 Full Days Per Week")</f>
        <v>0</v>
      </c>
      <c r="H164" s="28">
        <f>COUNTIFS('Pupil Listing'!B:B, A164, 'Pupil Listing'!C:C,"5K 5 Full Days Per Week") + COUNTIFS('Pupil Listing'!B:B, A164, 'Pupil Listing'!C:C,"1") + COUNTIFS('Pupil Listing'!B:B, A164, 'Pupil Listing'!C:C,"2") + COUNTIFS('Pupil Listing'!B:B, A164, 'Pupil Listing'!C:C,"3") + COUNTIFS('Pupil Listing'!B:B, A164, 'Pupil Listing'!C:C,"4") + COUNTIFS('Pupil Listing'!B:B, A164, 'Pupil Listing'!C:C,"5") + COUNTIFS('Pupil Listing'!B:B, A164, 'Pupil Listing'!C:C,"6") + COUNTIFS('Pupil Listing'!B:B, A164, 'Pupil Listing'!C:C,"7") + COUNTIFS('Pupil Listing'!B:B, A164, 'Pupil Listing'!C:C,"8") + COUNTIFS('Pupil Listing'!B:B, A164, 'Pupil Listing'!C:C,"9") + COUNTIFS('Pupil Listing'!B:B, A164, 'Pupil Listing'!C:C,"10") + COUNTIFS('Pupil Listing'!B:B, A164, 'Pupil Listing'!C:C,"11") + COUNTIFS('Pupil Listing'!B:B, A164, 'Pupil Listing'!C:C,"12")</f>
        <v>0</v>
      </c>
      <c r="I164" s="34">
        <f t="shared" si="2"/>
        <v>0</v>
      </c>
    </row>
    <row r="165" spans="1:9" x14ac:dyDescent="0.25">
      <c r="A165" s="104" t="s">
        <v>246</v>
      </c>
      <c r="B165" s="105">
        <f>SUMIF('Pupil Listing'!$B$9:$B$1800,A165,'Pupil Listing'!$F$9:$F$1800)</f>
        <v>0</v>
      </c>
      <c r="C165" s="106">
        <f>SUMIF('Pupil Listing'!$B$9:$B$1800,A165,'Pupil Listing'!$G$9:$G$1800)</f>
        <v>0</v>
      </c>
      <c r="E165" s="32">
        <f>COUNTIFS('Pupil Listing'!B:B, A165, 'Pupil Listing'!C:C,"4K 437 Hours") + COUNTIFS('Pupil Listing'!B:B, A165, 'Pupil Listing'!C:C,"Preschool Special Education") + COUNTIFS('Pupil Listing'!B:B, A165, 'Pupil Listing'!C:C,"5K 437 Hours Half Day")</f>
        <v>0</v>
      </c>
      <c r="F165" s="28">
        <f>COUNTIFS('Pupil Listing'!B:B, A165, 'Pupil Listing'!C:C,"4K 437 Hours + 87.5 Hours Outreach") + COUNTIFS('Pupil Listing'!B:B, A165, 'Pupil Listing'!C:C,"5K 3 Full Days Per Week")</f>
        <v>0</v>
      </c>
      <c r="G165" s="28">
        <f>COUNTIFS('Pupil Listing'!B:B, A165, 'Pupil Listing'!C:C,"5K 4 Full Days Per Week")</f>
        <v>0</v>
      </c>
      <c r="H165" s="28">
        <f>COUNTIFS('Pupil Listing'!B:B, A165, 'Pupil Listing'!C:C,"5K 5 Full Days Per Week") + COUNTIFS('Pupil Listing'!B:B, A165, 'Pupil Listing'!C:C,"1") + COUNTIFS('Pupil Listing'!B:B, A165, 'Pupil Listing'!C:C,"2") + COUNTIFS('Pupil Listing'!B:B, A165, 'Pupil Listing'!C:C,"3") + COUNTIFS('Pupil Listing'!B:B, A165, 'Pupil Listing'!C:C,"4") + COUNTIFS('Pupil Listing'!B:B, A165, 'Pupil Listing'!C:C,"5") + COUNTIFS('Pupil Listing'!B:B, A165, 'Pupil Listing'!C:C,"6") + COUNTIFS('Pupil Listing'!B:B, A165, 'Pupil Listing'!C:C,"7") + COUNTIFS('Pupil Listing'!B:B, A165, 'Pupil Listing'!C:C,"8") + COUNTIFS('Pupil Listing'!B:B, A165, 'Pupil Listing'!C:C,"9") + COUNTIFS('Pupil Listing'!B:B, A165, 'Pupil Listing'!C:C,"10") + COUNTIFS('Pupil Listing'!B:B, A165, 'Pupil Listing'!C:C,"11") + COUNTIFS('Pupil Listing'!B:B, A165, 'Pupil Listing'!C:C,"12")</f>
        <v>0</v>
      </c>
      <c r="I165" s="34">
        <f t="shared" si="2"/>
        <v>0</v>
      </c>
    </row>
    <row r="166" spans="1:9" x14ac:dyDescent="0.25">
      <c r="A166" s="104" t="s">
        <v>247</v>
      </c>
      <c r="B166" s="105">
        <f>SUMIF('Pupil Listing'!$B$9:$B$1800,A166,'Pupil Listing'!$F$9:$F$1800)</f>
        <v>0</v>
      </c>
      <c r="C166" s="106">
        <f>SUMIF('Pupil Listing'!$B$9:$B$1800,A166,'Pupil Listing'!$G$9:$G$1800)</f>
        <v>0</v>
      </c>
      <c r="E166" s="32">
        <f>COUNTIFS('Pupil Listing'!B:B, A166, 'Pupil Listing'!C:C,"4K 437 Hours") + COUNTIFS('Pupil Listing'!B:B, A166, 'Pupil Listing'!C:C,"Preschool Special Education") + COUNTIFS('Pupil Listing'!B:B, A166, 'Pupil Listing'!C:C,"5K 437 Hours Half Day")</f>
        <v>0</v>
      </c>
      <c r="F166" s="28">
        <f>COUNTIFS('Pupil Listing'!B:B, A166, 'Pupil Listing'!C:C,"4K 437 Hours + 87.5 Hours Outreach") + COUNTIFS('Pupil Listing'!B:B, A166, 'Pupil Listing'!C:C,"5K 3 Full Days Per Week")</f>
        <v>0</v>
      </c>
      <c r="G166" s="28">
        <f>COUNTIFS('Pupil Listing'!B:B, A166, 'Pupil Listing'!C:C,"5K 4 Full Days Per Week")</f>
        <v>0</v>
      </c>
      <c r="H166" s="28">
        <f>COUNTIFS('Pupil Listing'!B:B, A166, 'Pupil Listing'!C:C,"5K 5 Full Days Per Week") + COUNTIFS('Pupil Listing'!B:B, A166, 'Pupil Listing'!C:C,"1") + COUNTIFS('Pupil Listing'!B:B, A166, 'Pupil Listing'!C:C,"2") + COUNTIFS('Pupil Listing'!B:B, A166, 'Pupil Listing'!C:C,"3") + COUNTIFS('Pupil Listing'!B:B, A166, 'Pupil Listing'!C:C,"4") + COUNTIFS('Pupil Listing'!B:B, A166, 'Pupil Listing'!C:C,"5") + COUNTIFS('Pupil Listing'!B:B, A166, 'Pupil Listing'!C:C,"6") + COUNTIFS('Pupil Listing'!B:B, A166, 'Pupil Listing'!C:C,"7") + COUNTIFS('Pupil Listing'!B:B, A166, 'Pupil Listing'!C:C,"8") + COUNTIFS('Pupil Listing'!B:B, A166, 'Pupil Listing'!C:C,"9") + COUNTIFS('Pupil Listing'!B:B, A166, 'Pupil Listing'!C:C,"10") + COUNTIFS('Pupil Listing'!B:B, A166, 'Pupil Listing'!C:C,"11") + COUNTIFS('Pupil Listing'!B:B, A166, 'Pupil Listing'!C:C,"12")</f>
        <v>0</v>
      </c>
      <c r="I166" s="34">
        <f t="shared" si="2"/>
        <v>0</v>
      </c>
    </row>
    <row r="167" spans="1:9" x14ac:dyDescent="0.25">
      <c r="A167" s="104" t="s">
        <v>248</v>
      </c>
      <c r="B167" s="105">
        <f>SUMIF('Pupil Listing'!$B$9:$B$1800,A167,'Pupil Listing'!$F$9:$F$1800)</f>
        <v>0</v>
      </c>
      <c r="C167" s="106">
        <f>SUMIF('Pupil Listing'!$B$9:$B$1800,A167,'Pupil Listing'!$G$9:$G$1800)</f>
        <v>0</v>
      </c>
      <c r="E167" s="32">
        <f>COUNTIFS('Pupil Listing'!B:B, A167, 'Pupil Listing'!C:C,"4K 437 Hours") + COUNTIFS('Pupil Listing'!B:B, A167, 'Pupil Listing'!C:C,"Preschool Special Education") + COUNTIFS('Pupil Listing'!B:B, A167, 'Pupil Listing'!C:C,"5K 437 Hours Half Day")</f>
        <v>0</v>
      </c>
      <c r="F167" s="28">
        <f>COUNTIFS('Pupil Listing'!B:B, A167, 'Pupil Listing'!C:C,"4K 437 Hours + 87.5 Hours Outreach") + COUNTIFS('Pupil Listing'!B:B, A167, 'Pupil Listing'!C:C,"5K 3 Full Days Per Week")</f>
        <v>0</v>
      </c>
      <c r="G167" s="28">
        <f>COUNTIFS('Pupil Listing'!B:B, A167, 'Pupil Listing'!C:C,"5K 4 Full Days Per Week")</f>
        <v>0</v>
      </c>
      <c r="H167" s="28">
        <f>COUNTIFS('Pupil Listing'!B:B, A167, 'Pupil Listing'!C:C,"5K 5 Full Days Per Week") + COUNTIFS('Pupil Listing'!B:B, A167, 'Pupil Listing'!C:C,"1") + COUNTIFS('Pupil Listing'!B:B, A167, 'Pupil Listing'!C:C,"2") + COUNTIFS('Pupil Listing'!B:B, A167, 'Pupil Listing'!C:C,"3") + COUNTIFS('Pupil Listing'!B:B, A167, 'Pupil Listing'!C:C,"4") + COUNTIFS('Pupil Listing'!B:B, A167, 'Pupil Listing'!C:C,"5") + COUNTIFS('Pupil Listing'!B:B, A167, 'Pupil Listing'!C:C,"6") + COUNTIFS('Pupil Listing'!B:B, A167, 'Pupil Listing'!C:C,"7") + COUNTIFS('Pupil Listing'!B:B, A167, 'Pupil Listing'!C:C,"8") + COUNTIFS('Pupil Listing'!B:B, A167, 'Pupil Listing'!C:C,"9") + COUNTIFS('Pupil Listing'!B:B, A167, 'Pupil Listing'!C:C,"10") + COUNTIFS('Pupil Listing'!B:B, A167, 'Pupil Listing'!C:C,"11") + COUNTIFS('Pupil Listing'!B:B, A167, 'Pupil Listing'!C:C,"12")</f>
        <v>0</v>
      </c>
      <c r="I167" s="34">
        <f t="shared" si="2"/>
        <v>0</v>
      </c>
    </row>
    <row r="168" spans="1:9" x14ac:dyDescent="0.25">
      <c r="A168" s="104" t="s">
        <v>249</v>
      </c>
      <c r="B168" s="105">
        <f>SUMIF('Pupil Listing'!$B$9:$B$1800,A168,'Pupil Listing'!$F$9:$F$1800)</f>
        <v>0</v>
      </c>
      <c r="C168" s="106">
        <f>SUMIF('Pupil Listing'!$B$9:$B$1800,A168,'Pupil Listing'!$G$9:$G$1800)</f>
        <v>0</v>
      </c>
      <c r="E168" s="32">
        <f>COUNTIFS('Pupil Listing'!B:B, A168, 'Pupil Listing'!C:C,"4K 437 Hours") + COUNTIFS('Pupil Listing'!B:B, A168, 'Pupil Listing'!C:C,"Preschool Special Education") + COUNTIFS('Pupil Listing'!B:B, A168, 'Pupil Listing'!C:C,"5K 437 Hours Half Day")</f>
        <v>0</v>
      </c>
      <c r="F168" s="28">
        <f>COUNTIFS('Pupil Listing'!B:B, A168, 'Pupil Listing'!C:C,"4K 437 Hours + 87.5 Hours Outreach") + COUNTIFS('Pupil Listing'!B:B, A168, 'Pupil Listing'!C:C,"5K 3 Full Days Per Week")</f>
        <v>0</v>
      </c>
      <c r="G168" s="28">
        <f>COUNTIFS('Pupil Listing'!B:B, A168, 'Pupil Listing'!C:C,"5K 4 Full Days Per Week")</f>
        <v>0</v>
      </c>
      <c r="H168" s="28">
        <f>COUNTIFS('Pupil Listing'!B:B, A168, 'Pupil Listing'!C:C,"5K 5 Full Days Per Week") + COUNTIFS('Pupil Listing'!B:B, A168, 'Pupil Listing'!C:C,"1") + COUNTIFS('Pupil Listing'!B:B, A168, 'Pupil Listing'!C:C,"2") + COUNTIFS('Pupil Listing'!B:B, A168, 'Pupil Listing'!C:C,"3") + COUNTIFS('Pupil Listing'!B:B, A168, 'Pupil Listing'!C:C,"4") + COUNTIFS('Pupil Listing'!B:B, A168, 'Pupil Listing'!C:C,"5") + COUNTIFS('Pupil Listing'!B:B, A168, 'Pupil Listing'!C:C,"6") + COUNTIFS('Pupil Listing'!B:B, A168, 'Pupil Listing'!C:C,"7") + COUNTIFS('Pupil Listing'!B:B, A168, 'Pupil Listing'!C:C,"8") + COUNTIFS('Pupil Listing'!B:B, A168, 'Pupil Listing'!C:C,"9") + COUNTIFS('Pupil Listing'!B:B, A168, 'Pupil Listing'!C:C,"10") + COUNTIFS('Pupil Listing'!B:B, A168, 'Pupil Listing'!C:C,"11") + COUNTIFS('Pupil Listing'!B:B, A168, 'Pupil Listing'!C:C,"12")</f>
        <v>0</v>
      </c>
      <c r="I168" s="34">
        <f t="shared" si="2"/>
        <v>0</v>
      </c>
    </row>
    <row r="169" spans="1:9" x14ac:dyDescent="0.25">
      <c r="A169" s="104" t="s">
        <v>250</v>
      </c>
      <c r="B169" s="105">
        <f>SUMIF('Pupil Listing'!$B$9:$B$1800,A169,'Pupil Listing'!$F$9:$F$1800)</f>
        <v>0</v>
      </c>
      <c r="C169" s="106">
        <f>SUMIF('Pupil Listing'!$B$9:$B$1800,A169,'Pupil Listing'!$G$9:$G$1800)</f>
        <v>0</v>
      </c>
      <c r="E169" s="32">
        <f>COUNTIFS('Pupil Listing'!B:B, A169, 'Pupil Listing'!C:C,"4K 437 Hours") + COUNTIFS('Pupil Listing'!B:B, A169, 'Pupil Listing'!C:C,"Preschool Special Education") + COUNTIFS('Pupil Listing'!B:B, A169, 'Pupil Listing'!C:C,"5K 437 Hours Half Day")</f>
        <v>0</v>
      </c>
      <c r="F169" s="28">
        <f>COUNTIFS('Pupil Listing'!B:B, A169, 'Pupil Listing'!C:C,"4K 437 Hours + 87.5 Hours Outreach") + COUNTIFS('Pupil Listing'!B:B, A169, 'Pupil Listing'!C:C,"5K 3 Full Days Per Week")</f>
        <v>0</v>
      </c>
      <c r="G169" s="28">
        <f>COUNTIFS('Pupil Listing'!B:B, A169, 'Pupil Listing'!C:C,"5K 4 Full Days Per Week")</f>
        <v>0</v>
      </c>
      <c r="H169" s="28">
        <f>COUNTIFS('Pupil Listing'!B:B, A169, 'Pupil Listing'!C:C,"5K 5 Full Days Per Week") + COUNTIFS('Pupil Listing'!B:B, A169, 'Pupil Listing'!C:C,"1") + COUNTIFS('Pupil Listing'!B:B, A169, 'Pupil Listing'!C:C,"2") + COUNTIFS('Pupil Listing'!B:B, A169, 'Pupil Listing'!C:C,"3") + COUNTIFS('Pupil Listing'!B:B, A169, 'Pupil Listing'!C:C,"4") + COUNTIFS('Pupil Listing'!B:B, A169, 'Pupil Listing'!C:C,"5") + COUNTIFS('Pupil Listing'!B:B, A169, 'Pupil Listing'!C:C,"6") + COUNTIFS('Pupil Listing'!B:B, A169, 'Pupil Listing'!C:C,"7") + COUNTIFS('Pupil Listing'!B:B, A169, 'Pupil Listing'!C:C,"8") + COUNTIFS('Pupil Listing'!B:B, A169, 'Pupil Listing'!C:C,"9") + COUNTIFS('Pupil Listing'!B:B, A169, 'Pupil Listing'!C:C,"10") + COUNTIFS('Pupil Listing'!B:B, A169, 'Pupil Listing'!C:C,"11") + COUNTIFS('Pupil Listing'!B:B, A169, 'Pupil Listing'!C:C,"12")</f>
        <v>0</v>
      </c>
      <c r="I169" s="34">
        <f t="shared" si="2"/>
        <v>0</v>
      </c>
    </row>
    <row r="170" spans="1:9" x14ac:dyDescent="0.25">
      <c r="A170" s="104" t="s">
        <v>251</v>
      </c>
      <c r="B170" s="105">
        <f>SUMIF('Pupil Listing'!$B$9:$B$1800,A170,'Pupil Listing'!$F$9:$F$1800)</f>
        <v>0</v>
      </c>
      <c r="C170" s="106">
        <f>SUMIF('Pupil Listing'!$B$9:$B$1800,A170,'Pupil Listing'!$G$9:$G$1800)</f>
        <v>0</v>
      </c>
      <c r="E170" s="32">
        <f>COUNTIFS('Pupil Listing'!B:B, A170, 'Pupil Listing'!C:C,"4K 437 Hours") + COUNTIFS('Pupil Listing'!B:B, A170, 'Pupil Listing'!C:C,"Preschool Special Education") + COUNTIFS('Pupil Listing'!B:B, A170, 'Pupil Listing'!C:C,"5K 437 Hours Half Day")</f>
        <v>0</v>
      </c>
      <c r="F170" s="28">
        <f>COUNTIFS('Pupil Listing'!B:B, A170, 'Pupil Listing'!C:C,"4K 437 Hours + 87.5 Hours Outreach") + COUNTIFS('Pupil Listing'!B:B, A170, 'Pupil Listing'!C:C,"5K 3 Full Days Per Week")</f>
        <v>0</v>
      </c>
      <c r="G170" s="28">
        <f>COUNTIFS('Pupil Listing'!B:B, A170, 'Pupil Listing'!C:C,"5K 4 Full Days Per Week")</f>
        <v>0</v>
      </c>
      <c r="H170" s="28">
        <f>COUNTIFS('Pupil Listing'!B:B, A170, 'Pupil Listing'!C:C,"5K 5 Full Days Per Week") + COUNTIFS('Pupil Listing'!B:B, A170, 'Pupil Listing'!C:C,"1") + COUNTIFS('Pupil Listing'!B:B, A170, 'Pupil Listing'!C:C,"2") + COUNTIFS('Pupil Listing'!B:B, A170, 'Pupil Listing'!C:C,"3") + COUNTIFS('Pupil Listing'!B:B, A170, 'Pupil Listing'!C:C,"4") + COUNTIFS('Pupil Listing'!B:B, A170, 'Pupil Listing'!C:C,"5") + COUNTIFS('Pupil Listing'!B:B, A170, 'Pupil Listing'!C:C,"6") + COUNTIFS('Pupil Listing'!B:B, A170, 'Pupil Listing'!C:C,"7") + COUNTIFS('Pupil Listing'!B:B, A170, 'Pupil Listing'!C:C,"8") + COUNTIFS('Pupil Listing'!B:B, A170, 'Pupil Listing'!C:C,"9") + COUNTIFS('Pupil Listing'!B:B, A170, 'Pupil Listing'!C:C,"10") + COUNTIFS('Pupil Listing'!B:B, A170, 'Pupil Listing'!C:C,"11") + COUNTIFS('Pupil Listing'!B:B, A170, 'Pupil Listing'!C:C,"12")</f>
        <v>0</v>
      </c>
      <c r="I170" s="34">
        <f t="shared" si="2"/>
        <v>0</v>
      </c>
    </row>
    <row r="171" spans="1:9" x14ac:dyDescent="0.25">
      <c r="A171" s="104" t="s">
        <v>252</v>
      </c>
      <c r="B171" s="105">
        <f>SUMIF('Pupil Listing'!$B$9:$B$1800,A171,'Pupil Listing'!$F$9:$F$1800)</f>
        <v>0</v>
      </c>
      <c r="C171" s="106">
        <f>SUMIF('Pupil Listing'!$B$9:$B$1800,A171,'Pupil Listing'!$G$9:$G$1800)</f>
        <v>0</v>
      </c>
      <c r="E171" s="32">
        <f>COUNTIFS('Pupil Listing'!B:B, A171, 'Pupil Listing'!C:C,"4K 437 Hours") + COUNTIFS('Pupil Listing'!B:B, A171, 'Pupil Listing'!C:C,"Preschool Special Education") + COUNTIFS('Pupil Listing'!B:B, A171, 'Pupil Listing'!C:C,"5K 437 Hours Half Day")</f>
        <v>0</v>
      </c>
      <c r="F171" s="28">
        <f>COUNTIFS('Pupil Listing'!B:B, A171, 'Pupil Listing'!C:C,"4K 437 Hours + 87.5 Hours Outreach") + COUNTIFS('Pupil Listing'!B:B, A171, 'Pupil Listing'!C:C,"5K 3 Full Days Per Week")</f>
        <v>0</v>
      </c>
      <c r="G171" s="28">
        <f>COUNTIFS('Pupil Listing'!B:B, A171, 'Pupil Listing'!C:C,"5K 4 Full Days Per Week")</f>
        <v>0</v>
      </c>
      <c r="H171" s="28">
        <f>COUNTIFS('Pupil Listing'!B:B, A171, 'Pupil Listing'!C:C,"5K 5 Full Days Per Week") + COUNTIFS('Pupil Listing'!B:B, A171, 'Pupil Listing'!C:C,"1") + COUNTIFS('Pupil Listing'!B:B, A171, 'Pupil Listing'!C:C,"2") + COUNTIFS('Pupil Listing'!B:B, A171, 'Pupil Listing'!C:C,"3") + COUNTIFS('Pupil Listing'!B:B, A171, 'Pupil Listing'!C:C,"4") + COUNTIFS('Pupil Listing'!B:B, A171, 'Pupil Listing'!C:C,"5") + COUNTIFS('Pupil Listing'!B:B, A171, 'Pupil Listing'!C:C,"6") + COUNTIFS('Pupil Listing'!B:B, A171, 'Pupil Listing'!C:C,"7") + COUNTIFS('Pupil Listing'!B:B, A171, 'Pupil Listing'!C:C,"8") + COUNTIFS('Pupil Listing'!B:B, A171, 'Pupil Listing'!C:C,"9") + COUNTIFS('Pupil Listing'!B:B, A171, 'Pupil Listing'!C:C,"10") + COUNTIFS('Pupil Listing'!B:B, A171, 'Pupil Listing'!C:C,"11") + COUNTIFS('Pupil Listing'!B:B, A171, 'Pupil Listing'!C:C,"12")</f>
        <v>0</v>
      </c>
      <c r="I171" s="34">
        <f t="shared" si="2"/>
        <v>0</v>
      </c>
    </row>
    <row r="172" spans="1:9" x14ac:dyDescent="0.25">
      <c r="A172" s="104" t="s">
        <v>253</v>
      </c>
      <c r="B172" s="105">
        <f>SUMIF('Pupil Listing'!$B$9:$B$1800,A172,'Pupil Listing'!$F$9:$F$1800)</f>
        <v>0</v>
      </c>
      <c r="C172" s="106">
        <f>SUMIF('Pupil Listing'!$B$9:$B$1800,A172,'Pupil Listing'!$G$9:$G$1800)</f>
        <v>0</v>
      </c>
      <c r="E172" s="32">
        <f>COUNTIFS('Pupil Listing'!B:B, A172, 'Pupil Listing'!C:C,"4K 437 Hours") + COUNTIFS('Pupil Listing'!B:B, A172, 'Pupil Listing'!C:C,"Preschool Special Education") + COUNTIFS('Pupil Listing'!B:B, A172, 'Pupil Listing'!C:C,"5K 437 Hours Half Day")</f>
        <v>0</v>
      </c>
      <c r="F172" s="28">
        <f>COUNTIFS('Pupil Listing'!B:B, A172, 'Pupil Listing'!C:C,"4K 437 Hours + 87.5 Hours Outreach") + COUNTIFS('Pupil Listing'!B:B, A172, 'Pupil Listing'!C:C,"5K 3 Full Days Per Week")</f>
        <v>0</v>
      </c>
      <c r="G172" s="28">
        <f>COUNTIFS('Pupil Listing'!B:B, A172, 'Pupil Listing'!C:C,"5K 4 Full Days Per Week")</f>
        <v>0</v>
      </c>
      <c r="H172" s="28">
        <f>COUNTIFS('Pupil Listing'!B:B, A172, 'Pupil Listing'!C:C,"5K 5 Full Days Per Week") + COUNTIFS('Pupil Listing'!B:B, A172, 'Pupil Listing'!C:C,"1") + COUNTIFS('Pupil Listing'!B:B, A172, 'Pupil Listing'!C:C,"2") + COUNTIFS('Pupil Listing'!B:B, A172, 'Pupil Listing'!C:C,"3") + COUNTIFS('Pupil Listing'!B:B, A172, 'Pupil Listing'!C:C,"4") + COUNTIFS('Pupil Listing'!B:B, A172, 'Pupil Listing'!C:C,"5") + COUNTIFS('Pupil Listing'!B:B, A172, 'Pupil Listing'!C:C,"6") + COUNTIFS('Pupil Listing'!B:B, A172, 'Pupil Listing'!C:C,"7") + COUNTIFS('Pupil Listing'!B:B, A172, 'Pupil Listing'!C:C,"8") + COUNTIFS('Pupil Listing'!B:B, A172, 'Pupil Listing'!C:C,"9") + COUNTIFS('Pupil Listing'!B:B, A172, 'Pupil Listing'!C:C,"10") + COUNTIFS('Pupil Listing'!B:B, A172, 'Pupil Listing'!C:C,"11") + COUNTIFS('Pupil Listing'!B:B, A172, 'Pupil Listing'!C:C,"12")</f>
        <v>0</v>
      </c>
      <c r="I172" s="34">
        <f t="shared" si="2"/>
        <v>0</v>
      </c>
    </row>
    <row r="173" spans="1:9" x14ac:dyDescent="0.25">
      <c r="A173" s="104" t="s">
        <v>254</v>
      </c>
      <c r="B173" s="105">
        <f>SUMIF('Pupil Listing'!$B$9:$B$1800,A173,'Pupil Listing'!$F$9:$F$1800)</f>
        <v>0</v>
      </c>
      <c r="C173" s="106">
        <f>SUMIF('Pupil Listing'!$B$9:$B$1800,A173,'Pupil Listing'!$G$9:$G$1800)</f>
        <v>0</v>
      </c>
      <c r="E173" s="32">
        <f>COUNTIFS('Pupil Listing'!B:B, A173, 'Pupil Listing'!C:C,"4K 437 Hours") + COUNTIFS('Pupil Listing'!B:B, A173, 'Pupil Listing'!C:C,"Preschool Special Education") + COUNTIFS('Pupil Listing'!B:B, A173, 'Pupil Listing'!C:C,"5K 437 Hours Half Day")</f>
        <v>0</v>
      </c>
      <c r="F173" s="28">
        <f>COUNTIFS('Pupil Listing'!B:B, A173, 'Pupil Listing'!C:C,"4K 437 Hours + 87.5 Hours Outreach") + COUNTIFS('Pupil Listing'!B:B, A173, 'Pupil Listing'!C:C,"5K 3 Full Days Per Week")</f>
        <v>0</v>
      </c>
      <c r="G173" s="28">
        <f>COUNTIFS('Pupil Listing'!B:B, A173, 'Pupil Listing'!C:C,"5K 4 Full Days Per Week")</f>
        <v>0</v>
      </c>
      <c r="H173" s="28">
        <f>COUNTIFS('Pupil Listing'!B:B, A173, 'Pupil Listing'!C:C,"5K 5 Full Days Per Week") + COUNTIFS('Pupil Listing'!B:B, A173, 'Pupil Listing'!C:C,"1") + COUNTIFS('Pupil Listing'!B:B, A173, 'Pupil Listing'!C:C,"2") + COUNTIFS('Pupil Listing'!B:B, A173, 'Pupil Listing'!C:C,"3") + COUNTIFS('Pupil Listing'!B:B, A173, 'Pupil Listing'!C:C,"4") + COUNTIFS('Pupil Listing'!B:B, A173, 'Pupil Listing'!C:C,"5") + COUNTIFS('Pupil Listing'!B:B, A173, 'Pupil Listing'!C:C,"6") + COUNTIFS('Pupil Listing'!B:B, A173, 'Pupil Listing'!C:C,"7") + COUNTIFS('Pupil Listing'!B:B, A173, 'Pupil Listing'!C:C,"8") + COUNTIFS('Pupil Listing'!B:B, A173, 'Pupil Listing'!C:C,"9") + COUNTIFS('Pupil Listing'!B:B, A173, 'Pupil Listing'!C:C,"10") + COUNTIFS('Pupil Listing'!B:B, A173, 'Pupil Listing'!C:C,"11") + COUNTIFS('Pupil Listing'!B:B, A173, 'Pupil Listing'!C:C,"12")</f>
        <v>0</v>
      </c>
      <c r="I173" s="34">
        <f t="shared" si="2"/>
        <v>0</v>
      </c>
    </row>
    <row r="174" spans="1:9" x14ac:dyDescent="0.25">
      <c r="A174" s="104" t="s">
        <v>255</v>
      </c>
      <c r="B174" s="105">
        <f>SUMIF('Pupil Listing'!$B$9:$B$1800,A174,'Pupil Listing'!$F$9:$F$1800)</f>
        <v>0</v>
      </c>
      <c r="C174" s="106">
        <f>SUMIF('Pupil Listing'!$B$9:$B$1800,A174,'Pupil Listing'!$G$9:$G$1800)</f>
        <v>0</v>
      </c>
      <c r="E174" s="32">
        <f>COUNTIFS('Pupil Listing'!B:B, A174, 'Pupil Listing'!C:C,"4K 437 Hours") + COUNTIFS('Pupil Listing'!B:B, A174, 'Pupil Listing'!C:C,"Preschool Special Education") + COUNTIFS('Pupil Listing'!B:B, A174, 'Pupil Listing'!C:C,"5K 437 Hours Half Day")</f>
        <v>0</v>
      </c>
      <c r="F174" s="28">
        <f>COUNTIFS('Pupil Listing'!B:B, A174, 'Pupil Listing'!C:C,"4K 437 Hours + 87.5 Hours Outreach") + COUNTIFS('Pupil Listing'!B:B, A174, 'Pupil Listing'!C:C,"5K 3 Full Days Per Week")</f>
        <v>0</v>
      </c>
      <c r="G174" s="28">
        <f>COUNTIFS('Pupil Listing'!B:B, A174, 'Pupil Listing'!C:C,"5K 4 Full Days Per Week")</f>
        <v>0</v>
      </c>
      <c r="H174" s="28">
        <f>COUNTIFS('Pupil Listing'!B:B, A174, 'Pupil Listing'!C:C,"5K 5 Full Days Per Week") + COUNTIFS('Pupil Listing'!B:B, A174, 'Pupil Listing'!C:C,"1") + COUNTIFS('Pupil Listing'!B:B, A174, 'Pupil Listing'!C:C,"2") + COUNTIFS('Pupil Listing'!B:B, A174, 'Pupil Listing'!C:C,"3") + COUNTIFS('Pupil Listing'!B:B, A174, 'Pupil Listing'!C:C,"4") + COUNTIFS('Pupil Listing'!B:B, A174, 'Pupil Listing'!C:C,"5") + COUNTIFS('Pupil Listing'!B:B, A174, 'Pupil Listing'!C:C,"6") + COUNTIFS('Pupil Listing'!B:B, A174, 'Pupil Listing'!C:C,"7") + COUNTIFS('Pupil Listing'!B:B, A174, 'Pupil Listing'!C:C,"8") + COUNTIFS('Pupil Listing'!B:B, A174, 'Pupil Listing'!C:C,"9") + COUNTIFS('Pupil Listing'!B:B, A174, 'Pupil Listing'!C:C,"10") + COUNTIFS('Pupil Listing'!B:B, A174, 'Pupil Listing'!C:C,"11") + COUNTIFS('Pupil Listing'!B:B, A174, 'Pupil Listing'!C:C,"12")</f>
        <v>0</v>
      </c>
      <c r="I174" s="34">
        <f t="shared" si="2"/>
        <v>0</v>
      </c>
    </row>
    <row r="175" spans="1:9" x14ac:dyDescent="0.25">
      <c r="A175" s="104" t="s">
        <v>256</v>
      </c>
      <c r="B175" s="105">
        <f>SUMIF('Pupil Listing'!$B$9:$B$1800,A175,'Pupil Listing'!$F$9:$F$1800)</f>
        <v>0</v>
      </c>
      <c r="C175" s="106">
        <f>SUMIF('Pupil Listing'!$B$9:$B$1800,A175,'Pupil Listing'!$G$9:$G$1800)</f>
        <v>0</v>
      </c>
      <c r="E175" s="32">
        <f>COUNTIFS('Pupil Listing'!B:B, A175, 'Pupil Listing'!C:C,"4K 437 Hours") + COUNTIFS('Pupil Listing'!B:B, A175, 'Pupil Listing'!C:C,"Preschool Special Education") + COUNTIFS('Pupil Listing'!B:B, A175, 'Pupil Listing'!C:C,"5K 437 Hours Half Day")</f>
        <v>0</v>
      </c>
      <c r="F175" s="28">
        <f>COUNTIFS('Pupil Listing'!B:B, A175, 'Pupil Listing'!C:C,"4K 437 Hours + 87.5 Hours Outreach") + COUNTIFS('Pupil Listing'!B:B, A175, 'Pupil Listing'!C:C,"5K 3 Full Days Per Week")</f>
        <v>0</v>
      </c>
      <c r="G175" s="28">
        <f>COUNTIFS('Pupil Listing'!B:B, A175, 'Pupil Listing'!C:C,"5K 4 Full Days Per Week")</f>
        <v>0</v>
      </c>
      <c r="H175" s="28">
        <f>COUNTIFS('Pupil Listing'!B:B, A175, 'Pupil Listing'!C:C,"5K 5 Full Days Per Week") + COUNTIFS('Pupil Listing'!B:B, A175, 'Pupil Listing'!C:C,"1") + COUNTIFS('Pupil Listing'!B:B, A175, 'Pupil Listing'!C:C,"2") + COUNTIFS('Pupil Listing'!B:B, A175, 'Pupil Listing'!C:C,"3") + COUNTIFS('Pupil Listing'!B:B, A175, 'Pupil Listing'!C:C,"4") + COUNTIFS('Pupil Listing'!B:B, A175, 'Pupil Listing'!C:C,"5") + COUNTIFS('Pupil Listing'!B:B, A175, 'Pupil Listing'!C:C,"6") + COUNTIFS('Pupil Listing'!B:B, A175, 'Pupil Listing'!C:C,"7") + COUNTIFS('Pupil Listing'!B:B, A175, 'Pupil Listing'!C:C,"8") + COUNTIFS('Pupil Listing'!B:B, A175, 'Pupil Listing'!C:C,"9") + COUNTIFS('Pupil Listing'!B:B, A175, 'Pupil Listing'!C:C,"10") + COUNTIFS('Pupil Listing'!B:B, A175, 'Pupil Listing'!C:C,"11") + COUNTIFS('Pupil Listing'!B:B, A175, 'Pupil Listing'!C:C,"12")</f>
        <v>0</v>
      </c>
      <c r="I175" s="34">
        <f t="shared" si="2"/>
        <v>0</v>
      </c>
    </row>
    <row r="176" spans="1:9" x14ac:dyDescent="0.25">
      <c r="A176" s="104" t="s">
        <v>257</v>
      </c>
      <c r="B176" s="105">
        <f>SUMIF('Pupil Listing'!$B$9:$B$1800,A176,'Pupil Listing'!$F$9:$F$1800)</f>
        <v>0</v>
      </c>
      <c r="C176" s="106">
        <f>SUMIF('Pupil Listing'!$B$9:$B$1800,A176,'Pupil Listing'!$G$9:$G$1800)</f>
        <v>0</v>
      </c>
      <c r="E176" s="32">
        <f>COUNTIFS('Pupil Listing'!B:B, A176, 'Pupil Listing'!C:C,"4K 437 Hours") + COUNTIFS('Pupil Listing'!B:B, A176, 'Pupil Listing'!C:C,"Preschool Special Education") + COUNTIFS('Pupil Listing'!B:B, A176, 'Pupil Listing'!C:C,"5K 437 Hours Half Day")</f>
        <v>0</v>
      </c>
      <c r="F176" s="28">
        <f>COUNTIFS('Pupil Listing'!B:B, A176, 'Pupil Listing'!C:C,"4K 437 Hours + 87.5 Hours Outreach") + COUNTIFS('Pupil Listing'!B:B, A176, 'Pupil Listing'!C:C,"5K 3 Full Days Per Week")</f>
        <v>0</v>
      </c>
      <c r="G176" s="28">
        <f>COUNTIFS('Pupil Listing'!B:B, A176, 'Pupil Listing'!C:C,"5K 4 Full Days Per Week")</f>
        <v>0</v>
      </c>
      <c r="H176" s="28">
        <f>COUNTIFS('Pupil Listing'!B:B, A176, 'Pupil Listing'!C:C,"5K 5 Full Days Per Week") + COUNTIFS('Pupil Listing'!B:B, A176, 'Pupil Listing'!C:C,"1") + COUNTIFS('Pupil Listing'!B:B, A176, 'Pupil Listing'!C:C,"2") + COUNTIFS('Pupil Listing'!B:B, A176, 'Pupil Listing'!C:C,"3") + COUNTIFS('Pupil Listing'!B:B, A176, 'Pupil Listing'!C:C,"4") + COUNTIFS('Pupil Listing'!B:B, A176, 'Pupil Listing'!C:C,"5") + COUNTIFS('Pupil Listing'!B:B, A176, 'Pupil Listing'!C:C,"6") + COUNTIFS('Pupil Listing'!B:B, A176, 'Pupil Listing'!C:C,"7") + COUNTIFS('Pupil Listing'!B:B, A176, 'Pupil Listing'!C:C,"8") + COUNTIFS('Pupil Listing'!B:B, A176, 'Pupil Listing'!C:C,"9") + COUNTIFS('Pupil Listing'!B:B, A176, 'Pupil Listing'!C:C,"10") + COUNTIFS('Pupil Listing'!B:B, A176, 'Pupil Listing'!C:C,"11") + COUNTIFS('Pupil Listing'!B:B, A176, 'Pupil Listing'!C:C,"12")</f>
        <v>0</v>
      </c>
      <c r="I176" s="34">
        <f t="shared" si="2"/>
        <v>0</v>
      </c>
    </row>
    <row r="177" spans="1:9" x14ac:dyDescent="0.25">
      <c r="A177" s="104" t="s">
        <v>67</v>
      </c>
      <c r="B177" s="105">
        <f>SUMIF('Pupil Listing'!$B$9:$B$1800,A177,'Pupil Listing'!$F$9:$F$1800)</f>
        <v>0</v>
      </c>
      <c r="C177" s="106">
        <f>SUMIF('Pupil Listing'!$B$9:$B$1800,A177,'Pupil Listing'!$G$9:$G$1800)</f>
        <v>0</v>
      </c>
      <c r="E177" s="32">
        <f>COUNTIFS('Pupil Listing'!B:B, A177, 'Pupil Listing'!C:C,"4K 437 Hours") + COUNTIFS('Pupil Listing'!B:B, A177, 'Pupil Listing'!C:C,"Preschool Special Education") + COUNTIFS('Pupil Listing'!B:B, A177, 'Pupil Listing'!C:C,"5K 437 Hours Half Day")</f>
        <v>0</v>
      </c>
      <c r="F177" s="28">
        <f>COUNTIFS('Pupil Listing'!B:B, A177, 'Pupil Listing'!C:C,"4K 437 Hours + 87.5 Hours Outreach") + COUNTIFS('Pupil Listing'!B:B, A177, 'Pupil Listing'!C:C,"5K 3 Full Days Per Week")</f>
        <v>0</v>
      </c>
      <c r="G177" s="28">
        <f>COUNTIFS('Pupil Listing'!B:B, A177, 'Pupil Listing'!C:C,"5K 4 Full Days Per Week")</f>
        <v>0</v>
      </c>
      <c r="H177" s="28">
        <f>COUNTIFS('Pupil Listing'!B:B, A177, 'Pupil Listing'!C:C,"5K 5 Full Days Per Week") + COUNTIFS('Pupil Listing'!B:B, A177, 'Pupil Listing'!C:C,"1") + COUNTIFS('Pupil Listing'!B:B, A177, 'Pupil Listing'!C:C,"2") + COUNTIFS('Pupil Listing'!B:B, A177, 'Pupil Listing'!C:C,"3") + COUNTIFS('Pupil Listing'!B:B, A177, 'Pupil Listing'!C:C,"4") + COUNTIFS('Pupil Listing'!B:B, A177, 'Pupil Listing'!C:C,"5") + COUNTIFS('Pupil Listing'!B:B, A177, 'Pupil Listing'!C:C,"6") + COUNTIFS('Pupil Listing'!B:B, A177, 'Pupil Listing'!C:C,"7") + COUNTIFS('Pupil Listing'!B:B, A177, 'Pupil Listing'!C:C,"8") + COUNTIFS('Pupil Listing'!B:B, A177, 'Pupil Listing'!C:C,"9") + COUNTIFS('Pupil Listing'!B:B, A177, 'Pupil Listing'!C:C,"10") + COUNTIFS('Pupil Listing'!B:B, A177, 'Pupil Listing'!C:C,"11") + COUNTIFS('Pupil Listing'!B:B, A177, 'Pupil Listing'!C:C,"12")</f>
        <v>0</v>
      </c>
      <c r="I177" s="34">
        <f t="shared" si="2"/>
        <v>0</v>
      </c>
    </row>
    <row r="178" spans="1:9" x14ac:dyDescent="0.25">
      <c r="A178" s="104" t="s">
        <v>60</v>
      </c>
      <c r="B178" s="105">
        <f>SUMIF('Pupil Listing'!$B$9:$B$1800,A178,'Pupil Listing'!$F$9:$F$1800)</f>
        <v>0</v>
      </c>
      <c r="C178" s="106">
        <f>SUMIF('Pupil Listing'!$B$9:$B$1800,A178,'Pupil Listing'!$G$9:$G$1800)</f>
        <v>0</v>
      </c>
      <c r="E178" s="32">
        <f>COUNTIFS('Pupil Listing'!B:B, A178, 'Pupil Listing'!C:C,"4K 437 Hours") + COUNTIFS('Pupil Listing'!B:B, A178, 'Pupil Listing'!C:C,"Preschool Special Education") + COUNTIFS('Pupil Listing'!B:B, A178, 'Pupil Listing'!C:C,"5K 437 Hours Half Day")</f>
        <v>0</v>
      </c>
      <c r="F178" s="28">
        <f>COUNTIFS('Pupil Listing'!B:B, A178, 'Pupil Listing'!C:C,"4K 437 Hours + 87.5 Hours Outreach") + COUNTIFS('Pupil Listing'!B:B, A178, 'Pupil Listing'!C:C,"5K 3 Full Days Per Week")</f>
        <v>0</v>
      </c>
      <c r="G178" s="28">
        <f>COUNTIFS('Pupil Listing'!B:B, A178, 'Pupil Listing'!C:C,"5K 4 Full Days Per Week")</f>
        <v>0</v>
      </c>
      <c r="H178" s="28">
        <f>COUNTIFS('Pupil Listing'!B:B, A178, 'Pupil Listing'!C:C,"5K 5 Full Days Per Week") + COUNTIFS('Pupil Listing'!B:B, A178, 'Pupil Listing'!C:C,"1") + COUNTIFS('Pupil Listing'!B:B, A178, 'Pupil Listing'!C:C,"2") + COUNTIFS('Pupil Listing'!B:B, A178, 'Pupil Listing'!C:C,"3") + COUNTIFS('Pupil Listing'!B:B, A178, 'Pupil Listing'!C:C,"4") + COUNTIFS('Pupil Listing'!B:B, A178, 'Pupil Listing'!C:C,"5") + COUNTIFS('Pupil Listing'!B:B, A178, 'Pupil Listing'!C:C,"6") + COUNTIFS('Pupil Listing'!B:B, A178, 'Pupil Listing'!C:C,"7") + COUNTIFS('Pupil Listing'!B:B, A178, 'Pupil Listing'!C:C,"8") + COUNTIFS('Pupil Listing'!B:B, A178, 'Pupil Listing'!C:C,"9") + COUNTIFS('Pupil Listing'!B:B, A178, 'Pupil Listing'!C:C,"10") + COUNTIFS('Pupil Listing'!B:B, A178, 'Pupil Listing'!C:C,"11") + COUNTIFS('Pupil Listing'!B:B, A178, 'Pupil Listing'!C:C,"12")</f>
        <v>0</v>
      </c>
      <c r="I178" s="34">
        <f t="shared" si="2"/>
        <v>0</v>
      </c>
    </row>
    <row r="179" spans="1:9" x14ac:dyDescent="0.25">
      <c r="A179" s="104" t="s">
        <v>258</v>
      </c>
      <c r="B179" s="105">
        <f>SUMIF('Pupil Listing'!$B$9:$B$1800,A179,'Pupil Listing'!$F$9:$F$1800)</f>
        <v>0</v>
      </c>
      <c r="C179" s="106">
        <f>SUMIF('Pupil Listing'!$B$9:$B$1800,A179,'Pupil Listing'!$G$9:$G$1800)</f>
        <v>0</v>
      </c>
      <c r="E179" s="32">
        <f>COUNTIFS('Pupil Listing'!B:B, A179, 'Pupil Listing'!C:C,"4K 437 Hours") + COUNTIFS('Pupil Listing'!B:B, A179, 'Pupil Listing'!C:C,"Preschool Special Education") + COUNTIFS('Pupil Listing'!B:B, A179, 'Pupil Listing'!C:C,"5K 437 Hours Half Day")</f>
        <v>0</v>
      </c>
      <c r="F179" s="28">
        <f>COUNTIFS('Pupil Listing'!B:B, A179, 'Pupil Listing'!C:C,"4K 437 Hours + 87.5 Hours Outreach") + COUNTIFS('Pupil Listing'!B:B, A179, 'Pupil Listing'!C:C,"5K 3 Full Days Per Week")</f>
        <v>0</v>
      </c>
      <c r="G179" s="28">
        <f>COUNTIFS('Pupil Listing'!B:B, A179, 'Pupil Listing'!C:C,"5K 4 Full Days Per Week")</f>
        <v>0</v>
      </c>
      <c r="H179" s="28">
        <f>COUNTIFS('Pupil Listing'!B:B, A179, 'Pupil Listing'!C:C,"5K 5 Full Days Per Week") + COUNTIFS('Pupil Listing'!B:B, A179, 'Pupil Listing'!C:C,"1") + COUNTIFS('Pupil Listing'!B:B, A179, 'Pupil Listing'!C:C,"2") + COUNTIFS('Pupil Listing'!B:B, A179, 'Pupil Listing'!C:C,"3") + COUNTIFS('Pupil Listing'!B:B, A179, 'Pupil Listing'!C:C,"4") + COUNTIFS('Pupil Listing'!B:B, A179, 'Pupil Listing'!C:C,"5") + COUNTIFS('Pupil Listing'!B:B, A179, 'Pupil Listing'!C:C,"6") + COUNTIFS('Pupil Listing'!B:B, A179, 'Pupil Listing'!C:C,"7") + COUNTIFS('Pupil Listing'!B:B, A179, 'Pupil Listing'!C:C,"8") + COUNTIFS('Pupil Listing'!B:B, A179, 'Pupil Listing'!C:C,"9") + COUNTIFS('Pupil Listing'!B:B, A179, 'Pupil Listing'!C:C,"10") + COUNTIFS('Pupil Listing'!B:B, A179, 'Pupil Listing'!C:C,"11") + COUNTIFS('Pupil Listing'!B:B, A179, 'Pupil Listing'!C:C,"12")</f>
        <v>0</v>
      </c>
      <c r="I179" s="34">
        <f t="shared" si="2"/>
        <v>0</v>
      </c>
    </row>
    <row r="180" spans="1:9" x14ac:dyDescent="0.25">
      <c r="A180" s="104" t="s">
        <v>259</v>
      </c>
      <c r="B180" s="105">
        <f>SUMIF('Pupil Listing'!$B$9:$B$1800,A180,'Pupil Listing'!$F$9:$F$1800)</f>
        <v>0</v>
      </c>
      <c r="C180" s="106">
        <f>SUMIF('Pupil Listing'!$B$9:$B$1800,A180,'Pupil Listing'!$G$9:$G$1800)</f>
        <v>0</v>
      </c>
      <c r="E180" s="32">
        <f>COUNTIFS('Pupil Listing'!B:B, A180, 'Pupil Listing'!C:C,"4K 437 Hours") + COUNTIFS('Pupil Listing'!B:B, A180, 'Pupil Listing'!C:C,"Preschool Special Education") + COUNTIFS('Pupil Listing'!B:B, A180, 'Pupil Listing'!C:C,"5K 437 Hours Half Day")</f>
        <v>0</v>
      </c>
      <c r="F180" s="28">
        <f>COUNTIFS('Pupil Listing'!B:B, A180, 'Pupil Listing'!C:C,"4K 437 Hours + 87.5 Hours Outreach") + COUNTIFS('Pupil Listing'!B:B, A180, 'Pupil Listing'!C:C,"5K 3 Full Days Per Week")</f>
        <v>0</v>
      </c>
      <c r="G180" s="28">
        <f>COUNTIFS('Pupil Listing'!B:B, A180, 'Pupil Listing'!C:C,"5K 4 Full Days Per Week")</f>
        <v>0</v>
      </c>
      <c r="H180" s="28">
        <f>COUNTIFS('Pupil Listing'!B:B, A180, 'Pupil Listing'!C:C,"5K 5 Full Days Per Week") + COUNTIFS('Pupil Listing'!B:B, A180, 'Pupil Listing'!C:C,"1") + COUNTIFS('Pupil Listing'!B:B, A180, 'Pupil Listing'!C:C,"2") + COUNTIFS('Pupil Listing'!B:B, A180, 'Pupil Listing'!C:C,"3") + COUNTIFS('Pupil Listing'!B:B, A180, 'Pupil Listing'!C:C,"4") + COUNTIFS('Pupil Listing'!B:B, A180, 'Pupil Listing'!C:C,"5") + COUNTIFS('Pupil Listing'!B:B, A180, 'Pupil Listing'!C:C,"6") + COUNTIFS('Pupil Listing'!B:B, A180, 'Pupil Listing'!C:C,"7") + COUNTIFS('Pupil Listing'!B:B, A180, 'Pupil Listing'!C:C,"8") + COUNTIFS('Pupil Listing'!B:B, A180, 'Pupil Listing'!C:C,"9") + COUNTIFS('Pupil Listing'!B:B, A180, 'Pupil Listing'!C:C,"10") + COUNTIFS('Pupil Listing'!B:B, A180, 'Pupil Listing'!C:C,"11") + COUNTIFS('Pupil Listing'!B:B, A180, 'Pupil Listing'!C:C,"12")</f>
        <v>0</v>
      </c>
      <c r="I180" s="34">
        <f t="shared" si="2"/>
        <v>0</v>
      </c>
    </row>
    <row r="181" spans="1:9" x14ac:dyDescent="0.25">
      <c r="A181" s="104" t="s">
        <v>260</v>
      </c>
      <c r="B181" s="105">
        <f>SUMIF('Pupil Listing'!$B$9:$B$1800,A181,'Pupil Listing'!$F$9:$F$1800)</f>
        <v>0</v>
      </c>
      <c r="C181" s="106">
        <f>SUMIF('Pupil Listing'!$B$9:$B$1800,A181,'Pupil Listing'!$G$9:$G$1800)</f>
        <v>0</v>
      </c>
      <c r="E181" s="32">
        <f>COUNTIFS('Pupil Listing'!B:B, A181, 'Pupil Listing'!C:C,"4K 437 Hours") + COUNTIFS('Pupil Listing'!B:B, A181, 'Pupil Listing'!C:C,"Preschool Special Education") + COUNTIFS('Pupil Listing'!B:B, A181, 'Pupil Listing'!C:C,"5K 437 Hours Half Day")</f>
        <v>0</v>
      </c>
      <c r="F181" s="28">
        <f>COUNTIFS('Pupil Listing'!B:B, A181, 'Pupil Listing'!C:C,"4K 437 Hours + 87.5 Hours Outreach") + COUNTIFS('Pupil Listing'!B:B, A181, 'Pupil Listing'!C:C,"5K 3 Full Days Per Week")</f>
        <v>0</v>
      </c>
      <c r="G181" s="28">
        <f>COUNTIFS('Pupil Listing'!B:B, A181, 'Pupil Listing'!C:C,"5K 4 Full Days Per Week")</f>
        <v>0</v>
      </c>
      <c r="H181" s="28">
        <f>COUNTIFS('Pupil Listing'!B:B, A181, 'Pupil Listing'!C:C,"5K 5 Full Days Per Week") + COUNTIFS('Pupil Listing'!B:B, A181, 'Pupil Listing'!C:C,"1") + COUNTIFS('Pupil Listing'!B:B, A181, 'Pupil Listing'!C:C,"2") + COUNTIFS('Pupil Listing'!B:B, A181, 'Pupil Listing'!C:C,"3") + COUNTIFS('Pupil Listing'!B:B, A181, 'Pupil Listing'!C:C,"4") + COUNTIFS('Pupil Listing'!B:B, A181, 'Pupil Listing'!C:C,"5") + COUNTIFS('Pupil Listing'!B:B, A181, 'Pupil Listing'!C:C,"6") + COUNTIFS('Pupil Listing'!B:B, A181, 'Pupil Listing'!C:C,"7") + COUNTIFS('Pupil Listing'!B:B, A181, 'Pupil Listing'!C:C,"8") + COUNTIFS('Pupil Listing'!B:B, A181, 'Pupil Listing'!C:C,"9") + COUNTIFS('Pupil Listing'!B:B, A181, 'Pupil Listing'!C:C,"10") + COUNTIFS('Pupil Listing'!B:B, A181, 'Pupil Listing'!C:C,"11") + COUNTIFS('Pupil Listing'!B:B, A181, 'Pupil Listing'!C:C,"12")</f>
        <v>0</v>
      </c>
      <c r="I181" s="34">
        <f t="shared" si="2"/>
        <v>0</v>
      </c>
    </row>
    <row r="182" spans="1:9" x14ac:dyDescent="0.25">
      <c r="A182" s="104" t="s">
        <v>261</v>
      </c>
      <c r="B182" s="105">
        <f>SUMIF('Pupil Listing'!$B$9:$B$1800,A182,'Pupil Listing'!$F$9:$F$1800)</f>
        <v>0</v>
      </c>
      <c r="C182" s="106">
        <f>SUMIF('Pupil Listing'!$B$9:$B$1800,A182,'Pupil Listing'!$G$9:$G$1800)</f>
        <v>0</v>
      </c>
      <c r="E182" s="32">
        <f>COUNTIFS('Pupil Listing'!B:B, A182, 'Pupil Listing'!C:C,"4K 437 Hours") + COUNTIFS('Pupil Listing'!B:B, A182, 'Pupil Listing'!C:C,"Preschool Special Education") + COUNTIFS('Pupil Listing'!B:B, A182, 'Pupil Listing'!C:C,"5K 437 Hours Half Day")</f>
        <v>0</v>
      </c>
      <c r="F182" s="28">
        <f>COUNTIFS('Pupil Listing'!B:B, A182, 'Pupil Listing'!C:C,"4K 437 Hours + 87.5 Hours Outreach") + COUNTIFS('Pupil Listing'!B:B, A182, 'Pupil Listing'!C:C,"5K 3 Full Days Per Week")</f>
        <v>0</v>
      </c>
      <c r="G182" s="28">
        <f>COUNTIFS('Pupil Listing'!B:B, A182, 'Pupil Listing'!C:C,"5K 4 Full Days Per Week")</f>
        <v>0</v>
      </c>
      <c r="H182" s="28">
        <f>COUNTIFS('Pupil Listing'!B:B, A182, 'Pupil Listing'!C:C,"5K 5 Full Days Per Week") + COUNTIFS('Pupil Listing'!B:B, A182, 'Pupil Listing'!C:C,"1") + COUNTIFS('Pupil Listing'!B:B, A182, 'Pupil Listing'!C:C,"2") + COUNTIFS('Pupil Listing'!B:B, A182, 'Pupil Listing'!C:C,"3") + COUNTIFS('Pupil Listing'!B:B, A182, 'Pupil Listing'!C:C,"4") + COUNTIFS('Pupil Listing'!B:B, A182, 'Pupil Listing'!C:C,"5") + COUNTIFS('Pupil Listing'!B:B, A182, 'Pupil Listing'!C:C,"6") + COUNTIFS('Pupil Listing'!B:B, A182, 'Pupil Listing'!C:C,"7") + COUNTIFS('Pupil Listing'!B:B, A182, 'Pupil Listing'!C:C,"8") + COUNTIFS('Pupil Listing'!B:B, A182, 'Pupil Listing'!C:C,"9") + COUNTIFS('Pupil Listing'!B:B, A182, 'Pupil Listing'!C:C,"10") + COUNTIFS('Pupil Listing'!B:B, A182, 'Pupil Listing'!C:C,"11") + COUNTIFS('Pupil Listing'!B:B, A182, 'Pupil Listing'!C:C,"12")</f>
        <v>0</v>
      </c>
      <c r="I182" s="34">
        <f t="shared" si="2"/>
        <v>0</v>
      </c>
    </row>
    <row r="183" spans="1:9" x14ac:dyDescent="0.25">
      <c r="A183" s="104" t="s">
        <v>262</v>
      </c>
      <c r="B183" s="105">
        <f>SUMIF('Pupil Listing'!$B$9:$B$1800,A183,'Pupil Listing'!$F$9:$F$1800)</f>
        <v>0</v>
      </c>
      <c r="C183" s="106">
        <f>SUMIF('Pupil Listing'!$B$9:$B$1800,A183,'Pupil Listing'!$G$9:$G$1800)</f>
        <v>0</v>
      </c>
      <c r="E183" s="32">
        <f>COUNTIFS('Pupil Listing'!B:B, A183, 'Pupil Listing'!C:C,"4K 437 Hours") + COUNTIFS('Pupil Listing'!B:B, A183, 'Pupil Listing'!C:C,"Preschool Special Education") + COUNTIFS('Pupil Listing'!B:B, A183, 'Pupil Listing'!C:C,"5K 437 Hours Half Day")</f>
        <v>0</v>
      </c>
      <c r="F183" s="28">
        <f>COUNTIFS('Pupil Listing'!B:B, A183, 'Pupil Listing'!C:C,"4K 437 Hours + 87.5 Hours Outreach") + COUNTIFS('Pupil Listing'!B:B, A183, 'Pupil Listing'!C:C,"5K 3 Full Days Per Week")</f>
        <v>0</v>
      </c>
      <c r="G183" s="28">
        <f>COUNTIFS('Pupil Listing'!B:B, A183, 'Pupil Listing'!C:C,"5K 4 Full Days Per Week")</f>
        <v>0</v>
      </c>
      <c r="H183" s="28">
        <f>COUNTIFS('Pupil Listing'!B:B, A183, 'Pupil Listing'!C:C,"5K 5 Full Days Per Week") + COUNTIFS('Pupil Listing'!B:B, A183, 'Pupil Listing'!C:C,"1") + COUNTIFS('Pupil Listing'!B:B, A183, 'Pupil Listing'!C:C,"2") + COUNTIFS('Pupil Listing'!B:B, A183, 'Pupil Listing'!C:C,"3") + COUNTIFS('Pupil Listing'!B:B, A183, 'Pupil Listing'!C:C,"4") + COUNTIFS('Pupil Listing'!B:B, A183, 'Pupil Listing'!C:C,"5") + COUNTIFS('Pupil Listing'!B:B, A183, 'Pupil Listing'!C:C,"6") + COUNTIFS('Pupil Listing'!B:B, A183, 'Pupil Listing'!C:C,"7") + COUNTIFS('Pupil Listing'!B:B, A183, 'Pupil Listing'!C:C,"8") + COUNTIFS('Pupil Listing'!B:B, A183, 'Pupil Listing'!C:C,"9") + COUNTIFS('Pupil Listing'!B:B, A183, 'Pupil Listing'!C:C,"10") + COUNTIFS('Pupil Listing'!B:B, A183, 'Pupil Listing'!C:C,"11") + COUNTIFS('Pupil Listing'!B:B, A183, 'Pupil Listing'!C:C,"12")</f>
        <v>0</v>
      </c>
      <c r="I183" s="34">
        <f t="shared" si="2"/>
        <v>0</v>
      </c>
    </row>
    <row r="184" spans="1:9" x14ac:dyDescent="0.25">
      <c r="A184" s="104" t="s">
        <v>263</v>
      </c>
      <c r="B184" s="105">
        <f>SUMIF('Pupil Listing'!$B$9:$B$1800,A184,'Pupil Listing'!$F$9:$F$1800)</f>
        <v>0</v>
      </c>
      <c r="C184" s="106">
        <f>SUMIF('Pupil Listing'!$B$9:$B$1800,A184,'Pupil Listing'!$G$9:$G$1800)</f>
        <v>0</v>
      </c>
      <c r="E184" s="32">
        <f>COUNTIFS('Pupil Listing'!B:B, A184, 'Pupil Listing'!C:C,"4K 437 Hours") + COUNTIFS('Pupil Listing'!B:B, A184, 'Pupil Listing'!C:C,"Preschool Special Education") + COUNTIFS('Pupil Listing'!B:B, A184, 'Pupil Listing'!C:C,"5K 437 Hours Half Day")</f>
        <v>0</v>
      </c>
      <c r="F184" s="28">
        <f>COUNTIFS('Pupil Listing'!B:B, A184, 'Pupil Listing'!C:C,"4K 437 Hours + 87.5 Hours Outreach") + COUNTIFS('Pupil Listing'!B:B, A184, 'Pupil Listing'!C:C,"5K 3 Full Days Per Week")</f>
        <v>0</v>
      </c>
      <c r="G184" s="28">
        <f>COUNTIFS('Pupil Listing'!B:B, A184, 'Pupil Listing'!C:C,"5K 4 Full Days Per Week")</f>
        <v>0</v>
      </c>
      <c r="H184" s="28">
        <f>COUNTIFS('Pupil Listing'!B:B, A184, 'Pupil Listing'!C:C,"5K 5 Full Days Per Week") + COUNTIFS('Pupil Listing'!B:B, A184, 'Pupil Listing'!C:C,"1") + COUNTIFS('Pupil Listing'!B:B, A184, 'Pupil Listing'!C:C,"2") + COUNTIFS('Pupil Listing'!B:B, A184, 'Pupil Listing'!C:C,"3") + COUNTIFS('Pupil Listing'!B:B, A184, 'Pupil Listing'!C:C,"4") + COUNTIFS('Pupil Listing'!B:B, A184, 'Pupil Listing'!C:C,"5") + COUNTIFS('Pupil Listing'!B:B, A184, 'Pupil Listing'!C:C,"6") + COUNTIFS('Pupil Listing'!B:B, A184, 'Pupil Listing'!C:C,"7") + COUNTIFS('Pupil Listing'!B:B, A184, 'Pupil Listing'!C:C,"8") + COUNTIFS('Pupil Listing'!B:B, A184, 'Pupil Listing'!C:C,"9") + COUNTIFS('Pupil Listing'!B:B, A184, 'Pupil Listing'!C:C,"10") + COUNTIFS('Pupil Listing'!B:B, A184, 'Pupil Listing'!C:C,"11") + COUNTIFS('Pupil Listing'!B:B, A184, 'Pupil Listing'!C:C,"12")</f>
        <v>0</v>
      </c>
      <c r="I184" s="34">
        <f t="shared" si="2"/>
        <v>0</v>
      </c>
    </row>
    <row r="185" spans="1:9" x14ac:dyDescent="0.25">
      <c r="A185" s="104" t="s">
        <v>264</v>
      </c>
      <c r="B185" s="105">
        <f>SUMIF('Pupil Listing'!$B$9:$B$1800,A185,'Pupil Listing'!$F$9:$F$1800)</f>
        <v>0</v>
      </c>
      <c r="C185" s="106">
        <f>SUMIF('Pupil Listing'!$B$9:$B$1800,A185,'Pupil Listing'!$G$9:$G$1800)</f>
        <v>0</v>
      </c>
      <c r="E185" s="32">
        <f>COUNTIFS('Pupil Listing'!B:B, A185, 'Pupil Listing'!C:C,"4K 437 Hours") + COUNTIFS('Pupil Listing'!B:B, A185, 'Pupil Listing'!C:C,"Preschool Special Education") + COUNTIFS('Pupil Listing'!B:B, A185, 'Pupil Listing'!C:C,"5K 437 Hours Half Day")</f>
        <v>0</v>
      </c>
      <c r="F185" s="28">
        <f>COUNTIFS('Pupil Listing'!B:B, A185, 'Pupil Listing'!C:C,"4K 437 Hours + 87.5 Hours Outreach") + COUNTIFS('Pupil Listing'!B:B, A185, 'Pupil Listing'!C:C,"5K 3 Full Days Per Week")</f>
        <v>0</v>
      </c>
      <c r="G185" s="28">
        <f>COUNTIFS('Pupil Listing'!B:B, A185, 'Pupil Listing'!C:C,"5K 4 Full Days Per Week")</f>
        <v>0</v>
      </c>
      <c r="H185" s="28">
        <f>COUNTIFS('Pupil Listing'!B:B, A185, 'Pupil Listing'!C:C,"5K 5 Full Days Per Week") + COUNTIFS('Pupil Listing'!B:B, A185, 'Pupil Listing'!C:C,"1") + COUNTIFS('Pupil Listing'!B:B, A185, 'Pupil Listing'!C:C,"2") + COUNTIFS('Pupil Listing'!B:B, A185, 'Pupil Listing'!C:C,"3") + COUNTIFS('Pupil Listing'!B:B, A185, 'Pupil Listing'!C:C,"4") + COUNTIFS('Pupil Listing'!B:B, A185, 'Pupil Listing'!C:C,"5") + COUNTIFS('Pupil Listing'!B:B, A185, 'Pupil Listing'!C:C,"6") + COUNTIFS('Pupil Listing'!B:B, A185, 'Pupil Listing'!C:C,"7") + COUNTIFS('Pupil Listing'!B:B, A185, 'Pupil Listing'!C:C,"8") + COUNTIFS('Pupil Listing'!B:B, A185, 'Pupil Listing'!C:C,"9") + COUNTIFS('Pupil Listing'!B:B, A185, 'Pupil Listing'!C:C,"10") + COUNTIFS('Pupil Listing'!B:B, A185, 'Pupil Listing'!C:C,"11") + COUNTIFS('Pupil Listing'!B:B, A185, 'Pupil Listing'!C:C,"12")</f>
        <v>0</v>
      </c>
      <c r="I185" s="34">
        <f t="shared" si="2"/>
        <v>0</v>
      </c>
    </row>
    <row r="186" spans="1:9" x14ac:dyDescent="0.25">
      <c r="A186" s="104" t="s">
        <v>265</v>
      </c>
      <c r="B186" s="105">
        <f>SUMIF('Pupil Listing'!$B$9:$B$1800,A186,'Pupil Listing'!$F$9:$F$1800)</f>
        <v>0</v>
      </c>
      <c r="C186" s="106">
        <f>SUMIF('Pupil Listing'!$B$9:$B$1800,A186,'Pupil Listing'!$G$9:$G$1800)</f>
        <v>0</v>
      </c>
      <c r="E186" s="32">
        <f>COUNTIFS('Pupil Listing'!B:B, A186, 'Pupil Listing'!C:C,"4K 437 Hours") + COUNTIFS('Pupil Listing'!B:B, A186, 'Pupil Listing'!C:C,"Preschool Special Education") + COUNTIFS('Pupil Listing'!B:B, A186, 'Pupil Listing'!C:C,"5K 437 Hours Half Day")</f>
        <v>0</v>
      </c>
      <c r="F186" s="28">
        <f>COUNTIFS('Pupil Listing'!B:B, A186, 'Pupil Listing'!C:C,"4K 437 Hours + 87.5 Hours Outreach") + COUNTIFS('Pupil Listing'!B:B, A186, 'Pupil Listing'!C:C,"5K 3 Full Days Per Week")</f>
        <v>0</v>
      </c>
      <c r="G186" s="28">
        <f>COUNTIFS('Pupil Listing'!B:B, A186, 'Pupil Listing'!C:C,"5K 4 Full Days Per Week")</f>
        <v>0</v>
      </c>
      <c r="H186" s="28">
        <f>COUNTIFS('Pupil Listing'!B:B, A186, 'Pupil Listing'!C:C,"5K 5 Full Days Per Week") + COUNTIFS('Pupil Listing'!B:B, A186, 'Pupil Listing'!C:C,"1") + COUNTIFS('Pupil Listing'!B:B, A186, 'Pupil Listing'!C:C,"2") + COUNTIFS('Pupil Listing'!B:B, A186, 'Pupil Listing'!C:C,"3") + COUNTIFS('Pupil Listing'!B:B, A186, 'Pupil Listing'!C:C,"4") + COUNTIFS('Pupil Listing'!B:B, A186, 'Pupil Listing'!C:C,"5") + COUNTIFS('Pupil Listing'!B:B, A186, 'Pupil Listing'!C:C,"6") + COUNTIFS('Pupil Listing'!B:B, A186, 'Pupil Listing'!C:C,"7") + COUNTIFS('Pupil Listing'!B:B, A186, 'Pupil Listing'!C:C,"8") + COUNTIFS('Pupil Listing'!B:B, A186, 'Pupil Listing'!C:C,"9") + COUNTIFS('Pupil Listing'!B:B, A186, 'Pupil Listing'!C:C,"10") + COUNTIFS('Pupil Listing'!B:B, A186, 'Pupil Listing'!C:C,"11") + COUNTIFS('Pupil Listing'!B:B, A186, 'Pupil Listing'!C:C,"12")</f>
        <v>0</v>
      </c>
      <c r="I186" s="34">
        <f t="shared" si="2"/>
        <v>0</v>
      </c>
    </row>
    <row r="187" spans="1:9" x14ac:dyDescent="0.25">
      <c r="A187" s="104" t="s">
        <v>266</v>
      </c>
      <c r="B187" s="105">
        <f>SUMIF('Pupil Listing'!$B$9:$B$1800,A187,'Pupil Listing'!$F$9:$F$1800)</f>
        <v>0</v>
      </c>
      <c r="C187" s="106">
        <f>SUMIF('Pupil Listing'!$B$9:$B$1800,A187,'Pupil Listing'!$G$9:$G$1800)</f>
        <v>0</v>
      </c>
      <c r="E187" s="32">
        <f>COUNTIFS('Pupil Listing'!B:B, A187, 'Pupil Listing'!C:C,"4K 437 Hours") + COUNTIFS('Pupil Listing'!B:B, A187, 'Pupil Listing'!C:C,"Preschool Special Education") + COUNTIFS('Pupil Listing'!B:B, A187, 'Pupil Listing'!C:C,"5K 437 Hours Half Day")</f>
        <v>0</v>
      </c>
      <c r="F187" s="28">
        <f>COUNTIFS('Pupil Listing'!B:B, A187, 'Pupil Listing'!C:C,"4K 437 Hours + 87.5 Hours Outreach") + COUNTIFS('Pupil Listing'!B:B, A187, 'Pupil Listing'!C:C,"5K 3 Full Days Per Week")</f>
        <v>0</v>
      </c>
      <c r="G187" s="28">
        <f>COUNTIFS('Pupil Listing'!B:B, A187, 'Pupil Listing'!C:C,"5K 4 Full Days Per Week")</f>
        <v>0</v>
      </c>
      <c r="H187" s="28">
        <f>COUNTIFS('Pupil Listing'!B:B, A187, 'Pupil Listing'!C:C,"5K 5 Full Days Per Week") + COUNTIFS('Pupil Listing'!B:B, A187, 'Pupil Listing'!C:C,"1") + COUNTIFS('Pupil Listing'!B:B, A187, 'Pupil Listing'!C:C,"2") + COUNTIFS('Pupil Listing'!B:B, A187, 'Pupil Listing'!C:C,"3") + COUNTIFS('Pupil Listing'!B:B, A187, 'Pupil Listing'!C:C,"4") + COUNTIFS('Pupil Listing'!B:B, A187, 'Pupil Listing'!C:C,"5") + COUNTIFS('Pupil Listing'!B:B, A187, 'Pupil Listing'!C:C,"6") + COUNTIFS('Pupil Listing'!B:B, A187, 'Pupil Listing'!C:C,"7") + COUNTIFS('Pupil Listing'!B:B, A187, 'Pupil Listing'!C:C,"8") + COUNTIFS('Pupil Listing'!B:B, A187, 'Pupil Listing'!C:C,"9") + COUNTIFS('Pupil Listing'!B:B, A187, 'Pupil Listing'!C:C,"10") + COUNTIFS('Pupil Listing'!B:B, A187, 'Pupil Listing'!C:C,"11") + COUNTIFS('Pupil Listing'!B:B, A187, 'Pupil Listing'!C:C,"12")</f>
        <v>0</v>
      </c>
      <c r="I187" s="34">
        <f t="shared" si="2"/>
        <v>0</v>
      </c>
    </row>
    <row r="188" spans="1:9" x14ac:dyDescent="0.25">
      <c r="A188" s="104" t="s">
        <v>68</v>
      </c>
      <c r="B188" s="105">
        <f>SUMIF('Pupil Listing'!$B$9:$B$1800,A188,'Pupil Listing'!$F$9:$F$1800)</f>
        <v>0</v>
      </c>
      <c r="C188" s="106">
        <f>SUMIF('Pupil Listing'!$B$9:$B$1800,A188,'Pupil Listing'!$G$9:$G$1800)</f>
        <v>0</v>
      </c>
      <c r="E188" s="32">
        <f>COUNTIFS('Pupil Listing'!B:B, A188, 'Pupil Listing'!C:C,"4K 437 Hours") + COUNTIFS('Pupil Listing'!B:B, A188, 'Pupil Listing'!C:C,"Preschool Special Education") + COUNTIFS('Pupil Listing'!B:B, A188, 'Pupil Listing'!C:C,"5K 437 Hours Half Day")</f>
        <v>0</v>
      </c>
      <c r="F188" s="28">
        <f>COUNTIFS('Pupil Listing'!B:B, A188, 'Pupil Listing'!C:C,"4K 437 Hours + 87.5 Hours Outreach") + COUNTIFS('Pupil Listing'!B:B, A188, 'Pupil Listing'!C:C,"5K 3 Full Days Per Week")</f>
        <v>0</v>
      </c>
      <c r="G188" s="28">
        <f>COUNTIFS('Pupil Listing'!B:B, A188, 'Pupil Listing'!C:C,"5K 4 Full Days Per Week")</f>
        <v>0</v>
      </c>
      <c r="H188" s="28">
        <f>COUNTIFS('Pupil Listing'!B:B, A188, 'Pupil Listing'!C:C,"5K 5 Full Days Per Week") + COUNTIFS('Pupil Listing'!B:B, A188, 'Pupil Listing'!C:C,"1") + COUNTIFS('Pupil Listing'!B:B, A188, 'Pupil Listing'!C:C,"2") + COUNTIFS('Pupil Listing'!B:B, A188, 'Pupil Listing'!C:C,"3") + COUNTIFS('Pupil Listing'!B:B, A188, 'Pupil Listing'!C:C,"4") + COUNTIFS('Pupil Listing'!B:B, A188, 'Pupil Listing'!C:C,"5") + COUNTIFS('Pupil Listing'!B:B, A188, 'Pupil Listing'!C:C,"6") + COUNTIFS('Pupil Listing'!B:B, A188, 'Pupil Listing'!C:C,"7") + COUNTIFS('Pupil Listing'!B:B, A188, 'Pupil Listing'!C:C,"8") + COUNTIFS('Pupil Listing'!B:B, A188, 'Pupil Listing'!C:C,"9") + COUNTIFS('Pupil Listing'!B:B, A188, 'Pupil Listing'!C:C,"10") + COUNTIFS('Pupil Listing'!B:B, A188, 'Pupil Listing'!C:C,"11") + COUNTIFS('Pupil Listing'!B:B, A188, 'Pupil Listing'!C:C,"12")</f>
        <v>0</v>
      </c>
      <c r="I188" s="34">
        <f t="shared" si="2"/>
        <v>0</v>
      </c>
    </row>
    <row r="189" spans="1:9" x14ac:dyDescent="0.25">
      <c r="A189" s="104" t="s">
        <v>267</v>
      </c>
      <c r="B189" s="105">
        <f>SUMIF('Pupil Listing'!$B$9:$B$1800,A189,'Pupil Listing'!$F$9:$F$1800)</f>
        <v>0</v>
      </c>
      <c r="C189" s="106">
        <f>SUMIF('Pupil Listing'!$B$9:$B$1800,A189,'Pupil Listing'!$G$9:$G$1800)</f>
        <v>0</v>
      </c>
      <c r="E189" s="32">
        <f>COUNTIFS('Pupil Listing'!B:B, A189, 'Pupil Listing'!C:C,"4K 437 Hours") + COUNTIFS('Pupil Listing'!B:B, A189, 'Pupil Listing'!C:C,"Preschool Special Education") + COUNTIFS('Pupil Listing'!B:B, A189, 'Pupil Listing'!C:C,"5K 437 Hours Half Day")</f>
        <v>0</v>
      </c>
      <c r="F189" s="28">
        <f>COUNTIFS('Pupil Listing'!B:B, A189, 'Pupil Listing'!C:C,"4K 437 Hours + 87.5 Hours Outreach") + COUNTIFS('Pupil Listing'!B:B, A189, 'Pupil Listing'!C:C,"5K 3 Full Days Per Week")</f>
        <v>0</v>
      </c>
      <c r="G189" s="28">
        <f>COUNTIFS('Pupil Listing'!B:B, A189, 'Pupil Listing'!C:C,"5K 4 Full Days Per Week")</f>
        <v>0</v>
      </c>
      <c r="H189" s="28">
        <f>COUNTIFS('Pupil Listing'!B:B, A189, 'Pupil Listing'!C:C,"5K 5 Full Days Per Week") + COUNTIFS('Pupil Listing'!B:B, A189, 'Pupil Listing'!C:C,"1") + COUNTIFS('Pupil Listing'!B:B, A189, 'Pupil Listing'!C:C,"2") + COUNTIFS('Pupil Listing'!B:B, A189, 'Pupil Listing'!C:C,"3") + COUNTIFS('Pupil Listing'!B:B, A189, 'Pupil Listing'!C:C,"4") + COUNTIFS('Pupil Listing'!B:B, A189, 'Pupil Listing'!C:C,"5") + COUNTIFS('Pupil Listing'!B:B, A189, 'Pupil Listing'!C:C,"6") + COUNTIFS('Pupil Listing'!B:B, A189, 'Pupil Listing'!C:C,"7") + COUNTIFS('Pupil Listing'!B:B, A189, 'Pupil Listing'!C:C,"8") + COUNTIFS('Pupil Listing'!B:B, A189, 'Pupil Listing'!C:C,"9") + COUNTIFS('Pupil Listing'!B:B, A189, 'Pupil Listing'!C:C,"10") + COUNTIFS('Pupil Listing'!B:B, A189, 'Pupil Listing'!C:C,"11") + COUNTIFS('Pupil Listing'!B:B, A189, 'Pupil Listing'!C:C,"12")</f>
        <v>0</v>
      </c>
      <c r="I189" s="34">
        <f t="shared" si="2"/>
        <v>0</v>
      </c>
    </row>
    <row r="190" spans="1:9" x14ac:dyDescent="0.25">
      <c r="A190" s="104" t="s">
        <v>268</v>
      </c>
      <c r="B190" s="105">
        <f>SUMIF('Pupil Listing'!$B$9:$B$1800,A190,'Pupil Listing'!$F$9:$F$1800)</f>
        <v>0</v>
      </c>
      <c r="C190" s="106">
        <f>SUMIF('Pupil Listing'!$B$9:$B$1800,A190,'Pupil Listing'!$G$9:$G$1800)</f>
        <v>0</v>
      </c>
      <c r="E190" s="32">
        <f>COUNTIFS('Pupil Listing'!B:B, A190, 'Pupil Listing'!C:C,"4K 437 Hours") + COUNTIFS('Pupil Listing'!B:B, A190, 'Pupil Listing'!C:C,"Preschool Special Education") + COUNTIFS('Pupil Listing'!B:B, A190, 'Pupil Listing'!C:C,"5K 437 Hours Half Day")</f>
        <v>0</v>
      </c>
      <c r="F190" s="28">
        <f>COUNTIFS('Pupil Listing'!B:B, A190, 'Pupil Listing'!C:C,"4K 437 Hours + 87.5 Hours Outreach") + COUNTIFS('Pupil Listing'!B:B, A190, 'Pupil Listing'!C:C,"5K 3 Full Days Per Week")</f>
        <v>0</v>
      </c>
      <c r="G190" s="28">
        <f>COUNTIFS('Pupil Listing'!B:B, A190, 'Pupil Listing'!C:C,"5K 4 Full Days Per Week")</f>
        <v>0</v>
      </c>
      <c r="H190" s="28">
        <f>COUNTIFS('Pupil Listing'!B:B, A190, 'Pupil Listing'!C:C,"5K 5 Full Days Per Week") + COUNTIFS('Pupil Listing'!B:B, A190, 'Pupil Listing'!C:C,"1") + COUNTIFS('Pupil Listing'!B:B, A190, 'Pupil Listing'!C:C,"2") + COUNTIFS('Pupil Listing'!B:B, A190, 'Pupil Listing'!C:C,"3") + COUNTIFS('Pupil Listing'!B:B, A190, 'Pupil Listing'!C:C,"4") + COUNTIFS('Pupil Listing'!B:B, A190, 'Pupil Listing'!C:C,"5") + COUNTIFS('Pupil Listing'!B:B, A190, 'Pupil Listing'!C:C,"6") + COUNTIFS('Pupil Listing'!B:B, A190, 'Pupil Listing'!C:C,"7") + COUNTIFS('Pupil Listing'!B:B, A190, 'Pupil Listing'!C:C,"8") + COUNTIFS('Pupil Listing'!B:B, A190, 'Pupil Listing'!C:C,"9") + COUNTIFS('Pupil Listing'!B:B, A190, 'Pupil Listing'!C:C,"10") + COUNTIFS('Pupil Listing'!B:B, A190, 'Pupil Listing'!C:C,"11") + COUNTIFS('Pupil Listing'!B:B, A190, 'Pupil Listing'!C:C,"12")</f>
        <v>0</v>
      </c>
      <c r="I190" s="34">
        <f t="shared" si="2"/>
        <v>0</v>
      </c>
    </row>
    <row r="191" spans="1:9" x14ac:dyDescent="0.25">
      <c r="A191" s="104" t="s">
        <v>269</v>
      </c>
      <c r="B191" s="105">
        <f>SUMIF('Pupil Listing'!$B$9:$B$1800,A191,'Pupil Listing'!$F$9:$F$1800)</f>
        <v>0</v>
      </c>
      <c r="C191" s="106">
        <f>SUMIF('Pupil Listing'!$B$9:$B$1800,A191,'Pupil Listing'!$G$9:$G$1800)</f>
        <v>0</v>
      </c>
      <c r="E191" s="32">
        <f>COUNTIFS('Pupil Listing'!B:B, A191, 'Pupil Listing'!C:C,"4K 437 Hours") + COUNTIFS('Pupil Listing'!B:B, A191, 'Pupil Listing'!C:C,"Preschool Special Education") + COUNTIFS('Pupil Listing'!B:B, A191, 'Pupil Listing'!C:C,"5K 437 Hours Half Day")</f>
        <v>0</v>
      </c>
      <c r="F191" s="28">
        <f>COUNTIFS('Pupil Listing'!B:B, A191, 'Pupil Listing'!C:C,"4K 437 Hours + 87.5 Hours Outreach") + COUNTIFS('Pupil Listing'!B:B, A191, 'Pupil Listing'!C:C,"5K 3 Full Days Per Week")</f>
        <v>0</v>
      </c>
      <c r="G191" s="28">
        <f>COUNTIFS('Pupil Listing'!B:B, A191, 'Pupil Listing'!C:C,"5K 4 Full Days Per Week")</f>
        <v>0</v>
      </c>
      <c r="H191" s="28">
        <f>COUNTIFS('Pupil Listing'!B:B, A191, 'Pupil Listing'!C:C,"5K 5 Full Days Per Week") + COUNTIFS('Pupil Listing'!B:B, A191, 'Pupil Listing'!C:C,"1") + COUNTIFS('Pupil Listing'!B:B, A191, 'Pupil Listing'!C:C,"2") + COUNTIFS('Pupil Listing'!B:B, A191, 'Pupil Listing'!C:C,"3") + COUNTIFS('Pupil Listing'!B:B, A191, 'Pupil Listing'!C:C,"4") + COUNTIFS('Pupil Listing'!B:B, A191, 'Pupil Listing'!C:C,"5") + COUNTIFS('Pupil Listing'!B:B, A191, 'Pupil Listing'!C:C,"6") + COUNTIFS('Pupil Listing'!B:B, A191, 'Pupil Listing'!C:C,"7") + COUNTIFS('Pupil Listing'!B:B, A191, 'Pupil Listing'!C:C,"8") + COUNTIFS('Pupil Listing'!B:B, A191, 'Pupil Listing'!C:C,"9") + COUNTIFS('Pupil Listing'!B:B, A191, 'Pupil Listing'!C:C,"10") + COUNTIFS('Pupil Listing'!B:B, A191, 'Pupil Listing'!C:C,"11") + COUNTIFS('Pupil Listing'!B:B, A191, 'Pupil Listing'!C:C,"12")</f>
        <v>0</v>
      </c>
      <c r="I191" s="34">
        <f t="shared" si="2"/>
        <v>0</v>
      </c>
    </row>
    <row r="192" spans="1:9" x14ac:dyDescent="0.25">
      <c r="A192" s="104" t="s">
        <v>270</v>
      </c>
      <c r="B192" s="105">
        <f>SUMIF('Pupil Listing'!$B$9:$B$1800,A192,'Pupil Listing'!$F$9:$F$1800)</f>
        <v>0</v>
      </c>
      <c r="C192" s="106">
        <f>SUMIF('Pupil Listing'!$B$9:$B$1800,A192,'Pupil Listing'!$G$9:$G$1800)</f>
        <v>0</v>
      </c>
      <c r="E192" s="32">
        <f>COUNTIFS('Pupil Listing'!B:B, A192, 'Pupil Listing'!C:C,"4K 437 Hours") + COUNTIFS('Pupil Listing'!B:B, A192, 'Pupil Listing'!C:C,"Preschool Special Education") + COUNTIFS('Pupil Listing'!B:B, A192, 'Pupil Listing'!C:C,"5K 437 Hours Half Day")</f>
        <v>0</v>
      </c>
      <c r="F192" s="28">
        <f>COUNTIFS('Pupil Listing'!B:B, A192, 'Pupil Listing'!C:C,"4K 437 Hours + 87.5 Hours Outreach") + COUNTIFS('Pupil Listing'!B:B, A192, 'Pupil Listing'!C:C,"5K 3 Full Days Per Week")</f>
        <v>0</v>
      </c>
      <c r="G192" s="28">
        <f>COUNTIFS('Pupil Listing'!B:B, A192, 'Pupil Listing'!C:C,"5K 4 Full Days Per Week")</f>
        <v>0</v>
      </c>
      <c r="H192" s="28">
        <f>COUNTIFS('Pupil Listing'!B:B, A192, 'Pupil Listing'!C:C,"5K 5 Full Days Per Week") + COUNTIFS('Pupil Listing'!B:B, A192, 'Pupil Listing'!C:C,"1") + COUNTIFS('Pupil Listing'!B:B, A192, 'Pupil Listing'!C:C,"2") + COUNTIFS('Pupil Listing'!B:B, A192, 'Pupil Listing'!C:C,"3") + COUNTIFS('Pupil Listing'!B:B, A192, 'Pupil Listing'!C:C,"4") + COUNTIFS('Pupil Listing'!B:B, A192, 'Pupil Listing'!C:C,"5") + COUNTIFS('Pupil Listing'!B:B, A192, 'Pupil Listing'!C:C,"6") + COUNTIFS('Pupil Listing'!B:B, A192, 'Pupil Listing'!C:C,"7") + COUNTIFS('Pupil Listing'!B:B, A192, 'Pupil Listing'!C:C,"8") + COUNTIFS('Pupil Listing'!B:B, A192, 'Pupil Listing'!C:C,"9") + COUNTIFS('Pupil Listing'!B:B, A192, 'Pupil Listing'!C:C,"10") + COUNTIFS('Pupil Listing'!B:B, A192, 'Pupil Listing'!C:C,"11") + COUNTIFS('Pupil Listing'!B:B, A192, 'Pupil Listing'!C:C,"12")</f>
        <v>0</v>
      </c>
      <c r="I192" s="34">
        <f t="shared" si="2"/>
        <v>0</v>
      </c>
    </row>
    <row r="193" spans="1:9" x14ac:dyDescent="0.25">
      <c r="A193" s="104" t="s">
        <v>271</v>
      </c>
      <c r="B193" s="105">
        <f>SUMIF('Pupil Listing'!$B$9:$B$1800,A193,'Pupil Listing'!$F$9:$F$1800)</f>
        <v>0</v>
      </c>
      <c r="C193" s="106">
        <f>SUMIF('Pupil Listing'!$B$9:$B$1800,A193,'Pupil Listing'!$G$9:$G$1800)</f>
        <v>0</v>
      </c>
      <c r="E193" s="32">
        <f>COUNTIFS('Pupil Listing'!B:B, A193, 'Pupil Listing'!C:C,"4K 437 Hours") + COUNTIFS('Pupil Listing'!B:B, A193, 'Pupil Listing'!C:C,"Preschool Special Education") + COUNTIFS('Pupil Listing'!B:B, A193, 'Pupil Listing'!C:C,"5K 437 Hours Half Day")</f>
        <v>0</v>
      </c>
      <c r="F193" s="28">
        <f>COUNTIFS('Pupil Listing'!B:B, A193, 'Pupil Listing'!C:C,"4K 437 Hours + 87.5 Hours Outreach") + COUNTIFS('Pupil Listing'!B:B, A193, 'Pupil Listing'!C:C,"5K 3 Full Days Per Week")</f>
        <v>0</v>
      </c>
      <c r="G193" s="28">
        <f>COUNTIFS('Pupil Listing'!B:B, A193, 'Pupil Listing'!C:C,"5K 4 Full Days Per Week")</f>
        <v>0</v>
      </c>
      <c r="H193" s="28">
        <f>COUNTIFS('Pupil Listing'!B:B, A193, 'Pupil Listing'!C:C,"5K 5 Full Days Per Week") + COUNTIFS('Pupil Listing'!B:B, A193, 'Pupil Listing'!C:C,"1") + COUNTIFS('Pupil Listing'!B:B, A193, 'Pupil Listing'!C:C,"2") + COUNTIFS('Pupil Listing'!B:B, A193, 'Pupil Listing'!C:C,"3") + COUNTIFS('Pupil Listing'!B:B, A193, 'Pupil Listing'!C:C,"4") + COUNTIFS('Pupil Listing'!B:B, A193, 'Pupil Listing'!C:C,"5") + COUNTIFS('Pupil Listing'!B:B, A193, 'Pupil Listing'!C:C,"6") + COUNTIFS('Pupil Listing'!B:B, A193, 'Pupil Listing'!C:C,"7") + COUNTIFS('Pupil Listing'!B:B, A193, 'Pupil Listing'!C:C,"8") + COUNTIFS('Pupil Listing'!B:B, A193, 'Pupil Listing'!C:C,"9") + COUNTIFS('Pupil Listing'!B:B, A193, 'Pupil Listing'!C:C,"10") + COUNTIFS('Pupil Listing'!B:B, A193, 'Pupil Listing'!C:C,"11") + COUNTIFS('Pupil Listing'!B:B, A193, 'Pupil Listing'!C:C,"12")</f>
        <v>0</v>
      </c>
      <c r="I193" s="34">
        <f t="shared" si="2"/>
        <v>0</v>
      </c>
    </row>
    <row r="194" spans="1:9" x14ac:dyDescent="0.25">
      <c r="A194" s="104" t="s">
        <v>272</v>
      </c>
      <c r="B194" s="105">
        <f>SUMIF('Pupil Listing'!$B$9:$B$1800,A194,'Pupil Listing'!$F$9:$F$1800)</f>
        <v>0</v>
      </c>
      <c r="C194" s="106">
        <f>SUMIF('Pupil Listing'!$B$9:$B$1800,A194,'Pupil Listing'!$G$9:$G$1800)</f>
        <v>0</v>
      </c>
      <c r="E194" s="32">
        <f>COUNTIFS('Pupil Listing'!B:B, A194, 'Pupil Listing'!C:C,"4K 437 Hours") + COUNTIFS('Pupil Listing'!B:B, A194, 'Pupil Listing'!C:C,"Preschool Special Education") + COUNTIFS('Pupil Listing'!B:B, A194, 'Pupil Listing'!C:C,"5K 437 Hours Half Day")</f>
        <v>0</v>
      </c>
      <c r="F194" s="28">
        <f>COUNTIFS('Pupil Listing'!B:B, A194, 'Pupil Listing'!C:C,"4K 437 Hours + 87.5 Hours Outreach") + COUNTIFS('Pupil Listing'!B:B, A194, 'Pupil Listing'!C:C,"5K 3 Full Days Per Week")</f>
        <v>0</v>
      </c>
      <c r="G194" s="28">
        <f>COUNTIFS('Pupil Listing'!B:B, A194, 'Pupil Listing'!C:C,"5K 4 Full Days Per Week")</f>
        <v>0</v>
      </c>
      <c r="H194" s="28">
        <f>COUNTIFS('Pupil Listing'!B:B, A194, 'Pupil Listing'!C:C,"5K 5 Full Days Per Week") + COUNTIFS('Pupil Listing'!B:B, A194, 'Pupil Listing'!C:C,"1") + COUNTIFS('Pupil Listing'!B:B, A194, 'Pupil Listing'!C:C,"2") + COUNTIFS('Pupil Listing'!B:B, A194, 'Pupil Listing'!C:C,"3") + COUNTIFS('Pupil Listing'!B:B, A194, 'Pupil Listing'!C:C,"4") + COUNTIFS('Pupil Listing'!B:B, A194, 'Pupil Listing'!C:C,"5") + COUNTIFS('Pupil Listing'!B:B, A194, 'Pupil Listing'!C:C,"6") + COUNTIFS('Pupil Listing'!B:B, A194, 'Pupil Listing'!C:C,"7") + COUNTIFS('Pupil Listing'!B:B, A194, 'Pupil Listing'!C:C,"8") + COUNTIFS('Pupil Listing'!B:B, A194, 'Pupil Listing'!C:C,"9") + COUNTIFS('Pupil Listing'!B:B, A194, 'Pupil Listing'!C:C,"10") + COUNTIFS('Pupil Listing'!B:B, A194, 'Pupil Listing'!C:C,"11") + COUNTIFS('Pupil Listing'!B:B, A194, 'Pupil Listing'!C:C,"12")</f>
        <v>0</v>
      </c>
      <c r="I194" s="34">
        <f t="shared" si="2"/>
        <v>0</v>
      </c>
    </row>
    <row r="195" spans="1:9" x14ac:dyDescent="0.25">
      <c r="A195" s="104" t="s">
        <v>273</v>
      </c>
      <c r="B195" s="105">
        <f>SUMIF('Pupil Listing'!$B$9:$B$1800,A195,'Pupil Listing'!$F$9:$F$1800)</f>
        <v>0</v>
      </c>
      <c r="C195" s="106">
        <f>SUMIF('Pupil Listing'!$B$9:$B$1800,A195,'Pupil Listing'!$G$9:$G$1800)</f>
        <v>0</v>
      </c>
      <c r="E195" s="32">
        <f>COUNTIFS('Pupil Listing'!B:B, A195, 'Pupil Listing'!C:C,"4K 437 Hours") + COUNTIFS('Pupil Listing'!B:B, A195, 'Pupil Listing'!C:C,"Preschool Special Education") + COUNTIFS('Pupil Listing'!B:B, A195, 'Pupil Listing'!C:C,"5K 437 Hours Half Day")</f>
        <v>0</v>
      </c>
      <c r="F195" s="28">
        <f>COUNTIFS('Pupil Listing'!B:B, A195, 'Pupil Listing'!C:C,"4K 437 Hours + 87.5 Hours Outreach") + COUNTIFS('Pupil Listing'!B:B, A195, 'Pupil Listing'!C:C,"5K 3 Full Days Per Week")</f>
        <v>0</v>
      </c>
      <c r="G195" s="28">
        <f>COUNTIFS('Pupil Listing'!B:B, A195, 'Pupil Listing'!C:C,"5K 4 Full Days Per Week")</f>
        <v>0</v>
      </c>
      <c r="H195" s="28">
        <f>COUNTIFS('Pupil Listing'!B:B, A195, 'Pupil Listing'!C:C,"5K 5 Full Days Per Week") + COUNTIFS('Pupil Listing'!B:B, A195, 'Pupil Listing'!C:C,"1") + COUNTIFS('Pupil Listing'!B:B, A195, 'Pupil Listing'!C:C,"2") + COUNTIFS('Pupil Listing'!B:B, A195, 'Pupil Listing'!C:C,"3") + COUNTIFS('Pupil Listing'!B:B, A195, 'Pupil Listing'!C:C,"4") + COUNTIFS('Pupil Listing'!B:B, A195, 'Pupil Listing'!C:C,"5") + COUNTIFS('Pupil Listing'!B:B, A195, 'Pupil Listing'!C:C,"6") + COUNTIFS('Pupil Listing'!B:B, A195, 'Pupil Listing'!C:C,"7") + COUNTIFS('Pupil Listing'!B:B, A195, 'Pupil Listing'!C:C,"8") + COUNTIFS('Pupil Listing'!B:B, A195, 'Pupil Listing'!C:C,"9") + COUNTIFS('Pupil Listing'!B:B, A195, 'Pupil Listing'!C:C,"10") + COUNTIFS('Pupil Listing'!B:B, A195, 'Pupil Listing'!C:C,"11") + COUNTIFS('Pupil Listing'!B:B, A195, 'Pupil Listing'!C:C,"12")</f>
        <v>0</v>
      </c>
      <c r="I195" s="34">
        <f t="shared" si="2"/>
        <v>0</v>
      </c>
    </row>
    <row r="196" spans="1:9" x14ac:dyDescent="0.25">
      <c r="A196" s="104" t="s">
        <v>274</v>
      </c>
      <c r="B196" s="105">
        <f>SUMIF('Pupil Listing'!$B$9:$B$1800,A196,'Pupil Listing'!$F$9:$F$1800)</f>
        <v>0</v>
      </c>
      <c r="C196" s="106">
        <f>SUMIF('Pupil Listing'!$B$9:$B$1800,A196,'Pupil Listing'!$G$9:$G$1800)</f>
        <v>0</v>
      </c>
      <c r="E196" s="32">
        <f>COUNTIFS('Pupil Listing'!B:B, A196, 'Pupil Listing'!C:C,"4K 437 Hours") + COUNTIFS('Pupil Listing'!B:B, A196, 'Pupil Listing'!C:C,"Preschool Special Education") + COUNTIFS('Pupil Listing'!B:B, A196, 'Pupil Listing'!C:C,"5K 437 Hours Half Day")</f>
        <v>0</v>
      </c>
      <c r="F196" s="28">
        <f>COUNTIFS('Pupil Listing'!B:B, A196, 'Pupil Listing'!C:C,"4K 437 Hours + 87.5 Hours Outreach") + COUNTIFS('Pupil Listing'!B:B, A196, 'Pupil Listing'!C:C,"5K 3 Full Days Per Week")</f>
        <v>0</v>
      </c>
      <c r="G196" s="28">
        <f>COUNTIFS('Pupil Listing'!B:B, A196, 'Pupil Listing'!C:C,"5K 4 Full Days Per Week")</f>
        <v>0</v>
      </c>
      <c r="H196" s="28">
        <f>COUNTIFS('Pupil Listing'!B:B, A196, 'Pupil Listing'!C:C,"5K 5 Full Days Per Week") + COUNTIFS('Pupil Listing'!B:B, A196, 'Pupil Listing'!C:C,"1") + COUNTIFS('Pupil Listing'!B:B, A196, 'Pupil Listing'!C:C,"2") + COUNTIFS('Pupil Listing'!B:B, A196, 'Pupil Listing'!C:C,"3") + COUNTIFS('Pupil Listing'!B:B, A196, 'Pupil Listing'!C:C,"4") + COUNTIFS('Pupil Listing'!B:B, A196, 'Pupil Listing'!C:C,"5") + COUNTIFS('Pupil Listing'!B:B, A196, 'Pupil Listing'!C:C,"6") + COUNTIFS('Pupil Listing'!B:B, A196, 'Pupil Listing'!C:C,"7") + COUNTIFS('Pupil Listing'!B:B, A196, 'Pupil Listing'!C:C,"8") + COUNTIFS('Pupil Listing'!B:B, A196, 'Pupil Listing'!C:C,"9") + COUNTIFS('Pupil Listing'!B:B, A196, 'Pupil Listing'!C:C,"10") + COUNTIFS('Pupil Listing'!B:B, A196, 'Pupil Listing'!C:C,"11") + COUNTIFS('Pupil Listing'!B:B, A196, 'Pupil Listing'!C:C,"12")</f>
        <v>0</v>
      </c>
      <c r="I196" s="34">
        <f t="shared" si="2"/>
        <v>0</v>
      </c>
    </row>
    <row r="197" spans="1:9" x14ac:dyDescent="0.25">
      <c r="A197" s="104" t="s">
        <v>275</v>
      </c>
      <c r="B197" s="105">
        <f>SUMIF('Pupil Listing'!$B$9:$B$1800,A197,'Pupil Listing'!$F$9:$F$1800)</f>
        <v>0</v>
      </c>
      <c r="C197" s="106">
        <f>SUMIF('Pupil Listing'!$B$9:$B$1800,A197,'Pupil Listing'!$G$9:$G$1800)</f>
        <v>0</v>
      </c>
      <c r="E197" s="32">
        <f>COUNTIFS('Pupil Listing'!B:B, A197, 'Pupil Listing'!C:C,"4K 437 Hours") + COUNTIFS('Pupil Listing'!B:B, A197, 'Pupil Listing'!C:C,"Preschool Special Education") + COUNTIFS('Pupil Listing'!B:B, A197, 'Pupil Listing'!C:C,"5K 437 Hours Half Day")</f>
        <v>0</v>
      </c>
      <c r="F197" s="28">
        <f>COUNTIFS('Pupil Listing'!B:B, A197, 'Pupil Listing'!C:C,"4K 437 Hours + 87.5 Hours Outreach") + COUNTIFS('Pupil Listing'!B:B, A197, 'Pupil Listing'!C:C,"5K 3 Full Days Per Week")</f>
        <v>0</v>
      </c>
      <c r="G197" s="28">
        <f>COUNTIFS('Pupil Listing'!B:B, A197, 'Pupil Listing'!C:C,"5K 4 Full Days Per Week")</f>
        <v>0</v>
      </c>
      <c r="H197" s="28">
        <f>COUNTIFS('Pupil Listing'!B:B, A197, 'Pupil Listing'!C:C,"5K 5 Full Days Per Week") + COUNTIFS('Pupil Listing'!B:B, A197, 'Pupil Listing'!C:C,"1") + COUNTIFS('Pupil Listing'!B:B, A197, 'Pupil Listing'!C:C,"2") + COUNTIFS('Pupil Listing'!B:B, A197, 'Pupil Listing'!C:C,"3") + COUNTIFS('Pupil Listing'!B:B, A197, 'Pupil Listing'!C:C,"4") + COUNTIFS('Pupil Listing'!B:B, A197, 'Pupil Listing'!C:C,"5") + COUNTIFS('Pupil Listing'!B:B, A197, 'Pupil Listing'!C:C,"6") + COUNTIFS('Pupil Listing'!B:B, A197, 'Pupil Listing'!C:C,"7") + COUNTIFS('Pupil Listing'!B:B, A197, 'Pupil Listing'!C:C,"8") + COUNTIFS('Pupil Listing'!B:B, A197, 'Pupil Listing'!C:C,"9") + COUNTIFS('Pupil Listing'!B:B, A197, 'Pupil Listing'!C:C,"10") + COUNTIFS('Pupil Listing'!B:B, A197, 'Pupil Listing'!C:C,"11") + COUNTIFS('Pupil Listing'!B:B, A197, 'Pupil Listing'!C:C,"12")</f>
        <v>0</v>
      </c>
      <c r="I197" s="34">
        <f t="shared" si="2"/>
        <v>0</v>
      </c>
    </row>
    <row r="198" spans="1:9" x14ac:dyDescent="0.25">
      <c r="A198" s="104" t="s">
        <v>276</v>
      </c>
      <c r="B198" s="105">
        <f>SUMIF('Pupil Listing'!$B$9:$B$1800,A198,'Pupil Listing'!$F$9:$F$1800)</f>
        <v>0</v>
      </c>
      <c r="C198" s="106">
        <f>SUMIF('Pupil Listing'!$B$9:$B$1800,A198,'Pupil Listing'!$G$9:$G$1800)</f>
        <v>0</v>
      </c>
      <c r="E198" s="32">
        <f>COUNTIFS('Pupil Listing'!B:B, A198, 'Pupil Listing'!C:C,"4K 437 Hours") + COUNTIFS('Pupil Listing'!B:B, A198, 'Pupil Listing'!C:C,"Preschool Special Education") + COUNTIFS('Pupil Listing'!B:B, A198, 'Pupil Listing'!C:C,"5K 437 Hours Half Day")</f>
        <v>0</v>
      </c>
      <c r="F198" s="28">
        <f>COUNTIFS('Pupil Listing'!B:B, A198, 'Pupil Listing'!C:C,"4K 437 Hours + 87.5 Hours Outreach") + COUNTIFS('Pupil Listing'!B:B, A198, 'Pupil Listing'!C:C,"5K 3 Full Days Per Week")</f>
        <v>0</v>
      </c>
      <c r="G198" s="28">
        <f>COUNTIFS('Pupil Listing'!B:B, A198, 'Pupil Listing'!C:C,"5K 4 Full Days Per Week")</f>
        <v>0</v>
      </c>
      <c r="H198" s="28">
        <f>COUNTIFS('Pupil Listing'!B:B, A198, 'Pupil Listing'!C:C,"5K 5 Full Days Per Week") + COUNTIFS('Pupil Listing'!B:B, A198, 'Pupil Listing'!C:C,"1") + COUNTIFS('Pupil Listing'!B:B, A198, 'Pupil Listing'!C:C,"2") + COUNTIFS('Pupil Listing'!B:B, A198, 'Pupil Listing'!C:C,"3") + COUNTIFS('Pupil Listing'!B:B, A198, 'Pupil Listing'!C:C,"4") + COUNTIFS('Pupil Listing'!B:B, A198, 'Pupil Listing'!C:C,"5") + COUNTIFS('Pupil Listing'!B:B, A198, 'Pupil Listing'!C:C,"6") + COUNTIFS('Pupil Listing'!B:B, A198, 'Pupil Listing'!C:C,"7") + COUNTIFS('Pupil Listing'!B:B, A198, 'Pupil Listing'!C:C,"8") + COUNTIFS('Pupil Listing'!B:B, A198, 'Pupil Listing'!C:C,"9") + COUNTIFS('Pupil Listing'!B:B, A198, 'Pupil Listing'!C:C,"10") + COUNTIFS('Pupil Listing'!B:B, A198, 'Pupil Listing'!C:C,"11") + COUNTIFS('Pupil Listing'!B:B, A198, 'Pupil Listing'!C:C,"12")</f>
        <v>0</v>
      </c>
      <c r="I198" s="34">
        <f t="shared" si="2"/>
        <v>0</v>
      </c>
    </row>
    <row r="199" spans="1:9" x14ac:dyDescent="0.25">
      <c r="A199" s="104" t="s">
        <v>277</v>
      </c>
      <c r="B199" s="105">
        <f>SUMIF('Pupil Listing'!$B$9:$B$1800,A199,'Pupil Listing'!$F$9:$F$1800)</f>
        <v>0</v>
      </c>
      <c r="C199" s="106">
        <f>SUMIF('Pupil Listing'!$B$9:$B$1800,A199,'Pupil Listing'!$G$9:$G$1800)</f>
        <v>0</v>
      </c>
      <c r="E199" s="32">
        <f>COUNTIFS('Pupil Listing'!B:B, A199, 'Pupil Listing'!C:C,"4K 437 Hours") + COUNTIFS('Pupil Listing'!B:B, A199, 'Pupil Listing'!C:C,"Preschool Special Education") + COUNTIFS('Pupil Listing'!B:B, A199, 'Pupil Listing'!C:C,"5K 437 Hours Half Day")</f>
        <v>0</v>
      </c>
      <c r="F199" s="28">
        <f>COUNTIFS('Pupil Listing'!B:B, A199, 'Pupil Listing'!C:C,"4K 437 Hours + 87.5 Hours Outreach") + COUNTIFS('Pupil Listing'!B:B, A199, 'Pupil Listing'!C:C,"5K 3 Full Days Per Week")</f>
        <v>0</v>
      </c>
      <c r="G199" s="28">
        <f>COUNTIFS('Pupil Listing'!B:B, A199, 'Pupil Listing'!C:C,"5K 4 Full Days Per Week")</f>
        <v>0</v>
      </c>
      <c r="H199" s="28">
        <f>COUNTIFS('Pupil Listing'!B:B, A199, 'Pupil Listing'!C:C,"5K 5 Full Days Per Week") + COUNTIFS('Pupil Listing'!B:B, A199, 'Pupil Listing'!C:C,"1") + COUNTIFS('Pupil Listing'!B:B, A199, 'Pupil Listing'!C:C,"2") + COUNTIFS('Pupil Listing'!B:B, A199, 'Pupil Listing'!C:C,"3") + COUNTIFS('Pupil Listing'!B:B, A199, 'Pupil Listing'!C:C,"4") + COUNTIFS('Pupil Listing'!B:B, A199, 'Pupil Listing'!C:C,"5") + COUNTIFS('Pupil Listing'!B:B, A199, 'Pupil Listing'!C:C,"6") + COUNTIFS('Pupil Listing'!B:B, A199, 'Pupil Listing'!C:C,"7") + COUNTIFS('Pupil Listing'!B:B, A199, 'Pupil Listing'!C:C,"8") + COUNTIFS('Pupil Listing'!B:B, A199, 'Pupil Listing'!C:C,"9") + COUNTIFS('Pupil Listing'!B:B, A199, 'Pupil Listing'!C:C,"10") + COUNTIFS('Pupil Listing'!B:B, A199, 'Pupil Listing'!C:C,"11") + COUNTIFS('Pupil Listing'!B:B, A199, 'Pupil Listing'!C:C,"12")</f>
        <v>0</v>
      </c>
      <c r="I199" s="34">
        <f t="shared" si="2"/>
        <v>0</v>
      </c>
    </row>
    <row r="200" spans="1:9" x14ac:dyDescent="0.25">
      <c r="A200" s="104" t="s">
        <v>278</v>
      </c>
      <c r="B200" s="105">
        <f>SUMIF('Pupil Listing'!$B$9:$B$1800,A200,'Pupil Listing'!$F$9:$F$1800)</f>
        <v>0</v>
      </c>
      <c r="C200" s="106">
        <f>SUMIF('Pupil Listing'!$B$9:$B$1800,A200,'Pupil Listing'!$G$9:$G$1800)</f>
        <v>0</v>
      </c>
      <c r="E200" s="32">
        <f>COUNTIFS('Pupil Listing'!B:B, A200, 'Pupil Listing'!C:C,"4K 437 Hours") + COUNTIFS('Pupil Listing'!B:B, A200, 'Pupil Listing'!C:C,"Preschool Special Education") + COUNTIFS('Pupil Listing'!B:B, A200, 'Pupil Listing'!C:C,"5K 437 Hours Half Day")</f>
        <v>0</v>
      </c>
      <c r="F200" s="28">
        <f>COUNTIFS('Pupil Listing'!B:B, A200, 'Pupil Listing'!C:C,"4K 437 Hours + 87.5 Hours Outreach") + COUNTIFS('Pupil Listing'!B:B, A200, 'Pupil Listing'!C:C,"5K 3 Full Days Per Week")</f>
        <v>0</v>
      </c>
      <c r="G200" s="28">
        <f>COUNTIFS('Pupil Listing'!B:B, A200, 'Pupil Listing'!C:C,"5K 4 Full Days Per Week")</f>
        <v>0</v>
      </c>
      <c r="H200" s="28">
        <f>COUNTIFS('Pupil Listing'!B:B, A200, 'Pupil Listing'!C:C,"5K 5 Full Days Per Week") + COUNTIFS('Pupil Listing'!B:B, A200, 'Pupil Listing'!C:C,"1") + COUNTIFS('Pupil Listing'!B:B, A200, 'Pupil Listing'!C:C,"2") + COUNTIFS('Pupil Listing'!B:B, A200, 'Pupil Listing'!C:C,"3") + COUNTIFS('Pupil Listing'!B:B, A200, 'Pupil Listing'!C:C,"4") + COUNTIFS('Pupil Listing'!B:B, A200, 'Pupil Listing'!C:C,"5") + COUNTIFS('Pupil Listing'!B:B, A200, 'Pupil Listing'!C:C,"6") + COUNTIFS('Pupil Listing'!B:B, A200, 'Pupil Listing'!C:C,"7") + COUNTIFS('Pupil Listing'!B:B, A200, 'Pupil Listing'!C:C,"8") + COUNTIFS('Pupil Listing'!B:B, A200, 'Pupil Listing'!C:C,"9") + COUNTIFS('Pupil Listing'!B:B, A200, 'Pupil Listing'!C:C,"10") + COUNTIFS('Pupil Listing'!B:B, A200, 'Pupil Listing'!C:C,"11") + COUNTIFS('Pupil Listing'!B:B, A200, 'Pupil Listing'!C:C,"12")</f>
        <v>0</v>
      </c>
      <c r="I200" s="34">
        <f t="shared" si="2"/>
        <v>0</v>
      </c>
    </row>
    <row r="201" spans="1:9" x14ac:dyDescent="0.25">
      <c r="A201" s="104" t="s">
        <v>279</v>
      </c>
      <c r="B201" s="105">
        <f>SUMIF('Pupil Listing'!$B$9:$B$1800,A201,'Pupil Listing'!$F$9:$F$1800)</f>
        <v>0</v>
      </c>
      <c r="C201" s="106">
        <f>SUMIF('Pupil Listing'!$B$9:$B$1800,A201,'Pupil Listing'!$G$9:$G$1800)</f>
        <v>0</v>
      </c>
      <c r="E201" s="32">
        <f>COUNTIFS('Pupil Listing'!B:B, A201, 'Pupil Listing'!C:C,"4K 437 Hours") + COUNTIFS('Pupil Listing'!B:B, A201, 'Pupil Listing'!C:C,"Preschool Special Education") + COUNTIFS('Pupil Listing'!B:B, A201, 'Pupil Listing'!C:C,"5K 437 Hours Half Day")</f>
        <v>0</v>
      </c>
      <c r="F201" s="28">
        <f>COUNTIFS('Pupil Listing'!B:B, A201, 'Pupil Listing'!C:C,"4K 437 Hours + 87.5 Hours Outreach") + COUNTIFS('Pupil Listing'!B:B, A201, 'Pupil Listing'!C:C,"5K 3 Full Days Per Week")</f>
        <v>0</v>
      </c>
      <c r="G201" s="28">
        <f>COUNTIFS('Pupil Listing'!B:B, A201, 'Pupil Listing'!C:C,"5K 4 Full Days Per Week")</f>
        <v>0</v>
      </c>
      <c r="H201" s="28">
        <f>COUNTIFS('Pupil Listing'!B:B, A201, 'Pupil Listing'!C:C,"5K 5 Full Days Per Week") + COUNTIFS('Pupil Listing'!B:B, A201, 'Pupil Listing'!C:C,"1") + COUNTIFS('Pupil Listing'!B:B, A201, 'Pupil Listing'!C:C,"2") + COUNTIFS('Pupil Listing'!B:B, A201, 'Pupil Listing'!C:C,"3") + COUNTIFS('Pupil Listing'!B:B, A201, 'Pupil Listing'!C:C,"4") + COUNTIFS('Pupil Listing'!B:B, A201, 'Pupil Listing'!C:C,"5") + COUNTIFS('Pupil Listing'!B:B, A201, 'Pupil Listing'!C:C,"6") + COUNTIFS('Pupil Listing'!B:B, A201, 'Pupil Listing'!C:C,"7") + COUNTIFS('Pupil Listing'!B:B, A201, 'Pupil Listing'!C:C,"8") + COUNTIFS('Pupil Listing'!B:B, A201, 'Pupil Listing'!C:C,"9") + COUNTIFS('Pupil Listing'!B:B, A201, 'Pupil Listing'!C:C,"10") + COUNTIFS('Pupil Listing'!B:B, A201, 'Pupil Listing'!C:C,"11") + COUNTIFS('Pupil Listing'!B:B, A201, 'Pupil Listing'!C:C,"12")</f>
        <v>0</v>
      </c>
      <c r="I201" s="34">
        <f t="shared" si="2"/>
        <v>0</v>
      </c>
    </row>
    <row r="202" spans="1:9" x14ac:dyDescent="0.25">
      <c r="A202" s="104" t="s">
        <v>280</v>
      </c>
      <c r="B202" s="105">
        <f>SUMIF('Pupil Listing'!$B$9:$B$1800,A202,'Pupil Listing'!$F$9:$F$1800)</f>
        <v>0</v>
      </c>
      <c r="C202" s="106">
        <f>SUMIF('Pupil Listing'!$B$9:$B$1800,A202,'Pupil Listing'!$G$9:$G$1800)</f>
        <v>0</v>
      </c>
      <c r="E202" s="32">
        <f>COUNTIFS('Pupil Listing'!B:B, A202, 'Pupil Listing'!C:C,"4K 437 Hours") + COUNTIFS('Pupil Listing'!B:B, A202, 'Pupil Listing'!C:C,"Preschool Special Education") + COUNTIFS('Pupil Listing'!B:B, A202, 'Pupil Listing'!C:C,"5K 437 Hours Half Day")</f>
        <v>0</v>
      </c>
      <c r="F202" s="28">
        <f>COUNTIFS('Pupil Listing'!B:B, A202, 'Pupil Listing'!C:C,"4K 437 Hours + 87.5 Hours Outreach") + COUNTIFS('Pupil Listing'!B:B, A202, 'Pupil Listing'!C:C,"5K 3 Full Days Per Week")</f>
        <v>0</v>
      </c>
      <c r="G202" s="28">
        <f>COUNTIFS('Pupil Listing'!B:B, A202, 'Pupil Listing'!C:C,"5K 4 Full Days Per Week")</f>
        <v>0</v>
      </c>
      <c r="H202" s="28">
        <f>COUNTIFS('Pupil Listing'!B:B, A202, 'Pupil Listing'!C:C,"5K 5 Full Days Per Week") + COUNTIFS('Pupil Listing'!B:B, A202, 'Pupil Listing'!C:C,"1") + COUNTIFS('Pupil Listing'!B:B, A202, 'Pupil Listing'!C:C,"2") + COUNTIFS('Pupil Listing'!B:B, A202, 'Pupil Listing'!C:C,"3") + COUNTIFS('Pupil Listing'!B:B, A202, 'Pupil Listing'!C:C,"4") + COUNTIFS('Pupil Listing'!B:B, A202, 'Pupil Listing'!C:C,"5") + COUNTIFS('Pupil Listing'!B:B, A202, 'Pupil Listing'!C:C,"6") + COUNTIFS('Pupil Listing'!B:B, A202, 'Pupil Listing'!C:C,"7") + COUNTIFS('Pupil Listing'!B:B, A202, 'Pupil Listing'!C:C,"8") + COUNTIFS('Pupil Listing'!B:B, A202, 'Pupil Listing'!C:C,"9") + COUNTIFS('Pupil Listing'!B:B, A202, 'Pupil Listing'!C:C,"10") + COUNTIFS('Pupil Listing'!B:B, A202, 'Pupil Listing'!C:C,"11") + COUNTIFS('Pupil Listing'!B:B, A202, 'Pupil Listing'!C:C,"12")</f>
        <v>0</v>
      </c>
      <c r="I202" s="34">
        <f t="shared" si="2"/>
        <v>0</v>
      </c>
    </row>
    <row r="203" spans="1:9" x14ac:dyDescent="0.25">
      <c r="A203" s="104" t="s">
        <v>281</v>
      </c>
      <c r="B203" s="105">
        <f>SUMIF('Pupil Listing'!$B$9:$B$1800,A203,'Pupil Listing'!$F$9:$F$1800)</f>
        <v>0</v>
      </c>
      <c r="C203" s="106">
        <f>SUMIF('Pupil Listing'!$B$9:$B$1800,A203,'Pupil Listing'!$G$9:$G$1800)</f>
        <v>0</v>
      </c>
      <c r="E203" s="32">
        <f>COUNTIFS('Pupil Listing'!B:B, A203, 'Pupil Listing'!C:C,"4K 437 Hours") + COUNTIFS('Pupil Listing'!B:B, A203, 'Pupil Listing'!C:C,"Preschool Special Education") + COUNTIFS('Pupil Listing'!B:B, A203, 'Pupil Listing'!C:C,"5K 437 Hours Half Day")</f>
        <v>0</v>
      </c>
      <c r="F203" s="28">
        <f>COUNTIFS('Pupil Listing'!B:B, A203, 'Pupil Listing'!C:C,"4K 437 Hours + 87.5 Hours Outreach") + COUNTIFS('Pupil Listing'!B:B, A203, 'Pupil Listing'!C:C,"5K 3 Full Days Per Week")</f>
        <v>0</v>
      </c>
      <c r="G203" s="28">
        <f>COUNTIFS('Pupil Listing'!B:B, A203, 'Pupil Listing'!C:C,"5K 4 Full Days Per Week")</f>
        <v>0</v>
      </c>
      <c r="H203" s="28">
        <f>COUNTIFS('Pupil Listing'!B:B, A203, 'Pupil Listing'!C:C,"5K 5 Full Days Per Week") + COUNTIFS('Pupil Listing'!B:B, A203, 'Pupil Listing'!C:C,"1") + COUNTIFS('Pupil Listing'!B:B, A203, 'Pupil Listing'!C:C,"2") + COUNTIFS('Pupil Listing'!B:B, A203, 'Pupil Listing'!C:C,"3") + COUNTIFS('Pupil Listing'!B:B, A203, 'Pupil Listing'!C:C,"4") + COUNTIFS('Pupil Listing'!B:B, A203, 'Pupil Listing'!C:C,"5") + COUNTIFS('Pupil Listing'!B:B, A203, 'Pupil Listing'!C:C,"6") + COUNTIFS('Pupil Listing'!B:B, A203, 'Pupil Listing'!C:C,"7") + COUNTIFS('Pupil Listing'!B:B, A203, 'Pupil Listing'!C:C,"8") + COUNTIFS('Pupil Listing'!B:B, A203, 'Pupil Listing'!C:C,"9") + COUNTIFS('Pupil Listing'!B:B, A203, 'Pupil Listing'!C:C,"10") + COUNTIFS('Pupil Listing'!B:B, A203, 'Pupil Listing'!C:C,"11") + COUNTIFS('Pupil Listing'!B:B, A203, 'Pupil Listing'!C:C,"12")</f>
        <v>0</v>
      </c>
      <c r="I203" s="34">
        <f t="shared" ref="I203:I266" si="3">(E203*0.5)+(F203*0.6)+(G203*0.8)+(H203*1)</f>
        <v>0</v>
      </c>
    </row>
    <row r="204" spans="1:9" x14ac:dyDescent="0.25">
      <c r="A204" s="104" t="s">
        <v>282</v>
      </c>
      <c r="B204" s="105">
        <f>SUMIF('Pupil Listing'!$B$9:$B$1800,A204,'Pupil Listing'!$F$9:$F$1800)</f>
        <v>0</v>
      </c>
      <c r="C204" s="106">
        <f>SUMIF('Pupil Listing'!$B$9:$B$1800,A204,'Pupil Listing'!$G$9:$G$1800)</f>
        <v>0</v>
      </c>
      <c r="E204" s="32">
        <f>COUNTIFS('Pupil Listing'!B:B, A204, 'Pupil Listing'!C:C,"4K 437 Hours") + COUNTIFS('Pupil Listing'!B:B, A204, 'Pupil Listing'!C:C,"Preschool Special Education") + COUNTIFS('Pupil Listing'!B:B, A204, 'Pupil Listing'!C:C,"5K 437 Hours Half Day")</f>
        <v>0</v>
      </c>
      <c r="F204" s="28">
        <f>COUNTIFS('Pupil Listing'!B:B, A204, 'Pupil Listing'!C:C,"4K 437 Hours + 87.5 Hours Outreach") + COUNTIFS('Pupil Listing'!B:B, A204, 'Pupil Listing'!C:C,"5K 3 Full Days Per Week")</f>
        <v>0</v>
      </c>
      <c r="G204" s="28">
        <f>COUNTIFS('Pupil Listing'!B:B, A204, 'Pupil Listing'!C:C,"5K 4 Full Days Per Week")</f>
        <v>0</v>
      </c>
      <c r="H204" s="28">
        <f>COUNTIFS('Pupil Listing'!B:B, A204, 'Pupil Listing'!C:C,"5K 5 Full Days Per Week") + COUNTIFS('Pupil Listing'!B:B, A204, 'Pupil Listing'!C:C,"1") + COUNTIFS('Pupil Listing'!B:B, A204, 'Pupil Listing'!C:C,"2") + COUNTIFS('Pupil Listing'!B:B, A204, 'Pupil Listing'!C:C,"3") + COUNTIFS('Pupil Listing'!B:B, A204, 'Pupil Listing'!C:C,"4") + COUNTIFS('Pupil Listing'!B:B, A204, 'Pupil Listing'!C:C,"5") + COUNTIFS('Pupil Listing'!B:B, A204, 'Pupil Listing'!C:C,"6") + COUNTIFS('Pupil Listing'!B:B, A204, 'Pupil Listing'!C:C,"7") + COUNTIFS('Pupil Listing'!B:B, A204, 'Pupil Listing'!C:C,"8") + COUNTIFS('Pupil Listing'!B:B, A204, 'Pupil Listing'!C:C,"9") + COUNTIFS('Pupil Listing'!B:B, A204, 'Pupil Listing'!C:C,"10") + COUNTIFS('Pupil Listing'!B:B, A204, 'Pupil Listing'!C:C,"11") + COUNTIFS('Pupil Listing'!B:B, A204, 'Pupil Listing'!C:C,"12")</f>
        <v>0</v>
      </c>
      <c r="I204" s="34">
        <f t="shared" si="3"/>
        <v>0</v>
      </c>
    </row>
    <row r="205" spans="1:9" x14ac:dyDescent="0.25">
      <c r="A205" s="104" t="s">
        <v>283</v>
      </c>
      <c r="B205" s="105">
        <f>SUMIF('Pupil Listing'!$B$9:$B$1800,A205,'Pupil Listing'!$F$9:$F$1800)</f>
        <v>0</v>
      </c>
      <c r="C205" s="106">
        <f>SUMIF('Pupil Listing'!$B$9:$B$1800,A205,'Pupil Listing'!$G$9:$G$1800)</f>
        <v>0</v>
      </c>
      <c r="E205" s="32">
        <f>COUNTIFS('Pupil Listing'!B:B, A205, 'Pupil Listing'!C:C,"4K 437 Hours") + COUNTIFS('Pupil Listing'!B:B, A205, 'Pupil Listing'!C:C,"Preschool Special Education") + COUNTIFS('Pupil Listing'!B:B, A205, 'Pupil Listing'!C:C,"5K 437 Hours Half Day")</f>
        <v>0</v>
      </c>
      <c r="F205" s="28">
        <f>COUNTIFS('Pupil Listing'!B:B, A205, 'Pupil Listing'!C:C,"4K 437 Hours + 87.5 Hours Outreach") + COUNTIFS('Pupil Listing'!B:B, A205, 'Pupil Listing'!C:C,"5K 3 Full Days Per Week")</f>
        <v>0</v>
      </c>
      <c r="G205" s="28">
        <f>COUNTIFS('Pupil Listing'!B:B, A205, 'Pupil Listing'!C:C,"5K 4 Full Days Per Week")</f>
        <v>0</v>
      </c>
      <c r="H205" s="28">
        <f>COUNTIFS('Pupil Listing'!B:B, A205, 'Pupil Listing'!C:C,"5K 5 Full Days Per Week") + COUNTIFS('Pupil Listing'!B:B, A205, 'Pupil Listing'!C:C,"1") + COUNTIFS('Pupil Listing'!B:B, A205, 'Pupil Listing'!C:C,"2") + COUNTIFS('Pupil Listing'!B:B, A205, 'Pupil Listing'!C:C,"3") + COUNTIFS('Pupil Listing'!B:B, A205, 'Pupil Listing'!C:C,"4") + COUNTIFS('Pupil Listing'!B:B, A205, 'Pupil Listing'!C:C,"5") + COUNTIFS('Pupil Listing'!B:B, A205, 'Pupil Listing'!C:C,"6") + COUNTIFS('Pupil Listing'!B:B, A205, 'Pupil Listing'!C:C,"7") + COUNTIFS('Pupil Listing'!B:B, A205, 'Pupil Listing'!C:C,"8") + COUNTIFS('Pupil Listing'!B:B, A205, 'Pupil Listing'!C:C,"9") + COUNTIFS('Pupil Listing'!B:B, A205, 'Pupil Listing'!C:C,"10") + COUNTIFS('Pupil Listing'!B:B, A205, 'Pupil Listing'!C:C,"11") + COUNTIFS('Pupil Listing'!B:B, A205, 'Pupil Listing'!C:C,"12")</f>
        <v>0</v>
      </c>
      <c r="I205" s="34">
        <f t="shared" si="3"/>
        <v>0</v>
      </c>
    </row>
    <row r="206" spans="1:9" x14ac:dyDescent="0.25">
      <c r="A206" s="104" t="s">
        <v>284</v>
      </c>
      <c r="B206" s="105">
        <f>SUMIF('Pupil Listing'!$B$9:$B$1800,A206,'Pupil Listing'!$F$9:$F$1800)</f>
        <v>0</v>
      </c>
      <c r="C206" s="106">
        <f>SUMIF('Pupil Listing'!$B$9:$B$1800,A206,'Pupil Listing'!$G$9:$G$1800)</f>
        <v>0</v>
      </c>
      <c r="E206" s="32">
        <f>COUNTIFS('Pupil Listing'!B:B, A206, 'Pupil Listing'!C:C,"4K 437 Hours") + COUNTIFS('Pupil Listing'!B:B, A206, 'Pupil Listing'!C:C,"Preschool Special Education") + COUNTIFS('Pupil Listing'!B:B, A206, 'Pupil Listing'!C:C,"5K 437 Hours Half Day")</f>
        <v>0</v>
      </c>
      <c r="F206" s="28">
        <f>COUNTIFS('Pupil Listing'!B:B, A206, 'Pupil Listing'!C:C,"4K 437 Hours + 87.5 Hours Outreach") + COUNTIFS('Pupil Listing'!B:B, A206, 'Pupil Listing'!C:C,"5K 3 Full Days Per Week")</f>
        <v>0</v>
      </c>
      <c r="G206" s="28">
        <f>COUNTIFS('Pupil Listing'!B:B, A206, 'Pupil Listing'!C:C,"5K 4 Full Days Per Week")</f>
        <v>0</v>
      </c>
      <c r="H206" s="28">
        <f>COUNTIFS('Pupil Listing'!B:B, A206, 'Pupil Listing'!C:C,"5K 5 Full Days Per Week") + COUNTIFS('Pupil Listing'!B:B, A206, 'Pupil Listing'!C:C,"1") + COUNTIFS('Pupil Listing'!B:B, A206, 'Pupil Listing'!C:C,"2") + COUNTIFS('Pupil Listing'!B:B, A206, 'Pupil Listing'!C:C,"3") + COUNTIFS('Pupil Listing'!B:B, A206, 'Pupil Listing'!C:C,"4") + COUNTIFS('Pupil Listing'!B:B, A206, 'Pupil Listing'!C:C,"5") + COUNTIFS('Pupil Listing'!B:B, A206, 'Pupil Listing'!C:C,"6") + COUNTIFS('Pupil Listing'!B:B, A206, 'Pupil Listing'!C:C,"7") + COUNTIFS('Pupil Listing'!B:B, A206, 'Pupil Listing'!C:C,"8") + COUNTIFS('Pupil Listing'!B:B, A206, 'Pupil Listing'!C:C,"9") + COUNTIFS('Pupil Listing'!B:B, A206, 'Pupil Listing'!C:C,"10") + COUNTIFS('Pupil Listing'!B:B, A206, 'Pupil Listing'!C:C,"11") + COUNTIFS('Pupil Listing'!B:B, A206, 'Pupil Listing'!C:C,"12")</f>
        <v>0</v>
      </c>
      <c r="I206" s="34">
        <f t="shared" si="3"/>
        <v>0</v>
      </c>
    </row>
    <row r="207" spans="1:9" x14ac:dyDescent="0.25">
      <c r="A207" s="104" t="s">
        <v>285</v>
      </c>
      <c r="B207" s="105">
        <f>SUMIF('Pupil Listing'!$B$9:$B$1800,A207,'Pupil Listing'!$F$9:$F$1800)</f>
        <v>0</v>
      </c>
      <c r="C207" s="106">
        <f>SUMIF('Pupil Listing'!$B$9:$B$1800,A207,'Pupil Listing'!$G$9:$G$1800)</f>
        <v>0</v>
      </c>
      <c r="E207" s="32">
        <f>COUNTIFS('Pupil Listing'!B:B, A207, 'Pupil Listing'!C:C,"4K 437 Hours") + COUNTIFS('Pupil Listing'!B:B, A207, 'Pupil Listing'!C:C,"Preschool Special Education") + COUNTIFS('Pupil Listing'!B:B, A207, 'Pupil Listing'!C:C,"5K 437 Hours Half Day")</f>
        <v>0</v>
      </c>
      <c r="F207" s="28">
        <f>COUNTIFS('Pupil Listing'!B:B, A207, 'Pupil Listing'!C:C,"4K 437 Hours + 87.5 Hours Outreach") + COUNTIFS('Pupil Listing'!B:B, A207, 'Pupil Listing'!C:C,"5K 3 Full Days Per Week")</f>
        <v>0</v>
      </c>
      <c r="G207" s="28">
        <f>COUNTIFS('Pupil Listing'!B:B, A207, 'Pupil Listing'!C:C,"5K 4 Full Days Per Week")</f>
        <v>0</v>
      </c>
      <c r="H207" s="28">
        <f>COUNTIFS('Pupil Listing'!B:B, A207, 'Pupil Listing'!C:C,"5K 5 Full Days Per Week") + COUNTIFS('Pupil Listing'!B:B, A207, 'Pupil Listing'!C:C,"1") + COUNTIFS('Pupil Listing'!B:B, A207, 'Pupil Listing'!C:C,"2") + COUNTIFS('Pupil Listing'!B:B, A207, 'Pupil Listing'!C:C,"3") + COUNTIFS('Pupil Listing'!B:B, A207, 'Pupil Listing'!C:C,"4") + COUNTIFS('Pupil Listing'!B:B, A207, 'Pupil Listing'!C:C,"5") + COUNTIFS('Pupil Listing'!B:B, A207, 'Pupil Listing'!C:C,"6") + COUNTIFS('Pupil Listing'!B:B, A207, 'Pupil Listing'!C:C,"7") + COUNTIFS('Pupil Listing'!B:B, A207, 'Pupil Listing'!C:C,"8") + COUNTIFS('Pupil Listing'!B:B, A207, 'Pupil Listing'!C:C,"9") + COUNTIFS('Pupil Listing'!B:B, A207, 'Pupil Listing'!C:C,"10") + COUNTIFS('Pupil Listing'!B:B, A207, 'Pupil Listing'!C:C,"11") + COUNTIFS('Pupil Listing'!B:B, A207, 'Pupil Listing'!C:C,"12")</f>
        <v>0</v>
      </c>
      <c r="I207" s="34">
        <f t="shared" si="3"/>
        <v>0</v>
      </c>
    </row>
    <row r="208" spans="1:9" x14ac:dyDescent="0.25">
      <c r="A208" s="104" t="s">
        <v>286</v>
      </c>
      <c r="B208" s="105">
        <f>SUMIF('Pupil Listing'!$B$9:$B$1800,A208,'Pupil Listing'!$F$9:$F$1800)</f>
        <v>0</v>
      </c>
      <c r="C208" s="106">
        <f>SUMIF('Pupil Listing'!$B$9:$B$1800,A208,'Pupil Listing'!$G$9:$G$1800)</f>
        <v>0</v>
      </c>
      <c r="E208" s="32">
        <f>COUNTIFS('Pupil Listing'!B:B, A208, 'Pupil Listing'!C:C,"4K 437 Hours") + COUNTIFS('Pupil Listing'!B:B, A208, 'Pupil Listing'!C:C,"Preschool Special Education") + COUNTIFS('Pupil Listing'!B:B, A208, 'Pupil Listing'!C:C,"5K 437 Hours Half Day")</f>
        <v>0</v>
      </c>
      <c r="F208" s="28">
        <f>COUNTIFS('Pupil Listing'!B:B, A208, 'Pupil Listing'!C:C,"4K 437 Hours + 87.5 Hours Outreach") + COUNTIFS('Pupil Listing'!B:B, A208, 'Pupil Listing'!C:C,"5K 3 Full Days Per Week")</f>
        <v>0</v>
      </c>
      <c r="G208" s="28">
        <f>COUNTIFS('Pupil Listing'!B:B, A208, 'Pupil Listing'!C:C,"5K 4 Full Days Per Week")</f>
        <v>0</v>
      </c>
      <c r="H208" s="28">
        <f>COUNTIFS('Pupil Listing'!B:B, A208, 'Pupil Listing'!C:C,"5K 5 Full Days Per Week") + COUNTIFS('Pupil Listing'!B:B, A208, 'Pupil Listing'!C:C,"1") + COUNTIFS('Pupil Listing'!B:B, A208, 'Pupil Listing'!C:C,"2") + COUNTIFS('Pupil Listing'!B:B, A208, 'Pupil Listing'!C:C,"3") + COUNTIFS('Pupil Listing'!B:B, A208, 'Pupil Listing'!C:C,"4") + COUNTIFS('Pupil Listing'!B:B, A208, 'Pupil Listing'!C:C,"5") + COUNTIFS('Pupil Listing'!B:B, A208, 'Pupil Listing'!C:C,"6") + COUNTIFS('Pupil Listing'!B:B, A208, 'Pupil Listing'!C:C,"7") + COUNTIFS('Pupil Listing'!B:B, A208, 'Pupil Listing'!C:C,"8") + COUNTIFS('Pupil Listing'!B:B, A208, 'Pupil Listing'!C:C,"9") + COUNTIFS('Pupil Listing'!B:B, A208, 'Pupil Listing'!C:C,"10") + COUNTIFS('Pupil Listing'!B:B, A208, 'Pupil Listing'!C:C,"11") + COUNTIFS('Pupil Listing'!B:B, A208, 'Pupil Listing'!C:C,"12")</f>
        <v>0</v>
      </c>
      <c r="I208" s="34">
        <f t="shared" si="3"/>
        <v>0</v>
      </c>
    </row>
    <row r="209" spans="1:9" x14ac:dyDescent="0.25">
      <c r="A209" s="104" t="s">
        <v>29</v>
      </c>
      <c r="B209" s="105">
        <f>SUMIF('Pupil Listing'!$B$9:$B$1800,A209,'Pupil Listing'!$F$9:$F$1800)</f>
        <v>0</v>
      </c>
      <c r="C209" s="106">
        <f>SUMIF('Pupil Listing'!$B$9:$B$1800,A209,'Pupil Listing'!$G$9:$G$1800)</f>
        <v>0</v>
      </c>
      <c r="E209" s="32">
        <f>COUNTIFS('Pupil Listing'!B:B, A209, 'Pupil Listing'!C:C,"4K 437 Hours") + COUNTIFS('Pupil Listing'!B:B, A209, 'Pupil Listing'!C:C,"Preschool Special Education") + COUNTIFS('Pupil Listing'!B:B, A209, 'Pupil Listing'!C:C,"5K 437 Hours Half Day")</f>
        <v>0</v>
      </c>
      <c r="F209" s="28">
        <f>COUNTIFS('Pupil Listing'!B:B, A209, 'Pupil Listing'!C:C,"4K 437 Hours + 87.5 Hours Outreach") + COUNTIFS('Pupil Listing'!B:B, A209, 'Pupil Listing'!C:C,"5K 3 Full Days Per Week")</f>
        <v>0</v>
      </c>
      <c r="G209" s="28">
        <f>COUNTIFS('Pupil Listing'!B:B, A209, 'Pupil Listing'!C:C,"5K 4 Full Days Per Week")</f>
        <v>0</v>
      </c>
      <c r="H209" s="28">
        <f>COUNTIFS('Pupil Listing'!B:B, A209, 'Pupil Listing'!C:C,"5K 5 Full Days Per Week") + COUNTIFS('Pupil Listing'!B:B, A209, 'Pupil Listing'!C:C,"1") + COUNTIFS('Pupil Listing'!B:B, A209, 'Pupil Listing'!C:C,"2") + COUNTIFS('Pupil Listing'!B:B, A209, 'Pupil Listing'!C:C,"3") + COUNTIFS('Pupil Listing'!B:B, A209, 'Pupil Listing'!C:C,"4") + COUNTIFS('Pupil Listing'!B:B, A209, 'Pupil Listing'!C:C,"5") + COUNTIFS('Pupil Listing'!B:B, A209, 'Pupil Listing'!C:C,"6") + COUNTIFS('Pupil Listing'!B:B, A209, 'Pupil Listing'!C:C,"7") + COUNTIFS('Pupil Listing'!B:B, A209, 'Pupil Listing'!C:C,"8") + COUNTIFS('Pupil Listing'!B:B, A209, 'Pupil Listing'!C:C,"9") + COUNTIFS('Pupil Listing'!B:B, A209, 'Pupil Listing'!C:C,"10") + COUNTIFS('Pupil Listing'!B:B, A209, 'Pupil Listing'!C:C,"11") + COUNTIFS('Pupil Listing'!B:B, A209, 'Pupil Listing'!C:C,"12")</f>
        <v>0</v>
      </c>
      <c r="I209" s="34">
        <f t="shared" si="3"/>
        <v>0</v>
      </c>
    </row>
    <row r="210" spans="1:9" x14ac:dyDescent="0.25">
      <c r="A210" s="104" t="s">
        <v>287</v>
      </c>
      <c r="B210" s="105">
        <f>SUMIF('Pupil Listing'!$B$9:$B$1800,A210,'Pupil Listing'!$F$9:$F$1800)</f>
        <v>0</v>
      </c>
      <c r="C210" s="106">
        <f>SUMIF('Pupil Listing'!$B$9:$B$1800,A210,'Pupil Listing'!$G$9:$G$1800)</f>
        <v>0</v>
      </c>
      <c r="E210" s="32">
        <f>COUNTIFS('Pupil Listing'!B:B, A210, 'Pupil Listing'!C:C,"4K 437 Hours") + COUNTIFS('Pupil Listing'!B:B, A210, 'Pupil Listing'!C:C,"Preschool Special Education") + COUNTIFS('Pupil Listing'!B:B, A210, 'Pupil Listing'!C:C,"5K 437 Hours Half Day")</f>
        <v>0</v>
      </c>
      <c r="F210" s="28">
        <f>COUNTIFS('Pupil Listing'!B:B, A210, 'Pupil Listing'!C:C,"4K 437 Hours + 87.5 Hours Outreach") + COUNTIFS('Pupil Listing'!B:B, A210, 'Pupil Listing'!C:C,"5K 3 Full Days Per Week")</f>
        <v>0</v>
      </c>
      <c r="G210" s="28">
        <f>COUNTIFS('Pupil Listing'!B:B, A210, 'Pupil Listing'!C:C,"5K 4 Full Days Per Week")</f>
        <v>0</v>
      </c>
      <c r="H210" s="28">
        <f>COUNTIFS('Pupil Listing'!B:B, A210, 'Pupil Listing'!C:C,"5K 5 Full Days Per Week") + COUNTIFS('Pupil Listing'!B:B, A210, 'Pupil Listing'!C:C,"1") + COUNTIFS('Pupil Listing'!B:B, A210, 'Pupil Listing'!C:C,"2") + COUNTIFS('Pupil Listing'!B:B, A210, 'Pupil Listing'!C:C,"3") + COUNTIFS('Pupil Listing'!B:B, A210, 'Pupil Listing'!C:C,"4") + COUNTIFS('Pupil Listing'!B:B, A210, 'Pupil Listing'!C:C,"5") + COUNTIFS('Pupil Listing'!B:B, A210, 'Pupil Listing'!C:C,"6") + COUNTIFS('Pupil Listing'!B:B, A210, 'Pupil Listing'!C:C,"7") + COUNTIFS('Pupil Listing'!B:B, A210, 'Pupil Listing'!C:C,"8") + COUNTIFS('Pupil Listing'!B:B, A210, 'Pupil Listing'!C:C,"9") + COUNTIFS('Pupil Listing'!B:B, A210, 'Pupil Listing'!C:C,"10") + COUNTIFS('Pupil Listing'!B:B, A210, 'Pupil Listing'!C:C,"11") + COUNTIFS('Pupil Listing'!B:B, A210, 'Pupil Listing'!C:C,"12")</f>
        <v>0</v>
      </c>
      <c r="I210" s="34">
        <f t="shared" si="3"/>
        <v>0</v>
      </c>
    </row>
    <row r="211" spans="1:9" x14ac:dyDescent="0.25">
      <c r="A211" s="104" t="s">
        <v>288</v>
      </c>
      <c r="B211" s="105">
        <f>SUMIF('Pupil Listing'!$B$9:$B$1800,A211,'Pupil Listing'!$F$9:$F$1800)</f>
        <v>0</v>
      </c>
      <c r="C211" s="106">
        <f>SUMIF('Pupil Listing'!$B$9:$B$1800,A211,'Pupil Listing'!$G$9:$G$1800)</f>
        <v>0</v>
      </c>
      <c r="E211" s="32">
        <f>COUNTIFS('Pupil Listing'!B:B, A211, 'Pupil Listing'!C:C,"4K 437 Hours") + COUNTIFS('Pupil Listing'!B:B, A211, 'Pupil Listing'!C:C,"Preschool Special Education") + COUNTIFS('Pupil Listing'!B:B, A211, 'Pupil Listing'!C:C,"5K 437 Hours Half Day")</f>
        <v>0</v>
      </c>
      <c r="F211" s="28">
        <f>COUNTIFS('Pupil Listing'!B:B, A211, 'Pupil Listing'!C:C,"4K 437 Hours + 87.5 Hours Outreach") + COUNTIFS('Pupil Listing'!B:B, A211, 'Pupil Listing'!C:C,"5K 3 Full Days Per Week")</f>
        <v>0</v>
      </c>
      <c r="G211" s="28">
        <f>COUNTIFS('Pupil Listing'!B:B, A211, 'Pupil Listing'!C:C,"5K 4 Full Days Per Week")</f>
        <v>0</v>
      </c>
      <c r="H211" s="28">
        <f>COUNTIFS('Pupil Listing'!B:B, A211, 'Pupil Listing'!C:C,"5K 5 Full Days Per Week") + COUNTIFS('Pupil Listing'!B:B, A211, 'Pupil Listing'!C:C,"1") + COUNTIFS('Pupil Listing'!B:B, A211, 'Pupil Listing'!C:C,"2") + COUNTIFS('Pupil Listing'!B:B, A211, 'Pupil Listing'!C:C,"3") + COUNTIFS('Pupil Listing'!B:B, A211, 'Pupil Listing'!C:C,"4") + COUNTIFS('Pupil Listing'!B:B, A211, 'Pupil Listing'!C:C,"5") + COUNTIFS('Pupil Listing'!B:B, A211, 'Pupil Listing'!C:C,"6") + COUNTIFS('Pupil Listing'!B:B, A211, 'Pupil Listing'!C:C,"7") + COUNTIFS('Pupil Listing'!B:B, A211, 'Pupil Listing'!C:C,"8") + COUNTIFS('Pupil Listing'!B:B, A211, 'Pupil Listing'!C:C,"9") + COUNTIFS('Pupil Listing'!B:B, A211, 'Pupil Listing'!C:C,"10") + COUNTIFS('Pupil Listing'!B:B, A211, 'Pupil Listing'!C:C,"11") + COUNTIFS('Pupil Listing'!B:B, A211, 'Pupil Listing'!C:C,"12")</f>
        <v>0</v>
      </c>
      <c r="I211" s="34">
        <f t="shared" si="3"/>
        <v>0</v>
      </c>
    </row>
    <row r="212" spans="1:9" x14ac:dyDescent="0.25">
      <c r="A212" s="104" t="s">
        <v>289</v>
      </c>
      <c r="B212" s="105">
        <f>SUMIF('Pupil Listing'!$B$9:$B$1800,A212,'Pupil Listing'!$F$9:$F$1800)</f>
        <v>0</v>
      </c>
      <c r="C212" s="106">
        <f>SUMIF('Pupil Listing'!$B$9:$B$1800,A212,'Pupil Listing'!$G$9:$G$1800)</f>
        <v>0</v>
      </c>
      <c r="E212" s="32">
        <f>COUNTIFS('Pupil Listing'!B:B, A212, 'Pupil Listing'!C:C,"4K 437 Hours") + COUNTIFS('Pupil Listing'!B:B, A212, 'Pupil Listing'!C:C,"Preschool Special Education") + COUNTIFS('Pupil Listing'!B:B, A212, 'Pupil Listing'!C:C,"5K 437 Hours Half Day")</f>
        <v>0</v>
      </c>
      <c r="F212" s="28">
        <f>COUNTIFS('Pupil Listing'!B:B, A212, 'Pupil Listing'!C:C,"4K 437 Hours + 87.5 Hours Outreach") + COUNTIFS('Pupil Listing'!B:B, A212, 'Pupil Listing'!C:C,"5K 3 Full Days Per Week")</f>
        <v>0</v>
      </c>
      <c r="G212" s="28">
        <f>COUNTIFS('Pupil Listing'!B:B, A212, 'Pupil Listing'!C:C,"5K 4 Full Days Per Week")</f>
        <v>0</v>
      </c>
      <c r="H212" s="28">
        <f>COUNTIFS('Pupil Listing'!B:B, A212, 'Pupil Listing'!C:C,"5K 5 Full Days Per Week") + COUNTIFS('Pupil Listing'!B:B, A212, 'Pupil Listing'!C:C,"1") + COUNTIFS('Pupil Listing'!B:B, A212, 'Pupil Listing'!C:C,"2") + COUNTIFS('Pupil Listing'!B:B, A212, 'Pupil Listing'!C:C,"3") + COUNTIFS('Pupil Listing'!B:B, A212, 'Pupil Listing'!C:C,"4") + COUNTIFS('Pupil Listing'!B:B, A212, 'Pupil Listing'!C:C,"5") + COUNTIFS('Pupil Listing'!B:B, A212, 'Pupil Listing'!C:C,"6") + COUNTIFS('Pupil Listing'!B:B, A212, 'Pupil Listing'!C:C,"7") + COUNTIFS('Pupil Listing'!B:B, A212, 'Pupil Listing'!C:C,"8") + COUNTIFS('Pupil Listing'!B:B, A212, 'Pupil Listing'!C:C,"9") + COUNTIFS('Pupil Listing'!B:B, A212, 'Pupil Listing'!C:C,"10") + COUNTIFS('Pupil Listing'!B:B, A212, 'Pupil Listing'!C:C,"11") + COUNTIFS('Pupil Listing'!B:B, A212, 'Pupil Listing'!C:C,"12")</f>
        <v>0</v>
      </c>
      <c r="I212" s="34">
        <f t="shared" si="3"/>
        <v>0</v>
      </c>
    </row>
    <row r="213" spans="1:9" x14ac:dyDescent="0.25">
      <c r="A213" s="104" t="s">
        <v>290</v>
      </c>
      <c r="B213" s="105">
        <f>SUMIF('Pupil Listing'!$B$9:$B$1800,A213,'Pupil Listing'!$F$9:$F$1800)</f>
        <v>0</v>
      </c>
      <c r="C213" s="106">
        <f>SUMIF('Pupil Listing'!$B$9:$B$1800,A213,'Pupil Listing'!$G$9:$G$1800)</f>
        <v>0</v>
      </c>
      <c r="E213" s="32">
        <f>COUNTIFS('Pupil Listing'!B:B, A213, 'Pupil Listing'!C:C,"4K 437 Hours") + COUNTIFS('Pupil Listing'!B:B, A213, 'Pupil Listing'!C:C,"Preschool Special Education") + COUNTIFS('Pupil Listing'!B:B, A213, 'Pupil Listing'!C:C,"5K 437 Hours Half Day")</f>
        <v>0</v>
      </c>
      <c r="F213" s="28">
        <f>COUNTIFS('Pupil Listing'!B:B, A213, 'Pupil Listing'!C:C,"4K 437 Hours + 87.5 Hours Outreach") + COUNTIFS('Pupil Listing'!B:B, A213, 'Pupil Listing'!C:C,"5K 3 Full Days Per Week")</f>
        <v>0</v>
      </c>
      <c r="G213" s="28">
        <f>COUNTIFS('Pupil Listing'!B:B, A213, 'Pupil Listing'!C:C,"5K 4 Full Days Per Week")</f>
        <v>0</v>
      </c>
      <c r="H213" s="28">
        <f>COUNTIFS('Pupil Listing'!B:B, A213, 'Pupil Listing'!C:C,"5K 5 Full Days Per Week") + COUNTIFS('Pupil Listing'!B:B, A213, 'Pupil Listing'!C:C,"1") + COUNTIFS('Pupil Listing'!B:B, A213, 'Pupil Listing'!C:C,"2") + COUNTIFS('Pupil Listing'!B:B, A213, 'Pupil Listing'!C:C,"3") + COUNTIFS('Pupil Listing'!B:B, A213, 'Pupil Listing'!C:C,"4") + COUNTIFS('Pupil Listing'!B:B, A213, 'Pupil Listing'!C:C,"5") + COUNTIFS('Pupil Listing'!B:B, A213, 'Pupil Listing'!C:C,"6") + COUNTIFS('Pupil Listing'!B:B, A213, 'Pupil Listing'!C:C,"7") + COUNTIFS('Pupil Listing'!B:B, A213, 'Pupil Listing'!C:C,"8") + COUNTIFS('Pupil Listing'!B:B, A213, 'Pupil Listing'!C:C,"9") + COUNTIFS('Pupil Listing'!B:B, A213, 'Pupil Listing'!C:C,"10") + COUNTIFS('Pupil Listing'!B:B, A213, 'Pupil Listing'!C:C,"11") + COUNTIFS('Pupil Listing'!B:B, A213, 'Pupil Listing'!C:C,"12")</f>
        <v>0</v>
      </c>
      <c r="I213" s="34">
        <f t="shared" si="3"/>
        <v>0</v>
      </c>
    </row>
    <row r="214" spans="1:9" x14ac:dyDescent="0.25">
      <c r="A214" s="104" t="s">
        <v>291</v>
      </c>
      <c r="B214" s="105">
        <f>SUMIF('Pupil Listing'!$B$9:$B$1800,A214,'Pupil Listing'!$F$9:$F$1800)</f>
        <v>0</v>
      </c>
      <c r="C214" s="106">
        <f>SUMIF('Pupil Listing'!$B$9:$B$1800,A214,'Pupil Listing'!$G$9:$G$1800)</f>
        <v>0</v>
      </c>
      <c r="E214" s="32">
        <f>COUNTIFS('Pupil Listing'!B:B, A214, 'Pupil Listing'!C:C,"4K 437 Hours") + COUNTIFS('Pupil Listing'!B:B, A214, 'Pupil Listing'!C:C,"Preschool Special Education") + COUNTIFS('Pupil Listing'!B:B, A214, 'Pupil Listing'!C:C,"5K 437 Hours Half Day")</f>
        <v>0</v>
      </c>
      <c r="F214" s="28">
        <f>COUNTIFS('Pupil Listing'!B:B, A214, 'Pupil Listing'!C:C,"4K 437 Hours + 87.5 Hours Outreach") + COUNTIFS('Pupil Listing'!B:B, A214, 'Pupil Listing'!C:C,"5K 3 Full Days Per Week")</f>
        <v>0</v>
      </c>
      <c r="G214" s="28">
        <f>COUNTIFS('Pupil Listing'!B:B, A214, 'Pupil Listing'!C:C,"5K 4 Full Days Per Week")</f>
        <v>0</v>
      </c>
      <c r="H214" s="28">
        <f>COUNTIFS('Pupil Listing'!B:B, A214, 'Pupil Listing'!C:C,"5K 5 Full Days Per Week") + COUNTIFS('Pupil Listing'!B:B, A214, 'Pupil Listing'!C:C,"1") + COUNTIFS('Pupil Listing'!B:B, A214, 'Pupil Listing'!C:C,"2") + COUNTIFS('Pupil Listing'!B:B, A214, 'Pupil Listing'!C:C,"3") + COUNTIFS('Pupil Listing'!B:B, A214, 'Pupil Listing'!C:C,"4") + COUNTIFS('Pupil Listing'!B:B, A214, 'Pupil Listing'!C:C,"5") + COUNTIFS('Pupil Listing'!B:B, A214, 'Pupil Listing'!C:C,"6") + COUNTIFS('Pupil Listing'!B:B, A214, 'Pupil Listing'!C:C,"7") + COUNTIFS('Pupil Listing'!B:B, A214, 'Pupil Listing'!C:C,"8") + COUNTIFS('Pupil Listing'!B:B, A214, 'Pupil Listing'!C:C,"9") + COUNTIFS('Pupil Listing'!B:B, A214, 'Pupil Listing'!C:C,"10") + COUNTIFS('Pupil Listing'!B:B, A214, 'Pupil Listing'!C:C,"11") + COUNTIFS('Pupil Listing'!B:B, A214, 'Pupil Listing'!C:C,"12")</f>
        <v>0</v>
      </c>
      <c r="I214" s="34">
        <f t="shared" si="3"/>
        <v>0</v>
      </c>
    </row>
    <row r="215" spans="1:9" x14ac:dyDescent="0.25">
      <c r="A215" s="104" t="s">
        <v>292</v>
      </c>
      <c r="B215" s="105">
        <f>SUMIF('Pupil Listing'!$B$9:$B$1800,A215,'Pupil Listing'!$F$9:$F$1800)</f>
        <v>0</v>
      </c>
      <c r="C215" s="106">
        <f>SUMIF('Pupil Listing'!$B$9:$B$1800,A215,'Pupil Listing'!$G$9:$G$1800)</f>
        <v>0</v>
      </c>
      <c r="E215" s="32">
        <f>COUNTIFS('Pupil Listing'!B:B, A215, 'Pupil Listing'!C:C,"4K 437 Hours") + COUNTIFS('Pupil Listing'!B:B, A215, 'Pupil Listing'!C:C,"Preschool Special Education") + COUNTIFS('Pupil Listing'!B:B, A215, 'Pupil Listing'!C:C,"5K 437 Hours Half Day")</f>
        <v>0</v>
      </c>
      <c r="F215" s="28">
        <f>COUNTIFS('Pupil Listing'!B:B, A215, 'Pupil Listing'!C:C,"4K 437 Hours + 87.5 Hours Outreach") + COUNTIFS('Pupil Listing'!B:B, A215, 'Pupil Listing'!C:C,"5K 3 Full Days Per Week")</f>
        <v>0</v>
      </c>
      <c r="G215" s="28">
        <f>COUNTIFS('Pupil Listing'!B:B, A215, 'Pupil Listing'!C:C,"5K 4 Full Days Per Week")</f>
        <v>0</v>
      </c>
      <c r="H215" s="28">
        <f>COUNTIFS('Pupil Listing'!B:B, A215, 'Pupil Listing'!C:C,"5K 5 Full Days Per Week") + COUNTIFS('Pupil Listing'!B:B, A215, 'Pupil Listing'!C:C,"1") + COUNTIFS('Pupil Listing'!B:B, A215, 'Pupil Listing'!C:C,"2") + COUNTIFS('Pupil Listing'!B:B, A215, 'Pupil Listing'!C:C,"3") + COUNTIFS('Pupil Listing'!B:B, A215, 'Pupil Listing'!C:C,"4") + COUNTIFS('Pupil Listing'!B:B, A215, 'Pupil Listing'!C:C,"5") + COUNTIFS('Pupil Listing'!B:B, A215, 'Pupil Listing'!C:C,"6") + COUNTIFS('Pupil Listing'!B:B, A215, 'Pupil Listing'!C:C,"7") + COUNTIFS('Pupil Listing'!B:B, A215, 'Pupil Listing'!C:C,"8") + COUNTIFS('Pupil Listing'!B:B, A215, 'Pupil Listing'!C:C,"9") + COUNTIFS('Pupil Listing'!B:B, A215, 'Pupil Listing'!C:C,"10") + COUNTIFS('Pupil Listing'!B:B, A215, 'Pupil Listing'!C:C,"11") + COUNTIFS('Pupil Listing'!B:B, A215, 'Pupil Listing'!C:C,"12")</f>
        <v>0</v>
      </c>
      <c r="I215" s="34">
        <f t="shared" si="3"/>
        <v>0</v>
      </c>
    </row>
    <row r="216" spans="1:9" x14ac:dyDescent="0.25">
      <c r="A216" s="104" t="s">
        <v>293</v>
      </c>
      <c r="B216" s="105">
        <f>SUMIF('Pupil Listing'!$B$9:$B$1800,A216,'Pupil Listing'!$F$9:$F$1800)</f>
        <v>0</v>
      </c>
      <c r="C216" s="106">
        <f>SUMIF('Pupil Listing'!$B$9:$B$1800,A216,'Pupil Listing'!$G$9:$G$1800)</f>
        <v>0</v>
      </c>
      <c r="E216" s="32">
        <f>COUNTIFS('Pupil Listing'!B:B, A216, 'Pupil Listing'!C:C,"4K 437 Hours") + COUNTIFS('Pupil Listing'!B:B, A216, 'Pupil Listing'!C:C,"Preschool Special Education") + COUNTIFS('Pupil Listing'!B:B, A216, 'Pupil Listing'!C:C,"5K 437 Hours Half Day")</f>
        <v>0</v>
      </c>
      <c r="F216" s="28">
        <f>COUNTIFS('Pupil Listing'!B:B, A216, 'Pupil Listing'!C:C,"4K 437 Hours + 87.5 Hours Outreach") + COUNTIFS('Pupil Listing'!B:B, A216, 'Pupil Listing'!C:C,"5K 3 Full Days Per Week")</f>
        <v>0</v>
      </c>
      <c r="G216" s="28">
        <f>COUNTIFS('Pupil Listing'!B:B, A216, 'Pupil Listing'!C:C,"5K 4 Full Days Per Week")</f>
        <v>0</v>
      </c>
      <c r="H216" s="28">
        <f>COUNTIFS('Pupil Listing'!B:B, A216, 'Pupil Listing'!C:C,"5K 5 Full Days Per Week") + COUNTIFS('Pupil Listing'!B:B, A216, 'Pupil Listing'!C:C,"1") + COUNTIFS('Pupil Listing'!B:B, A216, 'Pupil Listing'!C:C,"2") + COUNTIFS('Pupil Listing'!B:B, A216, 'Pupil Listing'!C:C,"3") + COUNTIFS('Pupil Listing'!B:B, A216, 'Pupil Listing'!C:C,"4") + COUNTIFS('Pupil Listing'!B:B, A216, 'Pupil Listing'!C:C,"5") + COUNTIFS('Pupil Listing'!B:B, A216, 'Pupil Listing'!C:C,"6") + COUNTIFS('Pupil Listing'!B:B, A216, 'Pupil Listing'!C:C,"7") + COUNTIFS('Pupil Listing'!B:B, A216, 'Pupil Listing'!C:C,"8") + COUNTIFS('Pupil Listing'!B:B, A216, 'Pupil Listing'!C:C,"9") + COUNTIFS('Pupil Listing'!B:B, A216, 'Pupil Listing'!C:C,"10") + COUNTIFS('Pupil Listing'!B:B, A216, 'Pupil Listing'!C:C,"11") + COUNTIFS('Pupil Listing'!B:B, A216, 'Pupil Listing'!C:C,"12")</f>
        <v>0</v>
      </c>
      <c r="I216" s="34">
        <f t="shared" si="3"/>
        <v>0</v>
      </c>
    </row>
    <row r="217" spans="1:9" x14ac:dyDescent="0.25">
      <c r="A217" s="104" t="s">
        <v>294</v>
      </c>
      <c r="B217" s="105">
        <f>SUMIF('Pupil Listing'!$B$9:$B$1800,A217,'Pupil Listing'!$F$9:$F$1800)</f>
        <v>0</v>
      </c>
      <c r="C217" s="106">
        <f>SUMIF('Pupil Listing'!$B$9:$B$1800,A217,'Pupil Listing'!$G$9:$G$1800)</f>
        <v>0</v>
      </c>
      <c r="E217" s="32">
        <f>COUNTIFS('Pupil Listing'!B:B, A217, 'Pupil Listing'!C:C,"4K 437 Hours") + COUNTIFS('Pupil Listing'!B:B, A217, 'Pupil Listing'!C:C,"Preschool Special Education") + COUNTIFS('Pupil Listing'!B:B, A217, 'Pupil Listing'!C:C,"5K 437 Hours Half Day")</f>
        <v>0</v>
      </c>
      <c r="F217" s="28">
        <f>COUNTIFS('Pupil Listing'!B:B, A217, 'Pupil Listing'!C:C,"4K 437 Hours + 87.5 Hours Outreach") + COUNTIFS('Pupil Listing'!B:B, A217, 'Pupil Listing'!C:C,"5K 3 Full Days Per Week")</f>
        <v>0</v>
      </c>
      <c r="G217" s="28">
        <f>COUNTIFS('Pupil Listing'!B:B, A217, 'Pupil Listing'!C:C,"5K 4 Full Days Per Week")</f>
        <v>0</v>
      </c>
      <c r="H217" s="28">
        <f>COUNTIFS('Pupil Listing'!B:B, A217, 'Pupil Listing'!C:C,"5K 5 Full Days Per Week") + COUNTIFS('Pupil Listing'!B:B, A217, 'Pupil Listing'!C:C,"1") + COUNTIFS('Pupil Listing'!B:B, A217, 'Pupil Listing'!C:C,"2") + COUNTIFS('Pupil Listing'!B:B, A217, 'Pupil Listing'!C:C,"3") + COUNTIFS('Pupil Listing'!B:B, A217, 'Pupil Listing'!C:C,"4") + COUNTIFS('Pupil Listing'!B:B, A217, 'Pupil Listing'!C:C,"5") + COUNTIFS('Pupil Listing'!B:B, A217, 'Pupil Listing'!C:C,"6") + COUNTIFS('Pupil Listing'!B:B, A217, 'Pupil Listing'!C:C,"7") + COUNTIFS('Pupil Listing'!B:B, A217, 'Pupil Listing'!C:C,"8") + COUNTIFS('Pupil Listing'!B:B, A217, 'Pupil Listing'!C:C,"9") + COUNTIFS('Pupil Listing'!B:B, A217, 'Pupil Listing'!C:C,"10") + COUNTIFS('Pupil Listing'!B:B, A217, 'Pupil Listing'!C:C,"11") + COUNTIFS('Pupil Listing'!B:B, A217, 'Pupil Listing'!C:C,"12")</f>
        <v>0</v>
      </c>
      <c r="I217" s="34">
        <f t="shared" si="3"/>
        <v>0</v>
      </c>
    </row>
    <row r="218" spans="1:9" x14ac:dyDescent="0.25">
      <c r="A218" s="104" t="s">
        <v>295</v>
      </c>
      <c r="B218" s="105">
        <f>SUMIF('Pupil Listing'!$B$9:$B$1800,A218,'Pupil Listing'!$F$9:$F$1800)</f>
        <v>0</v>
      </c>
      <c r="C218" s="106">
        <f>SUMIF('Pupil Listing'!$B$9:$B$1800,A218,'Pupil Listing'!$G$9:$G$1800)</f>
        <v>0</v>
      </c>
      <c r="E218" s="32">
        <f>COUNTIFS('Pupil Listing'!B:B, A218, 'Pupil Listing'!C:C,"4K 437 Hours") + COUNTIFS('Pupil Listing'!B:B, A218, 'Pupil Listing'!C:C,"Preschool Special Education") + COUNTIFS('Pupil Listing'!B:B, A218, 'Pupil Listing'!C:C,"5K 437 Hours Half Day")</f>
        <v>0</v>
      </c>
      <c r="F218" s="28">
        <f>COUNTIFS('Pupil Listing'!B:B, A218, 'Pupil Listing'!C:C,"4K 437 Hours + 87.5 Hours Outreach") + COUNTIFS('Pupil Listing'!B:B, A218, 'Pupil Listing'!C:C,"5K 3 Full Days Per Week")</f>
        <v>0</v>
      </c>
      <c r="G218" s="28">
        <f>COUNTIFS('Pupil Listing'!B:B, A218, 'Pupil Listing'!C:C,"5K 4 Full Days Per Week")</f>
        <v>0</v>
      </c>
      <c r="H218" s="28">
        <f>COUNTIFS('Pupil Listing'!B:B, A218, 'Pupil Listing'!C:C,"5K 5 Full Days Per Week") + COUNTIFS('Pupil Listing'!B:B, A218, 'Pupil Listing'!C:C,"1") + COUNTIFS('Pupil Listing'!B:B, A218, 'Pupil Listing'!C:C,"2") + COUNTIFS('Pupil Listing'!B:B, A218, 'Pupil Listing'!C:C,"3") + COUNTIFS('Pupil Listing'!B:B, A218, 'Pupil Listing'!C:C,"4") + COUNTIFS('Pupil Listing'!B:B, A218, 'Pupil Listing'!C:C,"5") + COUNTIFS('Pupil Listing'!B:B, A218, 'Pupil Listing'!C:C,"6") + COUNTIFS('Pupil Listing'!B:B, A218, 'Pupil Listing'!C:C,"7") + COUNTIFS('Pupil Listing'!B:B, A218, 'Pupil Listing'!C:C,"8") + COUNTIFS('Pupil Listing'!B:B, A218, 'Pupil Listing'!C:C,"9") + COUNTIFS('Pupil Listing'!B:B, A218, 'Pupil Listing'!C:C,"10") + COUNTIFS('Pupil Listing'!B:B, A218, 'Pupil Listing'!C:C,"11") + COUNTIFS('Pupil Listing'!B:B, A218, 'Pupil Listing'!C:C,"12")</f>
        <v>0</v>
      </c>
      <c r="I218" s="34">
        <f t="shared" si="3"/>
        <v>0</v>
      </c>
    </row>
    <row r="219" spans="1:9" x14ac:dyDescent="0.25">
      <c r="A219" s="104" t="s">
        <v>296</v>
      </c>
      <c r="B219" s="105">
        <f>SUMIF('Pupil Listing'!$B$9:$B$1800,A219,'Pupil Listing'!$F$9:$F$1800)</f>
        <v>0</v>
      </c>
      <c r="C219" s="106">
        <f>SUMIF('Pupil Listing'!$B$9:$B$1800,A219,'Pupil Listing'!$G$9:$G$1800)</f>
        <v>0</v>
      </c>
      <c r="E219" s="32">
        <f>COUNTIFS('Pupil Listing'!B:B, A219, 'Pupil Listing'!C:C,"4K 437 Hours") + COUNTIFS('Pupil Listing'!B:B, A219, 'Pupil Listing'!C:C,"Preschool Special Education") + COUNTIFS('Pupil Listing'!B:B, A219, 'Pupil Listing'!C:C,"5K 437 Hours Half Day")</f>
        <v>0</v>
      </c>
      <c r="F219" s="28">
        <f>COUNTIFS('Pupil Listing'!B:B, A219, 'Pupil Listing'!C:C,"4K 437 Hours + 87.5 Hours Outreach") + COUNTIFS('Pupil Listing'!B:B, A219, 'Pupil Listing'!C:C,"5K 3 Full Days Per Week")</f>
        <v>0</v>
      </c>
      <c r="G219" s="28">
        <f>COUNTIFS('Pupil Listing'!B:B, A219, 'Pupil Listing'!C:C,"5K 4 Full Days Per Week")</f>
        <v>0</v>
      </c>
      <c r="H219" s="28">
        <f>COUNTIFS('Pupil Listing'!B:B, A219, 'Pupil Listing'!C:C,"5K 5 Full Days Per Week") + COUNTIFS('Pupil Listing'!B:B, A219, 'Pupil Listing'!C:C,"1") + COUNTIFS('Pupil Listing'!B:B, A219, 'Pupil Listing'!C:C,"2") + COUNTIFS('Pupil Listing'!B:B, A219, 'Pupil Listing'!C:C,"3") + COUNTIFS('Pupil Listing'!B:B, A219, 'Pupil Listing'!C:C,"4") + COUNTIFS('Pupil Listing'!B:B, A219, 'Pupil Listing'!C:C,"5") + COUNTIFS('Pupil Listing'!B:B, A219, 'Pupil Listing'!C:C,"6") + COUNTIFS('Pupil Listing'!B:B, A219, 'Pupil Listing'!C:C,"7") + COUNTIFS('Pupil Listing'!B:B, A219, 'Pupil Listing'!C:C,"8") + COUNTIFS('Pupil Listing'!B:B, A219, 'Pupil Listing'!C:C,"9") + COUNTIFS('Pupil Listing'!B:B, A219, 'Pupil Listing'!C:C,"10") + COUNTIFS('Pupil Listing'!B:B, A219, 'Pupil Listing'!C:C,"11") + COUNTIFS('Pupil Listing'!B:B, A219, 'Pupil Listing'!C:C,"12")</f>
        <v>0</v>
      </c>
      <c r="I219" s="34">
        <f t="shared" si="3"/>
        <v>0</v>
      </c>
    </row>
    <row r="220" spans="1:9" x14ac:dyDescent="0.25">
      <c r="A220" s="104" t="s">
        <v>297</v>
      </c>
      <c r="B220" s="105">
        <f>SUMIF('Pupil Listing'!$B$9:$B$1800,A220,'Pupil Listing'!$F$9:$F$1800)</f>
        <v>0</v>
      </c>
      <c r="C220" s="106">
        <f>SUMIF('Pupil Listing'!$B$9:$B$1800,A220,'Pupil Listing'!$G$9:$G$1800)</f>
        <v>0</v>
      </c>
      <c r="E220" s="32">
        <f>COUNTIFS('Pupil Listing'!B:B, A220, 'Pupil Listing'!C:C,"4K 437 Hours") + COUNTIFS('Pupil Listing'!B:B, A220, 'Pupil Listing'!C:C,"Preschool Special Education") + COUNTIFS('Pupil Listing'!B:B, A220, 'Pupil Listing'!C:C,"5K 437 Hours Half Day")</f>
        <v>0</v>
      </c>
      <c r="F220" s="28">
        <f>COUNTIFS('Pupil Listing'!B:B, A220, 'Pupil Listing'!C:C,"4K 437 Hours + 87.5 Hours Outreach") + COUNTIFS('Pupil Listing'!B:B, A220, 'Pupil Listing'!C:C,"5K 3 Full Days Per Week")</f>
        <v>0</v>
      </c>
      <c r="G220" s="28">
        <f>COUNTIFS('Pupil Listing'!B:B, A220, 'Pupil Listing'!C:C,"5K 4 Full Days Per Week")</f>
        <v>0</v>
      </c>
      <c r="H220" s="28">
        <f>COUNTIFS('Pupil Listing'!B:B, A220, 'Pupil Listing'!C:C,"5K 5 Full Days Per Week") + COUNTIFS('Pupil Listing'!B:B, A220, 'Pupil Listing'!C:C,"1") + COUNTIFS('Pupil Listing'!B:B, A220, 'Pupil Listing'!C:C,"2") + COUNTIFS('Pupil Listing'!B:B, A220, 'Pupil Listing'!C:C,"3") + COUNTIFS('Pupil Listing'!B:B, A220, 'Pupil Listing'!C:C,"4") + COUNTIFS('Pupil Listing'!B:B, A220, 'Pupil Listing'!C:C,"5") + COUNTIFS('Pupil Listing'!B:B, A220, 'Pupil Listing'!C:C,"6") + COUNTIFS('Pupil Listing'!B:B, A220, 'Pupil Listing'!C:C,"7") + COUNTIFS('Pupil Listing'!B:B, A220, 'Pupil Listing'!C:C,"8") + COUNTIFS('Pupil Listing'!B:B, A220, 'Pupil Listing'!C:C,"9") + COUNTIFS('Pupil Listing'!B:B, A220, 'Pupil Listing'!C:C,"10") + COUNTIFS('Pupil Listing'!B:B, A220, 'Pupil Listing'!C:C,"11") + COUNTIFS('Pupil Listing'!B:B, A220, 'Pupil Listing'!C:C,"12")</f>
        <v>0</v>
      </c>
      <c r="I220" s="34">
        <f t="shared" si="3"/>
        <v>0</v>
      </c>
    </row>
    <row r="221" spans="1:9" x14ac:dyDescent="0.25">
      <c r="A221" s="104" t="s">
        <v>298</v>
      </c>
      <c r="B221" s="105">
        <f>SUMIF('Pupil Listing'!$B$9:$B$1800,A221,'Pupil Listing'!$F$9:$F$1800)</f>
        <v>0</v>
      </c>
      <c r="C221" s="106">
        <f>SUMIF('Pupil Listing'!$B$9:$B$1800,A221,'Pupil Listing'!$G$9:$G$1800)</f>
        <v>0</v>
      </c>
      <c r="E221" s="32">
        <f>COUNTIFS('Pupil Listing'!B:B, A221, 'Pupil Listing'!C:C,"4K 437 Hours") + COUNTIFS('Pupil Listing'!B:B, A221, 'Pupil Listing'!C:C,"Preschool Special Education") + COUNTIFS('Pupil Listing'!B:B, A221, 'Pupil Listing'!C:C,"5K 437 Hours Half Day")</f>
        <v>0</v>
      </c>
      <c r="F221" s="28">
        <f>COUNTIFS('Pupil Listing'!B:B, A221, 'Pupil Listing'!C:C,"4K 437 Hours + 87.5 Hours Outreach") + COUNTIFS('Pupil Listing'!B:B, A221, 'Pupil Listing'!C:C,"5K 3 Full Days Per Week")</f>
        <v>0</v>
      </c>
      <c r="G221" s="28">
        <f>COUNTIFS('Pupil Listing'!B:B, A221, 'Pupil Listing'!C:C,"5K 4 Full Days Per Week")</f>
        <v>0</v>
      </c>
      <c r="H221" s="28">
        <f>COUNTIFS('Pupil Listing'!B:B, A221, 'Pupil Listing'!C:C,"5K 5 Full Days Per Week") + COUNTIFS('Pupil Listing'!B:B, A221, 'Pupil Listing'!C:C,"1") + COUNTIFS('Pupil Listing'!B:B, A221, 'Pupil Listing'!C:C,"2") + COUNTIFS('Pupil Listing'!B:B, A221, 'Pupil Listing'!C:C,"3") + COUNTIFS('Pupil Listing'!B:B, A221, 'Pupil Listing'!C:C,"4") + COUNTIFS('Pupil Listing'!B:B, A221, 'Pupil Listing'!C:C,"5") + COUNTIFS('Pupil Listing'!B:B, A221, 'Pupil Listing'!C:C,"6") + COUNTIFS('Pupil Listing'!B:B, A221, 'Pupil Listing'!C:C,"7") + COUNTIFS('Pupil Listing'!B:B, A221, 'Pupil Listing'!C:C,"8") + COUNTIFS('Pupil Listing'!B:B, A221, 'Pupil Listing'!C:C,"9") + COUNTIFS('Pupil Listing'!B:B, A221, 'Pupil Listing'!C:C,"10") + COUNTIFS('Pupil Listing'!B:B, A221, 'Pupil Listing'!C:C,"11") + COUNTIFS('Pupil Listing'!B:B, A221, 'Pupil Listing'!C:C,"12")</f>
        <v>0</v>
      </c>
      <c r="I221" s="34">
        <f t="shared" si="3"/>
        <v>0</v>
      </c>
    </row>
    <row r="222" spans="1:9" x14ac:dyDescent="0.25">
      <c r="A222" s="104" t="s">
        <v>299</v>
      </c>
      <c r="B222" s="105">
        <f>SUMIF('Pupil Listing'!$B$9:$B$1800,A222,'Pupil Listing'!$F$9:$F$1800)</f>
        <v>0</v>
      </c>
      <c r="C222" s="106">
        <f>SUMIF('Pupil Listing'!$B$9:$B$1800,A222,'Pupil Listing'!$G$9:$G$1800)</f>
        <v>0</v>
      </c>
      <c r="E222" s="32">
        <f>COUNTIFS('Pupil Listing'!B:B, A222, 'Pupil Listing'!C:C,"4K 437 Hours") + COUNTIFS('Pupil Listing'!B:B, A222, 'Pupil Listing'!C:C,"Preschool Special Education") + COUNTIFS('Pupil Listing'!B:B, A222, 'Pupil Listing'!C:C,"5K 437 Hours Half Day")</f>
        <v>0</v>
      </c>
      <c r="F222" s="28">
        <f>COUNTIFS('Pupil Listing'!B:B, A222, 'Pupil Listing'!C:C,"4K 437 Hours + 87.5 Hours Outreach") + COUNTIFS('Pupil Listing'!B:B, A222, 'Pupil Listing'!C:C,"5K 3 Full Days Per Week")</f>
        <v>0</v>
      </c>
      <c r="G222" s="28">
        <f>COUNTIFS('Pupil Listing'!B:B, A222, 'Pupil Listing'!C:C,"5K 4 Full Days Per Week")</f>
        <v>0</v>
      </c>
      <c r="H222" s="28">
        <f>COUNTIFS('Pupil Listing'!B:B, A222, 'Pupil Listing'!C:C,"5K 5 Full Days Per Week") + COUNTIFS('Pupil Listing'!B:B, A222, 'Pupil Listing'!C:C,"1") + COUNTIFS('Pupil Listing'!B:B, A222, 'Pupil Listing'!C:C,"2") + COUNTIFS('Pupil Listing'!B:B, A222, 'Pupil Listing'!C:C,"3") + COUNTIFS('Pupil Listing'!B:B, A222, 'Pupil Listing'!C:C,"4") + COUNTIFS('Pupil Listing'!B:B, A222, 'Pupil Listing'!C:C,"5") + COUNTIFS('Pupil Listing'!B:B, A222, 'Pupil Listing'!C:C,"6") + COUNTIFS('Pupil Listing'!B:B, A222, 'Pupil Listing'!C:C,"7") + COUNTIFS('Pupil Listing'!B:B, A222, 'Pupil Listing'!C:C,"8") + COUNTIFS('Pupil Listing'!B:B, A222, 'Pupil Listing'!C:C,"9") + COUNTIFS('Pupil Listing'!B:B, A222, 'Pupil Listing'!C:C,"10") + COUNTIFS('Pupil Listing'!B:B, A222, 'Pupil Listing'!C:C,"11") + COUNTIFS('Pupil Listing'!B:B, A222, 'Pupil Listing'!C:C,"12")</f>
        <v>0</v>
      </c>
      <c r="I222" s="34">
        <f t="shared" si="3"/>
        <v>0</v>
      </c>
    </row>
    <row r="223" spans="1:9" x14ac:dyDescent="0.25">
      <c r="A223" s="104" t="s">
        <v>300</v>
      </c>
      <c r="B223" s="105">
        <f>SUMIF('Pupil Listing'!$B$9:$B$1800,A223,'Pupil Listing'!$F$9:$F$1800)</f>
        <v>0</v>
      </c>
      <c r="C223" s="106">
        <f>SUMIF('Pupil Listing'!$B$9:$B$1800,A223,'Pupil Listing'!$G$9:$G$1800)</f>
        <v>0</v>
      </c>
      <c r="E223" s="32">
        <f>COUNTIFS('Pupil Listing'!B:B, A223, 'Pupil Listing'!C:C,"4K 437 Hours") + COUNTIFS('Pupil Listing'!B:B, A223, 'Pupil Listing'!C:C,"Preschool Special Education") + COUNTIFS('Pupil Listing'!B:B, A223, 'Pupil Listing'!C:C,"5K 437 Hours Half Day")</f>
        <v>0</v>
      </c>
      <c r="F223" s="28">
        <f>COUNTIFS('Pupil Listing'!B:B, A223, 'Pupil Listing'!C:C,"4K 437 Hours + 87.5 Hours Outreach") + COUNTIFS('Pupil Listing'!B:B, A223, 'Pupil Listing'!C:C,"5K 3 Full Days Per Week")</f>
        <v>0</v>
      </c>
      <c r="G223" s="28">
        <f>COUNTIFS('Pupil Listing'!B:B, A223, 'Pupil Listing'!C:C,"5K 4 Full Days Per Week")</f>
        <v>0</v>
      </c>
      <c r="H223" s="28">
        <f>COUNTIFS('Pupil Listing'!B:B, A223, 'Pupil Listing'!C:C,"5K 5 Full Days Per Week") + COUNTIFS('Pupil Listing'!B:B, A223, 'Pupil Listing'!C:C,"1") + COUNTIFS('Pupil Listing'!B:B, A223, 'Pupil Listing'!C:C,"2") + COUNTIFS('Pupil Listing'!B:B, A223, 'Pupil Listing'!C:C,"3") + COUNTIFS('Pupil Listing'!B:B, A223, 'Pupil Listing'!C:C,"4") + COUNTIFS('Pupil Listing'!B:B, A223, 'Pupil Listing'!C:C,"5") + COUNTIFS('Pupil Listing'!B:B, A223, 'Pupil Listing'!C:C,"6") + COUNTIFS('Pupil Listing'!B:B, A223, 'Pupil Listing'!C:C,"7") + COUNTIFS('Pupil Listing'!B:B, A223, 'Pupil Listing'!C:C,"8") + COUNTIFS('Pupil Listing'!B:B, A223, 'Pupil Listing'!C:C,"9") + COUNTIFS('Pupil Listing'!B:B, A223, 'Pupil Listing'!C:C,"10") + COUNTIFS('Pupil Listing'!B:B, A223, 'Pupil Listing'!C:C,"11") + COUNTIFS('Pupil Listing'!B:B, A223, 'Pupil Listing'!C:C,"12")</f>
        <v>0</v>
      </c>
      <c r="I223" s="34">
        <f t="shared" si="3"/>
        <v>0</v>
      </c>
    </row>
    <row r="224" spans="1:9" x14ac:dyDescent="0.25">
      <c r="A224" s="104" t="s">
        <v>69</v>
      </c>
      <c r="B224" s="105">
        <f>SUMIF('Pupil Listing'!$B$9:$B$1800,A224,'Pupil Listing'!$F$9:$F$1800)</f>
        <v>0</v>
      </c>
      <c r="C224" s="106">
        <f>SUMIF('Pupil Listing'!$B$9:$B$1800,A224,'Pupil Listing'!$G$9:$G$1800)</f>
        <v>0</v>
      </c>
      <c r="E224" s="32">
        <f>COUNTIFS('Pupil Listing'!B:B, A224, 'Pupil Listing'!C:C,"4K 437 Hours") + COUNTIFS('Pupil Listing'!B:B, A224, 'Pupil Listing'!C:C,"Preschool Special Education") + COUNTIFS('Pupil Listing'!B:B, A224, 'Pupil Listing'!C:C,"5K 437 Hours Half Day")</f>
        <v>0</v>
      </c>
      <c r="F224" s="28">
        <f>COUNTIFS('Pupil Listing'!B:B, A224, 'Pupil Listing'!C:C,"4K 437 Hours + 87.5 Hours Outreach") + COUNTIFS('Pupil Listing'!B:B, A224, 'Pupil Listing'!C:C,"5K 3 Full Days Per Week")</f>
        <v>0</v>
      </c>
      <c r="G224" s="28">
        <f>COUNTIFS('Pupil Listing'!B:B, A224, 'Pupil Listing'!C:C,"5K 4 Full Days Per Week")</f>
        <v>0</v>
      </c>
      <c r="H224" s="28">
        <f>COUNTIFS('Pupil Listing'!B:B, A224, 'Pupil Listing'!C:C,"5K 5 Full Days Per Week") + COUNTIFS('Pupil Listing'!B:B, A224, 'Pupil Listing'!C:C,"1") + COUNTIFS('Pupil Listing'!B:B, A224, 'Pupil Listing'!C:C,"2") + COUNTIFS('Pupil Listing'!B:B, A224, 'Pupil Listing'!C:C,"3") + COUNTIFS('Pupil Listing'!B:B, A224, 'Pupil Listing'!C:C,"4") + COUNTIFS('Pupil Listing'!B:B, A224, 'Pupil Listing'!C:C,"5") + COUNTIFS('Pupil Listing'!B:B, A224, 'Pupil Listing'!C:C,"6") + COUNTIFS('Pupil Listing'!B:B, A224, 'Pupil Listing'!C:C,"7") + COUNTIFS('Pupil Listing'!B:B, A224, 'Pupil Listing'!C:C,"8") + COUNTIFS('Pupil Listing'!B:B, A224, 'Pupil Listing'!C:C,"9") + COUNTIFS('Pupil Listing'!B:B, A224, 'Pupil Listing'!C:C,"10") + COUNTIFS('Pupil Listing'!B:B, A224, 'Pupil Listing'!C:C,"11") + COUNTIFS('Pupil Listing'!B:B, A224, 'Pupil Listing'!C:C,"12")</f>
        <v>0</v>
      </c>
      <c r="I224" s="34">
        <f t="shared" si="3"/>
        <v>0</v>
      </c>
    </row>
    <row r="225" spans="1:9" x14ac:dyDescent="0.25">
      <c r="A225" s="104" t="s">
        <v>301</v>
      </c>
      <c r="B225" s="105">
        <f>SUMIF('Pupil Listing'!$B$9:$B$1800,A225,'Pupil Listing'!$F$9:$F$1800)</f>
        <v>0</v>
      </c>
      <c r="C225" s="106">
        <f>SUMIF('Pupil Listing'!$B$9:$B$1800,A225,'Pupil Listing'!$G$9:$G$1800)</f>
        <v>0</v>
      </c>
      <c r="E225" s="32">
        <f>COUNTIFS('Pupil Listing'!B:B, A225, 'Pupil Listing'!C:C,"4K 437 Hours") + COUNTIFS('Pupil Listing'!B:B, A225, 'Pupil Listing'!C:C,"Preschool Special Education") + COUNTIFS('Pupil Listing'!B:B, A225, 'Pupil Listing'!C:C,"5K 437 Hours Half Day")</f>
        <v>0</v>
      </c>
      <c r="F225" s="28">
        <f>COUNTIFS('Pupil Listing'!B:B, A225, 'Pupil Listing'!C:C,"4K 437 Hours + 87.5 Hours Outreach") + COUNTIFS('Pupil Listing'!B:B, A225, 'Pupil Listing'!C:C,"5K 3 Full Days Per Week")</f>
        <v>0</v>
      </c>
      <c r="G225" s="28">
        <f>COUNTIFS('Pupil Listing'!B:B, A225, 'Pupil Listing'!C:C,"5K 4 Full Days Per Week")</f>
        <v>0</v>
      </c>
      <c r="H225" s="28">
        <f>COUNTIFS('Pupil Listing'!B:B, A225, 'Pupil Listing'!C:C,"5K 5 Full Days Per Week") + COUNTIFS('Pupil Listing'!B:B, A225, 'Pupil Listing'!C:C,"1") + COUNTIFS('Pupil Listing'!B:B, A225, 'Pupil Listing'!C:C,"2") + COUNTIFS('Pupil Listing'!B:B, A225, 'Pupil Listing'!C:C,"3") + COUNTIFS('Pupil Listing'!B:B, A225, 'Pupil Listing'!C:C,"4") + COUNTIFS('Pupil Listing'!B:B, A225, 'Pupil Listing'!C:C,"5") + COUNTIFS('Pupil Listing'!B:B, A225, 'Pupil Listing'!C:C,"6") + COUNTIFS('Pupil Listing'!B:B, A225, 'Pupil Listing'!C:C,"7") + COUNTIFS('Pupil Listing'!B:B, A225, 'Pupil Listing'!C:C,"8") + COUNTIFS('Pupil Listing'!B:B, A225, 'Pupil Listing'!C:C,"9") + COUNTIFS('Pupil Listing'!B:B, A225, 'Pupil Listing'!C:C,"10") + COUNTIFS('Pupil Listing'!B:B, A225, 'Pupil Listing'!C:C,"11") + COUNTIFS('Pupil Listing'!B:B, A225, 'Pupil Listing'!C:C,"12")</f>
        <v>0</v>
      </c>
      <c r="I225" s="34">
        <f t="shared" si="3"/>
        <v>0</v>
      </c>
    </row>
    <row r="226" spans="1:9" x14ac:dyDescent="0.25">
      <c r="A226" s="104" t="s">
        <v>41</v>
      </c>
      <c r="B226" s="105">
        <f>SUMIF('Pupil Listing'!$B$9:$B$1800,A226,'Pupil Listing'!$F$9:$F$1800)</f>
        <v>0</v>
      </c>
      <c r="C226" s="106">
        <f>SUMIF('Pupil Listing'!$B$9:$B$1800,A226,'Pupil Listing'!$G$9:$G$1800)</f>
        <v>0</v>
      </c>
      <c r="E226" s="32">
        <f>COUNTIFS('Pupil Listing'!B:B, A226, 'Pupil Listing'!C:C,"4K 437 Hours") + COUNTIFS('Pupil Listing'!B:B, A226, 'Pupil Listing'!C:C,"Preschool Special Education") + COUNTIFS('Pupil Listing'!B:B, A226, 'Pupil Listing'!C:C,"5K 437 Hours Half Day")</f>
        <v>0</v>
      </c>
      <c r="F226" s="28">
        <f>COUNTIFS('Pupil Listing'!B:B, A226, 'Pupil Listing'!C:C,"4K 437 Hours + 87.5 Hours Outreach") + COUNTIFS('Pupil Listing'!B:B, A226, 'Pupil Listing'!C:C,"5K 3 Full Days Per Week")</f>
        <v>0</v>
      </c>
      <c r="G226" s="28">
        <f>COUNTIFS('Pupil Listing'!B:B, A226, 'Pupil Listing'!C:C,"5K 4 Full Days Per Week")</f>
        <v>0</v>
      </c>
      <c r="H226" s="28">
        <f>COUNTIFS('Pupil Listing'!B:B, A226, 'Pupil Listing'!C:C,"5K 5 Full Days Per Week") + COUNTIFS('Pupil Listing'!B:B, A226, 'Pupil Listing'!C:C,"1") + COUNTIFS('Pupil Listing'!B:B, A226, 'Pupil Listing'!C:C,"2") + COUNTIFS('Pupil Listing'!B:B, A226, 'Pupil Listing'!C:C,"3") + COUNTIFS('Pupil Listing'!B:B, A226, 'Pupil Listing'!C:C,"4") + COUNTIFS('Pupil Listing'!B:B, A226, 'Pupil Listing'!C:C,"5") + COUNTIFS('Pupil Listing'!B:B, A226, 'Pupil Listing'!C:C,"6") + COUNTIFS('Pupil Listing'!B:B, A226, 'Pupil Listing'!C:C,"7") + COUNTIFS('Pupil Listing'!B:B, A226, 'Pupil Listing'!C:C,"8") + COUNTIFS('Pupil Listing'!B:B, A226, 'Pupil Listing'!C:C,"9") + COUNTIFS('Pupil Listing'!B:B, A226, 'Pupil Listing'!C:C,"10") + COUNTIFS('Pupil Listing'!B:B, A226, 'Pupil Listing'!C:C,"11") + COUNTIFS('Pupil Listing'!B:B, A226, 'Pupil Listing'!C:C,"12")</f>
        <v>0</v>
      </c>
      <c r="I226" s="34">
        <f t="shared" si="3"/>
        <v>0</v>
      </c>
    </row>
    <row r="227" spans="1:9" x14ac:dyDescent="0.25">
      <c r="A227" s="104" t="s">
        <v>302</v>
      </c>
      <c r="B227" s="105">
        <f>SUMIF('Pupil Listing'!$B$9:$B$1800,A227,'Pupil Listing'!$F$9:$F$1800)</f>
        <v>0</v>
      </c>
      <c r="C227" s="106">
        <f>SUMIF('Pupil Listing'!$B$9:$B$1800,A227,'Pupil Listing'!$G$9:$G$1800)</f>
        <v>0</v>
      </c>
      <c r="E227" s="32">
        <f>COUNTIFS('Pupil Listing'!B:B, A227, 'Pupil Listing'!C:C,"4K 437 Hours") + COUNTIFS('Pupil Listing'!B:B, A227, 'Pupil Listing'!C:C,"Preschool Special Education") + COUNTIFS('Pupil Listing'!B:B, A227, 'Pupil Listing'!C:C,"5K 437 Hours Half Day")</f>
        <v>0</v>
      </c>
      <c r="F227" s="28">
        <f>COUNTIFS('Pupil Listing'!B:B, A227, 'Pupil Listing'!C:C,"4K 437 Hours + 87.5 Hours Outreach") + COUNTIFS('Pupil Listing'!B:B, A227, 'Pupil Listing'!C:C,"5K 3 Full Days Per Week")</f>
        <v>0</v>
      </c>
      <c r="G227" s="28">
        <f>COUNTIFS('Pupil Listing'!B:B, A227, 'Pupil Listing'!C:C,"5K 4 Full Days Per Week")</f>
        <v>0</v>
      </c>
      <c r="H227" s="28">
        <f>COUNTIFS('Pupil Listing'!B:B, A227, 'Pupil Listing'!C:C,"5K 5 Full Days Per Week") + COUNTIFS('Pupil Listing'!B:B, A227, 'Pupil Listing'!C:C,"1") + COUNTIFS('Pupil Listing'!B:B, A227, 'Pupil Listing'!C:C,"2") + COUNTIFS('Pupil Listing'!B:B, A227, 'Pupil Listing'!C:C,"3") + COUNTIFS('Pupil Listing'!B:B, A227, 'Pupil Listing'!C:C,"4") + COUNTIFS('Pupil Listing'!B:B, A227, 'Pupil Listing'!C:C,"5") + COUNTIFS('Pupil Listing'!B:B, A227, 'Pupil Listing'!C:C,"6") + COUNTIFS('Pupil Listing'!B:B, A227, 'Pupil Listing'!C:C,"7") + COUNTIFS('Pupil Listing'!B:B, A227, 'Pupil Listing'!C:C,"8") + COUNTIFS('Pupil Listing'!B:B, A227, 'Pupil Listing'!C:C,"9") + COUNTIFS('Pupil Listing'!B:B, A227, 'Pupil Listing'!C:C,"10") + COUNTIFS('Pupil Listing'!B:B, A227, 'Pupil Listing'!C:C,"11") + COUNTIFS('Pupil Listing'!B:B, A227, 'Pupil Listing'!C:C,"12")</f>
        <v>0</v>
      </c>
      <c r="I227" s="34">
        <f t="shared" si="3"/>
        <v>0</v>
      </c>
    </row>
    <row r="228" spans="1:9" x14ac:dyDescent="0.25">
      <c r="A228" s="104" t="s">
        <v>303</v>
      </c>
      <c r="B228" s="105">
        <f>SUMIF('Pupil Listing'!$B$9:$B$1800,A228,'Pupil Listing'!$F$9:$F$1800)</f>
        <v>0</v>
      </c>
      <c r="C228" s="106">
        <f>SUMIF('Pupil Listing'!$B$9:$B$1800,A228,'Pupil Listing'!$G$9:$G$1800)</f>
        <v>0</v>
      </c>
      <c r="E228" s="32">
        <f>COUNTIFS('Pupil Listing'!B:B, A228, 'Pupil Listing'!C:C,"4K 437 Hours") + COUNTIFS('Pupil Listing'!B:B, A228, 'Pupil Listing'!C:C,"Preschool Special Education") + COUNTIFS('Pupil Listing'!B:B, A228, 'Pupil Listing'!C:C,"5K 437 Hours Half Day")</f>
        <v>0</v>
      </c>
      <c r="F228" s="28">
        <f>COUNTIFS('Pupil Listing'!B:B, A228, 'Pupil Listing'!C:C,"4K 437 Hours + 87.5 Hours Outreach") + COUNTIFS('Pupil Listing'!B:B, A228, 'Pupil Listing'!C:C,"5K 3 Full Days Per Week")</f>
        <v>0</v>
      </c>
      <c r="G228" s="28">
        <f>COUNTIFS('Pupil Listing'!B:B, A228, 'Pupil Listing'!C:C,"5K 4 Full Days Per Week")</f>
        <v>0</v>
      </c>
      <c r="H228" s="28">
        <f>COUNTIFS('Pupil Listing'!B:B, A228, 'Pupil Listing'!C:C,"5K 5 Full Days Per Week") + COUNTIFS('Pupil Listing'!B:B, A228, 'Pupil Listing'!C:C,"1") + COUNTIFS('Pupil Listing'!B:B, A228, 'Pupil Listing'!C:C,"2") + COUNTIFS('Pupil Listing'!B:B, A228, 'Pupil Listing'!C:C,"3") + COUNTIFS('Pupil Listing'!B:B, A228, 'Pupil Listing'!C:C,"4") + COUNTIFS('Pupil Listing'!B:B, A228, 'Pupil Listing'!C:C,"5") + COUNTIFS('Pupil Listing'!B:B, A228, 'Pupil Listing'!C:C,"6") + COUNTIFS('Pupil Listing'!B:B, A228, 'Pupil Listing'!C:C,"7") + COUNTIFS('Pupil Listing'!B:B, A228, 'Pupil Listing'!C:C,"8") + COUNTIFS('Pupil Listing'!B:B, A228, 'Pupil Listing'!C:C,"9") + COUNTIFS('Pupil Listing'!B:B, A228, 'Pupil Listing'!C:C,"10") + COUNTIFS('Pupil Listing'!B:B, A228, 'Pupil Listing'!C:C,"11") + COUNTIFS('Pupil Listing'!B:B, A228, 'Pupil Listing'!C:C,"12")</f>
        <v>0</v>
      </c>
      <c r="I228" s="34">
        <f t="shared" si="3"/>
        <v>0</v>
      </c>
    </row>
    <row r="229" spans="1:9" x14ac:dyDescent="0.25">
      <c r="A229" s="104" t="s">
        <v>70</v>
      </c>
      <c r="B229" s="105">
        <f>SUMIF('Pupil Listing'!$B$9:$B$1800,A229,'Pupil Listing'!$F$9:$F$1800)</f>
        <v>0</v>
      </c>
      <c r="C229" s="106">
        <f>SUMIF('Pupil Listing'!$B$9:$B$1800,A229,'Pupil Listing'!$G$9:$G$1800)</f>
        <v>0</v>
      </c>
      <c r="E229" s="32">
        <f>COUNTIFS('Pupil Listing'!B:B, A229, 'Pupil Listing'!C:C,"4K 437 Hours") + COUNTIFS('Pupil Listing'!B:B, A229, 'Pupil Listing'!C:C,"Preschool Special Education") + COUNTIFS('Pupil Listing'!B:B, A229, 'Pupil Listing'!C:C,"5K 437 Hours Half Day")</f>
        <v>0</v>
      </c>
      <c r="F229" s="28">
        <f>COUNTIFS('Pupil Listing'!B:B, A229, 'Pupil Listing'!C:C,"4K 437 Hours + 87.5 Hours Outreach") + COUNTIFS('Pupil Listing'!B:B, A229, 'Pupil Listing'!C:C,"5K 3 Full Days Per Week")</f>
        <v>0</v>
      </c>
      <c r="G229" s="28">
        <f>COUNTIFS('Pupil Listing'!B:B, A229, 'Pupil Listing'!C:C,"5K 4 Full Days Per Week")</f>
        <v>0</v>
      </c>
      <c r="H229" s="28">
        <f>COUNTIFS('Pupil Listing'!B:B, A229, 'Pupil Listing'!C:C,"5K 5 Full Days Per Week") + COUNTIFS('Pupil Listing'!B:B, A229, 'Pupil Listing'!C:C,"1") + COUNTIFS('Pupil Listing'!B:B, A229, 'Pupil Listing'!C:C,"2") + COUNTIFS('Pupil Listing'!B:B, A229, 'Pupil Listing'!C:C,"3") + COUNTIFS('Pupil Listing'!B:B, A229, 'Pupil Listing'!C:C,"4") + COUNTIFS('Pupil Listing'!B:B, A229, 'Pupil Listing'!C:C,"5") + COUNTIFS('Pupil Listing'!B:B, A229, 'Pupil Listing'!C:C,"6") + COUNTIFS('Pupil Listing'!B:B, A229, 'Pupil Listing'!C:C,"7") + COUNTIFS('Pupil Listing'!B:B, A229, 'Pupil Listing'!C:C,"8") + COUNTIFS('Pupil Listing'!B:B, A229, 'Pupil Listing'!C:C,"9") + COUNTIFS('Pupil Listing'!B:B, A229, 'Pupil Listing'!C:C,"10") + COUNTIFS('Pupil Listing'!B:B, A229, 'Pupil Listing'!C:C,"11") + COUNTIFS('Pupil Listing'!B:B, A229, 'Pupil Listing'!C:C,"12")</f>
        <v>0</v>
      </c>
      <c r="I229" s="34">
        <f t="shared" si="3"/>
        <v>0</v>
      </c>
    </row>
    <row r="230" spans="1:9" x14ac:dyDescent="0.25">
      <c r="A230" s="104" t="s">
        <v>304</v>
      </c>
      <c r="B230" s="105">
        <f>SUMIF('Pupil Listing'!$B$9:$B$1800,A230,'Pupil Listing'!$F$9:$F$1800)</f>
        <v>0</v>
      </c>
      <c r="C230" s="106">
        <f>SUMIF('Pupil Listing'!$B$9:$B$1800,A230,'Pupil Listing'!$G$9:$G$1800)</f>
        <v>0</v>
      </c>
      <c r="E230" s="32">
        <f>COUNTIFS('Pupil Listing'!B:B, A230, 'Pupil Listing'!C:C,"4K 437 Hours") + COUNTIFS('Pupil Listing'!B:B, A230, 'Pupil Listing'!C:C,"Preschool Special Education") + COUNTIFS('Pupil Listing'!B:B, A230, 'Pupil Listing'!C:C,"5K 437 Hours Half Day")</f>
        <v>0</v>
      </c>
      <c r="F230" s="28">
        <f>COUNTIFS('Pupil Listing'!B:B, A230, 'Pupil Listing'!C:C,"4K 437 Hours + 87.5 Hours Outreach") + COUNTIFS('Pupil Listing'!B:B, A230, 'Pupil Listing'!C:C,"5K 3 Full Days Per Week")</f>
        <v>0</v>
      </c>
      <c r="G230" s="28">
        <f>COUNTIFS('Pupil Listing'!B:B, A230, 'Pupil Listing'!C:C,"5K 4 Full Days Per Week")</f>
        <v>0</v>
      </c>
      <c r="H230" s="28">
        <f>COUNTIFS('Pupil Listing'!B:B, A230, 'Pupil Listing'!C:C,"5K 5 Full Days Per Week") + COUNTIFS('Pupil Listing'!B:B, A230, 'Pupil Listing'!C:C,"1") + COUNTIFS('Pupil Listing'!B:B, A230, 'Pupil Listing'!C:C,"2") + COUNTIFS('Pupil Listing'!B:B, A230, 'Pupil Listing'!C:C,"3") + COUNTIFS('Pupil Listing'!B:B, A230, 'Pupil Listing'!C:C,"4") + COUNTIFS('Pupil Listing'!B:B, A230, 'Pupil Listing'!C:C,"5") + COUNTIFS('Pupil Listing'!B:B, A230, 'Pupil Listing'!C:C,"6") + COUNTIFS('Pupil Listing'!B:B, A230, 'Pupil Listing'!C:C,"7") + COUNTIFS('Pupil Listing'!B:B, A230, 'Pupil Listing'!C:C,"8") + COUNTIFS('Pupil Listing'!B:B, A230, 'Pupil Listing'!C:C,"9") + COUNTIFS('Pupil Listing'!B:B, A230, 'Pupil Listing'!C:C,"10") + COUNTIFS('Pupil Listing'!B:B, A230, 'Pupil Listing'!C:C,"11") + COUNTIFS('Pupil Listing'!B:B, A230, 'Pupil Listing'!C:C,"12")</f>
        <v>0</v>
      </c>
      <c r="I230" s="34">
        <f t="shared" si="3"/>
        <v>0</v>
      </c>
    </row>
    <row r="231" spans="1:9" x14ac:dyDescent="0.25">
      <c r="A231" s="104" t="s">
        <v>305</v>
      </c>
      <c r="B231" s="105">
        <f>SUMIF('Pupil Listing'!$B$9:$B$1800,A231,'Pupil Listing'!$F$9:$F$1800)</f>
        <v>0</v>
      </c>
      <c r="C231" s="106">
        <f>SUMIF('Pupil Listing'!$B$9:$B$1800,A231,'Pupil Listing'!$G$9:$G$1800)</f>
        <v>0</v>
      </c>
      <c r="E231" s="32">
        <f>COUNTIFS('Pupil Listing'!B:B, A231, 'Pupil Listing'!C:C,"4K 437 Hours") + COUNTIFS('Pupil Listing'!B:B, A231, 'Pupil Listing'!C:C,"Preschool Special Education") + COUNTIFS('Pupil Listing'!B:B, A231, 'Pupil Listing'!C:C,"5K 437 Hours Half Day")</f>
        <v>0</v>
      </c>
      <c r="F231" s="28">
        <f>COUNTIFS('Pupil Listing'!B:B, A231, 'Pupil Listing'!C:C,"4K 437 Hours + 87.5 Hours Outreach") + COUNTIFS('Pupil Listing'!B:B, A231, 'Pupil Listing'!C:C,"5K 3 Full Days Per Week")</f>
        <v>0</v>
      </c>
      <c r="G231" s="28">
        <f>COUNTIFS('Pupil Listing'!B:B, A231, 'Pupil Listing'!C:C,"5K 4 Full Days Per Week")</f>
        <v>0</v>
      </c>
      <c r="H231" s="28">
        <f>COUNTIFS('Pupil Listing'!B:B, A231, 'Pupil Listing'!C:C,"5K 5 Full Days Per Week") + COUNTIFS('Pupil Listing'!B:B, A231, 'Pupil Listing'!C:C,"1") + COUNTIFS('Pupil Listing'!B:B, A231, 'Pupil Listing'!C:C,"2") + COUNTIFS('Pupil Listing'!B:B, A231, 'Pupil Listing'!C:C,"3") + COUNTIFS('Pupil Listing'!B:B, A231, 'Pupil Listing'!C:C,"4") + COUNTIFS('Pupil Listing'!B:B, A231, 'Pupil Listing'!C:C,"5") + COUNTIFS('Pupil Listing'!B:B, A231, 'Pupil Listing'!C:C,"6") + COUNTIFS('Pupil Listing'!B:B, A231, 'Pupil Listing'!C:C,"7") + COUNTIFS('Pupil Listing'!B:B, A231, 'Pupil Listing'!C:C,"8") + COUNTIFS('Pupil Listing'!B:B, A231, 'Pupil Listing'!C:C,"9") + COUNTIFS('Pupil Listing'!B:B, A231, 'Pupil Listing'!C:C,"10") + COUNTIFS('Pupil Listing'!B:B, A231, 'Pupil Listing'!C:C,"11") + COUNTIFS('Pupil Listing'!B:B, A231, 'Pupil Listing'!C:C,"12")</f>
        <v>0</v>
      </c>
      <c r="I231" s="34">
        <f t="shared" si="3"/>
        <v>0</v>
      </c>
    </row>
    <row r="232" spans="1:9" x14ac:dyDescent="0.25">
      <c r="A232" s="104" t="s">
        <v>19</v>
      </c>
      <c r="B232" s="105">
        <f>SUMIF('Pupil Listing'!$B$9:$B$1800,A232,'Pupil Listing'!$F$9:$F$1800)</f>
        <v>0</v>
      </c>
      <c r="C232" s="106">
        <f>SUMIF('Pupil Listing'!$B$9:$B$1800,A232,'Pupil Listing'!$G$9:$G$1800)</f>
        <v>0</v>
      </c>
      <c r="E232" s="32">
        <f>COUNTIFS('Pupil Listing'!B:B, A232, 'Pupil Listing'!C:C,"4K 437 Hours") + COUNTIFS('Pupil Listing'!B:B, A232, 'Pupil Listing'!C:C,"Preschool Special Education") + COUNTIFS('Pupil Listing'!B:B, A232, 'Pupil Listing'!C:C,"5K 437 Hours Half Day")</f>
        <v>0</v>
      </c>
      <c r="F232" s="28">
        <f>COUNTIFS('Pupil Listing'!B:B, A232, 'Pupil Listing'!C:C,"4K 437 Hours + 87.5 Hours Outreach") + COUNTIFS('Pupil Listing'!B:B, A232, 'Pupil Listing'!C:C,"5K 3 Full Days Per Week")</f>
        <v>0</v>
      </c>
      <c r="G232" s="28">
        <f>COUNTIFS('Pupil Listing'!B:B, A232, 'Pupil Listing'!C:C,"5K 4 Full Days Per Week")</f>
        <v>0</v>
      </c>
      <c r="H232" s="28">
        <f>COUNTIFS('Pupil Listing'!B:B, A232, 'Pupil Listing'!C:C,"5K 5 Full Days Per Week") + COUNTIFS('Pupil Listing'!B:B, A232, 'Pupil Listing'!C:C,"1") + COUNTIFS('Pupil Listing'!B:B, A232, 'Pupil Listing'!C:C,"2") + COUNTIFS('Pupil Listing'!B:B, A232, 'Pupil Listing'!C:C,"3") + COUNTIFS('Pupil Listing'!B:B, A232, 'Pupil Listing'!C:C,"4") + COUNTIFS('Pupil Listing'!B:B, A232, 'Pupil Listing'!C:C,"5") + COUNTIFS('Pupil Listing'!B:B, A232, 'Pupil Listing'!C:C,"6") + COUNTIFS('Pupil Listing'!B:B, A232, 'Pupil Listing'!C:C,"7") + COUNTIFS('Pupil Listing'!B:B, A232, 'Pupil Listing'!C:C,"8") + COUNTIFS('Pupil Listing'!B:B, A232, 'Pupil Listing'!C:C,"9") + COUNTIFS('Pupil Listing'!B:B, A232, 'Pupil Listing'!C:C,"10") + COUNTIFS('Pupil Listing'!B:B, A232, 'Pupil Listing'!C:C,"11") + COUNTIFS('Pupil Listing'!B:B, A232, 'Pupil Listing'!C:C,"12")</f>
        <v>0</v>
      </c>
      <c r="I232" s="34">
        <f t="shared" si="3"/>
        <v>0</v>
      </c>
    </row>
    <row r="233" spans="1:9" x14ac:dyDescent="0.25">
      <c r="A233" s="104" t="s">
        <v>306</v>
      </c>
      <c r="B233" s="105">
        <f>SUMIF('Pupil Listing'!$B$9:$B$1800,A233,'Pupil Listing'!$F$9:$F$1800)</f>
        <v>0</v>
      </c>
      <c r="C233" s="106">
        <f>SUMIF('Pupil Listing'!$B$9:$B$1800,A233,'Pupil Listing'!$G$9:$G$1800)</f>
        <v>0</v>
      </c>
      <c r="E233" s="32">
        <f>COUNTIFS('Pupil Listing'!B:B, A233, 'Pupil Listing'!C:C,"4K 437 Hours") + COUNTIFS('Pupil Listing'!B:B, A233, 'Pupil Listing'!C:C,"Preschool Special Education") + COUNTIFS('Pupil Listing'!B:B, A233, 'Pupil Listing'!C:C,"5K 437 Hours Half Day")</f>
        <v>0</v>
      </c>
      <c r="F233" s="28">
        <f>COUNTIFS('Pupil Listing'!B:B, A233, 'Pupil Listing'!C:C,"4K 437 Hours + 87.5 Hours Outreach") + COUNTIFS('Pupil Listing'!B:B, A233, 'Pupil Listing'!C:C,"5K 3 Full Days Per Week")</f>
        <v>0</v>
      </c>
      <c r="G233" s="28">
        <f>COUNTIFS('Pupil Listing'!B:B, A233, 'Pupil Listing'!C:C,"5K 4 Full Days Per Week")</f>
        <v>0</v>
      </c>
      <c r="H233" s="28">
        <f>COUNTIFS('Pupil Listing'!B:B, A233, 'Pupil Listing'!C:C,"5K 5 Full Days Per Week") + COUNTIFS('Pupil Listing'!B:B, A233, 'Pupil Listing'!C:C,"1") + COUNTIFS('Pupil Listing'!B:B, A233, 'Pupil Listing'!C:C,"2") + COUNTIFS('Pupil Listing'!B:B, A233, 'Pupil Listing'!C:C,"3") + COUNTIFS('Pupil Listing'!B:B, A233, 'Pupil Listing'!C:C,"4") + COUNTIFS('Pupil Listing'!B:B, A233, 'Pupil Listing'!C:C,"5") + COUNTIFS('Pupil Listing'!B:B, A233, 'Pupil Listing'!C:C,"6") + COUNTIFS('Pupil Listing'!B:B, A233, 'Pupil Listing'!C:C,"7") + COUNTIFS('Pupil Listing'!B:B, A233, 'Pupil Listing'!C:C,"8") + COUNTIFS('Pupil Listing'!B:B, A233, 'Pupil Listing'!C:C,"9") + COUNTIFS('Pupil Listing'!B:B, A233, 'Pupil Listing'!C:C,"10") + COUNTIFS('Pupil Listing'!B:B, A233, 'Pupil Listing'!C:C,"11") + COUNTIFS('Pupil Listing'!B:B, A233, 'Pupil Listing'!C:C,"12")</f>
        <v>0</v>
      </c>
      <c r="I233" s="34">
        <f t="shared" si="3"/>
        <v>0</v>
      </c>
    </row>
    <row r="234" spans="1:9" x14ac:dyDescent="0.25">
      <c r="A234" s="104" t="s">
        <v>307</v>
      </c>
      <c r="B234" s="105">
        <f>SUMIF('Pupil Listing'!$B$9:$B$1800,A234,'Pupil Listing'!$F$9:$F$1800)</f>
        <v>0</v>
      </c>
      <c r="C234" s="106">
        <f>SUMIF('Pupil Listing'!$B$9:$B$1800,A234,'Pupil Listing'!$G$9:$G$1800)</f>
        <v>0</v>
      </c>
      <c r="E234" s="32">
        <f>COUNTIFS('Pupil Listing'!B:B, A234, 'Pupil Listing'!C:C,"4K 437 Hours") + COUNTIFS('Pupil Listing'!B:B, A234, 'Pupil Listing'!C:C,"Preschool Special Education") + COUNTIFS('Pupil Listing'!B:B, A234, 'Pupil Listing'!C:C,"5K 437 Hours Half Day")</f>
        <v>0</v>
      </c>
      <c r="F234" s="28">
        <f>COUNTIFS('Pupil Listing'!B:B, A234, 'Pupil Listing'!C:C,"4K 437 Hours + 87.5 Hours Outreach") + COUNTIFS('Pupil Listing'!B:B, A234, 'Pupil Listing'!C:C,"5K 3 Full Days Per Week")</f>
        <v>0</v>
      </c>
      <c r="G234" s="28">
        <f>COUNTIFS('Pupil Listing'!B:B, A234, 'Pupil Listing'!C:C,"5K 4 Full Days Per Week")</f>
        <v>0</v>
      </c>
      <c r="H234" s="28">
        <f>COUNTIFS('Pupil Listing'!B:B, A234, 'Pupil Listing'!C:C,"5K 5 Full Days Per Week") + COUNTIFS('Pupil Listing'!B:B, A234, 'Pupil Listing'!C:C,"1") + COUNTIFS('Pupil Listing'!B:B, A234, 'Pupil Listing'!C:C,"2") + COUNTIFS('Pupil Listing'!B:B, A234, 'Pupil Listing'!C:C,"3") + COUNTIFS('Pupil Listing'!B:B, A234, 'Pupil Listing'!C:C,"4") + COUNTIFS('Pupil Listing'!B:B, A234, 'Pupil Listing'!C:C,"5") + COUNTIFS('Pupil Listing'!B:B, A234, 'Pupil Listing'!C:C,"6") + COUNTIFS('Pupil Listing'!B:B, A234, 'Pupil Listing'!C:C,"7") + COUNTIFS('Pupil Listing'!B:B, A234, 'Pupil Listing'!C:C,"8") + COUNTIFS('Pupil Listing'!B:B, A234, 'Pupil Listing'!C:C,"9") + COUNTIFS('Pupil Listing'!B:B, A234, 'Pupil Listing'!C:C,"10") + COUNTIFS('Pupil Listing'!B:B, A234, 'Pupil Listing'!C:C,"11") + COUNTIFS('Pupil Listing'!B:B, A234, 'Pupil Listing'!C:C,"12")</f>
        <v>0</v>
      </c>
      <c r="I234" s="34">
        <f t="shared" si="3"/>
        <v>0</v>
      </c>
    </row>
    <row r="235" spans="1:9" x14ac:dyDescent="0.25">
      <c r="A235" s="104" t="s">
        <v>308</v>
      </c>
      <c r="B235" s="105">
        <f>SUMIF('Pupil Listing'!$B$9:$B$1800,A235,'Pupil Listing'!$F$9:$F$1800)</f>
        <v>0</v>
      </c>
      <c r="C235" s="106">
        <f>SUMIF('Pupil Listing'!$B$9:$B$1800,A235,'Pupil Listing'!$G$9:$G$1800)</f>
        <v>0</v>
      </c>
      <c r="E235" s="32">
        <f>COUNTIFS('Pupil Listing'!B:B, A235, 'Pupil Listing'!C:C,"4K 437 Hours") + COUNTIFS('Pupil Listing'!B:B, A235, 'Pupil Listing'!C:C,"Preschool Special Education") + COUNTIFS('Pupil Listing'!B:B, A235, 'Pupil Listing'!C:C,"5K 437 Hours Half Day")</f>
        <v>0</v>
      </c>
      <c r="F235" s="28">
        <f>COUNTIFS('Pupil Listing'!B:B, A235, 'Pupil Listing'!C:C,"4K 437 Hours + 87.5 Hours Outreach") + COUNTIFS('Pupil Listing'!B:B, A235, 'Pupil Listing'!C:C,"5K 3 Full Days Per Week")</f>
        <v>0</v>
      </c>
      <c r="G235" s="28">
        <f>COUNTIFS('Pupil Listing'!B:B, A235, 'Pupil Listing'!C:C,"5K 4 Full Days Per Week")</f>
        <v>0</v>
      </c>
      <c r="H235" s="28">
        <f>COUNTIFS('Pupil Listing'!B:B, A235, 'Pupil Listing'!C:C,"5K 5 Full Days Per Week") + COUNTIFS('Pupil Listing'!B:B, A235, 'Pupil Listing'!C:C,"1") + COUNTIFS('Pupil Listing'!B:B, A235, 'Pupil Listing'!C:C,"2") + COUNTIFS('Pupil Listing'!B:B, A235, 'Pupil Listing'!C:C,"3") + COUNTIFS('Pupil Listing'!B:B, A235, 'Pupil Listing'!C:C,"4") + COUNTIFS('Pupil Listing'!B:B, A235, 'Pupil Listing'!C:C,"5") + COUNTIFS('Pupil Listing'!B:B, A235, 'Pupil Listing'!C:C,"6") + COUNTIFS('Pupil Listing'!B:B, A235, 'Pupil Listing'!C:C,"7") + COUNTIFS('Pupil Listing'!B:B, A235, 'Pupil Listing'!C:C,"8") + COUNTIFS('Pupil Listing'!B:B, A235, 'Pupil Listing'!C:C,"9") + COUNTIFS('Pupil Listing'!B:B, A235, 'Pupil Listing'!C:C,"10") + COUNTIFS('Pupil Listing'!B:B, A235, 'Pupil Listing'!C:C,"11") + COUNTIFS('Pupil Listing'!B:B, A235, 'Pupil Listing'!C:C,"12")</f>
        <v>0</v>
      </c>
      <c r="I235" s="34">
        <f t="shared" si="3"/>
        <v>0</v>
      </c>
    </row>
    <row r="236" spans="1:9" x14ac:dyDescent="0.25">
      <c r="A236" s="104" t="s">
        <v>309</v>
      </c>
      <c r="B236" s="105">
        <f>SUMIF('Pupil Listing'!$B$9:$B$1800,A236,'Pupil Listing'!$F$9:$F$1800)</f>
        <v>0</v>
      </c>
      <c r="C236" s="106">
        <f>SUMIF('Pupil Listing'!$B$9:$B$1800,A236,'Pupil Listing'!$G$9:$G$1800)</f>
        <v>0</v>
      </c>
      <c r="E236" s="32">
        <f>COUNTIFS('Pupil Listing'!B:B, A236, 'Pupil Listing'!C:C,"4K 437 Hours") + COUNTIFS('Pupil Listing'!B:B, A236, 'Pupil Listing'!C:C,"Preschool Special Education") + COUNTIFS('Pupil Listing'!B:B, A236, 'Pupil Listing'!C:C,"5K 437 Hours Half Day")</f>
        <v>0</v>
      </c>
      <c r="F236" s="28">
        <f>COUNTIFS('Pupil Listing'!B:B, A236, 'Pupil Listing'!C:C,"4K 437 Hours + 87.5 Hours Outreach") + COUNTIFS('Pupil Listing'!B:B, A236, 'Pupil Listing'!C:C,"5K 3 Full Days Per Week")</f>
        <v>0</v>
      </c>
      <c r="G236" s="28">
        <f>COUNTIFS('Pupil Listing'!B:B, A236, 'Pupil Listing'!C:C,"5K 4 Full Days Per Week")</f>
        <v>0</v>
      </c>
      <c r="H236" s="28">
        <f>COUNTIFS('Pupil Listing'!B:B, A236, 'Pupil Listing'!C:C,"5K 5 Full Days Per Week") + COUNTIFS('Pupil Listing'!B:B, A236, 'Pupil Listing'!C:C,"1") + COUNTIFS('Pupil Listing'!B:B, A236, 'Pupil Listing'!C:C,"2") + COUNTIFS('Pupil Listing'!B:B, A236, 'Pupil Listing'!C:C,"3") + COUNTIFS('Pupil Listing'!B:B, A236, 'Pupil Listing'!C:C,"4") + COUNTIFS('Pupil Listing'!B:B, A236, 'Pupil Listing'!C:C,"5") + COUNTIFS('Pupil Listing'!B:B, A236, 'Pupil Listing'!C:C,"6") + COUNTIFS('Pupil Listing'!B:B, A236, 'Pupil Listing'!C:C,"7") + COUNTIFS('Pupil Listing'!B:B, A236, 'Pupil Listing'!C:C,"8") + COUNTIFS('Pupil Listing'!B:B, A236, 'Pupil Listing'!C:C,"9") + COUNTIFS('Pupil Listing'!B:B, A236, 'Pupil Listing'!C:C,"10") + COUNTIFS('Pupil Listing'!B:B, A236, 'Pupil Listing'!C:C,"11") + COUNTIFS('Pupil Listing'!B:B, A236, 'Pupil Listing'!C:C,"12")</f>
        <v>0</v>
      </c>
      <c r="I236" s="34">
        <f t="shared" si="3"/>
        <v>0</v>
      </c>
    </row>
    <row r="237" spans="1:9" x14ac:dyDescent="0.25">
      <c r="A237" s="104" t="s">
        <v>310</v>
      </c>
      <c r="B237" s="105">
        <f>SUMIF('Pupil Listing'!$B$9:$B$1800,A237,'Pupil Listing'!$F$9:$F$1800)</f>
        <v>0</v>
      </c>
      <c r="C237" s="106">
        <f>SUMIF('Pupil Listing'!$B$9:$B$1800,A237,'Pupil Listing'!$G$9:$G$1800)</f>
        <v>0</v>
      </c>
      <c r="E237" s="32">
        <f>COUNTIFS('Pupil Listing'!B:B, A237, 'Pupil Listing'!C:C,"4K 437 Hours") + COUNTIFS('Pupil Listing'!B:B, A237, 'Pupil Listing'!C:C,"Preschool Special Education") + COUNTIFS('Pupil Listing'!B:B, A237, 'Pupil Listing'!C:C,"5K 437 Hours Half Day")</f>
        <v>0</v>
      </c>
      <c r="F237" s="28">
        <f>COUNTIFS('Pupil Listing'!B:B, A237, 'Pupil Listing'!C:C,"4K 437 Hours + 87.5 Hours Outreach") + COUNTIFS('Pupil Listing'!B:B, A237, 'Pupil Listing'!C:C,"5K 3 Full Days Per Week")</f>
        <v>0</v>
      </c>
      <c r="G237" s="28">
        <f>COUNTIFS('Pupil Listing'!B:B, A237, 'Pupil Listing'!C:C,"5K 4 Full Days Per Week")</f>
        <v>0</v>
      </c>
      <c r="H237" s="28">
        <f>COUNTIFS('Pupil Listing'!B:B, A237, 'Pupil Listing'!C:C,"5K 5 Full Days Per Week") + COUNTIFS('Pupil Listing'!B:B, A237, 'Pupil Listing'!C:C,"1") + COUNTIFS('Pupil Listing'!B:B, A237, 'Pupil Listing'!C:C,"2") + COUNTIFS('Pupil Listing'!B:B, A237, 'Pupil Listing'!C:C,"3") + COUNTIFS('Pupil Listing'!B:B, A237, 'Pupil Listing'!C:C,"4") + COUNTIFS('Pupil Listing'!B:B, A237, 'Pupil Listing'!C:C,"5") + COUNTIFS('Pupil Listing'!B:B, A237, 'Pupil Listing'!C:C,"6") + COUNTIFS('Pupil Listing'!B:B, A237, 'Pupil Listing'!C:C,"7") + COUNTIFS('Pupil Listing'!B:B, A237, 'Pupil Listing'!C:C,"8") + COUNTIFS('Pupil Listing'!B:B, A237, 'Pupil Listing'!C:C,"9") + COUNTIFS('Pupil Listing'!B:B, A237, 'Pupil Listing'!C:C,"10") + COUNTIFS('Pupil Listing'!B:B, A237, 'Pupil Listing'!C:C,"11") + COUNTIFS('Pupil Listing'!B:B, A237, 'Pupil Listing'!C:C,"12")</f>
        <v>0</v>
      </c>
      <c r="I237" s="34">
        <f t="shared" si="3"/>
        <v>0</v>
      </c>
    </row>
    <row r="238" spans="1:9" x14ac:dyDescent="0.25">
      <c r="A238" s="104" t="s">
        <v>311</v>
      </c>
      <c r="B238" s="105">
        <f>SUMIF('Pupil Listing'!$B$9:$B$1800,A238,'Pupil Listing'!$F$9:$F$1800)</f>
        <v>0</v>
      </c>
      <c r="C238" s="106">
        <f>SUMIF('Pupil Listing'!$B$9:$B$1800,A238,'Pupil Listing'!$G$9:$G$1800)</f>
        <v>0</v>
      </c>
      <c r="E238" s="32">
        <f>COUNTIFS('Pupil Listing'!B:B, A238, 'Pupil Listing'!C:C,"4K 437 Hours") + COUNTIFS('Pupil Listing'!B:B, A238, 'Pupil Listing'!C:C,"Preschool Special Education") + COUNTIFS('Pupil Listing'!B:B, A238, 'Pupil Listing'!C:C,"5K 437 Hours Half Day")</f>
        <v>0</v>
      </c>
      <c r="F238" s="28">
        <f>COUNTIFS('Pupil Listing'!B:B, A238, 'Pupil Listing'!C:C,"4K 437 Hours + 87.5 Hours Outreach") + COUNTIFS('Pupil Listing'!B:B, A238, 'Pupil Listing'!C:C,"5K 3 Full Days Per Week")</f>
        <v>0</v>
      </c>
      <c r="G238" s="28">
        <f>COUNTIFS('Pupil Listing'!B:B, A238, 'Pupil Listing'!C:C,"5K 4 Full Days Per Week")</f>
        <v>0</v>
      </c>
      <c r="H238" s="28">
        <f>COUNTIFS('Pupil Listing'!B:B, A238, 'Pupil Listing'!C:C,"5K 5 Full Days Per Week") + COUNTIFS('Pupil Listing'!B:B, A238, 'Pupil Listing'!C:C,"1") + COUNTIFS('Pupil Listing'!B:B, A238, 'Pupil Listing'!C:C,"2") + COUNTIFS('Pupil Listing'!B:B, A238, 'Pupil Listing'!C:C,"3") + COUNTIFS('Pupil Listing'!B:B, A238, 'Pupil Listing'!C:C,"4") + COUNTIFS('Pupil Listing'!B:B, A238, 'Pupil Listing'!C:C,"5") + COUNTIFS('Pupil Listing'!B:B, A238, 'Pupil Listing'!C:C,"6") + COUNTIFS('Pupil Listing'!B:B, A238, 'Pupil Listing'!C:C,"7") + COUNTIFS('Pupil Listing'!B:B, A238, 'Pupil Listing'!C:C,"8") + COUNTIFS('Pupil Listing'!B:B, A238, 'Pupil Listing'!C:C,"9") + COUNTIFS('Pupil Listing'!B:B, A238, 'Pupil Listing'!C:C,"10") + COUNTIFS('Pupil Listing'!B:B, A238, 'Pupil Listing'!C:C,"11") + COUNTIFS('Pupil Listing'!B:B, A238, 'Pupil Listing'!C:C,"12")</f>
        <v>0</v>
      </c>
      <c r="I238" s="34">
        <f t="shared" si="3"/>
        <v>0</v>
      </c>
    </row>
    <row r="239" spans="1:9" x14ac:dyDescent="0.25">
      <c r="A239" s="104" t="s">
        <v>312</v>
      </c>
      <c r="B239" s="105">
        <f>SUMIF('Pupil Listing'!$B$9:$B$1800,A239,'Pupil Listing'!$F$9:$F$1800)</f>
        <v>0</v>
      </c>
      <c r="C239" s="106">
        <f>SUMIF('Pupil Listing'!$B$9:$B$1800,A239,'Pupil Listing'!$G$9:$G$1800)</f>
        <v>0</v>
      </c>
      <c r="E239" s="32">
        <f>COUNTIFS('Pupil Listing'!B:B, A239, 'Pupil Listing'!C:C,"4K 437 Hours") + COUNTIFS('Pupil Listing'!B:B, A239, 'Pupil Listing'!C:C,"Preschool Special Education") + COUNTIFS('Pupil Listing'!B:B, A239, 'Pupil Listing'!C:C,"5K 437 Hours Half Day")</f>
        <v>0</v>
      </c>
      <c r="F239" s="28">
        <f>COUNTIFS('Pupil Listing'!B:B, A239, 'Pupil Listing'!C:C,"4K 437 Hours + 87.5 Hours Outreach") + COUNTIFS('Pupil Listing'!B:B, A239, 'Pupil Listing'!C:C,"5K 3 Full Days Per Week")</f>
        <v>0</v>
      </c>
      <c r="G239" s="28">
        <f>COUNTIFS('Pupil Listing'!B:B, A239, 'Pupil Listing'!C:C,"5K 4 Full Days Per Week")</f>
        <v>0</v>
      </c>
      <c r="H239" s="28">
        <f>COUNTIFS('Pupil Listing'!B:B, A239, 'Pupil Listing'!C:C,"5K 5 Full Days Per Week") + COUNTIFS('Pupil Listing'!B:B, A239, 'Pupil Listing'!C:C,"1") + COUNTIFS('Pupil Listing'!B:B, A239, 'Pupil Listing'!C:C,"2") + COUNTIFS('Pupil Listing'!B:B, A239, 'Pupil Listing'!C:C,"3") + COUNTIFS('Pupil Listing'!B:B, A239, 'Pupil Listing'!C:C,"4") + COUNTIFS('Pupil Listing'!B:B, A239, 'Pupil Listing'!C:C,"5") + COUNTIFS('Pupil Listing'!B:B, A239, 'Pupil Listing'!C:C,"6") + COUNTIFS('Pupil Listing'!B:B, A239, 'Pupil Listing'!C:C,"7") + COUNTIFS('Pupil Listing'!B:B, A239, 'Pupil Listing'!C:C,"8") + COUNTIFS('Pupil Listing'!B:B, A239, 'Pupil Listing'!C:C,"9") + COUNTIFS('Pupil Listing'!B:B, A239, 'Pupil Listing'!C:C,"10") + COUNTIFS('Pupil Listing'!B:B, A239, 'Pupil Listing'!C:C,"11") + COUNTIFS('Pupil Listing'!B:B, A239, 'Pupil Listing'!C:C,"12")</f>
        <v>0</v>
      </c>
      <c r="I239" s="34">
        <f t="shared" si="3"/>
        <v>0</v>
      </c>
    </row>
    <row r="240" spans="1:9" x14ac:dyDescent="0.25">
      <c r="A240" s="104" t="s">
        <v>313</v>
      </c>
      <c r="B240" s="105">
        <f>SUMIF('Pupil Listing'!$B$9:$B$1800,A240,'Pupil Listing'!$F$9:$F$1800)</f>
        <v>0</v>
      </c>
      <c r="C240" s="106">
        <f>SUMIF('Pupil Listing'!$B$9:$B$1800,A240,'Pupil Listing'!$G$9:$G$1800)</f>
        <v>0</v>
      </c>
      <c r="E240" s="32">
        <f>COUNTIFS('Pupil Listing'!B:B, A240, 'Pupil Listing'!C:C,"4K 437 Hours") + COUNTIFS('Pupil Listing'!B:B, A240, 'Pupil Listing'!C:C,"Preschool Special Education") + COUNTIFS('Pupil Listing'!B:B, A240, 'Pupil Listing'!C:C,"5K 437 Hours Half Day")</f>
        <v>0</v>
      </c>
      <c r="F240" s="28">
        <f>COUNTIFS('Pupil Listing'!B:B, A240, 'Pupil Listing'!C:C,"4K 437 Hours + 87.5 Hours Outreach") + COUNTIFS('Pupil Listing'!B:B, A240, 'Pupil Listing'!C:C,"5K 3 Full Days Per Week")</f>
        <v>0</v>
      </c>
      <c r="G240" s="28">
        <f>COUNTIFS('Pupil Listing'!B:B, A240, 'Pupil Listing'!C:C,"5K 4 Full Days Per Week")</f>
        <v>0</v>
      </c>
      <c r="H240" s="28">
        <f>COUNTIFS('Pupil Listing'!B:B, A240, 'Pupil Listing'!C:C,"5K 5 Full Days Per Week") + COUNTIFS('Pupil Listing'!B:B, A240, 'Pupil Listing'!C:C,"1") + COUNTIFS('Pupil Listing'!B:B, A240, 'Pupil Listing'!C:C,"2") + COUNTIFS('Pupil Listing'!B:B, A240, 'Pupil Listing'!C:C,"3") + COUNTIFS('Pupil Listing'!B:B, A240, 'Pupil Listing'!C:C,"4") + COUNTIFS('Pupil Listing'!B:B, A240, 'Pupil Listing'!C:C,"5") + COUNTIFS('Pupil Listing'!B:B, A240, 'Pupil Listing'!C:C,"6") + COUNTIFS('Pupil Listing'!B:B, A240, 'Pupil Listing'!C:C,"7") + COUNTIFS('Pupil Listing'!B:B, A240, 'Pupil Listing'!C:C,"8") + COUNTIFS('Pupil Listing'!B:B, A240, 'Pupil Listing'!C:C,"9") + COUNTIFS('Pupil Listing'!B:B, A240, 'Pupil Listing'!C:C,"10") + COUNTIFS('Pupil Listing'!B:B, A240, 'Pupil Listing'!C:C,"11") + COUNTIFS('Pupil Listing'!B:B, A240, 'Pupil Listing'!C:C,"12")</f>
        <v>0</v>
      </c>
      <c r="I240" s="34">
        <f t="shared" si="3"/>
        <v>0</v>
      </c>
    </row>
    <row r="241" spans="1:9" x14ac:dyDescent="0.25">
      <c r="A241" s="104" t="s">
        <v>314</v>
      </c>
      <c r="B241" s="105">
        <f>SUMIF('Pupil Listing'!$B$9:$B$1800,A241,'Pupil Listing'!$F$9:$F$1800)</f>
        <v>0</v>
      </c>
      <c r="C241" s="106">
        <f>SUMIF('Pupil Listing'!$B$9:$B$1800,A241,'Pupil Listing'!$G$9:$G$1800)</f>
        <v>0</v>
      </c>
      <c r="E241" s="32">
        <f>COUNTIFS('Pupil Listing'!B:B, A241, 'Pupil Listing'!C:C,"4K 437 Hours") + COUNTIFS('Pupil Listing'!B:B, A241, 'Pupil Listing'!C:C,"Preschool Special Education") + COUNTIFS('Pupil Listing'!B:B, A241, 'Pupil Listing'!C:C,"5K 437 Hours Half Day")</f>
        <v>0</v>
      </c>
      <c r="F241" s="28">
        <f>COUNTIFS('Pupil Listing'!B:B, A241, 'Pupil Listing'!C:C,"4K 437 Hours + 87.5 Hours Outreach") + COUNTIFS('Pupil Listing'!B:B, A241, 'Pupil Listing'!C:C,"5K 3 Full Days Per Week")</f>
        <v>0</v>
      </c>
      <c r="G241" s="28">
        <f>COUNTIFS('Pupil Listing'!B:B, A241, 'Pupil Listing'!C:C,"5K 4 Full Days Per Week")</f>
        <v>0</v>
      </c>
      <c r="H241" s="28">
        <f>COUNTIFS('Pupil Listing'!B:B, A241, 'Pupil Listing'!C:C,"5K 5 Full Days Per Week") + COUNTIFS('Pupil Listing'!B:B, A241, 'Pupil Listing'!C:C,"1") + COUNTIFS('Pupil Listing'!B:B, A241, 'Pupil Listing'!C:C,"2") + COUNTIFS('Pupil Listing'!B:B, A241, 'Pupil Listing'!C:C,"3") + COUNTIFS('Pupil Listing'!B:B, A241, 'Pupil Listing'!C:C,"4") + COUNTIFS('Pupil Listing'!B:B, A241, 'Pupil Listing'!C:C,"5") + COUNTIFS('Pupil Listing'!B:B, A241, 'Pupil Listing'!C:C,"6") + COUNTIFS('Pupil Listing'!B:B, A241, 'Pupil Listing'!C:C,"7") + COUNTIFS('Pupil Listing'!B:B, A241, 'Pupil Listing'!C:C,"8") + COUNTIFS('Pupil Listing'!B:B, A241, 'Pupil Listing'!C:C,"9") + COUNTIFS('Pupil Listing'!B:B, A241, 'Pupil Listing'!C:C,"10") + COUNTIFS('Pupil Listing'!B:B, A241, 'Pupil Listing'!C:C,"11") + COUNTIFS('Pupil Listing'!B:B, A241, 'Pupil Listing'!C:C,"12")</f>
        <v>0</v>
      </c>
      <c r="I241" s="34">
        <f t="shared" si="3"/>
        <v>0</v>
      </c>
    </row>
    <row r="242" spans="1:9" x14ac:dyDescent="0.25">
      <c r="A242" s="104" t="s">
        <v>315</v>
      </c>
      <c r="B242" s="105">
        <f>SUMIF('Pupil Listing'!$B$9:$B$1800,A242,'Pupil Listing'!$F$9:$F$1800)</f>
        <v>0</v>
      </c>
      <c r="C242" s="106">
        <f>SUMIF('Pupil Listing'!$B$9:$B$1800,A242,'Pupil Listing'!$G$9:$G$1800)</f>
        <v>0</v>
      </c>
      <c r="E242" s="32">
        <f>COUNTIFS('Pupil Listing'!B:B, A242, 'Pupil Listing'!C:C,"4K 437 Hours") + COUNTIFS('Pupil Listing'!B:B, A242, 'Pupil Listing'!C:C,"Preschool Special Education") + COUNTIFS('Pupil Listing'!B:B, A242, 'Pupil Listing'!C:C,"5K 437 Hours Half Day")</f>
        <v>0</v>
      </c>
      <c r="F242" s="28">
        <f>COUNTIFS('Pupil Listing'!B:B, A242, 'Pupil Listing'!C:C,"4K 437 Hours + 87.5 Hours Outreach") + COUNTIFS('Pupil Listing'!B:B, A242, 'Pupil Listing'!C:C,"5K 3 Full Days Per Week")</f>
        <v>0</v>
      </c>
      <c r="G242" s="28">
        <f>COUNTIFS('Pupil Listing'!B:B, A242, 'Pupil Listing'!C:C,"5K 4 Full Days Per Week")</f>
        <v>0</v>
      </c>
      <c r="H242" s="28">
        <f>COUNTIFS('Pupil Listing'!B:B, A242, 'Pupil Listing'!C:C,"5K 5 Full Days Per Week") + COUNTIFS('Pupil Listing'!B:B, A242, 'Pupil Listing'!C:C,"1") + COUNTIFS('Pupil Listing'!B:B, A242, 'Pupil Listing'!C:C,"2") + COUNTIFS('Pupil Listing'!B:B, A242, 'Pupil Listing'!C:C,"3") + COUNTIFS('Pupil Listing'!B:B, A242, 'Pupil Listing'!C:C,"4") + COUNTIFS('Pupil Listing'!B:B, A242, 'Pupil Listing'!C:C,"5") + COUNTIFS('Pupil Listing'!B:B, A242, 'Pupil Listing'!C:C,"6") + COUNTIFS('Pupil Listing'!B:B, A242, 'Pupil Listing'!C:C,"7") + COUNTIFS('Pupil Listing'!B:B, A242, 'Pupil Listing'!C:C,"8") + COUNTIFS('Pupil Listing'!B:B, A242, 'Pupil Listing'!C:C,"9") + COUNTIFS('Pupil Listing'!B:B, A242, 'Pupil Listing'!C:C,"10") + COUNTIFS('Pupil Listing'!B:B, A242, 'Pupil Listing'!C:C,"11") + COUNTIFS('Pupil Listing'!B:B, A242, 'Pupil Listing'!C:C,"12")</f>
        <v>0</v>
      </c>
      <c r="I242" s="34">
        <f t="shared" si="3"/>
        <v>0</v>
      </c>
    </row>
    <row r="243" spans="1:9" x14ac:dyDescent="0.25">
      <c r="A243" s="104" t="s">
        <v>71</v>
      </c>
      <c r="B243" s="105">
        <f>SUMIF('Pupil Listing'!$B$9:$B$1800,A243,'Pupil Listing'!$F$9:$F$1800)</f>
        <v>0</v>
      </c>
      <c r="C243" s="106">
        <f>SUMIF('Pupil Listing'!$B$9:$B$1800,A243,'Pupil Listing'!$G$9:$G$1800)</f>
        <v>0</v>
      </c>
      <c r="E243" s="32">
        <f>COUNTIFS('Pupil Listing'!B:B, A243, 'Pupil Listing'!C:C,"4K 437 Hours") + COUNTIFS('Pupil Listing'!B:B, A243, 'Pupil Listing'!C:C,"Preschool Special Education") + COUNTIFS('Pupil Listing'!B:B, A243, 'Pupil Listing'!C:C,"5K 437 Hours Half Day")</f>
        <v>0</v>
      </c>
      <c r="F243" s="28">
        <f>COUNTIFS('Pupil Listing'!B:B, A243, 'Pupil Listing'!C:C,"4K 437 Hours + 87.5 Hours Outreach") + COUNTIFS('Pupil Listing'!B:B, A243, 'Pupil Listing'!C:C,"5K 3 Full Days Per Week")</f>
        <v>0</v>
      </c>
      <c r="G243" s="28">
        <f>COUNTIFS('Pupil Listing'!B:B, A243, 'Pupil Listing'!C:C,"5K 4 Full Days Per Week")</f>
        <v>0</v>
      </c>
      <c r="H243" s="28">
        <f>COUNTIFS('Pupil Listing'!B:B, A243, 'Pupil Listing'!C:C,"5K 5 Full Days Per Week") + COUNTIFS('Pupil Listing'!B:B, A243, 'Pupil Listing'!C:C,"1") + COUNTIFS('Pupil Listing'!B:B, A243, 'Pupil Listing'!C:C,"2") + COUNTIFS('Pupil Listing'!B:B, A243, 'Pupil Listing'!C:C,"3") + COUNTIFS('Pupil Listing'!B:B, A243, 'Pupil Listing'!C:C,"4") + COUNTIFS('Pupil Listing'!B:B, A243, 'Pupil Listing'!C:C,"5") + COUNTIFS('Pupil Listing'!B:B, A243, 'Pupil Listing'!C:C,"6") + COUNTIFS('Pupil Listing'!B:B, A243, 'Pupil Listing'!C:C,"7") + COUNTIFS('Pupil Listing'!B:B, A243, 'Pupil Listing'!C:C,"8") + COUNTIFS('Pupil Listing'!B:B, A243, 'Pupil Listing'!C:C,"9") + COUNTIFS('Pupil Listing'!B:B, A243, 'Pupil Listing'!C:C,"10") + COUNTIFS('Pupil Listing'!B:B, A243, 'Pupil Listing'!C:C,"11") + COUNTIFS('Pupil Listing'!B:B, A243, 'Pupil Listing'!C:C,"12")</f>
        <v>0</v>
      </c>
      <c r="I243" s="34">
        <f t="shared" si="3"/>
        <v>0</v>
      </c>
    </row>
    <row r="244" spans="1:9" x14ac:dyDescent="0.25">
      <c r="A244" s="104" t="s">
        <v>72</v>
      </c>
      <c r="B244" s="105">
        <f>SUMIF('Pupil Listing'!$B$9:$B$1800,A244,'Pupil Listing'!$F$9:$F$1800)</f>
        <v>0</v>
      </c>
      <c r="C244" s="106">
        <f>SUMIF('Pupil Listing'!$B$9:$B$1800,A244,'Pupil Listing'!$G$9:$G$1800)</f>
        <v>0</v>
      </c>
      <c r="E244" s="32">
        <f>COUNTIFS('Pupil Listing'!B:B, A244, 'Pupil Listing'!C:C,"4K 437 Hours") + COUNTIFS('Pupil Listing'!B:B, A244, 'Pupil Listing'!C:C,"Preschool Special Education") + COUNTIFS('Pupil Listing'!B:B, A244, 'Pupil Listing'!C:C,"5K 437 Hours Half Day")</f>
        <v>0</v>
      </c>
      <c r="F244" s="28">
        <f>COUNTIFS('Pupil Listing'!B:B, A244, 'Pupil Listing'!C:C,"4K 437 Hours + 87.5 Hours Outreach") + COUNTIFS('Pupil Listing'!B:B, A244, 'Pupil Listing'!C:C,"5K 3 Full Days Per Week")</f>
        <v>0</v>
      </c>
      <c r="G244" s="28">
        <f>COUNTIFS('Pupil Listing'!B:B, A244, 'Pupil Listing'!C:C,"5K 4 Full Days Per Week")</f>
        <v>0</v>
      </c>
      <c r="H244" s="28">
        <f>COUNTIFS('Pupil Listing'!B:B, A244, 'Pupil Listing'!C:C,"5K 5 Full Days Per Week") + COUNTIFS('Pupil Listing'!B:B, A244, 'Pupil Listing'!C:C,"1") + COUNTIFS('Pupil Listing'!B:B, A244, 'Pupil Listing'!C:C,"2") + COUNTIFS('Pupil Listing'!B:B, A244, 'Pupil Listing'!C:C,"3") + COUNTIFS('Pupil Listing'!B:B, A244, 'Pupil Listing'!C:C,"4") + COUNTIFS('Pupil Listing'!B:B, A244, 'Pupil Listing'!C:C,"5") + COUNTIFS('Pupil Listing'!B:B, A244, 'Pupil Listing'!C:C,"6") + COUNTIFS('Pupil Listing'!B:B, A244, 'Pupil Listing'!C:C,"7") + COUNTIFS('Pupil Listing'!B:B, A244, 'Pupil Listing'!C:C,"8") + COUNTIFS('Pupil Listing'!B:B, A244, 'Pupil Listing'!C:C,"9") + COUNTIFS('Pupil Listing'!B:B, A244, 'Pupil Listing'!C:C,"10") + COUNTIFS('Pupil Listing'!B:B, A244, 'Pupil Listing'!C:C,"11") + COUNTIFS('Pupil Listing'!B:B, A244, 'Pupil Listing'!C:C,"12")</f>
        <v>0</v>
      </c>
      <c r="I244" s="34">
        <f t="shared" si="3"/>
        <v>0</v>
      </c>
    </row>
    <row r="245" spans="1:9" x14ac:dyDescent="0.25">
      <c r="A245" s="104" t="s">
        <v>316</v>
      </c>
      <c r="B245" s="105">
        <f>SUMIF('Pupil Listing'!$B$9:$B$1800,A245,'Pupil Listing'!$F$9:$F$1800)</f>
        <v>0</v>
      </c>
      <c r="C245" s="106">
        <f>SUMIF('Pupil Listing'!$B$9:$B$1800,A245,'Pupil Listing'!$G$9:$G$1800)</f>
        <v>0</v>
      </c>
      <c r="E245" s="32">
        <f>COUNTIFS('Pupil Listing'!B:B, A245, 'Pupil Listing'!C:C,"4K 437 Hours") + COUNTIFS('Pupil Listing'!B:B, A245, 'Pupil Listing'!C:C,"Preschool Special Education") + COUNTIFS('Pupil Listing'!B:B, A245, 'Pupil Listing'!C:C,"5K 437 Hours Half Day")</f>
        <v>0</v>
      </c>
      <c r="F245" s="28">
        <f>COUNTIFS('Pupil Listing'!B:B, A245, 'Pupil Listing'!C:C,"4K 437 Hours + 87.5 Hours Outreach") + COUNTIFS('Pupil Listing'!B:B, A245, 'Pupil Listing'!C:C,"5K 3 Full Days Per Week")</f>
        <v>0</v>
      </c>
      <c r="G245" s="28">
        <f>COUNTIFS('Pupil Listing'!B:B, A245, 'Pupil Listing'!C:C,"5K 4 Full Days Per Week")</f>
        <v>0</v>
      </c>
      <c r="H245" s="28">
        <f>COUNTIFS('Pupil Listing'!B:B, A245, 'Pupil Listing'!C:C,"5K 5 Full Days Per Week") + COUNTIFS('Pupil Listing'!B:B, A245, 'Pupil Listing'!C:C,"1") + COUNTIFS('Pupil Listing'!B:B, A245, 'Pupil Listing'!C:C,"2") + COUNTIFS('Pupil Listing'!B:B, A245, 'Pupil Listing'!C:C,"3") + COUNTIFS('Pupil Listing'!B:B, A245, 'Pupil Listing'!C:C,"4") + COUNTIFS('Pupil Listing'!B:B, A245, 'Pupil Listing'!C:C,"5") + COUNTIFS('Pupil Listing'!B:B, A245, 'Pupil Listing'!C:C,"6") + COUNTIFS('Pupil Listing'!B:B, A245, 'Pupil Listing'!C:C,"7") + COUNTIFS('Pupil Listing'!B:B, A245, 'Pupil Listing'!C:C,"8") + COUNTIFS('Pupil Listing'!B:B, A245, 'Pupil Listing'!C:C,"9") + COUNTIFS('Pupil Listing'!B:B, A245, 'Pupil Listing'!C:C,"10") + COUNTIFS('Pupil Listing'!B:B, A245, 'Pupil Listing'!C:C,"11") + COUNTIFS('Pupil Listing'!B:B, A245, 'Pupil Listing'!C:C,"12")</f>
        <v>0</v>
      </c>
      <c r="I245" s="34">
        <f t="shared" si="3"/>
        <v>0</v>
      </c>
    </row>
    <row r="246" spans="1:9" x14ac:dyDescent="0.25">
      <c r="A246" s="104" t="s">
        <v>317</v>
      </c>
      <c r="B246" s="105">
        <f>SUMIF('Pupil Listing'!$B$9:$B$1800,A246,'Pupil Listing'!$F$9:$F$1800)</f>
        <v>0</v>
      </c>
      <c r="C246" s="106">
        <f>SUMIF('Pupil Listing'!$B$9:$B$1800,A246,'Pupil Listing'!$G$9:$G$1800)</f>
        <v>0</v>
      </c>
      <c r="E246" s="32">
        <f>COUNTIFS('Pupil Listing'!B:B, A246, 'Pupil Listing'!C:C,"4K 437 Hours") + COUNTIFS('Pupil Listing'!B:B, A246, 'Pupil Listing'!C:C,"Preschool Special Education") + COUNTIFS('Pupil Listing'!B:B, A246, 'Pupil Listing'!C:C,"5K 437 Hours Half Day")</f>
        <v>0</v>
      </c>
      <c r="F246" s="28">
        <f>COUNTIFS('Pupil Listing'!B:B, A246, 'Pupil Listing'!C:C,"4K 437 Hours + 87.5 Hours Outreach") + COUNTIFS('Pupil Listing'!B:B, A246, 'Pupil Listing'!C:C,"5K 3 Full Days Per Week")</f>
        <v>0</v>
      </c>
      <c r="G246" s="28">
        <f>COUNTIFS('Pupil Listing'!B:B, A246, 'Pupil Listing'!C:C,"5K 4 Full Days Per Week")</f>
        <v>0</v>
      </c>
      <c r="H246" s="28">
        <f>COUNTIFS('Pupil Listing'!B:B, A246, 'Pupil Listing'!C:C,"5K 5 Full Days Per Week") + COUNTIFS('Pupil Listing'!B:B, A246, 'Pupil Listing'!C:C,"1") + COUNTIFS('Pupil Listing'!B:B, A246, 'Pupil Listing'!C:C,"2") + COUNTIFS('Pupil Listing'!B:B, A246, 'Pupil Listing'!C:C,"3") + COUNTIFS('Pupil Listing'!B:B, A246, 'Pupil Listing'!C:C,"4") + COUNTIFS('Pupil Listing'!B:B, A246, 'Pupil Listing'!C:C,"5") + COUNTIFS('Pupil Listing'!B:B, A246, 'Pupil Listing'!C:C,"6") + COUNTIFS('Pupil Listing'!B:B, A246, 'Pupil Listing'!C:C,"7") + COUNTIFS('Pupil Listing'!B:B, A246, 'Pupil Listing'!C:C,"8") + COUNTIFS('Pupil Listing'!B:B, A246, 'Pupil Listing'!C:C,"9") + COUNTIFS('Pupil Listing'!B:B, A246, 'Pupil Listing'!C:C,"10") + COUNTIFS('Pupil Listing'!B:B, A246, 'Pupil Listing'!C:C,"11") + COUNTIFS('Pupil Listing'!B:B, A246, 'Pupil Listing'!C:C,"12")</f>
        <v>0</v>
      </c>
      <c r="I246" s="34">
        <f t="shared" si="3"/>
        <v>0</v>
      </c>
    </row>
    <row r="247" spans="1:9" x14ac:dyDescent="0.25">
      <c r="A247" s="104" t="s">
        <v>318</v>
      </c>
      <c r="B247" s="105">
        <f>SUMIF('Pupil Listing'!$B$9:$B$1800,A247,'Pupil Listing'!$F$9:$F$1800)</f>
        <v>0</v>
      </c>
      <c r="C247" s="106">
        <f>SUMIF('Pupil Listing'!$B$9:$B$1800,A247,'Pupil Listing'!$G$9:$G$1800)</f>
        <v>0</v>
      </c>
      <c r="E247" s="32">
        <f>COUNTIFS('Pupil Listing'!B:B, A247, 'Pupil Listing'!C:C,"4K 437 Hours") + COUNTIFS('Pupil Listing'!B:B, A247, 'Pupil Listing'!C:C,"Preschool Special Education") + COUNTIFS('Pupil Listing'!B:B, A247, 'Pupil Listing'!C:C,"5K 437 Hours Half Day")</f>
        <v>0</v>
      </c>
      <c r="F247" s="28">
        <f>COUNTIFS('Pupil Listing'!B:B, A247, 'Pupil Listing'!C:C,"4K 437 Hours + 87.5 Hours Outreach") + COUNTIFS('Pupil Listing'!B:B, A247, 'Pupil Listing'!C:C,"5K 3 Full Days Per Week")</f>
        <v>0</v>
      </c>
      <c r="G247" s="28">
        <f>COUNTIFS('Pupil Listing'!B:B, A247, 'Pupil Listing'!C:C,"5K 4 Full Days Per Week")</f>
        <v>0</v>
      </c>
      <c r="H247" s="28">
        <f>COUNTIFS('Pupil Listing'!B:B, A247, 'Pupil Listing'!C:C,"5K 5 Full Days Per Week") + COUNTIFS('Pupil Listing'!B:B, A247, 'Pupil Listing'!C:C,"1") + COUNTIFS('Pupil Listing'!B:B, A247, 'Pupil Listing'!C:C,"2") + COUNTIFS('Pupil Listing'!B:B, A247, 'Pupil Listing'!C:C,"3") + COUNTIFS('Pupil Listing'!B:B, A247, 'Pupil Listing'!C:C,"4") + COUNTIFS('Pupil Listing'!B:B, A247, 'Pupil Listing'!C:C,"5") + COUNTIFS('Pupil Listing'!B:B, A247, 'Pupil Listing'!C:C,"6") + COUNTIFS('Pupil Listing'!B:B, A247, 'Pupil Listing'!C:C,"7") + COUNTIFS('Pupil Listing'!B:B, A247, 'Pupil Listing'!C:C,"8") + COUNTIFS('Pupil Listing'!B:B, A247, 'Pupil Listing'!C:C,"9") + COUNTIFS('Pupil Listing'!B:B, A247, 'Pupil Listing'!C:C,"10") + COUNTIFS('Pupil Listing'!B:B, A247, 'Pupil Listing'!C:C,"11") + COUNTIFS('Pupil Listing'!B:B, A247, 'Pupil Listing'!C:C,"12")</f>
        <v>0</v>
      </c>
      <c r="I247" s="34">
        <f t="shared" si="3"/>
        <v>0</v>
      </c>
    </row>
    <row r="248" spans="1:9" x14ac:dyDescent="0.25">
      <c r="A248" s="104" t="s">
        <v>319</v>
      </c>
      <c r="B248" s="105">
        <f>SUMIF('Pupil Listing'!$B$9:$B$1800,A248,'Pupil Listing'!$F$9:$F$1800)</f>
        <v>0</v>
      </c>
      <c r="C248" s="106">
        <f>SUMIF('Pupil Listing'!$B$9:$B$1800,A248,'Pupil Listing'!$G$9:$G$1800)</f>
        <v>0</v>
      </c>
      <c r="E248" s="32">
        <f>COUNTIFS('Pupil Listing'!B:B, A248, 'Pupil Listing'!C:C,"4K 437 Hours") + COUNTIFS('Pupil Listing'!B:B, A248, 'Pupil Listing'!C:C,"Preschool Special Education") + COUNTIFS('Pupil Listing'!B:B, A248, 'Pupil Listing'!C:C,"5K 437 Hours Half Day")</f>
        <v>0</v>
      </c>
      <c r="F248" s="28">
        <f>COUNTIFS('Pupil Listing'!B:B, A248, 'Pupil Listing'!C:C,"4K 437 Hours + 87.5 Hours Outreach") + COUNTIFS('Pupil Listing'!B:B, A248, 'Pupil Listing'!C:C,"5K 3 Full Days Per Week")</f>
        <v>0</v>
      </c>
      <c r="G248" s="28">
        <f>COUNTIFS('Pupil Listing'!B:B, A248, 'Pupil Listing'!C:C,"5K 4 Full Days Per Week")</f>
        <v>0</v>
      </c>
      <c r="H248" s="28">
        <f>COUNTIFS('Pupil Listing'!B:B, A248, 'Pupil Listing'!C:C,"5K 5 Full Days Per Week") + COUNTIFS('Pupil Listing'!B:B, A248, 'Pupil Listing'!C:C,"1") + COUNTIFS('Pupil Listing'!B:B, A248, 'Pupil Listing'!C:C,"2") + COUNTIFS('Pupil Listing'!B:B, A248, 'Pupil Listing'!C:C,"3") + COUNTIFS('Pupil Listing'!B:B, A248, 'Pupil Listing'!C:C,"4") + COUNTIFS('Pupil Listing'!B:B, A248, 'Pupil Listing'!C:C,"5") + COUNTIFS('Pupil Listing'!B:B, A248, 'Pupil Listing'!C:C,"6") + COUNTIFS('Pupil Listing'!B:B, A248, 'Pupil Listing'!C:C,"7") + COUNTIFS('Pupil Listing'!B:B, A248, 'Pupil Listing'!C:C,"8") + COUNTIFS('Pupil Listing'!B:B, A248, 'Pupil Listing'!C:C,"9") + COUNTIFS('Pupil Listing'!B:B, A248, 'Pupil Listing'!C:C,"10") + COUNTIFS('Pupil Listing'!B:B, A248, 'Pupil Listing'!C:C,"11") + COUNTIFS('Pupil Listing'!B:B, A248, 'Pupil Listing'!C:C,"12")</f>
        <v>0</v>
      </c>
      <c r="I248" s="34">
        <f t="shared" si="3"/>
        <v>0</v>
      </c>
    </row>
    <row r="249" spans="1:9" x14ac:dyDescent="0.25">
      <c r="A249" s="104" t="s">
        <v>320</v>
      </c>
      <c r="B249" s="105">
        <f>SUMIF('Pupil Listing'!$B$9:$B$1800,A249,'Pupil Listing'!$F$9:$F$1800)</f>
        <v>0</v>
      </c>
      <c r="C249" s="106">
        <f>SUMIF('Pupil Listing'!$B$9:$B$1800,A249,'Pupil Listing'!$G$9:$G$1800)</f>
        <v>0</v>
      </c>
      <c r="E249" s="32">
        <f>COUNTIFS('Pupil Listing'!B:B, A249, 'Pupil Listing'!C:C,"4K 437 Hours") + COUNTIFS('Pupil Listing'!B:B, A249, 'Pupil Listing'!C:C,"Preschool Special Education") + COUNTIFS('Pupil Listing'!B:B, A249, 'Pupil Listing'!C:C,"5K 437 Hours Half Day")</f>
        <v>0</v>
      </c>
      <c r="F249" s="28">
        <f>COUNTIFS('Pupil Listing'!B:B, A249, 'Pupil Listing'!C:C,"4K 437 Hours + 87.5 Hours Outreach") + COUNTIFS('Pupil Listing'!B:B, A249, 'Pupil Listing'!C:C,"5K 3 Full Days Per Week")</f>
        <v>0</v>
      </c>
      <c r="G249" s="28">
        <f>COUNTIFS('Pupil Listing'!B:B, A249, 'Pupil Listing'!C:C,"5K 4 Full Days Per Week")</f>
        <v>0</v>
      </c>
      <c r="H249" s="28">
        <f>COUNTIFS('Pupil Listing'!B:B, A249, 'Pupil Listing'!C:C,"5K 5 Full Days Per Week") + COUNTIFS('Pupil Listing'!B:B, A249, 'Pupil Listing'!C:C,"1") + COUNTIFS('Pupil Listing'!B:B, A249, 'Pupil Listing'!C:C,"2") + COUNTIFS('Pupil Listing'!B:B, A249, 'Pupil Listing'!C:C,"3") + COUNTIFS('Pupil Listing'!B:B, A249, 'Pupil Listing'!C:C,"4") + COUNTIFS('Pupil Listing'!B:B, A249, 'Pupil Listing'!C:C,"5") + COUNTIFS('Pupil Listing'!B:B, A249, 'Pupil Listing'!C:C,"6") + COUNTIFS('Pupil Listing'!B:B, A249, 'Pupil Listing'!C:C,"7") + COUNTIFS('Pupil Listing'!B:B, A249, 'Pupil Listing'!C:C,"8") + COUNTIFS('Pupil Listing'!B:B, A249, 'Pupil Listing'!C:C,"9") + COUNTIFS('Pupil Listing'!B:B, A249, 'Pupil Listing'!C:C,"10") + COUNTIFS('Pupil Listing'!B:B, A249, 'Pupil Listing'!C:C,"11") + COUNTIFS('Pupil Listing'!B:B, A249, 'Pupil Listing'!C:C,"12")</f>
        <v>0</v>
      </c>
      <c r="I249" s="34">
        <f t="shared" si="3"/>
        <v>0</v>
      </c>
    </row>
    <row r="250" spans="1:9" x14ac:dyDescent="0.25">
      <c r="A250" s="104" t="s">
        <v>73</v>
      </c>
      <c r="B250" s="105">
        <f>SUMIF('Pupil Listing'!$B$9:$B$1800,A250,'Pupil Listing'!$F$9:$F$1800)</f>
        <v>0</v>
      </c>
      <c r="C250" s="106">
        <f>SUMIF('Pupil Listing'!$B$9:$B$1800,A250,'Pupil Listing'!$G$9:$G$1800)</f>
        <v>0</v>
      </c>
      <c r="E250" s="32">
        <f>COUNTIFS('Pupil Listing'!B:B, A250, 'Pupil Listing'!C:C,"4K 437 Hours") + COUNTIFS('Pupil Listing'!B:B, A250, 'Pupil Listing'!C:C,"Preschool Special Education") + COUNTIFS('Pupil Listing'!B:B, A250, 'Pupil Listing'!C:C,"5K 437 Hours Half Day")</f>
        <v>0</v>
      </c>
      <c r="F250" s="28">
        <f>COUNTIFS('Pupil Listing'!B:B, A250, 'Pupil Listing'!C:C,"4K 437 Hours + 87.5 Hours Outreach") + COUNTIFS('Pupil Listing'!B:B, A250, 'Pupil Listing'!C:C,"5K 3 Full Days Per Week")</f>
        <v>0</v>
      </c>
      <c r="G250" s="28">
        <f>COUNTIFS('Pupil Listing'!B:B, A250, 'Pupil Listing'!C:C,"5K 4 Full Days Per Week")</f>
        <v>0</v>
      </c>
      <c r="H250" s="28">
        <f>COUNTIFS('Pupil Listing'!B:B, A250, 'Pupil Listing'!C:C,"5K 5 Full Days Per Week") + COUNTIFS('Pupil Listing'!B:B, A250, 'Pupil Listing'!C:C,"1") + COUNTIFS('Pupil Listing'!B:B, A250, 'Pupil Listing'!C:C,"2") + COUNTIFS('Pupil Listing'!B:B, A250, 'Pupil Listing'!C:C,"3") + COUNTIFS('Pupil Listing'!B:B, A250, 'Pupil Listing'!C:C,"4") + COUNTIFS('Pupil Listing'!B:B, A250, 'Pupil Listing'!C:C,"5") + COUNTIFS('Pupil Listing'!B:B, A250, 'Pupil Listing'!C:C,"6") + COUNTIFS('Pupil Listing'!B:B, A250, 'Pupil Listing'!C:C,"7") + COUNTIFS('Pupil Listing'!B:B, A250, 'Pupil Listing'!C:C,"8") + COUNTIFS('Pupil Listing'!B:B, A250, 'Pupil Listing'!C:C,"9") + COUNTIFS('Pupil Listing'!B:B, A250, 'Pupil Listing'!C:C,"10") + COUNTIFS('Pupil Listing'!B:B, A250, 'Pupil Listing'!C:C,"11") + COUNTIFS('Pupil Listing'!B:B, A250, 'Pupil Listing'!C:C,"12")</f>
        <v>0</v>
      </c>
      <c r="I250" s="34">
        <f t="shared" si="3"/>
        <v>0</v>
      </c>
    </row>
    <row r="251" spans="1:9" x14ac:dyDescent="0.25">
      <c r="A251" s="104" t="s">
        <v>321</v>
      </c>
      <c r="B251" s="105">
        <f>SUMIF('Pupil Listing'!$B$9:$B$1800,A251,'Pupil Listing'!$F$9:$F$1800)</f>
        <v>0</v>
      </c>
      <c r="C251" s="106">
        <f>SUMIF('Pupil Listing'!$B$9:$B$1800,A251,'Pupil Listing'!$G$9:$G$1800)</f>
        <v>0</v>
      </c>
      <c r="E251" s="32">
        <f>COUNTIFS('Pupil Listing'!B:B, A251, 'Pupil Listing'!C:C,"4K 437 Hours") + COUNTIFS('Pupil Listing'!B:B, A251, 'Pupil Listing'!C:C,"Preschool Special Education") + COUNTIFS('Pupil Listing'!B:B, A251, 'Pupil Listing'!C:C,"5K 437 Hours Half Day")</f>
        <v>0</v>
      </c>
      <c r="F251" s="28">
        <f>COUNTIFS('Pupil Listing'!B:B, A251, 'Pupil Listing'!C:C,"4K 437 Hours + 87.5 Hours Outreach") + COUNTIFS('Pupil Listing'!B:B, A251, 'Pupil Listing'!C:C,"5K 3 Full Days Per Week")</f>
        <v>0</v>
      </c>
      <c r="G251" s="28">
        <f>COUNTIFS('Pupil Listing'!B:B, A251, 'Pupil Listing'!C:C,"5K 4 Full Days Per Week")</f>
        <v>0</v>
      </c>
      <c r="H251" s="28">
        <f>COUNTIFS('Pupil Listing'!B:B, A251, 'Pupil Listing'!C:C,"5K 5 Full Days Per Week") + COUNTIFS('Pupil Listing'!B:B, A251, 'Pupil Listing'!C:C,"1") + COUNTIFS('Pupil Listing'!B:B, A251, 'Pupil Listing'!C:C,"2") + COUNTIFS('Pupil Listing'!B:B, A251, 'Pupil Listing'!C:C,"3") + COUNTIFS('Pupil Listing'!B:B, A251, 'Pupil Listing'!C:C,"4") + COUNTIFS('Pupil Listing'!B:B, A251, 'Pupil Listing'!C:C,"5") + COUNTIFS('Pupil Listing'!B:B, A251, 'Pupil Listing'!C:C,"6") + COUNTIFS('Pupil Listing'!B:B, A251, 'Pupil Listing'!C:C,"7") + COUNTIFS('Pupil Listing'!B:B, A251, 'Pupil Listing'!C:C,"8") + COUNTIFS('Pupil Listing'!B:B, A251, 'Pupil Listing'!C:C,"9") + COUNTIFS('Pupil Listing'!B:B, A251, 'Pupil Listing'!C:C,"10") + COUNTIFS('Pupil Listing'!B:B, A251, 'Pupil Listing'!C:C,"11") + COUNTIFS('Pupil Listing'!B:B, A251, 'Pupil Listing'!C:C,"12")</f>
        <v>0</v>
      </c>
      <c r="I251" s="34">
        <f t="shared" si="3"/>
        <v>0</v>
      </c>
    </row>
    <row r="252" spans="1:9" x14ac:dyDescent="0.25">
      <c r="A252" s="104" t="s">
        <v>322</v>
      </c>
      <c r="B252" s="105">
        <f>SUMIF('Pupil Listing'!$B$9:$B$1800,A252,'Pupil Listing'!$F$9:$F$1800)</f>
        <v>0</v>
      </c>
      <c r="C252" s="106">
        <f>SUMIF('Pupil Listing'!$B$9:$B$1800,A252,'Pupil Listing'!$G$9:$G$1800)</f>
        <v>0</v>
      </c>
      <c r="E252" s="32">
        <f>COUNTIFS('Pupil Listing'!B:B, A252, 'Pupil Listing'!C:C,"4K 437 Hours") + COUNTIFS('Pupil Listing'!B:B, A252, 'Pupil Listing'!C:C,"Preschool Special Education") + COUNTIFS('Pupil Listing'!B:B, A252, 'Pupil Listing'!C:C,"5K 437 Hours Half Day")</f>
        <v>0</v>
      </c>
      <c r="F252" s="28">
        <f>COUNTIFS('Pupil Listing'!B:B, A252, 'Pupil Listing'!C:C,"4K 437 Hours + 87.5 Hours Outreach") + COUNTIFS('Pupil Listing'!B:B, A252, 'Pupil Listing'!C:C,"5K 3 Full Days Per Week")</f>
        <v>0</v>
      </c>
      <c r="G252" s="28">
        <f>COUNTIFS('Pupil Listing'!B:B, A252, 'Pupil Listing'!C:C,"5K 4 Full Days Per Week")</f>
        <v>0</v>
      </c>
      <c r="H252" s="28">
        <f>COUNTIFS('Pupil Listing'!B:B, A252, 'Pupil Listing'!C:C,"5K 5 Full Days Per Week") + COUNTIFS('Pupil Listing'!B:B, A252, 'Pupil Listing'!C:C,"1") + COUNTIFS('Pupil Listing'!B:B, A252, 'Pupil Listing'!C:C,"2") + COUNTIFS('Pupil Listing'!B:B, A252, 'Pupil Listing'!C:C,"3") + COUNTIFS('Pupil Listing'!B:B, A252, 'Pupil Listing'!C:C,"4") + COUNTIFS('Pupil Listing'!B:B, A252, 'Pupil Listing'!C:C,"5") + COUNTIFS('Pupil Listing'!B:B, A252, 'Pupil Listing'!C:C,"6") + COUNTIFS('Pupil Listing'!B:B, A252, 'Pupil Listing'!C:C,"7") + COUNTIFS('Pupil Listing'!B:B, A252, 'Pupil Listing'!C:C,"8") + COUNTIFS('Pupil Listing'!B:B, A252, 'Pupil Listing'!C:C,"9") + COUNTIFS('Pupil Listing'!B:B, A252, 'Pupil Listing'!C:C,"10") + COUNTIFS('Pupil Listing'!B:B, A252, 'Pupil Listing'!C:C,"11") + COUNTIFS('Pupil Listing'!B:B, A252, 'Pupil Listing'!C:C,"12")</f>
        <v>0</v>
      </c>
      <c r="I252" s="34">
        <f t="shared" si="3"/>
        <v>0</v>
      </c>
    </row>
    <row r="253" spans="1:9" x14ac:dyDescent="0.25">
      <c r="A253" s="104" t="s">
        <v>323</v>
      </c>
      <c r="B253" s="105">
        <f>SUMIF('Pupil Listing'!$B$9:$B$1800,A253,'Pupil Listing'!$F$9:$F$1800)</f>
        <v>0</v>
      </c>
      <c r="C253" s="106">
        <f>SUMIF('Pupil Listing'!$B$9:$B$1800,A253,'Pupil Listing'!$G$9:$G$1800)</f>
        <v>0</v>
      </c>
      <c r="E253" s="32">
        <f>COUNTIFS('Pupil Listing'!B:B, A253, 'Pupil Listing'!C:C,"4K 437 Hours") + COUNTIFS('Pupil Listing'!B:B, A253, 'Pupil Listing'!C:C,"Preschool Special Education") + COUNTIFS('Pupil Listing'!B:B, A253, 'Pupil Listing'!C:C,"5K 437 Hours Half Day")</f>
        <v>0</v>
      </c>
      <c r="F253" s="28">
        <f>COUNTIFS('Pupil Listing'!B:B, A253, 'Pupil Listing'!C:C,"4K 437 Hours + 87.5 Hours Outreach") + COUNTIFS('Pupil Listing'!B:B, A253, 'Pupil Listing'!C:C,"5K 3 Full Days Per Week")</f>
        <v>0</v>
      </c>
      <c r="G253" s="28">
        <f>COUNTIFS('Pupil Listing'!B:B, A253, 'Pupil Listing'!C:C,"5K 4 Full Days Per Week")</f>
        <v>0</v>
      </c>
      <c r="H253" s="28">
        <f>COUNTIFS('Pupil Listing'!B:B, A253, 'Pupil Listing'!C:C,"5K 5 Full Days Per Week") + COUNTIFS('Pupil Listing'!B:B, A253, 'Pupil Listing'!C:C,"1") + COUNTIFS('Pupil Listing'!B:B, A253, 'Pupil Listing'!C:C,"2") + COUNTIFS('Pupil Listing'!B:B, A253, 'Pupil Listing'!C:C,"3") + COUNTIFS('Pupil Listing'!B:B, A253, 'Pupil Listing'!C:C,"4") + COUNTIFS('Pupil Listing'!B:B, A253, 'Pupil Listing'!C:C,"5") + COUNTIFS('Pupil Listing'!B:B, A253, 'Pupil Listing'!C:C,"6") + COUNTIFS('Pupil Listing'!B:B, A253, 'Pupil Listing'!C:C,"7") + COUNTIFS('Pupil Listing'!B:B, A253, 'Pupil Listing'!C:C,"8") + COUNTIFS('Pupil Listing'!B:B, A253, 'Pupil Listing'!C:C,"9") + COUNTIFS('Pupil Listing'!B:B, A253, 'Pupil Listing'!C:C,"10") + COUNTIFS('Pupil Listing'!B:B, A253, 'Pupil Listing'!C:C,"11") + COUNTIFS('Pupil Listing'!B:B, A253, 'Pupil Listing'!C:C,"12")</f>
        <v>0</v>
      </c>
      <c r="I253" s="34">
        <f t="shared" si="3"/>
        <v>0</v>
      </c>
    </row>
    <row r="254" spans="1:9" x14ac:dyDescent="0.25">
      <c r="A254" s="104" t="s">
        <v>324</v>
      </c>
      <c r="B254" s="105">
        <f>SUMIF('Pupil Listing'!$B$9:$B$1800,A254,'Pupil Listing'!$F$9:$F$1800)</f>
        <v>0</v>
      </c>
      <c r="C254" s="106">
        <f>SUMIF('Pupil Listing'!$B$9:$B$1800,A254,'Pupil Listing'!$G$9:$G$1800)</f>
        <v>0</v>
      </c>
      <c r="E254" s="32">
        <f>COUNTIFS('Pupil Listing'!B:B, A254, 'Pupil Listing'!C:C,"4K 437 Hours") + COUNTIFS('Pupil Listing'!B:B, A254, 'Pupil Listing'!C:C,"Preschool Special Education") + COUNTIFS('Pupil Listing'!B:B, A254, 'Pupil Listing'!C:C,"5K 437 Hours Half Day")</f>
        <v>0</v>
      </c>
      <c r="F254" s="28">
        <f>COUNTIFS('Pupil Listing'!B:B, A254, 'Pupil Listing'!C:C,"4K 437 Hours + 87.5 Hours Outreach") + COUNTIFS('Pupil Listing'!B:B, A254, 'Pupil Listing'!C:C,"5K 3 Full Days Per Week")</f>
        <v>0</v>
      </c>
      <c r="G254" s="28">
        <f>COUNTIFS('Pupil Listing'!B:B, A254, 'Pupil Listing'!C:C,"5K 4 Full Days Per Week")</f>
        <v>0</v>
      </c>
      <c r="H254" s="28">
        <f>COUNTIFS('Pupil Listing'!B:B, A254, 'Pupil Listing'!C:C,"5K 5 Full Days Per Week") + COUNTIFS('Pupil Listing'!B:B, A254, 'Pupil Listing'!C:C,"1") + COUNTIFS('Pupil Listing'!B:B, A254, 'Pupil Listing'!C:C,"2") + COUNTIFS('Pupil Listing'!B:B, A254, 'Pupil Listing'!C:C,"3") + COUNTIFS('Pupil Listing'!B:B, A254, 'Pupil Listing'!C:C,"4") + COUNTIFS('Pupil Listing'!B:B, A254, 'Pupil Listing'!C:C,"5") + COUNTIFS('Pupil Listing'!B:B, A254, 'Pupil Listing'!C:C,"6") + COUNTIFS('Pupil Listing'!B:B, A254, 'Pupil Listing'!C:C,"7") + COUNTIFS('Pupil Listing'!B:B, A254, 'Pupil Listing'!C:C,"8") + COUNTIFS('Pupil Listing'!B:B, A254, 'Pupil Listing'!C:C,"9") + COUNTIFS('Pupil Listing'!B:B, A254, 'Pupil Listing'!C:C,"10") + COUNTIFS('Pupil Listing'!B:B, A254, 'Pupil Listing'!C:C,"11") + COUNTIFS('Pupil Listing'!B:B, A254, 'Pupil Listing'!C:C,"12")</f>
        <v>0</v>
      </c>
      <c r="I254" s="34">
        <f t="shared" si="3"/>
        <v>0</v>
      </c>
    </row>
    <row r="255" spans="1:9" x14ac:dyDescent="0.25">
      <c r="A255" s="104" t="s">
        <v>325</v>
      </c>
      <c r="B255" s="105">
        <f>SUMIF('Pupil Listing'!$B$9:$B$1800,A255,'Pupil Listing'!$F$9:$F$1800)</f>
        <v>0</v>
      </c>
      <c r="C255" s="106">
        <f>SUMIF('Pupil Listing'!$B$9:$B$1800,A255,'Pupil Listing'!$G$9:$G$1800)</f>
        <v>0</v>
      </c>
      <c r="E255" s="32">
        <f>COUNTIFS('Pupil Listing'!B:B, A255, 'Pupil Listing'!C:C,"4K 437 Hours") + COUNTIFS('Pupil Listing'!B:B, A255, 'Pupil Listing'!C:C,"Preschool Special Education") + COUNTIFS('Pupil Listing'!B:B, A255, 'Pupil Listing'!C:C,"5K 437 Hours Half Day")</f>
        <v>0</v>
      </c>
      <c r="F255" s="28">
        <f>COUNTIFS('Pupil Listing'!B:B, A255, 'Pupil Listing'!C:C,"4K 437 Hours + 87.5 Hours Outreach") + COUNTIFS('Pupil Listing'!B:B, A255, 'Pupil Listing'!C:C,"5K 3 Full Days Per Week")</f>
        <v>0</v>
      </c>
      <c r="G255" s="28">
        <f>COUNTIFS('Pupil Listing'!B:B, A255, 'Pupil Listing'!C:C,"5K 4 Full Days Per Week")</f>
        <v>0</v>
      </c>
      <c r="H255" s="28">
        <f>COUNTIFS('Pupil Listing'!B:B, A255, 'Pupil Listing'!C:C,"5K 5 Full Days Per Week") + COUNTIFS('Pupil Listing'!B:B, A255, 'Pupil Listing'!C:C,"1") + COUNTIFS('Pupil Listing'!B:B, A255, 'Pupil Listing'!C:C,"2") + COUNTIFS('Pupil Listing'!B:B, A255, 'Pupil Listing'!C:C,"3") + COUNTIFS('Pupil Listing'!B:B, A255, 'Pupil Listing'!C:C,"4") + COUNTIFS('Pupil Listing'!B:B, A255, 'Pupil Listing'!C:C,"5") + COUNTIFS('Pupil Listing'!B:B, A255, 'Pupil Listing'!C:C,"6") + COUNTIFS('Pupil Listing'!B:B, A255, 'Pupil Listing'!C:C,"7") + COUNTIFS('Pupil Listing'!B:B, A255, 'Pupil Listing'!C:C,"8") + COUNTIFS('Pupil Listing'!B:B, A255, 'Pupil Listing'!C:C,"9") + COUNTIFS('Pupil Listing'!B:B, A255, 'Pupil Listing'!C:C,"10") + COUNTIFS('Pupil Listing'!B:B, A255, 'Pupil Listing'!C:C,"11") + COUNTIFS('Pupil Listing'!B:B, A255, 'Pupil Listing'!C:C,"12")</f>
        <v>0</v>
      </c>
      <c r="I255" s="34">
        <f t="shared" si="3"/>
        <v>0</v>
      </c>
    </row>
    <row r="256" spans="1:9" x14ac:dyDescent="0.25">
      <c r="A256" s="104" t="s">
        <v>326</v>
      </c>
      <c r="B256" s="105">
        <f>SUMIF('Pupil Listing'!$B$9:$B$1800,A256,'Pupil Listing'!$F$9:$F$1800)</f>
        <v>0</v>
      </c>
      <c r="C256" s="106">
        <f>SUMIF('Pupil Listing'!$B$9:$B$1800,A256,'Pupil Listing'!$G$9:$G$1800)</f>
        <v>0</v>
      </c>
      <c r="E256" s="32">
        <f>COUNTIFS('Pupil Listing'!B:B, A256, 'Pupil Listing'!C:C,"4K 437 Hours") + COUNTIFS('Pupil Listing'!B:B, A256, 'Pupil Listing'!C:C,"Preschool Special Education") + COUNTIFS('Pupil Listing'!B:B, A256, 'Pupil Listing'!C:C,"5K 437 Hours Half Day")</f>
        <v>0</v>
      </c>
      <c r="F256" s="28">
        <f>COUNTIFS('Pupil Listing'!B:B, A256, 'Pupil Listing'!C:C,"4K 437 Hours + 87.5 Hours Outreach") + COUNTIFS('Pupil Listing'!B:B, A256, 'Pupil Listing'!C:C,"5K 3 Full Days Per Week")</f>
        <v>0</v>
      </c>
      <c r="G256" s="28">
        <f>COUNTIFS('Pupil Listing'!B:B, A256, 'Pupil Listing'!C:C,"5K 4 Full Days Per Week")</f>
        <v>0</v>
      </c>
      <c r="H256" s="28">
        <f>COUNTIFS('Pupil Listing'!B:B, A256, 'Pupil Listing'!C:C,"5K 5 Full Days Per Week") + COUNTIFS('Pupil Listing'!B:B, A256, 'Pupil Listing'!C:C,"1") + COUNTIFS('Pupil Listing'!B:B, A256, 'Pupil Listing'!C:C,"2") + COUNTIFS('Pupil Listing'!B:B, A256, 'Pupil Listing'!C:C,"3") + COUNTIFS('Pupil Listing'!B:B, A256, 'Pupil Listing'!C:C,"4") + COUNTIFS('Pupil Listing'!B:B, A256, 'Pupil Listing'!C:C,"5") + COUNTIFS('Pupil Listing'!B:B, A256, 'Pupil Listing'!C:C,"6") + COUNTIFS('Pupil Listing'!B:B, A256, 'Pupil Listing'!C:C,"7") + COUNTIFS('Pupil Listing'!B:B, A256, 'Pupil Listing'!C:C,"8") + COUNTIFS('Pupil Listing'!B:B, A256, 'Pupil Listing'!C:C,"9") + COUNTIFS('Pupil Listing'!B:B, A256, 'Pupil Listing'!C:C,"10") + COUNTIFS('Pupil Listing'!B:B, A256, 'Pupil Listing'!C:C,"11") + COUNTIFS('Pupil Listing'!B:B, A256, 'Pupil Listing'!C:C,"12")</f>
        <v>0</v>
      </c>
      <c r="I256" s="34">
        <f t="shared" si="3"/>
        <v>0</v>
      </c>
    </row>
    <row r="257" spans="1:9" x14ac:dyDescent="0.25">
      <c r="A257" s="104" t="s">
        <v>30</v>
      </c>
      <c r="B257" s="105">
        <f>SUMIF('Pupil Listing'!$B$9:$B$1800,A257,'Pupil Listing'!$F$9:$F$1800)</f>
        <v>0</v>
      </c>
      <c r="C257" s="106">
        <f>SUMIF('Pupil Listing'!$B$9:$B$1800,A257,'Pupil Listing'!$G$9:$G$1800)</f>
        <v>0</v>
      </c>
      <c r="E257" s="32">
        <f>COUNTIFS('Pupil Listing'!B:B, A257, 'Pupil Listing'!C:C,"4K 437 Hours") + COUNTIFS('Pupil Listing'!B:B, A257, 'Pupil Listing'!C:C,"Preschool Special Education") + COUNTIFS('Pupil Listing'!B:B, A257, 'Pupil Listing'!C:C,"5K 437 Hours Half Day")</f>
        <v>0</v>
      </c>
      <c r="F257" s="28">
        <f>COUNTIFS('Pupil Listing'!B:B, A257, 'Pupil Listing'!C:C,"4K 437 Hours + 87.5 Hours Outreach") + COUNTIFS('Pupil Listing'!B:B, A257, 'Pupil Listing'!C:C,"5K 3 Full Days Per Week")</f>
        <v>0</v>
      </c>
      <c r="G257" s="28">
        <f>COUNTIFS('Pupil Listing'!B:B, A257, 'Pupil Listing'!C:C,"5K 4 Full Days Per Week")</f>
        <v>0</v>
      </c>
      <c r="H257" s="28">
        <f>COUNTIFS('Pupil Listing'!B:B, A257, 'Pupil Listing'!C:C,"5K 5 Full Days Per Week") + COUNTIFS('Pupil Listing'!B:B, A257, 'Pupil Listing'!C:C,"1") + COUNTIFS('Pupil Listing'!B:B, A257, 'Pupil Listing'!C:C,"2") + COUNTIFS('Pupil Listing'!B:B, A257, 'Pupil Listing'!C:C,"3") + COUNTIFS('Pupil Listing'!B:B, A257, 'Pupil Listing'!C:C,"4") + COUNTIFS('Pupil Listing'!B:B, A257, 'Pupil Listing'!C:C,"5") + COUNTIFS('Pupil Listing'!B:B, A257, 'Pupil Listing'!C:C,"6") + COUNTIFS('Pupil Listing'!B:B, A257, 'Pupil Listing'!C:C,"7") + COUNTIFS('Pupil Listing'!B:B, A257, 'Pupil Listing'!C:C,"8") + COUNTIFS('Pupil Listing'!B:B, A257, 'Pupil Listing'!C:C,"9") + COUNTIFS('Pupil Listing'!B:B, A257, 'Pupil Listing'!C:C,"10") + COUNTIFS('Pupil Listing'!B:B, A257, 'Pupil Listing'!C:C,"11") + COUNTIFS('Pupil Listing'!B:B, A257, 'Pupil Listing'!C:C,"12")</f>
        <v>0</v>
      </c>
      <c r="I257" s="34">
        <f t="shared" si="3"/>
        <v>0</v>
      </c>
    </row>
    <row r="258" spans="1:9" x14ac:dyDescent="0.25">
      <c r="A258" s="104" t="s">
        <v>74</v>
      </c>
      <c r="B258" s="105">
        <f>SUMIF('Pupil Listing'!$B$9:$B$1800,A258,'Pupil Listing'!$F$9:$F$1800)</f>
        <v>0</v>
      </c>
      <c r="C258" s="106">
        <f>SUMIF('Pupil Listing'!$B$9:$B$1800,A258,'Pupil Listing'!$G$9:$G$1800)</f>
        <v>0</v>
      </c>
      <c r="E258" s="32">
        <f>COUNTIFS('Pupil Listing'!B:B, A258, 'Pupil Listing'!C:C,"4K 437 Hours") + COUNTIFS('Pupil Listing'!B:B, A258, 'Pupil Listing'!C:C,"Preschool Special Education") + COUNTIFS('Pupil Listing'!B:B, A258, 'Pupil Listing'!C:C,"5K 437 Hours Half Day")</f>
        <v>0</v>
      </c>
      <c r="F258" s="28">
        <f>COUNTIFS('Pupil Listing'!B:B, A258, 'Pupil Listing'!C:C,"4K 437 Hours + 87.5 Hours Outreach") + COUNTIFS('Pupil Listing'!B:B, A258, 'Pupil Listing'!C:C,"5K 3 Full Days Per Week")</f>
        <v>0</v>
      </c>
      <c r="G258" s="28">
        <f>COUNTIFS('Pupil Listing'!B:B, A258, 'Pupil Listing'!C:C,"5K 4 Full Days Per Week")</f>
        <v>0</v>
      </c>
      <c r="H258" s="28">
        <f>COUNTIFS('Pupil Listing'!B:B, A258, 'Pupil Listing'!C:C,"5K 5 Full Days Per Week") + COUNTIFS('Pupil Listing'!B:B, A258, 'Pupil Listing'!C:C,"1") + COUNTIFS('Pupil Listing'!B:B, A258, 'Pupil Listing'!C:C,"2") + COUNTIFS('Pupil Listing'!B:B, A258, 'Pupil Listing'!C:C,"3") + COUNTIFS('Pupil Listing'!B:B, A258, 'Pupil Listing'!C:C,"4") + COUNTIFS('Pupil Listing'!B:B, A258, 'Pupil Listing'!C:C,"5") + COUNTIFS('Pupil Listing'!B:B, A258, 'Pupil Listing'!C:C,"6") + COUNTIFS('Pupil Listing'!B:B, A258, 'Pupil Listing'!C:C,"7") + COUNTIFS('Pupil Listing'!B:B, A258, 'Pupil Listing'!C:C,"8") + COUNTIFS('Pupil Listing'!B:B, A258, 'Pupil Listing'!C:C,"9") + COUNTIFS('Pupil Listing'!B:B, A258, 'Pupil Listing'!C:C,"10") + COUNTIFS('Pupil Listing'!B:B, A258, 'Pupil Listing'!C:C,"11") + COUNTIFS('Pupil Listing'!B:B, A258, 'Pupil Listing'!C:C,"12")</f>
        <v>0</v>
      </c>
      <c r="I258" s="34">
        <f t="shared" si="3"/>
        <v>0</v>
      </c>
    </row>
    <row r="259" spans="1:9" x14ac:dyDescent="0.25">
      <c r="A259" s="104" t="s">
        <v>46</v>
      </c>
      <c r="B259" s="105">
        <f>SUMIF('Pupil Listing'!$B$9:$B$1800,A259,'Pupil Listing'!$F$9:$F$1800)</f>
        <v>0</v>
      </c>
      <c r="C259" s="106">
        <f>SUMIF('Pupil Listing'!$B$9:$B$1800,A259,'Pupil Listing'!$G$9:$G$1800)</f>
        <v>0</v>
      </c>
      <c r="E259" s="32">
        <f>COUNTIFS('Pupil Listing'!B:B, A259, 'Pupil Listing'!C:C,"4K 437 Hours") + COUNTIFS('Pupil Listing'!B:B, A259, 'Pupil Listing'!C:C,"Preschool Special Education") + COUNTIFS('Pupil Listing'!B:B, A259, 'Pupil Listing'!C:C,"5K 437 Hours Half Day")</f>
        <v>0</v>
      </c>
      <c r="F259" s="28">
        <f>COUNTIFS('Pupil Listing'!B:B, A259, 'Pupil Listing'!C:C,"4K 437 Hours + 87.5 Hours Outreach") + COUNTIFS('Pupil Listing'!B:B, A259, 'Pupil Listing'!C:C,"5K 3 Full Days Per Week")</f>
        <v>0</v>
      </c>
      <c r="G259" s="28">
        <f>COUNTIFS('Pupil Listing'!B:B, A259, 'Pupil Listing'!C:C,"5K 4 Full Days Per Week")</f>
        <v>0</v>
      </c>
      <c r="H259" s="28">
        <f>COUNTIFS('Pupil Listing'!B:B, A259, 'Pupil Listing'!C:C,"5K 5 Full Days Per Week") + COUNTIFS('Pupil Listing'!B:B, A259, 'Pupil Listing'!C:C,"1") + COUNTIFS('Pupil Listing'!B:B, A259, 'Pupil Listing'!C:C,"2") + COUNTIFS('Pupil Listing'!B:B, A259, 'Pupil Listing'!C:C,"3") + COUNTIFS('Pupil Listing'!B:B, A259, 'Pupil Listing'!C:C,"4") + COUNTIFS('Pupil Listing'!B:B, A259, 'Pupil Listing'!C:C,"5") + COUNTIFS('Pupil Listing'!B:B, A259, 'Pupil Listing'!C:C,"6") + COUNTIFS('Pupil Listing'!B:B, A259, 'Pupil Listing'!C:C,"7") + COUNTIFS('Pupil Listing'!B:B, A259, 'Pupil Listing'!C:C,"8") + COUNTIFS('Pupil Listing'!B:B, A259, 'Pupil Listing'!C:C,"9") + COUNTIFS('Pupil Listing'!B:B, A259, 'Pupil Listing'!C:C,"10") + COUNTIFS('Pupil Listing'!B:B, A259, 'Pupil Listing'!C:C,"11") + COUNTIFS('Pupil Listing'!B:B, A259, 'Pupil Listing'!C:C,"12")</f>
        <v>0</v>
      </c>
      <c r="I259" s="34">
        <f t="shared" si="3"/>
        <v>0</v>
      </c>
    </row>
    <row r="260" spans="1:9" x14ac:dyDescent="0.25">
      <c r="A260" s="104" t="s">
        <v>327</v>
      </c>
      <c r="B260" s="105">
        <f>SUMIF('Pupil Listing'!$B$9:$B$1800,A260,'Pupil Listing'!$F$9:$F$1800)</f>
        <v>0</v>
      </c>
      <c r="C260" s="106">
        <f>SUMIF('Pupil Listing'!$B$9:$B$1800,A260,'Pupil Listing'!$G$9:$G$1800)</f>
        <v>0</v>
      </c>
      <c r="E260" s="32">
        <f>COUNTIFS('Pupil Listing'!B:B, A260, 'Pupil Listing'!C:C,"4K 437 Hours") + COUNTIFS('Pupil Listing'!B:B, A260, 'Pupil Listing'!C:C,"Preschool Special Education") + COUNTIFS('Pupil Listing'!B:B, A260, 'Pupil Listing'!C:C,"5K 437 Hours Half Day")</f>
        <v>0</v>
      </c>
      <c r="F260" s="28">
        <f>COUNTIFS('Pupil Listing'!B:B, A260, 'Pupil Listing'!C:C,"4K 437 Hours + 87.5 Hours Outreach") + COUNTIFS('Pupil Listing'!B:B, A260, 'Pupil Listing'!C:C,"5K 3 Full Days Per Week")</f>
        <v>0</v>
      </c>
      <c r="G260" s="28">
        <f>COUNTIFS('Pupil Listing'!B:B, A260, 'Pupil Listing'!C:C,"5K 4 Full Days Per Week")</f>
        <v>0</v>
      </c>
      <c r="H260" s="28">
        <f>COUNTIFS('Pupil Listing'!B:B, A260, 'Pupil Listing'!C:C,"5K 5 Full Days Per Week") + COUNTIFS('Pupil Listing'!B:B, A260, 'Pupil Listing'!C:C,"1") + COUNTIFS('Pupil Listing'!B:B, A260, 'Pupil Listing'!C:C,"2") + COUNTIFS('Pupil Listing'!B:B, A260, 'Pupil Listing'!C:C,"3") + COUNTIFS('Pupil Listing'!B:B, A260, 'Pupil Listing'!C:C,"4") + COUNTIFS('Pupil Listing'!B:B, A260, 'Pupil Listing'!C:C,"5") + COUNTIFS('Pupil Listing'!B:B, A260, 'Pupil Listing'!C:C,"6") + COUNTIFS('Pupil Listing'!B:B, A260, 'Pupil Listing'!C:C,"7") + COUNTIFS('Pupil Listing'!B:B, A260, 'Pupil Listing'!C:C,"8") + COUNTIFS('Pupil Listing'!B:B, A260, 'Pupil Listing'!C:C,"9") + COUNTIFS('Pupil Listing'!B:B, A260, 'Pupil Listing'!C:C,"10") + COUNTIFS('Pupil Listing'!B:B, A260, 'Pupil Listing'!C:C,"11") + COUNTIFS('Pupil Listing'!B:B, A260, 'Pupil Listing'!C:C,"12")</f>
        <v>0</v>
      </c>
      <c r="I260" s="34">
        <f t="shared" si="3"/>
        <v>0</v>
      </c>
    </row>
    <row r="261" spans="1:9" x14ac:dyDescent="0.25">
      <c r="A261" s="104" t="s">
        <v>328</v>
      </c>
      <c r="B261" s="105">
        <f>SUMIF('Pupil Listing'!$B$9:$B$1800,A261,'Pupil Listing'!$F$9:$F$1800)</f>
        <v>0</v>
      </c>
      <c r="C261" s="106">
        <f>SUMIF('Pupil Listing'!$B$9:$B$1800,A261,'Pupil Listing'!$G$9:$G$1800)</f>
        <v>0</v>
      </c>
      <c r="E261" s="32">
        <f>COUNTIFS('Pupil Listing'!B:B, A261, 'Pupil Listing'!C:C,"4K 437 Hours") + COUNTIFS('Pupil Listing'!B:B, A261, 'Pupil Listing'!C:C,"Preschool Special Education") + COUNTIFS('Pupil Listing'!B:B, A261, 'Pupil Listing'!C:C,"5K 437 Hours Half Day")</f>
        <v>0</v>
      </c>
      <c r="F261" s="28">
        <f>COUNTIFS('Pupil Listing'!B:B, A261, 'Pupil Listing'!C:C,"4K 437 Hours + 87.5 Hours Outreach") + COUNTIFS('Pupil Listing'!B:B, A261, 'Pupil Listing'!C:C,"5K 3 Full Days Per Week")</f>
        <v>0</v>
      </c>
      <c r="G261" s="28">
        <f>COUNTIFS('Pupil Listing'!B:B, A261, 'Pupil Listing'!C:C,"5K 4 Full Days Per Week")</f>
        <v>0</v>
      </c>
      <c r="H261" s="28">
        <f>COUNTIFS('Pupil Listing'!B:B, A261, 'Pupil Listing'!C:C,"5K 5 Full Days Per Week") + COUNTIFS('Pupil Listing'!B:B, A261, 'Pupil Listing'!C:C,"1") + COUNTIFS('Pupil Listing'!B:B, A261, 'Pupil Listing'!C:C,"2") + COUNTIFS('Pupil Listing'!B:B, A261, 'Pupil Listing'!C:C,"3") + COUNTIFS('Pupil Listing'!B:B, A261, 'Pupil Listing'!C:C,"4") + COUNTIFS('Pupil Listing'!B:B, A261, 'Pupil Listing'!C:C,"5") + COUNTIFS('Pupil Listing'!B:B, A261, 'Pupil Listing'!C:C,"6") + COUNTIFS('Pupil Listing'!B:B, A261, 'Pupil Listing'!C:C,"7") + COUNTIFS('Pupil Listing'!B:B, A261, 'Pupil Listing'!C:C,"8") + COUNTIFS('Pupil Listing'!B:B, A261, 'Pupil Listing'!C:C,"9") + COUNTIFS('Pupil Listing'!B:B, A261, 'Pupil Listing'!C:C,"10") + COUNTIFS('Pupil Listing'!B:B, A261, 'Pupil Listing'!C:C,"11") + COUNTIFS('Pupil Listing'!B:B, A261, 'Pupil Listing'!C:C,"12")</f>
        <v>0</v>
      </c>
      <c r="I261" s="34">
        <f t="shared" si="3"/>
        <v>0</v>
      </c>
    </row>
    <row r="262" spans="1:9" x14ac:dyDescent="0.25">
      <c r="A262" s="104" t="s">
        <v>75</v>
      </c>
      <c r="B262" s="105">
        <f>SUMIF('Pupil Listing'!$B$9:$B$1800,A262,'Pupil Listing'!$F$9:$F$1800)</f>
        <v>0</v>
      </c>
      <c r="C262" s="106">
        <f>SUMIF('Pupil Listing'!$B$9:$B$1800,A262,'Pupil Listing'!$G$9:$G$1800)</f>
        <v>0</v>
      </c>
      <c r="E262" s="32">
        <f>COUNTIFS('Pupil Listing'!B:B, A262, 'Pupil Listing'!C:C,"4K 437 Hours") + COUNTIFS('Pupil Listing'!B:B, A262, 'Pupil Listing'!C:C,"Preschool Special Education") + COUNTIFS('Pupil Listing'!B:B, A262, 'Pupil Listing'!C:C,"5K 437 Hours Half Day")</f>
        <v>0</v>
      </c>
      <c r="F262" s="28">
        <f>COUNTIFS('Pupil Listing'!B:B, A262, 'Pupil Listing'!C:C,"4K 437 Hours + 87.5 Hours Outreach") + COUNTIFS('Pupil Listing'!B:B, A262, 'Pupil Listing'!C:C,"5K 3 Full Days Per Week")</f>
        <v>0</v>
      </c>
      <c r="G262" s="28">
        <f>COUNTIFS('Pupil Listing'!B:B, A262, 'Pupil Listing'!C:C,"5K 4 Full Days Per Week")</f>
        <v>0</v>
      </c>
      <c r="H262" s="28">
        <f>COUNTIFS('Pupil Listing'!B:B, A262, 'Pupil Listing'!C:C,"5K 5 Full Days Per Week") + COUNTIFS('Pupil Listing'!B:B, A262, 'Pupil Listing'!C:C,"1") + COUNTIFS('Pupil Listing'!B:B, A262, 'Pupil Listing'!C:C,"2") + COUNTIFS('Pupil Listing'!B:B, A262, 'Pupil Listing'!C:C,"3") + COUNTIFS('Pupil Listing'!B:B, A262, 'Pupil Listing'!C:C,"4") + COUNTIFS('Pupil Listing'!B:B, A262, 'Pupil Listing'!C:C,"5") + COUNTIFS('Pupil Listing'!B:B, A262, 'Pupil Listing'!C:C,"6") + COUNTIFS('Pupil Listing'!B:B, A262, 'Pupil Listing'!C:C,"7") + COUNTIFS('Pupil Listing'!B:B, A262, 'Pupil Listing'!C:C,"8") + COUNTIFS('Pupil Listing'!B:B, A262, 'Pupil Listing'!C:C,"9") + COUNTIFS('Pupil Listing'!B:B, A262, 'Pupil Listing'!C:C,"10") + COUNTIFS('Pupil Listing'!B:B, A262, 'Pupil Listing'!C:C,"11") + COUNTIFS('Pupil Listing'!B:B, A262, 'Pupil Listing'!C:C,"12")</f>
        <v>0</v>
      </c>
      <c r="I262" s="34">
        <f t="shared" si="3"/>
        <v>0</v>
      </c>
    </row>
    <row r="263" spans="1:9" x14ac:dyDescent="0.25">
      <c r="A263" s="104" t="s">
        <v>329</v>
      </c>
      <c r="B263" s="105">
        <f>SUMIF('Pupil Listing'!$B$9:$B$1800,A263,'Pupil Listing'!$F$9:$F$1800)</f>
        <v>0</v>
      </c>
      <c r="C263" s="106">
        <f>SUMIF('Pupil Listing'!$B$9:$B$1800,A263,'Pupil Listing'!$G$9:$G$1800)</f>
        <v>0</v>
      </c>
      <c r="E263" s="32">
        <f>COUNTIFS('Pupil Listing'!B:B, A263, 'Pupil Listing'!C:C,"4K 437 Hours") + COUNTIFS('Pupil Listing'!B:B, A263, 'Pupil Listing'!C:C,"Preschool Special Education") + COUNTIFS('Pupil Listing'!B:B, A263, 'Pupil Listing'!C:C,"5K 437 Hours Half Day")</f>
        <v>0</v>
      </c>
      <c r="F263" s="28">
        <f>COUNTIFS('Pupil Listing'!B:B, A263, 'Pupil Listing'!C:C,"4K 437 Hours + 87.5 Hours Outreach") + COUNTIFS('Pupil Listing'!B:B, A263, 'Pupil Listing'!C:C,"5K 3 Full Days Per Week")</f>
        <v>0</v>
      </c>
      <c r="G263" s="28">
        <f>COUNTIFS('Pupil Listing'!B:B, A263, 'Pupil Listing'!C:C,"5K 4 Full Days Per Week")</f>
        <v>0</v>
      </c>
      <c r="H263" s="28">
        <f>COUNTIFS('Pupil Listing'!B:B, A263, 'Pupil Listing'!C:C,"5K 5 Full Days Per Week") + COUNTIFS('Pupil Listing'!B:B, A263, 'Pupil Listing'!C:C,"1") + COUNTIFS('Pupil Listing'!B:B, A263, 'Pupil Listing'!C:C,"2") + COUNTIFS('Pupil Listing'!B:B, A263, 'Pupil Listing'!C:C,"3") + COUNTIFS('Pupil Listing'!B:B, A263, 'Pupil Listing'!C:C,"4") + COUNTIFS('Pupil Listing'!B:B, A263, 'Pupil Listing'!C:C,"5") + COUNTIFS('Pupil Listing'!B:B, A263, 'Pupil Listing'!C:C,"6") + COUNTIFS('Pupil Listing'!B:B, A263, 'Pupil Listing'!C:C,"7") + COUNTIFS('Pupil Listing'!B:B, A263, 'Pupil Listing'!C:C,"8") + COUNTIFS('Pupil Listing'!B:B, A263, 'Pupil Listing'!C:C,"9") + COUNTIFS('Pupil Listing'!B:B, A263, 'Pupil Listing'!C:C,"10") + COUNTIFS('Pupil Listing'!B:B, A263, 'Pupil Listing'!C:C,"11") + COUNTIFS('Pupil Listing'!B:B, A263, 'Pupil Listing'!C:C,"12")</f>
        <v>0</v>
      </c>
      <c r="I263" s="34">
        <f t="shared" si="3"/>
        <v>0</v>
      </c>
    </row>
    <row r="264" spans="1:9" x14ac:dyDescent="0.25">
      <c r="A264" s="104" t="s">
        <v>42</v>
      </c>
      <c r="B264" s="105">
        <f>SUMIF('Pupil Listing'!$B$9:$B$1800,A264,'Pupil Listing'!$F$9:$F$1800)</f>
        <v>0</v>
      </c>
      <c r="C264" s="106">
        <f>SUMIF('Pupil Listing'!$B$9:$B$1800,A264,'Pupil Listing'!$G$9:$G$1800)</f>
        <v>0</v>
      </c>
      <c r="E264" s="32">
        <f>COUNTIFS('Pupil Listing'!B:B, A264, 'Pupil Listing'!C:C,"4K 437 Hours") + COUNTIFS('Pupil Listing'!B:B, A264, 'Pupil Listing'!C:C,"Preschool Special Education") + COUNTIFS('Pupil Listing'!B:B, A264, 'Pupil Listing'!C:C,"5K 437 Hours Half Day")</f>
        <v>0</v>
      </c>
      <c r="F264" s="28">
        <f>COUNTIFS('Pupil Listing'!B:B, A264, 'Pupil Listing'!C:C,"4K 437 Hours + 87.5 Hours Outreach") + COUNTIFS('Pupil Listing'!B:B, A264, 'Pupil Listing'!C:C,"5K 3 Full Days Per Week")</f>
        <v>0</v>
      </c>
      <c r="G264" s="28">
        <f>COUNTIFS('Pupil Listing'!B:B, A264, 'Pupil Listing'!C:C,"5K 4 Full Days Per Week")</f>
        <v>0</v>
      </c>
      <c r="H264" s="28">
        <f>COUNTIFS('Pupil Listing'!B:B, A264, 'Pupil Listing'!C:C,"5K 5 Full Days Per Week") + COUNTIFS('Pupil Listing'!B:B, A264, 'Pupil Listing'!C:C,"1") + COUNTIFS('Pupil Listing'!B:B, A264, 'Pupil Listing'!C:C,"2") + COUNTIFS('Pupil Listing'!B:B, A264, 'Pupil Listing'!C:C,"3") + COUNTIFS('Pupil Listing'!B:B, A264, 'Pupil Listing'!C:C,"4") + COUNTIFS('Pupil Listing'!B:B, A264, 'Pupil Listing'!C:C,"5") + COUNTIFS('Pupil Listing'!B:B, A264, 'Pupil Listing'!C:C,"6") + COUNTIFS('Pupil Listing'!B:B, A264, 'Pupil Listing'!C:C,"7") + COUNTIFS('Pupil Listing'!B:B, A264, 'Pupil Listing'!C:C,"8") + COUNTIFS('Pupil Listing'!B:B, A264, 'Pupil Listing'!C:C,"9") + COUNTIFS('Pupil Listing'!B:B, A264, 'Pupil Listing'!C:C,"10") + COUNTIFS('Pupil Listing'!B:B, A264, 'Pupil Listing'!C:C,"11") + COUNTIFS('Pupil Listing'!B:B, A264, 'Pupil Listing'!C:C,"12")</f>
        <v>0</v>
      </c>
      <c r="I264" s="34">
        <f t="shared" si="3"/>
        <v>0</v>
      </c>
    </row>
    <row r="265" spans="1:9" x14ac:dyDescent="0.25">
      <c r="A265" s="104" t="s">
        <v>330</v>
      </c>
      <c r="B265" s="105">
        <f>SUMIF('Pupil Listing'!$B$9:$B$1800,A265,'Pupil Listing'!$F$9:$F$1800)</f>
        <v>0</v>
      </c>
      <c r="C265" s="106">
        <f>SUMIF('Pupil Listing'!$B$9:$B$1800,A265,'Pupil Listing'!$G$9:$G$1800)</f>
        <v>0</v>
      </c>
      <c r="E265" s="32">
        <f>COUNTIFS('Pupil Listing'!B:B, A265, 'Pupil Listing'!C:C,"4K 437 Hours") + COUNTIFS('Pupil Listing'!B:B, A265, 'Pupil Listing'!C:C,"Preschool Special Education") + COUNTIFS('Pupil Listing'!B:B, A265, 'Pupil Listing'!C:C,"5K 437 Hours Half Day")</f>
        <v>0</v>
      </c>
      <c r="F265" s="28">
        <f>COUNTIFS('Pupil Listing'!B:B, A265, 'Pupil Listing'!C:C,"4K 437 Hours + 87.5 Hours Outreach") + COUNTIFS('Pupil Listing'!B:B, A265, 'Pupil Listing'!C:C,"5K 3 Full Days Per Week")</f>
        <v>0</v>
      </c>
      <c r="G265" s="28">
        <f>COUNTIFS('Pupil Listing'!B:B, A265, 'Pupil Listing'!C:C,"5K 4 Full Days Per Week")</f>
        <v>0</v>
      </c>
      <c r="H265" s="28">
        <f>COUNTIFS('Pupil Listing'!B:B, A265, 'Pupil Listing'!C:C,"5K 5 Full Days Per Week") + COUNTIFS('Pupil Listing'!B:B, A265, 'Pupil Listing'!C:C,"1") + COUNTIFS('Pupil Listing'!B:B, A265, 'Pupil Listing'!C:C,"2") + COUNTIFS('Pupil Listing'!B:B, A265, 'Pupil Listing'!C:C,"3") + COUNTIFS('Pupil Listing'!B:B, A265, 'Pupil Listing'!C:C,"4") + COUNTIFS('Pupil Listing'!B:B, A265, 'Pupil Listing'!C:C,"5") + COUNTIFS('Pupil Listing'!B:B, A265, 'Pupil Listing'!C:C,"6") + COUNTIFS('Pupil Listing'!B:B, A265, 'Pupil Listing'!C:C,"7") + COUNTIFS('Pupil Listing'!B:B, A265, 'Pupil Listing'!C:C,"8") + COUNTIFS('Pupil Listing'!B:B, A265, 'Pupil Listing'!C:C,"9") + COUNTIFS('Pupil Listing'!B:B, A265, 'Pupil Listing'!C:C,"10") + COUNTIFS('Pupil Listing'!B:B, A265, 'Pupil Listing'!C:C,"11") + COUNTIFS('Pupil Listing'!B:B, A265, 'Pupil Listing'!C:C,"12")</f>
        <v>0</v>
      </c>
      <c r="I265" s="34">
        <f t="shared" si="3"/>
        <v>0</v>
      </c>
    </row>
    <row r="266" spans="1:9" x14ac:dyDescent="0.25">
      <c r="A266" s="104" t="s">
        <v>331</v>
      </c>
      <c r="B266" s="105">
        <f>SUMIF('Pupil Listing'!$B$9:$B$1800,A266,'Pupil Listing'!$F$9:$F$1800)</f>
        <v>0</v>
      </c>
      <c r="C266" s="106">
        <f>SUMIF('Pupil Listing'!$B$9:$B$1800,A266,'Pupil Listing'!$G$9:$G$1800)</f>
        <v>0</v>
      </c>
      <c r="E266" s="32">
        <f>COUNTIFS('Pupil Listing'!B:B, A266, 'Pupil Listing'!C:C,"4K 437 Hours") + COUNTIFS('Pupil Listing'!B:B, A266, 'Pupil Listing'!C:C,"Preschool Special Education") + COUNTIFS('Pupil Listing'!B:B, A266, 'Pupil Listing'!C:C,"5K 437 Hours Half Day")</f>
        <v>0</v>
      </c>
      <c r="F266" s="28">
        <f>COUNTIFS('Pupil Listing'!B:B, A266, 'Pupil Listing'!C:C,"4K 437 Hours + 87.5 Hours Outreach") + COUNTIFS('Pupil Listing'!B:B, A266, 'Pupil Listing'!C:C,"5K 3 Full Days Per Week")</f>
        <v>0</v>
      </c>
      <c r="G266" s="28">
        <f>COUNTIFS('Pupil Listing'!B:B, A266, 'Pupil Listing'!C:C,"5K 4 Full Days Per Week")</f>
        <v>0</v>
      </c>
      <c r="H266" s="28">
        <f>COUNTIFS('Pupil Listing'!B:B, A266, 'Pupil Listing'!C:C,"5K 5 Full Days Per Week") + COUNTIFS('Pupil Listing'!B:B, A266, 'Pupil Listing'!C:C,"1") + COUNTIFS('Pupil Listing'!B:B, A266, 'Pupil Listing'!C:C,"2") + COUNTIFS('Pupil Listing'!B:B, A266, 'Pupil Listing'!C:C,"3") + COUNTIFS('Pupil Listing'!B:B, A266, 'Pupil Listing'!C:C,"4") + COUNTIFS('Pupil Listing'!B:B, A266, 'Pupil Listing'!C:C,"5") + COUNTIFS('Pupil Listing'!B:B, A266, 'Pupil Listing'!C:C,"6") + COUNTIFS('Pupil Listing'!B:B, A266, 'Pupil Listing'!C:C,"7") + COUNTIFS('Pupil Listing'!B:B, A266, 'Pupil Listing'!C:C,"8") + COUNTIFS('Pupil Listing'!B:B, A266, 'Pupil Listing'!C:C,"9") + COUNTIFS('Pupil Listing'!B:B, A266, 'Pupil Listing'!C:C,"10") + COUNTIFS('Pupil Listing'!B:B, A266, 'Pupil Listing'!C:C,"11") + COUNTIFS('Pupil Listing'!B:B, A266, 'Pupil Listing'!C:C,"12")</f>
        <v>0</v>
      </c>
      <c r="I266" s="34">
        <f t="shared" si="3"/>
        <v>0</v>
      </c>
    </row>
    <row r="267" spans="1:9" x14ac:dyDescent="0.25">
      <c r="A267" s="104" t="s">
        <v>332</v>
      </c>
      <c r="B267" s="105">
        <f>SUMIF('Pupil Listing'!$B$9:$B$1800,A267,'Pupil Listing'!$F$9:$F$1800)</f>
        <v>0</v>
      </c>
      <c r="C267" s="106">
        <f>SUMIF('Pupil Listing'!$B$9:$B$1800,A267,'Pupil Listing'!$G$9:$G$1800)</f>
        <v>0</v>
      </c>
      <c r="E267" s="32">
        <f>COUNTIFS('Pupil Listing'!B:B, A267, 'Pupil Listing'!C:C,"4K 437 Hours") + COUNTIFS('Pupil Listing'!B:B, A267, 'Pupil Listing'!C:C,"Preschool Special Education") + COUNTIFS('Pupil Listing'!B:B, A267, 'Pupil Listing'!C:C,"5K 437 Hours Half Day")</f>
        <v>0</v>
      </c>
      <c r="F267" s="28">
        <f>COUNTIFS('Pupil Listing'!B:B, A267, 'Pupil Listing'!C:C,"4K 437 Hours + 87.5 Hours Outreach") + COUNTIFS('Pupil Listing'!B:B, A267, 'Pupil Listing'!C:C,"5K 3 Full Days Per Week")</f>
        <v>0</v>
      </c>
      <c r="G267" s="28">
        <f>COUNTIFS('Pupil Listing'!B:B, A267, 'Pupil Listing'!C:C,"5K 4 Full Days Per Week")</f>
        <v>0</v>
      </c>
      <c r="H267" s="28">
        <f>COUNTIFS('Pupil Listing'!B:B, A267, 'Pupil Listing'!C:C,"5K 5 Full Days Per Week") + COUNTIFS('Pupil Listing'!B:B, A267, 'Pupil Listing'!C:C,"1") + COUNTIFS('Pupil Listing'!B:B, A267, 'Pupil Listing'!C:C,"2") + COUNTIFS('Pupil Listing'!B:B, A267, 'Pupil Listing'!C:C,"3") + COUNTIFS('Pupil Listing'!B:B, A267, 'Pupil Listing'!C:C,"4") + COUNTIFS('Pupil Listing'!B:B, A267, 'Pupil Listing'!C:C,"5") + COUNTIFS('Pupil Listing'!B:B, A267, 'Pupil Listing'!C:C,"6") + COUNTIFS('Pupil Listing'!B:B, A267, 'Pupil Listing'!C:C,"7") + COUNTIFS('Pupil Listing'!B:B, A267, 'Pupil Listing'!C:C,"8") + COUNTIFS('Pupil Listing'!B:B, A267, 'Pupil Listing'!C:C,"9") + COUNTIFS('Pupil Listing'!B:B, A267, 'Pupil Listing'!C:C,"10") + COUNTIFS('Pupil Listing'!B:B, A267, 'Pupil Listing'!C:C,"11") + COUNTIFS('Pupil Listing'!B:B, A267, 'Pupil Listing'!C:C,"12")</f>
        <v>0</v>
      </c>
      <c r="I267" s="34">
        <f t="shared" ref="I267:I330" si="4">(E267*0.5)+(F267*0.6)+(G267*0.8)+(H267*1)</f>
        <v>0</v>
      </c>
    </row>
    <row r="268" spans="1:9" x14ac:dyDescent="0.25">
      <c r="A268" s="104" t="s">
        <v>47</v>
      </c>
      <c r="B268" s="105">
        <f>SUMIF('Pupil Listing'!$B$9:$B$1800,A268,'Pupil Listing'!$F$9:$F$1800)</f>
        <v>0</v>
      </c>
      <c r="C268" s="106">
        <f>SUMIF('Pupil Listing'!$B$9:$B$1800,A268,'Pupil Listing'!$G$9:$G$1800)</f>
        <v>0</v>
      </c>
      <c r="E268" s="32">
        <f>COUNTIFS('Pupil Listing'!B:B, A268, 'Pupil Listing'!C:C,"4K 437 Hours") + COUNTIFS('Pupil Listing'!B:B, A268, 'Pupil Listing'!C:C,"Preschool Special Education") + COUNTIFS('Pupil Listing'!B:B, A268, 'Pupil Listing'!C:C,"5K 437 Hours Half Day")</f>
        <v>0</v>
      </c>
      <c r="F268" s="28">
        <f>COUNTIFS('Pupil Listing'!B:B, A268, 'Pupil Listing'!C:C,"4K 437 Hours + 87.5 Hours Outreach") + COUNTIFS('Pupil Listing'!B:B, A268, 'Pupil Listing'!C:C,"5K 3 Full Days Per Week")</f>
        <v>0</v>
      </c>
      <c r="G268" s="28">
        <f>COUNTIFS('Pupil Listing'!B:B, A268, 'Pupil Listing'!C:C,"5K 4 Full Days Per Week")</f>
        <v>0</v>
      </c>
      <c r="H268" s="28">
        <f>COUNTIFS('Pupil Listing'!B:B, A268, 'Pupil Listing'!C:C,"5K 5 Full Days Per Week") + COUNTIFS('Pupil Listing'!B:B, A268, 'Pupil Listing'!C:C,"1") + COUNTIFS('Pupil Listing'!B:B, A268, 'Pupil Listing'!C:C,"2") + COUNTIFS('Pupil Listing'!B:B, A268, 'Pupil Listing'!C:C,"3") + COUNTIFS('Pupil Listing'!B:B, A268, 'Pupil Listing'!C:C,"4") + COUNTIFS('Pupil Listing'!B:B, A268, 'Pupil Listing'!C:C,"5") + COUNTIFS('Pupil Listing'!B:B, A268, 'Pupil Listing'!C:C,"6") + COUNTIFS('Pupil Listing'!B:B, A268, 'Pupil Listing'!C:C,"7") + COUNTIFS('Pupil Listing'!B:B, A268, 'Pupil Listing'!C:C,"8") + COUNTIFS('Pupil Listing'!B:B, A268, 'Pupil Listing'!C:C,"9") + COUNTIFS('Pupil Listing'!B:B, A268, 'Pupil Listing'!C:C,"10") + COUNTIFS('Pupil Listing'!B:B, A268, 'Pupil Listing'!C:C,"11") + COUNTIFS('Pupil Listing'!B:B, A268, 'Pupil Listing'!C:C,"12")</f>
        <v>0</v>
      </c>
      <c r="I268" s="34">
        <f t="shared" si="4"/>
        <v>0</v>
      </c>
    </row>
    <row r="269" spans="1:9" x14ac:dyDescent="0.25">
      <c r="A269" s="104" t="s">
        <v>31</v>
      </c>
      <c r="B269" s="105">
        <f>SUMIF('Pupil Listing'!$B$9:$B$1800,A269,'Pupil Listing'!$F$9:$F$1800)</f>
        <v>0</v>
      </c>
      <c r="C269" s="106">
        <f>SUMIF('Pupil Listing'!$B$9:$B$1800,A269,'Pupil Listing'!$G$9:$G$1800)</f>
        <v>0</v>
      </c>
      <c r="E269" s="32">
        <f>COUNTIFS('Pupil Listing'!B:B, A269, 'Pupil Listing'!C:C,"4K 437 Hours") + COUNTIFS('Pupil Listing'!B:B, A269, 'Pupil Listing'!C:C,"Preschool Special Education") + COUNTIFS('Pupil Listing'!B:B, A269, 'Pupil Listing'!C:C,"5K 437 Hours Half Day")</f>
        <v>0</v>
      </c>
      <c r="F269" s="28">
        <f>COUNTIFS('Pupil Listing'!B:B, A269, 'Pupil Listing'!C:C,"4K 437 Hours + 87.5 Hours Outreach") + COUNTIFS('Pupil Listing'!B:B, A269, 'Pupil Listing'!C:C,"5K 3 Full Days Per Week")</f>
        <v>0</v>
      </c>
      <c r="G269" s="28">
        <f>COUNTIFS('Pupil Listing'!B:B, A269, 'Pupil Listing'!C:C,"5K 4 Full Days Per Week")</f>
        <v>0</v>
      </c>
      <c r="H269" s="28">
        <f>COUNTIFS('Pupil Listing'!B:B, A269, 'Pupil Listing'!C:C,"5K 5 Full Days Per Week") + COUNTIFS('Pupil Listing'!B:B, A269, 'Pupil Listing'!C:C,"1") + COUNTIFS('Pupil Listing'!B:B, A269, 'Pupil Listing'!C:C,"2") + COUNTIFS('Pupil Listing'!B:B, A269, 'Pupil Listing'!C:C,"3") + COUNTIFS('Pupil Listing'!B:B, A269, 'Pupil Listing'!C:C,"4") + COUNTIFS('Pupil Listing'!B:B, A269, 'Pupil Listing'!C:C,"5") + COUNTIFS('Pupil Listing'!B:B, A269, 'Pupil Listing'!C:C,"6") + COUNTIFS('Pupil Listing'!B:B, A269, 'Pupil Listing'!C:C,"7") + COUNTIFS('Pupil Listing'!B:B, A269, 'Pupil Listing'!C:C,"8") + COUNTIFS('Pupil Listing'!B:B, A269, 'Pupil Listing'!C:C,"9") + COUNTIFS('Pupil Listing'!B:B, A269, 'Pupil Listing'!C:C,"10") + COUNTIFS('Pupil Listing'!B:B, A269, 'Pupil Listing'!C:C,"11") + COUNTIFS('Pupil Listing'!B:B, A269, 'Pupil Listing'!C:C,"12")</f>
        <v>0</v>
      </c>
      <c r="I269" s="34">
        <f t="shared" si="4"/>
        <v>0</v>
      </c>
    </row>
    <row r="270" spans="1:9" x14ac:dyDescent="0.25">
      <c r="A270" s="104" t="s">
        <v>333</v>
      </c>
      <c r="B270" s="105">
        <f>SUMIF('Pupil Listing'!$B$9:$B$1800,A270,'Pupil Listing'!$F$9:$F$1800)</f>
        <v>0</v>
      </c>
      <c r="C270" s="106">
        <f>SUMIF('Pupil Listing'!$B$9:$B$1800,A270,'Pupil Listing'!$G$9:$G$1800)</f>
        <v>0</v>
      </c>
      <c r="E270" s="32">
        <f>COUNTIFS('Pupil Listing'!B:B, A270, 'Pupil Listing'!C:C,"4K 437 Hours") + COUNTIFS('Pupil Listing'!B:B, A270, 'Pupil Listing'!C:C,"Preschool Special Education") + COUNTIFS('Pupil Listing'!B:B, A270, 'Pupil Listing'!C:C,"5K 437 Hours Half Day")</f>
        <v>0</v>
      </c>
      <c r="F270" s="28">
        <f>COUNTIFS('Pupil Listing'!B:B, A270, 'Pupil Listing'!C:C,"4K 437 Hours + 87.5 Hours Outreach") + COUNTIFS('Pupil Listing'!B:B, A270, 'Pupil Listing'!C:C,"5K 3 Full Days Per Week")</f>
        <v>0</v>
      </c>
      <c r="G270" s="28">
        <f>COUNTIFS('Pupil Listing'!B:B, A270, 'Pupil Listing'!C:C,"5K 4 Full Days Per Week")</f>
        <v>0</v>
      </c>
      <c r="H270" s="28">
        <f>COUNTIFS('Pupil Listing'!B:B, A270, 'Pupil Listing'!C:C,"5K 5 Full Days Per Week") + COUNTIFS('Pupil Listing'!B:B, A270, 'Pupil Listing'!C:C,"1") + COUNTIFS('Pupil Listing'!B:B, A270, 'Pupil Listing'!C:C,"2") + COUNTIFS('Pupil Listing'!B:B, A270, 'Pupil Listing'!C:C,"3") + COUNTIFS('Pupil Listing'!B:B, A270, 'Pupil Listing'!C:C,"4") + COUNTIFS('Pupil Listing'!B:B, A270, 'Pupil Listing'!C:C,"5") + COUNTIFS('Pupil Listing'!B:B, A270, 'Pupil Listing'!C:C,"6") + COUNTIFS('Pupil Listing'!B:B, A270, 'Pupil Listing'!C:C,"7") + COUNTIFS('Pupil Listing'!B:B, A270, 'Pupil Listing'!C:C,"8") + COUNTIFS('Pupil Listing'!B:B, A270, 'Pupil Listing'!C:C,"9") + COUNTIFS('Pupil Listing'!B:B, A270, 'Pupil Listing'!C:C,"10") + COUNTIFS('Pupil Listing'!B:B, A270, 'Pupil Listing'!C:C,"11") + COUNTIFS('Pupil Listing'!B:B, A270, 'Pupil Listing'!C:C,"12")</f>
        <v>0</v>
      </c>
      <c r="I270" s="34">
        <f t="shared" si="4"/>
        <v>0</v>
      </c>
    </row>
    <row r="271" spans="1:9" x14ac:dyDescent="0.25">
      <c r="A271" s="104" t="s">
        <v>76</v>
      </c>
      <c r="B271" s="105">
        <f>SUMIF('Pupil Listing'!$B$9:$B$1800,A271,'Pupil Listing'!$F$9:$F$1800)</f>
        <v>0</v>
      </c>
      <c r="C271" s="106">
        <f>SUMIF('Pupil Listing'!$B$9:$B$1800,A271,'Pupil Listing'!$G$9:$G$1800)</f>
        <v>0</v>
      </c>
      <c r="E271" s="32">
        <f>COUNTIFS('Pupil Listing'!B:B, A271, 'Pupil Listing'!C:C,"4K 437 Hours") + COUNTIFS('Pupil Listing'!B:B, A271, 'Pupil Listing'!C:C,"Preschool Special Education") + COUNTIFS('Pupil Listing'!B:B, A271, 'Pupil Listing'!C:C,"5K 437 Hours Half Day")</f>
        <v>0</v>
      </c>
      <c r="F271" s="28">
        <f>COUNTIFS('Pupil Listing'!B:B, A271, 'Pupil Listing'!C:C,"4K 437 Hours + 87.5 Hours Outreach") + COUNTIFS('Pupil Listing'!B:B, A271, 'Pupil Listing'!C:C,"5K 3 Full Days Per Week")</f>
        <v>0</v>
      </c>
      <c r="G271" s="28">
        <f>COUNTIFS('Pupil Listing'!B:B, A271, 'Pupil Listing'!C:C,"5K 4 Full Days Per Week")</f>
        <v>0</v>
      </c>
      <c r="H271" s="28">
        <f>COUNTIFS('Pupil Listing'!B:B, A271, 'Pupil Listing'!C:C,"5K 5 Full Days Per Week") + COUNTIFS('Pupil Listing'!B:B, A271, 'Pupil Listing'!C:C,"1") + COUNTIFS('Pupil Listing'!B:B, A271, 'Pupil Listing'!C:C,"2") + COUNTIFS('Pupil Listing'!B:B, A271, 'Pupil Listing'!C:C,"3") + COUNTIFS('Pupil Listing'!B:B, A271, 'Pupil Listing'!C:C,"4") + COUNTIFS('Pupil Listing'!B:B, A271, 'Pupil Listing'!C:C,"5") + COUNTIFS('Pupil Listing'!B:B, A271, 'Pupil Listing'!C:C,"6") + COUNTIFS('Pupil Listing'!B:B, A271, 'Pupil Listing'!C:C,"7") + COUNTIFS('Pupil Listing'!B:B, A271, 'Pupil Listing'!C:C,"8") + COUNTIFS('Pupil Listing'!B:B, A271, 'Pupil Listing'!C:C,"9") + COUNTIFS('Pupil Listing'!B:B, A271, 'Pupil Listing'!C:C,"10") + COUNTIFS('Pupil Listing'!B:B, A271, 'Pupil Listing'!C:C,"11") + COUNTIFS('Pupil Listing'!B:B, A271, 'Pupil Listing'!C:C,"12")</f>
        <v>0</v>
      </c>
      <c r="I271" s="34">
        <f t="shared" si="4"/>
        <v>0</v>
      </c>
    </row>
    <row r="272" spans="1:9" x14ac:dyDescent="0.25">
      <c r="A272" s="104" t="s">
        <v>334</v>
      </c>
      <c r="B272" s="105">
        <f>SUMIF('Pupil Listing'!$B$9:$B$1800,A272,'Pupil Listing'!$F$9:$F$1800)</f>
        <v>0</v>
      </c>
      <c r="C272" s="106">
        <f>SUMIF('Pupil Listing'!$B$9:$B$1800,A272,'Pupil Listing'!$G$9:$G$1800)</f>
        <v>0</v>
      </c>
      <c r="E272" s="32">
        <f>COUNTIFS('Pupil Listing'!B:B, A272, 'Pupil Listing'!C:C,"4K 437 Hours") + COUNTIFS('Pupil Listing'!B:B, A272, 'Pupil Listing'!C:C,"Preschool Special Education") + COUNTIFS('Pupil Listing'!B:B, A272, 'Pupil Listing'!C:C,"5K 437 Hours Half Day")</f>
        <v>0</v>
      </c>
      <c r="F272" s="28">
        <f>COUNTIFS('Pupil Listing'!B:B, A272, 'Pupil Listing'!C:C,"4K 437 Hours + 87.5 Hours Outreach") + COUNTIFS('Pupil Listing'!B:B, A272, 'Pupil Listing'!C:C,"5K 3 Full Days Per Week")</f>
        <v>0</v>
      </c>
      <c r="G272" s="28">
        <f>COUNTIFS('Pupil Listing'!B:B, A272, 'Pupil Listing'!C:C,"5K 4 Full Days Per Week")</f>
        <v>0</v>
      </c>
      <c r="H272" s="28">
        <f>COUNTIFS('Pupil Listing'!B:B, A272, 'Pupil Listing'!C:C,"5K 5 Full Days Per Week") + COUNTIFS('Pupil Listing'!B:B, A272, 'Pupil Listing'!C:C,"1") + COUNTIFS('Pupil Listing'!B:B, A272, 'Pupil Listing'!C:C,"2") + COUNTIFS('Pupil Listing'!B:B, A272, 'Pupil Listing'!C:C,"3") + COUNTIFS('Pupil Listing'!B:B, A272, 'Pupil Listing'!C:C,"4") + COUNTIFS('Pupil Listing'!B:B, A272, 'Pupil Listing'!C:C,"5") + COUNTIFS('Pupil Listing'!B:B, A272, 'Pupil Listing'!C:C,"6") + COUNTIFS('Pupil Listing'!B:B, A272, 'Pupil Listing'!C:C,"7") + COUNTIFS('Pupil Listing'!B:B, A272, 'Pupil Listing'!C:C,"8") + COUNTIFS('Pupil Listing'!B:B, A272, 'Pupil Listing'!C:C,"9") + COUNTIFS('Pupil Listing'!B:B, A272, 'Pupil Listing'!C:C,"10") + COUNTIFS('Pupil Listing'!B:B, A272, 'Pupil Listing'!C:C,"11") + COUNTIFS('Pupil Listing'!B:B, A272, 'Pupil Listing'!C:C,"12")</f>
        <v>0</v>
      </c>
      <c r="I272" s="34">
        <f t="shared" si="4"/>
        <v>0</v>
      </c>
    </row>
    <row r="273" spans="1:9" x14ac:dyDescent="0.25">
      <c r="A273" s="104" t="s">
        <v>335</v>
      </c>
      <c r="B273" s="105">
        <f>SUMIF('Pupil Listing'!$B$9:$B$1800,A273,'Pupil Listing'!$F$9:$F$1800)</f>
        <v>0</v>
      </c>
      <c r="C273" s="106">
        <f>SUMIF('Pupil Listing'!$B$9:$B$1800,A273,'Pupil Listing'!$G$9:$G$1800)</f>
        <v>0</v>
      </c>
      <c r="E273" s="32">
        <f>COUNTIFS('Pupil Listing'!B:B, A273, 'Pupil Listing'!C:C,"4K 437 Hours") + COUNTIFS('Pupil Listing'!B:B, A273, 'Pupil Listing'!C:C,"Preschool Special Education") + COUNTIFS('Pupil Listing'!B:B, A273, 'Pupil Listing'!C:C,"5K 437 Hours Half Day")</f>
        <v>0</v>
      </c>
      <c r="F273" s="28">
        <f>COUNTIFS('Pupil Listing'!B:B, A273, 'Pupil Listing'!C:C,"4K 437 Hours + 87.5 Hours Outreach") + COUNTIFS('Pupil Listing'!B:B, A273, 'Pupil Listing'!C:C,"5K 3 Full Days Per Week")</f>
        <v>0</v>
      </c>
      <c r="G273" s="28">
        <f>COUNTIFS('Pupil Listing'!B:B, A273, 'Pupil Listing'!C:C,"5K 4 Full Days Per Week")</f>
        <v>0</v>
      </c>
      <c r="H273" s="28">
        <f>COUNTIFS('Pupil Listing'!B:B, A273, 'Pupil Listing'!C:C,"5K 5 Full Days Per Week") + COUNTIFS('Pupil Listing'!B:B, A273, 'Pupil Listing'!C:C,"1") + COUNTIFS('Pupil Listing'!B:B, A273, 'Pupil Listing'!C:C,"2") + COUNTIFS('Pupil Listing'!B:B, A273, 'Pupil Listing'!C:C,"3") + COUNTIFS('Pupil Listing'!B:B, A273, 'Pupil Listing'!C:C,"4") + COUNTIFS('Pupil Listing'!B:B, A273, 'Pupil Listing'!C:C,"5") + COUNTIFS('Pupil Listing'!B:B, A273, 'Pupil Listing'!C:C,"6") + COUNTIFS('Pupil Listing'!B:B, A273, 'Pupil Listing'!C:C,"7") + COUNTIFS('Pupil Listing'!B:B, A273, 'Pupil Listing'!C:C,"8") + COUNTIFS('Pupil Listing'!B:B, A273, 'Pupil Listing'!C:C,"9") + COUNTIFS('Pupil Listing'!B:B, A273, 'Pupil Listing'!C:C,"10") + COUNTIFS('Pupil Listing'!B:B, A273, 'Pupil Listing'!C:C,"11") + COUNTIFS('Pupil Listing'!B:B, A273, 'Pupil Listing'!C:C,"12")</f>
        <v>0</v>
      </c>
      <c r="I273" s="34">
        <f t="shared" si="4"/>
        <v>0</v>
      </c>
    </row>
    <row r="274" spans="1:9" x14ac:dyDescent="0.25">
      <c r="A274" s="104" t="s">
        <v>336</v>
      </c>
      <c r="B274" s="105">
        <f>SUMIF('Pupil Listing'!$B$9:$B$1800,A274,'Pupil Listing'!$F$9:$F$1800)</f>
        <v>0</v>
      </c>
      <c r="C274" s="106">
        <f>SUMIF('Pupil Listing'!$B$9:$B$1800,A274,'Pupil Listing'!$G$9:$G$1800)</f>
        <v>0</v>
      </c>
      <c r="E274" s="32">
        <f>COUNTIFS('Pupil Listing'!B:B, A274, 'Pupil Listing'!C:C,"4K 437 Hours") + COUNTIFS('Pupil Listing'!B:B, A274, 'Pupil Listing'!C:C,"Preschool Special Education") + COUNTIFS('Pupil Listing'!B:B, A274, 'Pupil Listing'!C:C,"5K 437 Hours Half Day")</f>
        <v>0</v>
      </c>
      <c r="F274" s="28">
        <f>COUNTIFS('Pupil Listing'!B:B, A274, 'Pupil Listing'!C:C,"4K 437 Hours + 87.5 Hours Outreach") + COUNTIFS('Pupil Listing'!B:B, A274, 'Pupil Listing'!C:C,"5K 3 Full Days Per Week")</f>
        <v>0</v>
      </c>
      <c r="G274" s="28">
        <f>COUNTIFS('Pupil Listing'!B:B, A274, 'Pupil Listing'!C:C,"5K 4 Full Days Per Week")</f>
        <v>0</v>
      </c>
      <c r="H274" s="28">
        <f>COUNTIFS('Pupil Listing'!B:B, A274, 'Pupil Listing'!C:C,"5K 5 Full Days Per Week") + COUNTIFS('Pupil Listing'!B:B, A274, 'Pupil Listing'!C:C,"1") + COUNTIFS('Pupil Listing'!B:B, A274, 'Pupil Listing'!C:C,"2") + COUNTIFS('Pupil Listing'!B:B, A274, 'Pupil Listing'!C:C,"3") + COUNTIFS('Pupil Listing'!B:B, A274, 'Pupil Listing'!C:C,"4") + COUNTIFS('Pupil Listing'!B:B, A274, 'Pupil Listing'!C:C,"5") + COUNTIFS('Pupil Listing'!B:B, A274, 'Pupil Listing'!C:C,"6") + COUNTIFS('Pupil Listing'!B:B, A274, 'Pupil Listing'!C:C,"7") + COUNTIFS('Pupil Listing'!B:B, A274, 'Pupil Listing'!C:C,"8") + COUNTIFS('Pupil Listing'!B:B, A274, 'Pupil Listing'!C:C,"9") + COUNTIFS('Pupil Listing'!B:B, A274, 'Pupil Listing'!C:C,"10") + COUNTIFS('Pupil Listing'!B:B, A274, 'Pupil Listing'!C:C,"11") + COUNTIFS('Pupil Listing'!B:B, A274, 'Pupil Listing'!C:C,"12")</f>
        <v>0</v>
      </c>
      <c r="I274" s="34">
        <f t="shared" si="4"/>
        <v>0</v>
      </c>
    </row>
    <row r="275" spans="1:9" x14ac:dyDescent="0.25">
      <c r="A275" s="104" t="s">
        <v>337</v>
      </c>
      <c r="B275" s="105">
        <f>SUMIF('Pupil Listing'!$B$9:$B$1800,A275,'Pupil Listing'!$F$9:$F$1800)</f>
        <v>0</v>
      </c>
      <c r="C275" s="106">
        <f>SUMIF('Pupil Listing'!$B$9:$B$1800,A275,'Pupil Listing'!$G$9:$G$1800)</f>
        <v>0</v>
      </c>
      <c r="E275" s="32">
        <f>COUNTIFS('Pupil Listing'!B:B, A275, 'Pupil Listing'!C:C,"4K 437 Hours") + COUNTIFS('Pupil Listing'!B:B, A275, 'Pupil Listing'!C:C,"Preschool Special Education") + COUNTIFS('Pupil Listing'!B:B, A275, 'Pupil Listing'!C:C,"5K 437 Hours Half Day")</f>
        <v>0</v>
      </c>
      <c r="F275" s="28">
        <f>COUNTIFS('Pupil Listing'!B:B, A275, 'Pupil Listing'!C:C,"4K 437 Hours + 87.5 Hours Outreach") + COUNTIFS('Pupil Listing'!B:B, A275, 'Pupil Listing'!C:C,"5K 3 Full Days Per Week")</f>
        <v>0</v>
      </c>
      <c r="G275" s="28">
        <f>COUNTIFS('Pupil Listing'!B:B, A275, 'Pupil Listing'!C:C,"5K 4 Full Days Per Week")</f>
        <v>0</v>
      </c>
      <c r="H275" s="28">
        <f>COUNTIFS('Pupil Listing'!B:B, A275, 'Pupil Listing'!C:C,"5K 5 Full Days Per Week") + COUNTIFS('Pupil Listing'!B:B, A275, 'Pupil Listing'!C:C,"1") + COUNTIFS('Pupil Listing'!B:B, A275, 'Pupil Listing'!C:C,"2") + COUNTIFS('Pupil Listing'!B:B, A275, 'Pupil Listing'!C:C,"3") + COUNTIFS('Pupil Listing'!B:B, A275, 'Pupil Listing'!C:C,"4") + COUNTIFS('Pupil Listing'!B:B, A275, 'Pupil Listing'!C:C,"5") + COUNTIFS('Pupil Listing'!B:B, A275, 'Pupil Listing'!C:C,"6") + COUNTIFS('Pupil Listing'!B:B, A275, 'Pupil Listing'!C:C,"7") + COUNTIFS('Pupil Listing'!B:B, A275, 'Pupil Listing'!C:C,"8") + COUNTIFS('Pupil Listing'!B:B, A275, 'Pupil Listing'!C:C,"9") + COUNTIFS('Pupil Listing'!B:B, A275, 'Pupil Listing'!C:C,"10") + COUNTIFS('Pupil Listing'!B:B, A275, 'Pupil Listing'!C:C,"11") + COUNTIFS('Pupil Listing'!B:B, A275, 'Pupil Listing'!C:C,"12")</f>
        <v>0</v>
      </c>
      <c r="I275" s="34">
        <f t="shared" si="4"/>
        <v>0</v>
      </c>
    </row>
    <row r="276" spans="1:9" x14ac:dyDescent="0.25">
      <c r="A276" s="104" t="s">
        <v>338</v>
      </c>
      <c r="B276" s="105">
        <f>SUMIF('Pupil Listing'!$B$9:$B$1800,A276,'Pupil Listing'!$F$9:$F$1800)</f>
        <v>0</v>
      </c>
      <c r="C276" s="106">
        <f>SUMIF('Pupil Listing'!$B$9:$B$1800,A276,'Pupil Listing'!$G$9:$G$1800)</f>
        <v>0</v>
      </c>
      <c r="E276" s="32">
        <f>COUNTIFS('Pupil Listing'!B:B, A276, 'Pupil Listing'!C:C,"4K 437 Hours") + COUNTIFS('Pupil Listing'!B:B, A276, 'Pupil Listing'!C:C,"Preschool Special Education") + COUNTIFS('Pupil Listing'!B:B, A276, 'Pupil Listing'!C:C,"5K 437 Hours Half Day")</f>
        <v>0</v>
      </c>
      <c r="F276" s="28">
        <f>COUNTIFS('Pupil Listing'!B:B, A276, 'Pupil Listing'!C:C,"4K 437 Hours + 87.5 Hours Outreach") + COUNTIFS('Pupil Listing'!B:B, A276, 'Pupil Listing'!C:C,"5K 3 Full Days Per Week")</f>
        <v>0</v>
      </c>
      <c r="G276" s="28">
        <f>COUNTIFS('Pupil Listing'!B:B, A276, 'Pupil Listing'!C:C,"5K 4 Full Days Per Week")</f>
        <v>0</v>
      </c>
      <c r="H276" s="28">
        <f>COUNTIFS('Pupil Listing'!B:B, A276, 'Pupil Listing'!C:C,"5K 5 Full Days Per Week") + COUNTIFS('Pupil Listing'!B:B, A276, 'Pupil Listing'!C:C,"1") + COUNTIFS('Pupil Listing'!B:B, A276, 'Pupil Listing'!C:C,"2") + COUNTIFS('Pupil Listing'!B:B, A276, 'Pupil Listing'!C:C,"3") + COUNTIFS('Pupil Listing'!B:B, A276, 'Pupil Listing'!C:C,"4") + COUNTIFS('Pupil Listing'!B:B, A276, 'Pupil Listing'!C:C,"5") + COUNTIFS('Pupil Listing'!B:B, A276, 'Pupil Listing'!C:C,"6") + COUNTIFS('Pupil Listing'!B:B, A276, 'Pupil Listing'!C:C,"7") + COUNTIFS('Pupil Listing'!B:B, A276, 'Pupil Listing'!C:C,"8") + COUNTIFS('Pupil Listing'!B:B, A276, 'Pupil Listing'!C:C,"9") + COUNTIFS('Pupil Listing'!B:B, A276, 'Pupil Listing'!C:C,"10") + COUNTIFS('Pupil Listing'!B:B, A276, 'Pupil Listing'!C:C,"11") + COUNTIFS('Pupil Listing'!B:B, A276, 'Pupil Listing'!C:C,"12")</f>
        <v>0</v>
      </c>
      <c r="I276" s="34">
        <f t="shared" si="4"/>
        <v>0</v>
      </c>
    </row>
    <row r="277" spans="1:9" x14ac:dyDescent="0.25">
      <c r="A277" s="104" t="s">
        <v>339</v>
      </c>
      <c r="B277" s="105">
        <f>SUMIF('Pupil Listing'!$B$9:$B$1800,A277,'Pupil Listing'!$F$9:$F$1800)</f>
        <v>0</v>
      </c>
      <c r="C277" s="106">
        <f>SUMIF('Pupil Listing'!$B$9:$B$1800,A277,'Pupil Listing'!$G$9:$G$1800)</f>
        <v>0</v>
      </c>
      <c r="E277" s="32">
        <f>COUNTIFS('Pupil Listing'!B:B, A277, 'Pupil Listing'!C:C,"4K 437 Hours") + COUNTIFS('Pupil Listing'!B:B, A277, 'Pupil Listing'!C:C,"Preschool Special Education") + COUNTIFS('Pupil Listing'!B:B, A277, 'Pupil Listing'!C:C,"5K 437 Hours Half Day")</f>
        <v>0</v>
      </c>
      <c r="F277" s="28">
        <f>COUNTIFS('Pupil Listing'!B:B, A277, 'Pupil Listing'!C:C,"4K 437 Hours + 87.5 Hours Outreach") + COUNTIFS('Pupil Listing'!B:B, A277, 'Pupil Listing'!C:C,"5K 3 Full Days Per Week")</f>
        <v>0</v>
      </c>
      <c r="G277" s="28">
        <f>COUNTIFS('Pupil Listing'!B:B, A277, 'Pupil Listing'!C:C,"5K 4 Full Days Per Week")</f>
        <v>0</v>
      </c>
      <c r="H277" s="28">
        <f>COUNTIFS('Pupil Listing'!B:B, A277, 'Pupil Listing'!C:C,"5K 5 Full Days Per Week") + COUNTIFS('Pupil Listing'!B:B, A277, 'Pupil Listing'!C:C,"1") + COUNTIFS('Pupil Listing'!B:B, A277, 'Pupil Listing'!C:C,"2") + COUNTIFS('Pupil Listing'!B:B, A277, 'Pupil Listing'!C:C,"3") + COUNTIFS('Pupil Listing'!B:B, A277, 'Pupil Listing'!C:C,"4") + COUNTIFS('Pupil Listing'!B:B, A277, 'Pupil Listing'!C:C,"5") + COUNTIFS('Pupil Listing'!B:B, A277, 'Pupil Listing'!C:C,"6") + COUNTIFS('Pupil Listing'!B:B, A277, 'Pupil Listing'!C:C,"7") + COUNTIFS('Pupil Listing'!B:B, A277, 'Pupil Listing'!C:C,"8") + COUNTIFS('Pupil Listing'!B:B, A277, 'Pupil Listing'!C:C,"9") + COUNTIFS('Pupil Listing'!B:B, A277, 'Pupil Listing'!C:C,"10") + COUNTIFS('Pupil Listing'!B:B, A277, 'Pupil Listing'!C:C,"11") + COUNTIFS('Pupil Listing'!B:B, A277, 'Pupil Listing'!C:C,"12")</f>
        <v>0</v>
      </c>
      <c r="I277" s="34">
        <f t="shared" si="4"/>
        <v>0</v>
      </c>
    </row>
    <row r="278" spans="1:9" x14ac:dyDescent="0.25">
      <c r="A278" s="104" t="s">
        <v>340</v>
      </c>
      <c r="B278" s="105">
        <f>SUMIF('Pupil Listing'!$B$9:$B$1800,A278,'Pupil Listing'!$F$9:$F$1800)</f>
        <v>0</v>
      </c>
      <c r="C278" s="106">
        <f>SUMIF('Pupil Listing'!$B$9:$B$1800,A278,'Pupil Listing'!$G$9:$G$1800)</f>
        <v>0</v>
      </c>
      <c r="E278" s="32">
        <f>COUNTIFS('Pupil Listing'!B:B, A278, 'Pupil Listing'!C:C,"4K 437 Hours") + COUNTIFS('Pupil Listing'!B:B, A278, 'Pupil Listing'!C:C,"Preschool Special Education") + COUNTIFS('Pupil Listing'!B:B, A278, 'Pupil Listing'!C:C,"5K 437 Hours Half Day")</f>
        <v>0</v>
      </c>
      <c r="F278" s="28">
        <f>COUNTIFS('Pupil Listing'!B:B, A278, 'Pupil Listing'!C:C,"4K 437 Hours + 87.5 Hours Outreach") + COUNTIFS('Pupil Listing'!B:B, A278, 'Pupil Listing'!C:C,"5K 3 Full Days Per Week")</f>
        <v>0</v>
      </c>
      <c r="G278" s="28">
        <f>COUNTIFS('Pupil Listing'!B:B, A278, 'Pupil Listing'!C:C,"5K 4 Full Days Per Week")</f>
        <v>0</v>
      </c>
      <c r="H278" s="28">
        <f>COUNTIFS('Pupil Listing'!B:B, A278, 'Pupil Listing'!C:C,"5K 5 Full Days Per Week") + COUNTIFS('Pupil Listing'!B:B, A278, 'Pupil Listing'!C:C,"1") + COUNTIFS('Pupil Listing'!B:B, A278, 'Pupil Listing'!C:C,"2") + COUNTIFS('Pupil Listing'!B:B, A278, 'Pupil Listing'!C:C,"3") + COUNTIFS('Pupil Listing'!B:B, A278, 'Pupil Listing'!C:C,"4") + COUNTIFS('Pupil Listing'!B:B, A278, 'Pupil Listing'!C:C,"5") + COUNTIFS('Pupil Listing'!B:B, A278, 'Pupil Listing'!C:C,"6") + COUNTIFS('Pupil Listing'!B:B, A278, 'Pupil Listing'!C:C,"7") + COUNTIFS('Pupil Listing'!B:B, A278, 'Pupil Listing'!C:C,"8") + COUNTIFS('Pupil Listing'!B:B, A278, 'Pupil Listing'!C:C,"9") + COUNTIFS('Pupil Listing'!B:B, A278, 'Pupil Listing'!C:C,"10") + COUNTIFS('Pupil Listing'!B:B, A278, 'Pupil Listing'!C:C,"11") + COUNTIFS('Pupil Listing'!B:B, A278, 'Pupil Listing'!C:C,"12")</f>
        <v>0</v>
      </c>
      <c r="I278" s="34">
        <f t="shared" si="4"/>
        <v>0</v>
      </c>
    </row>
    <row r="279" spans="1:9" x14ac:dyDescent="0.25">
      <c r="A279" s="104" t="s">
        <v>341</v>
      </c>
      <c r="B279" s="105">
        <f>SUMIF('Pupil Listing'!$B$9:$B$1800,A279,'Pupil Listing'!$F$9:$F$1800)</f>
        <v>0</v>
      </c>
      <c r="C279" s="106">
        <f>SUMIF('Pupil Listing'!$B$9:$B$1800,A279,'Pupil Listing'!$G$9:$G$1800)</f>
        <v>0</v>
      </c>
      <c r="E279" s="32">
        <f>COUNTIFS('Pupil Listing'!B:B, A279, 'Pupil Listing'!C:C,"4K 437 Hours") + COUNTIFS('Pupil Listing'!B:B, A279, 'Pupil Listing'!C:C,"Preschool Special Education") + COUNTIFS('Pupil Listing'!B:B, A279, 'Pupil Listing'!C:C,"5K 437 Hours Half Day")</f>
        <v>0</v>
      </c>
      <c r="F279" s="28">
        <f>COUNTIFS('Pupil Listing'!B:B, A279, 'Pupil Listing'!C:C,"4K 437 Hours + 87.5 Hours Outreach") + COUNTIFS('Pupil Listing'!B:B, A279, 'Pupil Listing'!C:C,"5K 3 Full Days Per Week")</f>
        <v>0</v>
      </c>
      <c r="G279" s="28">
        <f>COUNTIFS('Pupil Listing'!B:B, A279, 'Pupil Listing'!C:C,"5K 4 Full Days Per Week")</f>
        <v>0</v>
      </c>
      <c r="H279" s="28">
        <f>COUNTIFS('Pupil Listing'!B:B, A279, 'Pupil Listing'!C:C,"5K 5 Full Days Per Week") + COUNTIFS('Pupil Listing'!B:B, A279, 'Pupil Listing'!C:C,"1") + COUNTIFS('Pupil Listing'!B:B, A279, 'Pupil Listing'!C:C,"2") + COUNTIFS('Pupil Listing'!B:B, A279, 'Pupil Listing'!C:C,"3") + COUNTIFS('Pupil Listing'!B:B, A279, 'Pupil Listing'!C:C,"4") + COUNTIFS('Pupil Listing'!B:B, A279, 'Pupil Listing'!C:C,"5") + COUNTIFS('Pupil Listing'!B:B, A279, 'Pupil Listing'!C:C,"6") + COUNTIFS('Pupil Listing'!B:B, A279, 'Pupil Listing'!C:C,"7") + COUNTIFS('Pupil Listing'!B:B, A279, 'Pupil Listing'!C:C,"8") + COUNTIFS('Pupil Listing'!B:B, A279, 'Pupil Listing'!C:C,"9") + COUNTIFS('Pupil Listing'!B:B, A279, 'Pupil Listing'!C:C,"10") + COUNTIFS('Pupil Listing'!B:B, A279, 'Pupil Listing'!C:C,"11") + COUNTIFS('Pupil Listing'!B:B, A279, 'Pupil Listing'!C:C,"12")</f>
        <v>0</v>
      </c>
      <c r="I279" s="34">
        <f t="shared" si="4"/>
        <v>0</v>
      </c>
    </row>
    <row r="280" spans="1:9" x14ac:dyDescent="0.25">
      <c r="A280" s="104" t="s">
        <v>342</v>
      </c>
      <c r="B280" s="105">
        <f>SUMIF('Pupil Listing'!$B$9:$B$1800,A280,'Pupil Listing'!$F$9:$F$1800)</f>
        <v>0</v>
      </c>
      <c r="C280" s="106">
        <f>SUMIF('Pupil Listing'!$B$9:$B$1800,A280,'Pupil Listing'!$G$9:$G$1800)</f>
        <v>0</v>
      </c>
      <c r="E280" s="32">
        <f>COUNTIFS('Pupil Listing'!B:B, A280, 'Pupil Listing'!C:C,"4K 437 Hours") + COUNTIFS('Pupil Listing'!B:B, A280, 'Pupil Listing'!C:C,"Preschool Special Education") + COUNTIFS('Pupil Listing'!B:B, A280, 'Pupil Listing'!C:C,"5K 437 Hours Half Day")</f>
        <v>0</v>
      </c>
      <c r="F280" s="28">
        <f>COUNTIFS('Pupil Listing'!B:B, A280, 'Pupil Listing'!C:C,"4K 437 Hours + 87.5 Hours Outreach") + COUNTIFS('Pupil Listing'!B:B, A280, 'Pupil Listing'!C:C,"5K 3 Full Days Per Week")</f>
        <v>0</v>
      </c>
      <c r="G280" s="28">
        <f>COUNTIFS('Pupil Listing'!B:B, A280, 'Pupil Listing'!C:C,"5K 4 Full Days Per Week")</f>
        <v>0</v>
      </c>
      <c r="H280" s="28">
        <f>COUNTIFS('Pupil Listing'!B:B, A280, 'Pupil Listing'!C:C,"5K 5 Full Days Per Week") + COUNTIFS('Pupil Listing'!B:B, A280, 'Pupil Listing'!C:C,"1") + COUNTIFS('Pupil Listing'!B:B, A280, 'Pupil Listing'!C:C,"2") + COUNTIFS('Pupil Listing'!B:B, A280, 'Pupil Listing'!C:C,"3") + COUNTIFS('Pupil Listing'!B:B, A280, 'Pupil Listing'!C:C,"4") + COUNTIFS('Pupil Listing'!B:B, A280, 'Pupil Listing'!C:C,"5") + COUNTIFS('Pupil Listing'!B:B, A280, 'Pupil Listing'!C:C,"6") + COUNTIFS('Pupil Listing'!B:B, A280, 'Pupil Listing'!C:C,"7") + COUNTIFS('Pupil Listing'!B:B, A280, 'Pupil Listing'!C:C,"8") + COUNTIFS('Pupil Listing'!B:B, A280, 'Pupil Listing'!C:C,"9") + COUNTIFS('Pupil Listing'!B:B, A280, 'Pupil Listing'!C:C,"10") + COUNTIFS('Pupil Listing'!B:B, A280, 'Pupil Listing'!C:C,"11") + COUNTIFS('Pupil Listing'!B:B, A280, 'Pupil Listing'!C:C,"12")</f>
        <v>0</v>
      </c>
      <c r="I280" s="34">
        <f t="shared" si="4"/>
        <v>0</v>
      </c>
    </row>
    <row r="281" spans="1:9" x14ac:dyDescent="0.25">
      <c r="A281" s="104" t="s">
        <v>343</v>
      </c>
      <c r="B281" s="105">
        <f>SUMIF('Pupil Listing'!$B$9:$B$1800,A281,'Pupil Listing'!$F$9:$F$1800)</f>
        <v>0</v>
      </c>
      <c r="C281" s="106">
        <f>SUMIF('Pupil Listing'!$B$9:$B$1800,A281,'Pupil Listing'!$G$9:$G$1800)</f>
        <v>0</v>
      </c>
      <c r="E281" s="32">
        <f>COUNTIFS('Pupil Listing'!B:B, A281, 'Pupil Listing'!C:C,"4K 437 Hours") + COUNTIFS('Pupil Listing'!B:B, A281, 'Pupil Listing'!C:C,"Preschool Special Education") + COUNTIFS('Pupil Listing'!B:B, A281, 'Pupil Listing'!C:C,"5K 437 Hours Half Day")</f>
        <v>0</v>
      </c>
      <c r="F281" s="28">
        <f>COUNTIFS('Pupil Listing'!B:B, A281, 'Pupil Listing'!C:C,"4K 437 Hours + 87.5 Hours Outreach") + COUNTIFS('Pupil Listing'!B:B, A281, 'Pupil Listing'!C:C,"5K 3 Full Days Per Week")</f>
        <v>0</v>
      </c>
      <c r="G281" s="28">
        <f>COUNTIFS('Pupil Listing'!B:B, A281, 'Pupil Listing'!C:C,"5K 4 Full Days Per Week")</f>
        <v>0</v>
      </c>
      <c r="H281" s="28">
        <f>COUNTIFS('Pupil Listing'!B:B, A281, 'Pupil Listing'!C:C,"5K 5 Full Days Per Week") + COUNTIFS('Pupil Listing'!B:B, A281, 'Pupil Listing'!C:C,"1") + COUNTIFS('Pupil Listing'!B:B, A281, 'Pupil Listing'!C:C,"2") + COUNTIFS('Pupil Listing'!B:B, A281, 'Pupil Listing'!C:C,"3") + COUNTIFS('Pupil Listing'!B:B, A281, 'Pupil Listing'!C:C,"4") + COUNTIFS('Pupil Listing'!B:B, A281, 'Pupil Listing'!C:C,"5") + COUNTIFS('Pupil Listing'!B:B, A281, 'Pupil Listing'!C:C,"6") + COUNTIFS('Pupil Listing'!B:B, A281, 'Pupil Listing'!C:C,"7") + COUNTIFS('Pupil Listing'!B:B, A281, 'Pupil Listing'!C:C,"8") + COUNTIFS('Pupil Listing'!B:B, A281, 'Pupil Listing'!C:C,"9") + COUNTIFS('Pupil Listing'!B:B, A281, 'Pupil Listing'!C:C,"10") + COUNTIFS('Pupil Listing'!B:B, A281, 'Pupil Listing'!C:C,"11") + COUNTIFS('Pupil Listing'!B:B, A281, 'Pupil Listing'!C:C,"12")</f>
        <v>0</v>
      </c>
      <c r="I281" s="34">
        <f t="shared" si="4"/>
        <v>0</v>
      </c>
    </row>
    <row r="282" spans="1:9" x14ac:dyDescent="0.25">
      <c r="A282" s="104" t="s">
        <v>81</v>
      </c>
      <c r="B282" s="105">
        <f>SUMIF('Pupil Listing'!$B$9:$B$1800,A282,'Pupil Listing'!$F$9:$F$1800)</f>
        <v>0</v>
      </c>
      <c r="C282" s="106">
        <f>SUMIF('Pupil Listing'!$B$9:$B$1800,A282,'Pupil Listing'!$G$9:$G$1800)</f>
        <v>0</v>
      </c>
      <c r="E282" s="32">
        <f>COUNTIFS('Pupil Listing'!B:B, A282, 'Pupil Listing'!C:C,"4K 437 Hours") + COUNTIFS('Pupil Listing'!B:B, A282, 'Pupil Listing'!C:C,"Preschool Special Education") + COUNTIFS('Pupil Listing'!B:B, A282, 'Pupil Listing'!C:C,"5K 437 Hours Half Day")</f>
        <v>0</v>
      </c>
      <c r="F282" s="28">
        <f>COUNTIFS('Pupil Listing'!B:B, A282, 'Pupil Listing'!C:C,"4K 437 Hours + 87.5 Hours Outreach") + COUNTIFS('Pupil Listing'!B:B, A282, 'Pupil Listing'!C:C,"5K 3 Full Days Per Week")</f>
        <v>0</v>
      </c>
      <c r="G282" s="28">
        <f>COUNTIFS('Pupil Listing'!B:B, A282, 'Pupil Listing'!C:C,"5K 4 Full Days Per Week")</f>
        <v>0</v>
      </c>
      <c r="H282" s="28">
        <f>COUNTIFS('Pupil Listing'!B:B, A282, 'Pupil Listing'!C:C,"5K 5 Full Days Per Week") + COUNTIFS('Pupil Listing'!B:B, A282, 'Pupil Listing'!C:C,"1") + COUNTIFS('Pupil Listing'!B:B, A282, 'Pupil Listing'!C:C,"2") + COUNTIFS('Pupil Listing'!B:B, A282, 'Pupil Listing'!C:C,"3") + COUNTIFS('Pupil Listing'!B:B, A282, 'Pupil Listing'!C:C,"4") + COUNTIFS('Pupil Listing'!B:B, A282, 'Pupil Listing'!C:C,"5") + COUNTIFS('Pupil Listing'!B:B, A282, 'Pupil Listing'!C:C,"6") + COUNTIFS('Pupil Listing'!B:B, A282, 'Pupil Listing'!C:C,"7") + COUNTIFS('Pupil Listing'!B:B, A282, 'Pupil Listing'!C:C,"8") + COUNTIFS('Pupil Listing'!B:B, A282, 'Pupil Listing'!C:C,"9") + COUNTIFS('Pupil Listing'!B:B, A282, 'Pupil Listing'!C:C,"10") + COUNTIFS('Pupil Listing'!B:B, A282, 'Pupil Listing'!C:C,"11") + COUNTIFS('Pupil Listing'!B:B, A282, 'Pupil Listing'!C:C,"12")</f>
        <v>0</v>
      </c>
      <c r="I282" s="34">
        <f t="shared" si="4"/>
        <v>0</v>
      </c>
    </row>
    <row r="283" spans="1:9" x14ac:dyDescent="0.25">
      <c r="A283" s="104" t="s">
        <v>344</v>
      </c>
      <c r="B283" s="105">
        <f>SUMIF('Pupil Listing'!$B$9:$B$1800,A283,'Pupil Listing'!$F$9:$F$1800)</f>
        <v>0</v>
      </c>
      <c r="C283" s="106">
        <f>SUMIF('Pupil Listing'!$B$9:$B$1800,A283,'Pupil Listing'!$G$9:$G$1800)</f>
        <v>0</v>
      </c>
      <c r="E283" s="32">
        <f>COUNTIFS('Pupil Listing'!B:B, A283, 'Pupil Listing'!C:C,"4K 437 Hours") + COUNTIFS('Pupil Listing'!B:B, A283, 'Pupil Listing'!C:C,"Preschool Special Education") + COUNTIFS('Pupil Listing'!B:B, A283, 'Pupil Listing'!C:C,"5K 437 Hours Half Day")</f>
        <v>0</v>
      </c>
      <c r="F283" s="28">
        <f>COUNTIFS('Pupil Listing'!B:B, A283, 'Pupil Listing'!C:C,"4K 437 Hours + 87.5 Hours Outreach") + COUNTIFS('Pupil Listing'!B:B, A283, 'Pupil Listing'!C:C,"5K 3 Full Days Per Week")</f>
        <v>0</v>
      </c>
      <c r="G283" s="28">
        <f>COUNTIFS('Pupil Listing'!B:B, A283, 'Pupil Listing'!C:C,"5K 4 Full Days Per Week")</f>
        <v>0</v>
      </c>
      <c r="H283" s="28">
        <f>COUNTIFS('Pupil Listing'!B:B, A283, 'Pupil Listing'!C:C,"5K 5 Full Days Per Week") + COUNTIFS('Pupil Listing'!B:B, A283, 'Pupil Listing'!C:C,"1") + COUNTIFS('Pupil Listing'!B:B, A283, 'Pupil Listing'!C:C,"2") + COUNTIFS('Pupil Listing'!B:B, A283, 'Pupil Listing'!C:C,"3") + COUNTIFS('Pupil Listing'!B:B, A283, 'Pupil Listing'!C:C,"4") + COUNTIFS('Pupil Listing'!B:B, A283, 'Pupil Listing'!C:C,"5") + COUNTIFS('Pupil Listing'!B:B, A283, 'Pupil Listing'!C:C,"6") + COUNTIFS('Pupil Listing'!B:B, A283, 'Pupil Listing'!C:C,"7") + COUNTIFS('Pupil Listing'!B:B, A283, 'Pupil Listing'!C:C,"8") + COUNTIFS('Pupil Listing'!B:B, A283, 'Pupil Listing'!C:C,"9") + COUNTIFS('Pupil Listing'!B:B, A283, 'Pupil Listing'!C:C,"10") + COUNTIFS('Pupil Listing'!B:B, A283, 'Pupil Listing'!C:C,"11") + COUNTIFS('Pupil Listing'!B:B, A283, 'Pupil Listing'!C:C,"12")</f>
        <v>0</v>
      </c>
      <c r="I283" s="34">
        <f t="shared" si="4"/>
        <v>0</v>
      </c>
    </row>
    <row r="284" spans="1:9" x14ac:dyDescent="0.25">
      <c r="A284" s="104" t="s">
        <v>345</v>
      </c>
      <c r="B284" s="105">
        <f>SUMIF('Pupil Listing'!$B$9:$B$1800,A284,'Pupil Listing'!$F$9:$F$1800)</f>
        <v>0</v>
      </c>
      <c r="C284" s="106">
        <f>SUMIF('Pupil Listing'!$B$9:$B$1800,A284,'Pupil Listing'!$G$9:$G$1800)</f>
        <v>0</v>
      </c>
      <c r="E284" s="32">
        <f>COUNTIFS('Pupil Listing'!B:B, A284, 'Pupil Listing'!C:C,"4K 437 Hours") + COUNTIFS('Pupil Listing'!B:B, A284, 'Pupil Listing'!C:C,"Preschool Special Education") + COUNTIFS('Pupil Listing'!B:B, A284, 'Pupil Listing'!C:C,"5K 437 Hours Half Day")</f>
        <v>0</v>
      </c>
      <c r="F284" s="28">
        <f>COUNTIFS('Pupil Listing'!B:B, A284, 'Pupil Listing'!C:C,"4K 437 Hours + 87.5 Hours Outreach") + COUNTIFS('Pupil Listing'!B:B, A284, 'Pupil Listing'!C:C,"5K 3 Full Days Per Week")</f>
        <v>0</v>
      </c>
      <c r="G284" s="28">
        <f>COUNTIFS('Pupil Listing'!B:B, A284, 'Pupil Listing'!C:C,"5K 4 Full Days Per Week")</f>
        <v>0</v>
      </c>
      <c r="H284" s="28">
        <f>COUNTIFS('Pupil Listing'!B:B, A284, 'Pupil Listing'!C:C,"5K 5 Full Days Per Week") + COUNTIFS('Pupil Listing'!B:B, A284, 'Pupil Listing'!C:C,"1") + COUNTIFS('Pupil Listing'!B:B, A284, 'Pupil Listing'!C:C,"2") + COUNTIFS('Pupil Listing'!B:B, A284, 'Pupil Listing'!C:C,"3") + COUNTIFS('Pupil Listing'!B:B, A284, 'Pupil Listing'!C:C,"4") + COUNTIFS('Pupil Listing'!B:B, A284, 'Pupil Listing'!C:C,"5") + COUNTIFS('Pupil Listing'!B:B, A284, 'Pupil Listing'!C:C,"6") + COUNTIFS('Pupil Listing'!B:B, A284, 'Pupil Listing'!C:C,"7") + COUNTIFS('Pupil Listing'!B:B, A284, 'Pupil Listing'!C:C,"8") + COUNTIFS('Pupil Listing'!B:B, A284, 'Pupil Listing'!C:C,"9") + COUNTIFS('Pupil Listing'!B:B, A284, 'Pupil Listing'!C:C,"10") + COUNTIFS('Pupil Listing'!B:B, A284, 'Pupil Listing'!C:C,"11") + COUNTIFS('Pupil Listing'!B:B, A284, 'Pupil Listing'!C:C,"12")</f>
        <v>0</v>
      </c>
      <c r="I284" s="34">
        <f t="shared" si="4"/>
        <v>0</v>
      </c>
    </row>
    <row r="285" spans="1:9" x14ac:dyDescent="0.25">
      <c r="A285" s="104" t="s">
        <v>346</v>
      </c>
      <c r="B285" s="105">
        <f>SUMIF('Pupil Listing'!$B$9:$B$1800,A285,'Pupil Listing'!$F$9:$F$1800)</f>
        <v>0</v>
      </c>
      <c r="C285" s="106">
        <f>SUMIF('Pupil Listing'!$B$9:$B$1800,A285,'Pupil Listing'!$G$9:$G$1800)</f>
        <v>0</v>
      </c>
      <c r="E285" s="32">
        <f>COUNTIFS('Pupil Listing'!B:B, A285, 'Pupil Listing'!C:C,"4K 437 Hours") + COUNTIFS('Pupil Listing'!B:B, A285, 'Pupil Listing'!C:C,"Preschool Special Education") + COUNTIFS('Pupil Listing'!B:B, A285, 'Pupil Listing'!C:C,"5K 437 Hours Half Day")</f>
        <v>0</v>
      </c>
      <c r="F285" s="28">
        <f>COUNTIFS('Pupil Listing'!B:B, A285, 'Pupil Listing'!C:C,"4K 437 Hours + 87.5 Hours Outreach") + COUNTIFS('Pupil Listing'!B:B, A285, 'Pupil Listing'!C:C,"5K 3 Full Days Per Week")</f>
        <v>0</v>
      </c>
      <c r="G285" s="28">
        <f>COUNTIFS('Pupil Listing'!B:B, A285, 'Pupil Listing'!C:C,"5K 4 Full Days Per Week")</f>
        <v>0</v>
      </c>
      <c r="H285" s="28">
        <f>COUNTIFS('Pupil Listing'!B:B, A285, 'Pupil Listing'!C:C,"5K 5 Full Days Per Week") + COUNTIFS('Pupil Listing'!B:B, A285, 'Pupil Listing'!C:C,"1") + COUNTIFS('Pupil Listing'!B:B, A285, 'Pupil Listing'!C:C,"2") + COUNTIFS('Pupil Listing'!B:B, A285, 'Pupil Listing'!C:C,"3") + COUNTIFS('Pupil Listing'!B:B, A285, 'Pupil Listing'!C:C,"4") + COUNTIFS('Pupil Listing'!B:B, A285, 'Pupil Listing'!C:C,"5") + COUNTIFS('Pupil Listing'!B:B, A285, 'Pupil Listing'!C:C,"6") + COUNTIFS('Pupil Listing'!B:B, A285, 'Pupil Listing'!C:C,"7") + COUNTIFS('Pupil Listing'!B:B, A285, 'Pupil Listing'!C:C,"8") + COUNTIFS('Pupil Listing'!B:B, A285, 'Pupil Listing'!C:C,"9") + COUNTIFS('Pupil Listing'!B:B, A285, 'Pupil Listing'!C:C,"10") + COUNTIFS('Pupil Listing'!B:B, A285, 'Pupil Listing'!C:C,"11") + COUNTIFS('Pupil Listing'!B:B, A285, 'Pupil Listing'!C:C,"12")</f>
        <v>0</v>
      </c>
      <c r="I285" s="34">
        <f t="shared" si="4"/>
        <v>0</v>
      </c>
    </row>
    <row r="286" spans="1:9" x14ac:dyDescent="0.25">
      <c r="A286" s="104" t="s">
        <v>347</v>
      </c>
      <c r="B286" s="105">
        <f>SUMIF('Pupil Listing'!$B$9:$B$1800,A286,'Pupil Listing'!$F$9:$F$1800)</f>
        <v>0</v>
      </c>
      <c r="C286" s="106">
        <f>SUMIF('Pupil Listing'!$B$9:$B$1800,A286,'Pupil Listing'!$G$9:$G$1800)</f>
        <v>0</v>
      </c>
      <c r="E286" s="32">
        <f>COUNTIFS('Pupil Listing'!B:B, A286, 'Pupil Listing'!C:C,"4K 437 Hours") + COUNTIFS('Pupil Listing'!B:B, A286, 'Pupil Listing'!C:C,"Preschool Special Education") + COUNTIFS('Pupil Listing'!B:B, A286, 'Pupil Listing'!C:C,"5K 437 Hours Half Day")</f>
        <v>0</v>
      </c>
      <c r="F286" s="28">
        <f>COUNTIFS('Pupil Listing'!B:B, A286, 'Pupil Listing'!C:C,"4K 437 Hours + 87.5 Hours Outreach") + COUNTIFS('Pupil Listing'!B:B, A286, 'Pupil Listing'!C:C,"5K 3 Full Days Per Week")</f>
        <v>0</v>
      </c>
      <c r="G286" s="28">
        <f>COUNTIFS('Pupil Listing'!B:B, A286, 'Pupil Listing'!C:C,"5K 4 Full Days Per Week")</f>
        <v>0</v>
      </c>
      <c r="H286" s="28">
        <f>COUNTIFS('Pupil Listing'!B:B, A286, 'Pupil Listing'!C:C,"5K 5 Full Days Per Week") + COUNTIFS('Pupil Listing'!B:B, A286, 'Pupil Listing'!C:C,"1") + COUNTIFS('Pupil Listing'!B:B, A286, 'Pupil Listing'!C:C,"2") + COUNTIFS('Pupil Listing'!B:B, A286, 'Pupil Listing'!C:C,"3") + COUNTIFS('Pupil Listing'!B:B, A286, 'Pupil Listing'!C:C,"4") + COUNTIFS('Pupil Listing'!B:B, A286, 'Pupil Listing'!C:C,"5") + COUNTIFS('Pupil Listing'!B:B, A286, 'Pupil Listing'!C:C,"6") + COUNTIFS('Pupil Listing'!B:B, A286, 'Pupil Listing'!C:C,"7") + COUNTIFS('Pupil Listing'!B:B, A286, 'Pupil Listing'!C:C,"8") + COUNTIFS('Pupil Listing'!B:B, A286, 'Pupil Listing'!C:C,"9") + COUNTIFS('Pupil Listing'!B:B, A286, 'Pupil Listing'!C:C,"10") + COUNTIFS('Pupil Listing'!B:B, A286, 'Pupil Listing'!C:C,"11") + COUNTIFS('Pupil Listing'!B:B, A286, 'Pupil Listing'!C:C,"12")</f>
        <v>0</v>
      </c>
      <c r="I286" s="34">
        <f t="shared" si="4"/>
        <v>0</v>
      </c>
    </row>
    <row r="287" spans="1:9" x14ac:dyDescent="0.25">
      <c r="A287" s="104" t="s">
        <v>348</v>
      </c>
      <c r="B287" s="105">
        <f>SUMIF('Pupil Listing'!$B$9:$B$1800,A287,'Pupil Listing'!$F$9:$F$1800)</f>
        <v>0</v>
      </c>
      <c r="C287" s="106">
        <f>SUMIF('Pupil Listing'!$B$9:$B$1800,A287,'Pupil Listing'!$G$9:$G$1800)</f>
        <v>0</v>
      </c>
      <c r="E287" s="32">
        <f>COUNTIFS('Pupil Listing'!B:B, A287, 'Pupil Listing'!C:C,"4K 437 Hours") + COUNTIFS('Pupil Listing'!B:B, A287, 'Pupil Listing'!C:C,"Preschool Special Education") + COUNTIFS('Pupil Listing'!B:B, A287, 'Pupil Listing'!C:C,"5K 437 Hours Half Day")</f>
        <v>0</v>
      </c>
      <c r="F287" s="28">
        <f>COUNTIFS('Pupil Listing'!B:B, A287, 'Pupil Listing'!C:C,"4K 437 Hours + 87.5 Hours Outreach") + COUNTIFS('Pupil Listing'!B:B, A287, 'Pupil Listing'!C:C,"5K 3 Full Days Per Week")</f>
        <v>0</v>
      </c>
      <c r="G287" s="28">
        <f>COUNTIFS('Pupil Listing'!B:B, A287, 'Pupil Listing'!C:C,"5K 4 Full Days Per Week")</f>
        <v>0</v>
      </c>
      <c r="H287" s="28">
        <f>COUNTIFS('Pupil Listing'!B:B, A287, 'Pupil Listing'!C:C,"5K 5 Full Days Per Week") + COUNTIFS('Pupil Listing'!B:B, A287, 'Pupil Listing'!C:C,"1") + COUNTIFS('Pupil Listing'!B:B, A287, 'Pupil Listing'!C:C,"2") + COUNTIFS('Pupil Listing'!B:B, A287, 'Pupil Listing'!C:C,"3") + COUNTIFS('Pupil Listing'!B:B, A287, 'Pupil Listing'!C:C,"4") + COUNTIFS('Pupil Listing'!B:B, A287, 'Pupil Listing'!C:C,"5") + COUNTIFS('Pupil Listing'!B:B, A287, 'Pupil Listing'!C:C,"6") + COUNTIFS('Pupil Listing'!B:B, A287, 'Pupil Listing'!C:C,"7") + COUNTIFS('Pupil Listing'!B:B, A287, 'Pupil Listing'!C:C,"8") + COUNTIFS('Pupil Listing'!B:B, A287, 'Pupil Listing'!C:C,"9") + COUNTIFS('Pupil Listing'!B:B, A287, 'Pupil Listing'!C:C,"10") + COUNTIFS('Pupil Listing'!B:B, A287, 'Pupil Listing'!C:C,"11") + COUNTIFS('Pupil Listing'!B:B, A287, 'Pupil Listing'!C:C,"12")</f>
        <v>0</v>
      </c>
      <c r="I287" s="34">
        <f t="shared" si="4"/>
        <v>0</v>
      </c>
    </row>
    <row r="288" spans="1:9" x14ac:dyDescent="0.25">
      <c r="A288" s="104" t="s">
        <v>349</v>
      </c>
      <c r="B288" s="105">
        <f>SUMIF('Pupil Listing'!$B$9:$B$1800,A288,'Pupil Listing'!$F$9:$F$1800)</f>
        <v>0</v>
      </c>
      <c r="C288" s="106">
        <f>SUMIF('Pupil Listing'!$B$9:$B$1800,A288,'Pupil Listing'!$G$9:$G$1800)</f>
        <v>0</v>
      </c>
      <c r="E288" s="32">
        <f>COUNTIFS('Pupil Listing'!B:B, A288, 'Pupil Listing'!C:C,"4K 437 Hours") + COUNTIFS('Pupil Listing'!B:B, A288, 'Pupil Listing'!C:C,"Preschool Special Education") + COUNTIFS('Pupil Listing'!B:B, A288, 'Pupil Listing'!C:C,"5K 437 Hours Half Day")</f>
        <v>0</v>
      </c>
      <c r="F288" s="28">
        <f>COUNTIFS('Pupil Listing'!B:B, A288, 'Pupil Listing'!C:C,"4K 437 Hours + 87.5 Hours Outreach") + COUNTIFS('Pupil Listing'!B:B, A288, 'Pupil Listing'!C:C,"5K 3 Full Days Per Week")</f>
        <v>0</v>
      </c>
      <c r="G288" s="28">
        <f>COUNTIFS('Pupil Listing'!B:B, A288, 'Pupil Listing'!C:C,"5K 4 Full Days Per Week")</f>
        <v>0</v>
      </c>
      <c r="H288" s="28">
        <f>COUNTIFS('Pupil Listing'!B:B, A288, 'Pupil Listing'!C:C,"5K 5 Full Days Per Week") + COUNTIFS('Pupil Listing'!B:B, A288, 'Pupil Listing'!C:C,"1") + COUNTIFS('Pupil Listing'!B:B, A288, 'Pupil Listing'!C:C,"2") + COUNTIFS('Pupil Listing'!B:B, A288, 'Pupil Listing'!C:C,"3") + COUNTIFS('Pupil Listing'!B:B, A288, 'Pupil Listing'!C:C,"4") + COUNTIFS('Pupil Listing'!B:B, A288, 'Pupil Listing'!C:C,"5") + COUNTIFS('Pupil Listing'!B:B, A288, 'Pupil Listing'!C:C,"6") + COUNTIFS('Pupil Listing'!B:B, A288, 'Pupil Listing'!C:C,"7") + COUNTIFS('Pupil Listing'!B:B, A288, 'Pupil Listing'!C:C,"8") + COUNTIFS('Pupil Listing'!B:B, A288, 'Pupil Listing'!C:C,"9") + COUNTIFS('Pupil Listing'!B:B, A288, 'Pupil Listing'!C:C,"10") + COUNTIFS('Pupil Listing'!B:B, A288, 'Pupil Listing'!C:C,"11") + COUNTIFS('Pupil Listing'!B:B, A288, 'Pupil Listing'!C:C,"12")</f>
        <v>0</v>
      </c>
      <c r="I288" s="34">
        <f t="shared" si="4"/>
        <v>0</v>
      </c>
    </row>
    <row r="289" spans="1:9" x14ac:dyDescent="0.25">
      <c r="A289" s="104" t="s">
        <v>77</v>
      </c>
      <c r="B289" s="105">
        <f>SUMIF('Pupil Listing'!$B$9:$B$1800,A289,'Pupil Listing'!$F$9:$F$1800)</f>
        <v>0</v>
      </c>
      <c r="C289" s="106">
        <f>SUMIF('Pupil Listing'!$B$9:$B$1800,A289,'Pupil Listing'!$G$9:$G$1800)</f>
        <v>0</v>
      </c>
      <c r="E289" s="32">
        <f>COUNTIFS('Pupil Listing'!B:B, A289, 'Pupil Listing'!C:C,"4K 437 Hours") + COUNTIFS('Pupil Listing'!B:B, A289, 'Pupil Listing'!C:C,"Preschool Special Education") + COUNTIFS('Pupil Listing'!B:B, A289, 'Pupil Listing'!C:C,"5K 437 Hours Half Day")</f>
        <v>0</v>
      </c>
      <c r="F289" s="28">
        <f>COUNTIFS('Pupil Listing'!B:B, A289, 'Pupil Listing'!C:C,"4K 437 Hours + 87.5 Hours Outreach") + COUNTIFS('Pupil Listing'!B:B, A289, 'Pupil Listing'!C:C,"5K 3 Full Days Per Week")</f>
        <v>0</v>
      </c>
      <c r="G289" s="28">
        <f>COUNTIFS('Pupil Listing'!B:B, A289, 'Pupil Listing'!C:C,"5K 4 Full Days Per Week")</f>
        <v>0</v>
      </c>
      <c r="H289" s="28">
        <f>COUNTIFS('Pupil Listing'!B:B, A289, 'Pupil Listing'!C:C,"5K 5 Full Days Per Week") + COUNTIFS('Pupil Listing'!B:B, A289, 'Pupil Listing'!C:C,"1") + COUNTIFS('Pupil Listing'!B:B, A289, 'Pupil Listing'!C:C,"2") + COUNTIFS('Pupil Listing'!B:B, A289, 'Pupil Listing'!C:C,"3") + COUNTIFS('Pupil Listing'!B:B, A289, 'Pupil Listing'!C:C,"4") + COUNTIFS('Pupil Listing'!B:B, A289, 'Pupil Listing'!C:C,"5") + COUNTIFS('Pupil Listing'!B:B, A289, 'Pupil Listing'!C:C,"6") + COUNTIFS('Pupil Listing'!B:B, A289, 'Pupil Listing'!C:C,"7") + COUNTIFS('Pupil Listing'!B:B, A289, 'Pupil Listing'!C:C,"8") + COUNTIFS('Pupil Listing'!B:B, A289, 'Pupil Listing'!C:C,"9") + COUNTIFS('Pupil Listing'!B:B, A289, 'Pupil Listing'!C:C,"10") + COUNTIFS('Pupil Listing'!B:B, A289, 'Pupil Listing'!C:C,"11") + COUNTIFS('Pupil Listing'!B:B, A289, 'Pupil Listing'!C:C,"12")</f>
        <v>0</v>
      </c>
      <c r="I289" s="34">
        <f t="shared" si="4"/>
        <v>0</v>
      </c>
    </row>
    <row r="290" spans="1:9" x14ac:dyDescent="0.25">
      <c r="A290" s="104" t="s">
        <v>350</v>
      </c>
      <c r="B290" s="105">
        <f>SUMIF('Pupil Listing'!$B$9:$B$1800,A290,'Pupil Listing'!$F$9:$F$1800)</f>
        <v>0</v>
      </c>
      <c r="C290" s="106">
        <f>SUMIF('Pupil Listing'!$B$9:$B$1800,A290,'Pupil Listing'!$G$9:$G$1800)</f>
        <v>0</v>
      </c>
      <c r="E290" s="32">
        <f>COUNTIFS('Pupil Listing'!B:B, A290, 'Pupil Listing'!C:C,"4K 437 Hours") + COUNTIFS('Pupil Listing'!B:B, A290, 'Pupil Listing'!C:C,"Preschool Special Education") + COUNTIFS('Pupil Listing'!B:B, A290, 'Pupil Listing'!C:C,"5K 437 Hours Half Day")</f>
        <v>0</v>
      </c>
      <c r="F290" s="28">
        <f>COUNTIFS('Pupil Listing'!B:B, A290, 'Pupil Listing'!C:C,"4K 437 Hours + 87.5 Hours Outreach") + COUNTIFS('Pupil Listing'!B:B, A290, 'Pupil Listing'!C:C,"5K 3 Full Days Per Week")</f>
        <v>0</v>
      </c>
      <c r="G290" s="28">
        <f>COUNTIFS('Pupil Listing'!B:B, A290, 'Pupil Listing'!C:C,"5K 4 Full Days Per Week")</f>
        <v>0</v>
      </c>
      <c r="H290" s="28">
        <f>COUNTIFS('Pupil Listing'!B:B, A290, 'Pupil Listing'!C:C,"5K 5 Full Days Per Week") + COUNTIFS('Pupil Listing'!B:B, A290, 'Pupil Listing'!C:C,"1") + COUNTIFS('Pupil Listing'!B:B, A290, 'Pupil Listing'!C:C,"2") + COUNTIFS('Pupil Listing'!B:B, A290, 'Pupil Listing'!C:C,"3") + COUNTIFS('Pupil Listing'!B:B, A290, 'Pupil Listing'!C:C,"4") + COUNTIFS('Pupil Listing'!B:B, A290, 'Pupil Listing'!C:C,"5") + COUNTIFS('Pupil Listing'!B:B, A290, 'Pupil Listing'!C:C,"6") + COUNTIFS('Pupil Listing'!B:B, A290, 'Pupil Listing'!C:C,"7") + COUNTIFS('Pupil Listing'!B:B, A290, 'Pupil Listing'!C:C,"8") + COUNTIFS('Pupil Listing'!B:B, A290, 'Pupil Listing'!C:C,"9") + COUNTIFS('Pupil Listing'!B:B, A290, 'Pupil Listing'!C:C,"10") + COUNTIFS('Pupil Listing'!B:B, A290, 'Pupil Listing'!C:C,"11") + COUNTIFS('Pupil Listing'!B:B, A290, 'Pupil Listing'!C:C,"12")</f>
        <v>0</v>
      </c>
      <c r="I290" s="34">
        <f t="shared" si="4"/>
        <v>0</v>
      </c>
    </row>
    <row r="291" spans="1:9" x14ac:dyDescent="0.25">
      <c r="A291" s="104" t="s">
        <v>351</v>
      </c>
      <c r="B291" s="105">
        <f>SUMIF('Pupil Listing'!$B$9:$B$1800,A291,'Pupil Listing'!$F$9:$F$1800)</f>
        <v>0</v>
      </c>
      <c r="C291" s="106">
        <f>SUMIF('Pupil Listing'!$B$9:$B$1800,A291,'Pupil Listing'!$G$9:$G$1800)</f>
        <v>0</v>
      </c>
      <c r="E291" s="32">
        <f>COUNTIFS('Pupil Listing'!B:B, A291, 'Pupil Listing'!C:C,"4K 437 Hours") + COUNTIFS('Pupil Listing'!B:B, A291, 'Pupil Listing'!C:C,"Preschool Special Education") + COUNTIFS('Pupil Listing'!B:B, A291, 'Pupil Listing'!C:C,"5K 437 Hours Half Day")</f>
        <v>0</v>
      </c>
      <c r="F291" s="28">
        <f>COUNTIFS('Pupil Listing'!B:B, A291, 'Pupil Listing'!C:C,"4K 437 Hours + 87.5 Hours Outreach") + COUNTIFS('Pupil Listing'!B:B, A291, 'Pupil Listing'!C:C,"5K 3 Full Days Per Week")</f>
        <v>0</v>
      </c>
      <c r="G291" s="28">
        <f>COUNTIFS('Pupil Listing'!B:B, A291, 'Pupil Listing'!C:C,"5K 4 Full Days Per Week")</f>
        <v>0</v>
      </c>
      <c r="H291" s="28">
        <f>COUNTIFS('Pupil Listing'!B:B, A291, 'Pupil Listing'!C:C,"5K 5 Full Days Per Week") + COUNTIFS('Pupil Listing'!B:B, A291, 'Pupil Listing'!C:C,"1") + COUNTIFS('Pupil Listing'!B:B, A291, 'Pupil Listing'!C:C,"2") + COUNTIFS('Pupil Listing'!B:B, A291, 'Pupil Listing'!C:C,"3") + COUNTIFS('Pupil Listing'!B:B, A291, 'Pupil Listing'!C:C,"4") + COUNTIFS('Pupil Listing'!B:B, A291, 'Pupil Listing'!C:C,"5") + COUNTIFS('Pupil Listing'!B:B, A291, 'Pupil Listing'!C:C,"6") + COUNTIFS('Pupil Listing'!B:B, A291, 'Pupil Listing'!C:C,"7") + COUNTIFS('Pupil Listing'!B:B, A291, 'Pupil Listing'!C:C,"8") + COUNTIFS('Pupil Listing'!B:B, A291, 'Pupil Listing'!C:C,"9") + COUNTIFS('Pupil Listing'!B:B, A291, 'Pupil Listing'!C:C,"10") + COUNTIFS('Pupil Listing'!B:B, A291, 'Pupil Listing'!C:C,"11") + COUNTIFS('Pupil Listing'!B:B, A291, 'Pupil Listing'!C:C,"12")</f>
        <v>0</v>
      </c>
      <c r="I291" s="34">
        <f t="shared" si="4"/>
        <v>0</v>
      </c>
    </row>
    <row r="292" spans="1:9" x14ac:dyDescent="0.25">
      <c r="A292" s="104" t="s">
        <v>352</v>
      </c>
      <c r="B292" s="105">
        <f>SUMIF('Pupil Listing'!$B$9:$B$1800,A292,'Pupil Listing'!$F$9:$F$1800)</f>
        <v>0</v>
      </c>
      <c r="C292" s="106">
        <f>SUMIF('Pupil Listing'!$B$9:$B$1800,A292,'Pupil Listing'!$G$9:$G$1800)</f>
        <v>0</v>
      </c>
      <c r="E292" s="32">
        <f>COUNTIFS('Pupil Listing'!B:B, A292, 'Pupil Listing'!C:C,"4K 437 Hours") + COUNTIFS('Pupil Listing'!B:B, A292, 'Pupil Listing'!C:C,"Preschool Special Education") + COUNTIFS('Pupil Listing'!B:B, A292, 'Pupil Listing'!C:C,"5K 437 Hours Half Day")</f>
        <v>0</v>
      </c>
      <c r="F292" s="28">
        <f>COUNTIFS('Pupil Listing'!B:B, A292, 'Pupil Listing'!C:C,"4K 437 Hours + 87.5 Hours Outreach") + COUNTIFS('Pupil Listing'!B:B, A292, 'Pupil Listing'!C:C,"5K 3 Full Days Per Week")</f>
        <v>0</v>
      </c>
      <c r="G292" s="28">
        <f>COUNTIFS('Pupil Listing'!B:B, A292, 'Pupil Listing'!C:C,"5K 4 Full Days Per Week")</f>
        <v>0</v>
      </c>
      <c r="H292" s="28">
        <f>COUNTIFS('Pupil Listing'!B:B, A292, 'Pupil Listing'!C:C,"5K 5 Full Days Per Week") + COUNTIFS('Pupil Listing'!B:B, A292, 'Pupil Listing'!C:C,"1") + COUNTIFS('Pupil Listing'!B:B, A292, 'Pupil Listing'!C:C,"2") + COUNTIFS('Pupil Listing'!B:B, A292, 'Pupil Listing'!C:C,"3") + COUNTIFS('Pupil Listing'!B:B, A292, 'Pupil Listing'!C:C,"4") + COUNTIFS('Pupil Listing'!B:B, A292, 'Pupil Listing'!C:C,"5") + COUNTIFS('Pupil Listing'!B:B, A292, 'Pupil Listing'!C:C,"6") + COUNTIFS('Pupil Listing'!B:B, A292, 'Pupil Listing'!C:C,"7") + COUNTIFS('Pupil Listing'!B:B, A292, 'Pupil Listing'!C:C,"8") + COUNTIFS('Pupil Listing'!B:B, A292, 'Pupil Listing'!C:C,"9") + COUNTIFS('Pupil Listing'!B:B, A292, 'Pupil Listing'!C:C,"10") + COUNTIFS('Pupil Listing'!B:B, A292, 'Pupil Listing'!C:C,"11") + COUNTIFS('Pupil Listing'!B:B, A292, 'Pupil Listing'!C:C,"12")</f>
        <v>0</v>
      </c>
      <c r="I292" s="34">
        <f t="shared" si="4"/>
        <v>0</v>
      </c>
    </row>
    <row r="293" spans="1:9" x14ac:dyDescent="0.25">
      <c r="A293" s="104" t="s">
        <v>353</v>
      </c>
      <c r="B293" s="105">
        <f>SUMIF('Pupil Listing'!$B$9:$B$1800,A293,'Pupil Listing'!$F$9:$F$1800)</f>
        <v>0</v>
      </c>
      <c r="C293" s="106">
        <f>SUMIF('Pupil Listing'!$B$9:$B$1800,A293,'Pupil Listing'!$G$9:$G$1800)</f>
        <v>0</v>
      </c>
      <c r="E293" s="32">
        <f>COUNTIFS('Pupil Listing'!B:B, A293, 'Pupil Listing'!C:C,"4K 437 Hours") + COUNTIFS('Pupil Listing'!B:B, A293, 'Pupil Listing'!C:C,"Preschool Special Education") + COUNTIFS('Pupil Listing'!B:B, A293, 'Pupil Listing'!C:C,"5K 437 Hours Half Day")</f>
        <v>0</v>
      </c>
      <c r="F293" s="28">
        <f>COUNTIFS('Pupil Listing'!B:B, A293, 'Pupil Listing'!C:C,"4K 437 Hours + 87.5 Hours Outreach") + COUNTIFS('Pupil Listing'!B:B, A293, 'Pupil Listing'!C:C,"5K 3 Full Days Per Week")</f>
        <v>0</v>
      </c>
      <c r="G293" s="28">
        <f>COUNTIFS('Pupil Listing'!B:B, A293, 'Pupil Listing'!C:C,"5K 4 Full Days Per Week")</f>
        <v>0</v>
      </c>
      <c r="H293" s="28">
        <f>COUNTIFS('Pupil Listing'!B:B, A293, 'Pupil Listing'!C:C,"5K 5 Full Days Per Week") + COUNTIFS('Pupil Listing'!B:B, A293, 'Pupil Listing'!C:C,"1") + COUNTIFS('Pupil Listing'!B:B, A293, 'Pupil Listing'!C:C,"2") + COUNTIFS('Pupil Listing'!B:B, A293, 'Pupil Listing'!C:C,"3") + COUNTIFS('Pupil Listing'!B:B, A293, 'Pupil Listing'!C:C,"4") + COUNTIFS('Pupil Listing'!B:B, A293, 'Pupil Listing'!C:C,"5") + COUNTIFS('Pupil Listing'!B:B, A293, 'Pupil Listing'!C:C,"6") + COUNTIFS('Pupil Listing'!B:B, A293, 'Pupil Listing'!C:C,"7") + COUNTIFS('Pupil Listing'!B:B, A293, 'Pupil Listing'!C:C,"8") + COUNTIFS('Pupil Listing'!B:B, A293, 'Pupil Listing'!C:C,"9") + COUNTIFS('Pupil Listing'!B:B, A293, 'Pupil Listing'!C:C,"10") + COUNTIFS('Pupil Listing'!B:B, A293, 'Pupil Listing'!C:C,"11") + COUNTIFS('Pupil Listing'!B:B, A293, 'Pupil Listing'!C:C,"12")</f>
        <v>0</v>
      </c>
      <c r="I293" s="34">
        <f t="shared" si="4"/>
        <v>0</v>
      </c>
    </row>
    <row r="294" spans="1:9" x14ac:dyDescent="0.25">
      <c r="A294" s="104" t="s">
        <v>354</v>
      </c>
      <c r="B294" s="105">
        <f>SUMIF('Pupil Listing'!$B$9:$B$1800,A294,'Pupil Listing'!$F$9:$F$1800)</f>
        <v>0</v>
      </c>
      <c r="C294" s="106">
        <f>SUMIF('Pupil Listing'!$B$9:$B$1800,A294,'Pupil Listing'!$G$9:$G$1800)</f>
        <v>0</v>
      </c>
      <c r="E294" s="32">
        <f>COUNTIFS('Pupil Listing'!B:B, A294, 'Pupil Listing'!C:C,"4K 437 Hours") + COUNTIFS('Pupil Listing'!B:B, A294, 'Pupil Listing'!C:C,"Preschool Special Education") + COUNTIFS('Pupil Listing'!B:B, A294, 'Pupil Listing'!C:C,"5K 437 Hours Half Day")</f>
        <v>0</v>
      </c>
      <c r="F294" s="28">
        <f>COUNTIFS('Pupil Listing'!B:B, A294, 'Pupil Listing'!C:C,"4K 437 Hours + 87.5 Hours Outreach") + COUNTIFS('Pupil Listing'!B:B, A294, 'Pupil Listing'!C:C,"5K 3 Full Days Per Week")</f>
        <v>0</v>
      </c>
      <c r="G294" s="28">
        <f>COUNTIFS('Pupil Listing'!B:B, A294, 'Pupil Listing'!C:C,"5K 4 Full Days Per Week")</f>
        <v>0</v>
      </c>
      <c r="H294" s="28">
        <f>COUNTIFS('Pupil Listing'!B:B, A294, 'Pupil Listing'!C:C,"5K 5 Full Days Per Week") + COUNTIFS('Pupil Listing'!B:B, A294, 'Pupil Listing'!C:C,"1") + COUNTIFS('Pupil Listing'!B:B, A294, 'Pupil Listing'!C:C,"2") + COUNTIFS('Pupil Listing'!B:B, A294, 'Pupil Listing'!C:C,"3") + COUNTIFS('Pupil Listing'!B:B, A294, 'Pupil Listing'!C:C,"4") + COUNTIFS('Pupil Listing'!B:B, A294, 'Pupil Listing'!C:C,"5") + COUNTIFS('Pupil Listing'!B:B, A294, 'Pupil Listing'!C:C,"6") + COUNTIFS('Pupil Listing'!B:B, A294, 'Pupil Listing'!C:C,"7") + COUNTIFS('Pupil Listing'!B:B, A294, 'Pupil Listing'!C:C,"8") + COUNTIFS('Pupil Listing'!B:B, A294, 'Pupil Listing'!C:C,"9") + COUNTIFS('Pupil Listing'!B:B, A294, 'Pupil Listing'!C:C,"10") + COUNTIFS('Pupil Listing'!B:B, A294, 'Pupil Listing'!C:C,"11") + COUNTIFS('Pupil Listing'!B:B, A294, 'Pupil Listing'!C:C,"12")</f>
        <v>0</v>
      </c>
      <c r="I294" s="34">
        <f t="shared" si="4"/>
        <v>0</v>
      </c>
    </row>
    <row r="295" spans="1:9" x14ac:dyDescent="0.25">
      <c r="A295" s="104" t="s">
        <v>355</v>
      </c>
      <c r="B295" s="105">
        <f>SUMIF('Pupil Listing'!$B$9:$B$1800,A295,'Pupil Listing'!$F$9:$F$1800)</f>
        <v>0</v>
      </c>
      <c r="C295" s="106">
        <f>SUMIF('Pupil Listing'!$B$9:$B$1800,A295,'Pupil Listing'!$G$9:$G$1800)</f>
        <v>0</v>
      </c>
      <c r="E295" s="32">
        <f>COUNTIFS('Pupil Listing'!B:B, A295, 'Pupil Listing'!C:C,"4K 437 Hours") + COUNTIFS('Pupil Listing'!B:B, A295, 'Pupil Listing'!C:C,"Preschool Special Education") + COUNTIFS('Pupil Listing'!B:B, A295, 'Pupil Listing'!C:C,"5K 437 Hours Half Day")</f>
        <v>0</v>
      </c>
      <c r="F295" s="28">
        <f>COUNTIFS('Pupil Listing'!B:B, A295, 'Pupil Listing'!C:C,"4K 437 Hours + 87.5 Hours Outreach") + COUNTIFS('Pupil Listing'!B:B, A295, 'Pupil Listing'!C:C,"5K 3 Full Days Per Week")</f>
        <v>0</v>
      </c>
      <c r="G295" s="28">
        <f>COUNTIFS('Pupil Listing'!B:B, A295, 'Pupil Listing'!C:C,"5K 4 Full Days Per Week")</f>
        <v>0</v>
      </c>
      <c r="H295" s="28">
        <f>COUNTIFS('Pupil Listing'!B:B, A295, 'Pupil Listing'!C:C,"5K 5 Full Days Per Week") + COUNTIFS('Pupil Listing'!B:B, A295, 'Pupil Listing'!C:C,"1") + COUNTIFS('Pupil Listing'!B:B, A295, 'Pupil Listing'!C:C,"2") + COUNTIFS('Pupil Listing'!B:B, A295, 'Pupil Listing'!C:C,"3") + COUNTIFS('Pupil Listing'!B:B, A295, 'Pupil Listing'!C:C,"4") + COUNTIFS('Pupil Listing'!B:B, A295, 'Pupil Listing'!C:C,"5") + COUNTIFS('Pupil Listing'!B:B, A295, 'Pupil Listing'!C:C,"6") + COUNTIFS('Pupil Listing'!B:B, A295, 'Pupil Listing'!C:C,"7") + COUNTIFS('Pupil Listing'!B:B, A295, 'Pupil Listing'!C:C,"8") + COUNTIFS('Pupil Listing'!B:B, A295, 'Pupil Listing'!C:C,"9") + COUNTIFS('Pupil Listing'!B:B, A295, 'Pupil Listing'!C:C,"10") + COUNTIFS('Pupil Listing'!B:B, A295, 'Pupil Listing'!C:C,"11") + COUNTIFS('Pupil Listing'!B:B, A295, 'Pupil Listing'!C:C,"12")</f>
        <v>0</v>
      </c>
      <c r="I295" s="34">
        <f t="shared" si="4"/>
        <v>0</v>
      </c>
    </row>
    <row r="296" spans="1:9" x14ac:dyDescent="0.25">
      <c r="A296" s="104" t="s">
        <v>356</v>
      </c>
      <c r="B296" s="105">
        <f>SUMIF('Pupil Listing'!$B$9:$B$1800,A296,'Pupil Listing'!$F$9:$F$1800)</f>
        <v>0</v>
      </c>
      <c r="C296" s="106">
        <f>SUMIF('Pupil Listing'!$B$9:$B$1800,A296,'Pupil Listing'!$G$9:$G$1800)</f>
        <v>0</v>
      </c>
      <c r="E296" s="32">
        <f>COUNTIFS('Pupil Listing'!B:B, A296, 'Pupil Listing'!C:C,"4K 437 Hours") + COUNTIFS('Pupil Listing'!B:B, A296, 'Pupil Listing'!C:C,"Preschool Special Education") + COUNTIFS('Pupil Listing'!B:B, A296, 'Pupil Listing'!C:C,"5K 437 Hours Half Day")</f>
        <v>0</v>
      </c>
      <c r="F296" s="28">
        <f>COUNTIFS('Pupil Listing'!B:B, A296, 'Pupil Listing'!C:C,"4K 437 Hours + 87.5 Hours Outreach") + COUNTIFS('Pupil Listing'!B:B, A296, 'Pupil Listing'!C:C,"5K 3 Full Days Per Week")</f>
        <v>0</v>
      </c>
      <c r="G296" s="28">
        <f>COUNTIFS('Pupil Listing'!B:B, A296, 'Pupil Listing'!C:C,"5K 4 Full Days Per Week")</f>
        <v>0</v>
      </c>
      <c r="H296" s="28">
        <f>COUNTIFS('Pupil Listing'!B:B, A296, 'Pupil Listing'!C:C,"5K 5 Full Days Per Week") + COUNTIFS('Pupil Listing'!B:B, A296, 'Pupil Listing'!C:C,"1") + COUNTIFS('Pupil Listing'!B:B, A296, 'Pupil Listing'!C:C,"2") + COUNTIFS('Pupil Listing'!B:B, A296, 'Pupil Listing'!C:C,"3") + COUNTIFS('Pupil Listing'!B:B, A296, 'Pupil Listing'!C:C,"4") + COUNTIFS('Pupil Listing'!B:B, A296, 'Pupil Listing'!C:C,"5") + COUNTIFS('Pupil Listing'!B:B, A296, 'Pupil Listing'!C:C,"6") + COUNTIFS('Pupil Listing'!B:B, A296, 'Pupil Listing'!C:C,"7") + COUNTIFS('Pupil Listing'!B:B, A296, 'Pupil Listing'!C:C,"8") + COUNTIFS('Pupil Listing'!B:B, A296, 'Pupil Listing'!C:C,"9") + COUNTIFS('Pupil Listing'!B:B, A296, 'Pupil Listing'!C:C,"10") + COUNTIFS('Pupil Listing'!B:B, A296, 'Pupil Listing'!C:C,"11") + COUNTIFS('Pupil Listing'!B:B, A296, 'Pupil Listing'!C:C,"12")</f>
        <v>0</v>
      </c>
      <c r="I296" s="34">
        <f t="shared" si="4"/>
        <v>0</v>
      </c>
    </row>
    <row r="297" spans="1:9" x14ac:dyDescent="0.25">
      <c r="A297" s="104" t="s">
        <v>43</v>
      </c>
      <c r="B297" s="105">
        <f>SUMIF('Pupil Listing'!$B$9:$B$1800,A297,'Pupil Listing'!$F$9:$F$1800)</f>
        <v>0</v>
      </c>
      <c r="C297" s="106">
        <f>SUMIF('Pupil Listing'!$B$9:$B$1800,A297,'Pupil Listing'!$G$9:$G$1800)</f>
        <v>0</v>
      </c>
      <c r="E297" s="32">
        <f>COUNTIFS('Pupil Listing'!B:B, A297, 'Pupil Listing'!C:C,"4K 437 Hours") + COUNTIFS('Pupil Listing'!B:B, A297, 'Pupil Listing'!C:C,"Preschool Special Education") + COUNTIFS('Pupil Listing'!B:B, A297, 'Pupil Listing'!C:C,"5K 437 Hours Half Day")</f>
        <v>0</v>
      </c>
      <c r="F297" s="28">
        <f>COUNTIFS('Pupil Listing'!B:B, A297, 'Pupil Listing'!C:C,"4K 437 Hours + 87.5 Hours Outreach") + COUNTIFS('Pupil Listing'!B:B, A297, 'Pupil Listing'!C:C,"5K 3 Full Days Per Week")</f>
        <v>0</v>
      </c>
      <c r="G297" s="28">
        <f>COUNTIFS('Pupil Listing'!B:B, A297, 'Pupil Listing'!C:C,"5K 4 Full Days Per Week")</f>
        <v>0</v>
      </c>
      <c r="H297" s="28">
        <f>COUNTIFS('Pupil Listing'!B:B, A297, 'Pupil Listing'!C:C,"5K 5 Full Days Per Week") + COUNTIFS('Pupil Listing'!B:B, A297, 'Pupil Listing'!C:C,"1") + COUNTIFS('Pupil Listing'!B:B, A297, 'Pupil Listing'!C:C,"2") + COUNTIFS('Pupil Listing'!B:B, A297, 'Pupil Listing'!C:C,"3") + COUNTIFS('Pupil Listing'!B:B, A297, 'Pupil Listing'!C:C,"4") + COUNTIFS('Pupil Listing'!B:B, A297, 'Pupil Listing'!C:C,"5") + COUNTIFS('Pupil Listing'!B:B, A297, 'Pupil Listing'!C:C,"6") + COUNTIFS('Pupil Listing'!B:B, A297, 'Pupil Listing'!C:C,"7") + COUNTIFS('Pupil Listing'!B:B, A297, 'Pupil Listing'!C:C,"8") + COUNTIFS('Pupil Listing'!B:B, A297, 'Pupil Listing'!C:C,"9") + COUNTIFS('Pupil Listing'!B:B, A297, 'Pupil Listing'!C:C,"10") + COUNTIFS('Pupil Listing'!B:B, A297, 'Pupil Listing'!C:C,"11") + COUNTIFS('Pupil Listing'!B:B, A297, 'Pupil Listing'!C:C,"12")</f>
        <v>0</v>
      </c>
      <c r="I297" s="34">
        <f t="shared" si="4"/>
        <v>0</v>
      </c>
    </row>
    <row r="298" spans="1:9" x14ac:dyDescent="0.25">
      <c r="A298" s="104" t="s">
        <v>357</v>
      </c>
      <c r="B298" s="105">
        <f>SUMIF('Pupil Listing'!$B$9:$B$1800,A298,'Pupil Listing'!$F$9:$F$1800)</f>
        <v>0</v>
      </c>
      <c r="C298" s="106">
        <f>SUMIF('Pupil Listing'!$B$9:$B$1800,A298,'Pupil Listing'!$G$9:$G$1800)</f>
        <v>0</v>
      </c>
      <c r="E298" s="32">
        <f>COUNTIFS('Pupil Listing'!B:B, A298, 'Pupil Listing'!C:C,"4K 437 Hours") + COUNTIFS('Pupil Listing'!B:B, A298, 'Pupil Listing'!C:C,"Preschool Special Education") + COUNTIFS('Pupil Listing'!B:B, A298, 'Pupil Listing'!C:C,"5K 437 Hours Half Day")</f>
        <v>0</v>
      </c>
      <c r="F298" s="28">
        <f>COUNTIFS('Pupil Listing'!B:B, A298, 'Pupil Listing'!C:C,"4K 437 Hours + 87.5 Hours Outreach") + COUNTIFS('Pupil Listing'!B:B, A298, 'Pupil Listing'!C:C,"5K 3 Full Days Per Week")</f>
        <v>0</v>
      </c>
      <c r="G298" s="28">
        <f>COUNTIFS('Pupil Listing'!B:B, A298, 'Pupil Listing'!C:C,"5K 4 Full Days Per Week")</f>
        <v>0</v>
      </c>
      <c r="H298" s="28">
        <f>COUNTIFS('Pupil Listing'!B:B, A298, 'Pupil Listing'!C:C,"5K 5 Full Days Per Week") + COUNTIFS('Pupil Listing'!B:B, A298, 'Pupil Listing'!C:C,"1") + COUNTIFS('Pupil Listing'!B:B, A298, 'Pupil Listing'!C:C,"2") + COUNTIFS('Pupil Listing'!B:B, A298, 'Pupil Listing'!C:C,"3") + COUNTIFS('Pupil Listing'!B:B, A298, 'Pupil Listing'!C:C,"4") + COUNTIFS('Pupil Listing'!B:B, A298, 'Pupil Listing'!C:C,"5") + COUNTIFS('Pupil Listing'!B:B, A298, 'Pupil Listing'!C:C,"6") + COUNTIFS('Pupil Listing'!B:B, A298, 'Pupil Listing'!C:C,"7") + COUNTIFS('Pupil Listing'!B:B, A298, 'Pupil Listing'!C:C,"8") + COUNTIFS('Pupil Listing'!B:B, A298, 'Pupil Listing'!C:C,"9") + COUNTIFS('Pupil Listing'!B:B, A298, 'Pupil Listing'!C:C,"10") + COUNTIFS('Pupil Listing'!B:B, A298, 'Pupil Listing'!C:C,"11") + COUNTIFS('Pupil Listing'!B:B, A298, 'Pupil Listing'!C:C,"12")</f>
        <v>0</v>
      </c>
      <c r="I298" s="34">
        <f t="shared" si="4"/>
        <v>0</v>
      </c>
    </row>
    <row r="299" spans="1:9" x14ac:dyDescent="0.25">
      <c r="A299" s="104" t="s">
        <v>358</v>
      </c>
      <c r="B299" s="105">
        <f>SUMIF('Pupil Listing'!$B$9:$B$1800,A299,'Pupil Listing'!$F$9:$F$1800)</f>
        <v>0</v>
      </c>
      <c r="C299" s="106">
        <f>SUMIF('Pupil Listing'!$B$9:$B$1800,A299,'Pupil Listing'!$G$9:$G$1800)</f>
        <v>0</v>
      </c>
      <c r="E299" s="32">
        <f>COUNTIFS('Pupil Listing'!B:B, A299, 'Pupil Listing'!C:C,"4K 437 Hours") + COUNTIFS('Pupil Listing'!B:B, A299, 'Pupil Listing'!C:C,"Preschool Special Education") + COUNTIFS('Pupil Listing'!B:B, A299, 'Pupil Listing'!C:C,"5K 437 Hours Half Day")</f>
        <v>0</v>
      </c>
      <c r="F299" s="28">
        <f>COUNTIFS('Pupil Listing'!B:B, A299, 'Pupil Listing'!C:C,"4K 437 Hours + 87.5 Hours Outreach") + COUNTIFS('Pupil Listing'!B:B, A299, 'Pupil Listing'!C:C,"5K 3 Full Days Per Week")</f>
        <v>0</v>
      </c>
      <c r="G299" s="28">
        <f>COUNTIFS('Pupil Listing'!B:B, A299, 'Pupil Listing'!C:C,"5K 4 Full Days Per Week")</f>
        <v>0</v>
      </c>
      <c r="H299" s="28">
        <f>COUNTIFS('Pupil Listing'!B:B, A299, 'Pupil Listing'!C:C,"5K 5 Full Days Per Week") + COUNTIFS('Pupil Listing'!B:B, A299, 'Pupil Listing'!C:C,"1") + COUNTIFS('Pupil Listing'!B:B, A299, 'Pupil Listing'!C:C,"2") + COUNTIFS('Pupil Listing'!B:B, A299, 'Pupil Listing'!C:C,"3") + COUNTIFS('Pupil Listing'!B:B, A299, 'Pupil Listing'!C:C,"4") + COUNTIFS('Pupil Listing'!B:B, A299, 'Pupil Listing'!C:C,"5") + COUNTIFS('Pupil Listing'!B:B, A299, 'Pupil Listing'!C:C,"6") + COUNTIFS('Pupil Listing'!B:B, A299, 'Pupil Listing'!C:C,"7") + COUNTIFS('Pupil Listing'!B:B, A299, 'Pupil Listing'!C:C,"8") + COUNTIFS('Pupil Listing'!B:B, A299, 'Pupil Listing'!C:C,"9") + COUNTIFS('Pupil Listing'!B:B, A299, 'Pupil Listing'!C:C,"10") + COUNTIFS('Pupil Listing'!B:B, A299, 'Pupil Listing'!C:C,"11") + COUNTIFS('Pupil Listing'!B:B, A299, 'Pupil Listing'!C:C,"12")</f>
        <v>0</v>
      </c>
      <c r="I299" s="34">
        <f t="shared" si="4"/>
        <v>0</v>
      </c>
    </row>
    <row r="300" spans="1:9" x14ac:dyDescent="0.25">
      <c r="A300" s="104" t="s">
        <v>359</v>
      </c>
      <c r="B300" s="105">
        <f>SUMIF('Pupil Listing'!$B$9:$B$1800,A300,'Pupil Listing'!$F$9:$F$1800)</f>
        <v>0</v>
      </c>
      <c r="C300" s="106">
        <f>SUMIF('Pupil Listing'!$B$9:$B$1800,A300,'Pupil Listing'!$G$9:$G$1800)</f>
        <v>0</v>
      </c>
      <c r="E300" s="32">
        <f>COUNTIFS('Pupil Listing'!B:B, A300, 'Pupil Listing'!C:C,"4K 437 Hours") + COUNTIFS('Pupil Listing'!B:B, A300, 'Pupil Listing'!C:C,"Preschool Special Education") + COUNTIFS('Pupil Listing'!B:B, A300, 'Pupil Listing'!C:C,"5K 437 Hours Half Day")</f>
        <v>0</v>
      </c>
      <c r="F300" s="28">
        <f>COUNTIFS('Pupil Listing'!B:B, A300, 'Pupil Listing'!C:C,"4K 437 Hours + 87.5 Hours Outreach") + COUNTIFS('Pupil Listing'!B:B, A300, 'Pupil Listing'!C:C,"5K 3 Full Days Per Week")</f>
        <v>0</v>
      </c>
      <c r="G300" s="28">
        <f>COUNTIFS('Pupil Listing'!B:B, A300, 'Pupil Listing'!C:C,"5K 4 Full Days Per Week")</f>
        <v>0</v>
      </c>
      <c r="H300" s="28">
        <f>COUNTIFS('Pupil Listing'!B:B, A300, 'Pupil Listing'!C:C,"5K 5 Full Days Per Week") + COUNTIFS('Pupil Listing'!B:B, A300, 'Pupil Listing'!C:C,"1") + COUNTIFS('Pupil Listing'!B:B, A300, 'Pupil Listing'!C:C,"2") + COUNTIFS('Pupil Listing'!B:B, A300, 'Pupil Listing'!C:C,"3") + COUNTIFS('Pupil Listing'!B:B, A300, 'Pupil Listing'!C:C,"4") + COUNTIFS('Pupil Listing'!B:B, A300, 'Pupil Listing'!C:C,"5") + COUNTIFS('Pupil Listing'!B:B, A300, 'Pupil Listing'!C:C,"6") + COUNTIFS('Pupil Listing'!B:B, A300, 'Pupil Listing'!C:C,"7") + COUNTIFS('Pupil Listing'!B:B, A300, 'Pupil Listing'!C:C,"8") + COUNTIFS('Pupil Listing'!B:B, A300, 'Pupil Listing'!C:C,"9") + COUNTIFS('Pupil Listing'!B:B, A300, 'Pupil Listing'!C:C,"10") + COUNTIFS('Pupil Listing'!B:B, A300, 'Pupil Listing'!C:C,"11") + COUNTIFS('Pupil Listing'!B:B, A300, 'Pupil Listing'!C:C,"12")</f>
        <v>0</v>
      </c>
      <c r="I300" s="34">
        <f t="shared" si="4"/>
        <v>0</v>
      </c>
    </row>
    <row r="301" spans="1:9" x14ac:dyDescent="0.25">
      <c r="A301" s="104" t="s">
        <v>360</v>
      </c>
      <c r="B301" s="105">
        <f>SUMIF('Pupil Listing'!$B$9:$B$1800,A301,'Pupil Listing'!$F$9:$F$1800)</f>
        <v>0</v>
      </c>
      <c r="C301" s="106">
        <f>SUMIF('Pupil Listing'!$B$9:$B$1800,A301,'Pupil Listing'!$G$9:$G$1800)</f>
        <v>0</v>
      </c>
      <c r="E301" s="32">
        <f>COUNTIFS('Pupil Listing'!B:B, A301, 'Pupil Listing'!C:C,"4K 437 Hours") + COUNTIFS('Pupil Listing'!B:B, A301, 'Pupil Listing'!C:C,"Preschool Special Education") + COUNTIFS('Pupil Listing'!B:B, A301, 'Pupil Listing'!C:C,"5K 437 Hours Half Day")</f>
        <v>0</v>
      </c>
      <c r="F301" s="28">
        <f>COUNTIFS('Pupil Listing'!B:B, A301, 'Pupil Listing'!C:C,"4K 437 Hours + 87.5 Hours Outreach") + COUNTIFS('Pupil Listing'!B:B, A301, 'Pupil Listing'!C:C,"5K 3 Full Days Per Week")</f>
        <v>0</v>
      </c>
      <c r="G301" s="28">
        <f>COUNTIFS('Pupil Listing'!B:B, A301, 'Pupil Listing'!C:C,"5K 4 Full Days Per Week")</f>
        <v>0</v>
      </c>
      <c r="H301" s="28">
        <f>COUNTIFS('Pupil Listing'!B:B, A301, 'Pupil Listing'!C:C,"5K 5 Full Days Per Week") + COUNTIFS('Pupil Listing'!B:B, A301, 'Pupil Listing'!C:C,"1") + COUNTIFS('Pupil Listing'!B:B, A301, 'Pupil Listing'!C:C,"2") + COUNTIFS('Pupil Listing'!B:B, A301, 'Pupil Listing'!C:C,"3") + COUNTIFS('Pupil Listing'!B:B, A301, 'Pupil Listing'!C:C,"4") + COUNTIFS('Pupil Listing'!B:B, A301, 'Pupil Listing'!C:C,"5") + COUNTIFS('Pupil Listing'!B:B, A301, 'Pupil Listing'!C:C,"6") + COUNTIFS('Pupil Listing'!B:B, A301, 'Pupil Listing'!C:C,"7") + COUNTIFS('Pupil Listing'!B:B, A301, 'Pupil Listing'!C:C,"8") + COUNTIFS('Pupil Listing'!B:B, A301, 'Pupil Listing'!C:C,"9") + COUNTIFS('Pupil Listing'!B:B, A301, 'Pupil Listing'!C:C,"10") + COUNTIFS('Pupil Listing'!B:B, A301, 'Pupil Listing'!C:C,"11") + COUNTIFS('Pupil Listing'!B:B, A301, 'Pupil Listing'!C:C,"12")</f>
        <v>0</v>
      </c>
      <c r="I301" s="34">
        <f t="shared" si="4"/>
        <v>0</v>
      </c>
    </row>
    <row r="302" spans="1:9" x14ac:dyDescent="0.25">
      <c r="A302" s="104" t="s">
        <v>361</v>
      </c>
      <c r="B302" s="105">
        <f>SUMIF('Pupil Listing'!$B$9:$B$1800,A302,'Pupil Listing'!$F$9:$F$1800)</f>
        <v>0</v>
      </c>
      <c r="C302" s="106">
        <f>SUMIF('Pupil Listing'!$B$9:$B$1800,A302,'Pupil Listing'!$G$9:$G$1800)</f>
        <v>0</v>
      </c>
      <c r="E302" s="32">
        <f>COUNTIFS('Pupil Listing'!B:B, A302, 'Pupil Listing'!C:C,"4K 437 Hours") + COUNTIFS('Pupil Listing'!B:B, A302, 'Pupil Listing'!C:C,"Preschool Special Education") + COUNTIFS('Pupil Listing'!B:B, A302, 'Pupil Listing'!C:C,"5K 437 Hours Half Day")</f>
        <v>0</v>
      </c>
      <c r="F302" s="28">
        <f>COUNTIFS('Pupil Listing'!B:B, A302, 'Pupil Listing'!C:C,"4K 437 Hours + 87.5 Hours Outreach") + COUNTIFS('Pupil Listing'!B:B, A302, 'Pupil Listing'!C:C,"5K 3 Full Days Per Week")</f>
        <v>0</v>
      </c>
      <c r="G302" s="28">
        <f>COUNTIFS('Pupil Listing'!B:B, A302, 'Pupil Listing'!C:C,"5K 4 Full Days Per Week")</f>
        <v>0</v>
      </c>
      <c r="H302" s="28">
        <f>COUNTIFS('Pupil Listing'!B:B, A302, 'Pupil Listing'!C:C,"5K 5 Full Days Per Week") + COUNTIFS('Pupil Listing'!B:B, A302, 'Pupil Listing'!C:C,"1") + COUNTIFS('Pupil Listing'!B:B, A302, 'Pupil Listing'!C:C,"2") + COUNTIFS('Pupil Listing'!B:B, A302, 'Pupil Listing'!C:C,"3") + COUNTIFS('Pupil Listing'!B:B, A302, 'Pupil Listing'!C:C,"4") + COUNTIFS('Pupil Listing'!B:B, A302, 'Pupil Listing'!C:C,"5") + COUNTIFS('Pupil Listing'!B:B, A302, 'Pupil Listing'!C:C,"6") + COUNTIFS('Pupil Listing'!B:B, A302, 'Pupil Listing'!C:C,"7") + COUNTIFS('Pupil Listing'!B:B, A302, 'Pupil Listing'!C:C,"8") + COUNTIFS('Pupil Listing'!B:B, A302, 'Pupil Listing'!C:C,"9") + COUNTIFS('Pupil Listing'!B:B, A302, 'Pupil Listing'!C:C,"10") + COUNTIFS('Pupil Listing'!B:B, A302, 'Pupil Listing'!C:C,"11") + COUNTIFS('Pupil Listing'!B:B, A302, 'Pupil Listing'!C:C,"12")</f>
        <v>0</v>
      </c>
      <c r="I302" s="34">
        <f t="shared" si="4"/>
        <v>0</v>
      </c>
    </row>
    <row r="303" spans="1:9" x14ac:dyDescent="0.25">
      <c r="A303" s="104" t="s">
        <v>362</v>
      </c>
      <c r="B303" s="105">
        <f>SUMIF('Pupil Listing'!$B$9:$B$1800,A303,'Pupil Listing'!$F$9:$F$1800)</f>
        <v>0</v>
      </c>
      <c r="C303" s="106">
        <f>SUMIF('Pupil Listing'!$B$9:$B$1800,A303,'Pupil Listing'!$G$9:$G$1800)</f>
        <v>0</v>
      </c>
      <c r="E303" s="32">
        <f>COUNTIFS('Pupil Listing'!B:B, A303, 'Pupil Listing'!C:C,"4K 437 Hours") + COUNTIFS('Pupil Listing'!B:B, A303, 'Pupil Listing'!C:C,"Preschool Special Education") + COUNTIFS('Pupil Listing'!B:B, A303, 'Pupil Listing'!C:C,"5K 437 Hours Half Day")</f>
        <v>0</v>
      </c>
      <c r="F303" s="28">
        <f>COUNTIFS('Pupil Listing'!B:B, A303, 'Pupil Listing'!C:C,"4K 437 Hours + 87.5 Hours Outreach") + COUNTIFS('Pupil Listing'!B:B, A303, 'Pupil Listing'!C:C,"5K 3 Full Days Per Week")</f>
        <v>0</v>
      </c>
      <c r="G303" s="28">
        <f>COUNTIFS('Pupil Listing'!B:B, A303, 'Pupil Listing'!C:C,"5K 4 Full Days Per Week")</f>
        <v>0</v>
      </c>
      <c r="H303" s="28">
        <f>COUNTIFS('Pupil Listing'!B:B, A303, 'Pupil Listing'!C:C,"5K 5 Full Days Per Week") + COUNTIFS('Pupil Listing'!B:B, A303, 'Pupil Listing'!C:C,"1") + COUNTIFS('Pupil Listing'!B:B, A303, 'Pupil Listing'!C:C,"2") + COUNTIFS('Pupil Listing'!B:B, A303, 'Pupil Listing'!C:C,"3") + COUNTIFS('Pupil Listing'!B:B, A303, 'Pupil Listing'!C:C,"4") + COUNTIFS('Pupil Listing'!B:B, A303, 'Pupil Listing'!C:C,"5") + COUNTIFS('Pupil Listing'!B:B, A303, 'Pupil Listing'!C:C,"6") + COUNTIFS('Pupil Listing'!B:B, A303, 'Pupil Listing'!C:C,"7") + COUNTIFS('Pupil Listing'!B:B, A303, 'Pupil Listing'!C:C,"8") + COUNTIFS('Pupil Listing'!B:B, A303, 'Pupil Listing'!C:C,"9") + COUNTIFS('Pupil Listing'!B:B, A303, 'Pupil Listing'!C:C,"10") + COUNTIFS('Pupil Listing'!B:B, A303, 'Pupil Listing'!C:C,"11") + COUNTIFS('Pupil Listing'!B:B, A303, 'Pupil Listing'!C:C,"12")</f>
        <v>0</v>
      </c>
      <c r="I303" s="34">
        <f t="shared" si="4"/>
        <v>0</v>
      </c>
    </row>
    <row r="304" spans="1:9" x14ac:dyDescent="0.25">
      <c r="A304" s="104" t="s">
        <v>363</v>
      </c>
      <c r="B304" s="105">
        <f>SUMIF('Pupil Listing'!$B$9:$B$1800,A304,'Pupil Listing'!$F$9:$F$1800)</f>
        <v>0</v>
      </c>
      <c r="C304" s="106">
        <f>SUMIF('Pupil Listing'!$B$9:$B$1800,A304,'Pupil Listing'!$G$9:$G$1800)</f>
        <v>0</v>
      </c>
      <c r="E304" s="32">
        <f>COUNTIFS('Pupil Listing'!B:B, A304, 'Pupil Listing'!C:C,"4K 437 Hours") + COUNTIFS('Pupil Listing'!B:B, A304, 'Pupil Listing'!C:C,"Preschool Special Education") + COUNTIFS('Pupil Listing'!B:B, A304, 'Pupil Listing'!C:C,"5K 437 Hours Half Day")</f>
        <v>0</v>
      </c>
      <c r="F304" s="28">
        <f>COUNTIFS('Pupil Listing'!B:B, A304, 'Pupil Listing'!C:C,"4K 437 Hours + 87.5 Hours Outreach") + COUNTIFS('Pupil Listing'!B:B, A304, 'Pupil Listing'!C:C,"5K 3 Full Days Per Week")</f>
        <v>0</v>
      </c>
      <c r="G304" s="28">
        <f>COUNTIFS('Pupil Listing'!B:B, A304, 'Pupil Listing'!C:C,"5K 4 Full Days Per Week")</f>
        <v>0</v>
      </c>
      <c r="H304" s="28">
        <f>COUNTIFS('Pupil Listing'!B:B, A304, 'Pupil Listing'!C:C,"5K 5 Full Days Per Week") + COUNTIFS('Pupil Listing'!B:B, A304, 'Pupil Listing'!C:C,"1") + COUNTIFS('Pupil Listing'!B:B, A304, 'Pupil Listing'!C:C,"2") + COUNTIFS('Pupil Listing'!B:B, A304, 'Pupil Listing'!C:C,"3") + COUNTIFS('Pupil Listing'!B:B, A304, 'Pupil Listing'!C:C,"4") + COUNTIFS('Pupil Listing'!B:B, A304, 'Pupil Listing'!C:C,"5") + COUNTIFS('Pupil Listing'!B:B, A304, 'Pupil Listing'!C:C,"6") + COUNTIFS('Pupil Listing'!B:B, A304, 'Pupil Listing'!C:C,"7") + COUNTIFS('Pupil Listing'!B:B, A304, 'Pupil Listing'!C:C,"8") + COUNTIFS('Pupil Listing'!B:B, A304, 'Pupil Listing'!C:C,"9") + COUNTIFS('Pupil Listing'!B:B, A304, 'Pupil Listing'!C:C,"10") + COUNTIFS('Pupil Listing'!B:B, A304, 'Pupil Listing'!C:C,"11") + COUNTIFS('Pupil Listing'!B:B, A304, 'Pupil Listing'!C:C,"12")</f>
        <v>0</v>
      </c>
      <c r="I304" s="34">
        <f t="shared" si="4"/>
        <v>0</v>
      </c>
    </row>
    <row r="305" spans="1:9" x14ac:dyDescent="0.25">
      <c r="A305" s="104" t="s">
        <v>364</v>
      </c>
      <c r="B305" s="105">
        <f>SUMIF('Pupil Listing'!$B$9:$B$1800,A305,'Pupil Listing'!$F$9:$F$1800)</f>
        <v>0</v>
      </c>
      <c r="C305" s="106">
        <f>SUMIF('Pupil Listing'!$B$9:$B$1800,A305,'Pupil Listing'!$G$9:$G$1800)</f>
        <v>0</v>
      </c>
      <c r="E305" s="32">
        <f>COUNTIFS('Pupil Listing'!B:B, A305, 'Pupil Listing'!C:C,"4K 437 Hours") + COUNTIFS('Pupil Listing'!B:B, A305, 'Pupil Listing'!C:C,"Preschool Special Education") + COUNTIFS('Pupil Listing'!B:B, A305, 'Pupil Listing'!C:C,"5K 437 Hours Half Day")</f>
        <v>0</v>
      </c>
      <c r="F305" s="28">
        <f>COUNTIFS('Pupil Listing'!B:B, A305, 'Pupil Listing'!C:C,"4K 437 Hours + 87.5 Hours Outreach") + COUNTIFS('Pupil Listing'!B:B, A305, 'Pupil Listing'!C:C,"5K 3 Full Days Per Week")</f>
        <v>0</v>
      </c>
      <c r="G305" s="28">
        <f>COUNTIFS('Pupil Listing'!B:B, A305, 'Pupil Listing'!C:C,"5K 4 Full Days Per Week")</f>
        <v>0</v>
      </c>
      <c r="H305" s="28">
        <f>COUNTIFS('Pupil Listing'!B:B, A305, 'Pupil Listing'!C:C,"5K 5 Full Days Per Week") + COUNTIFS('Pupil Listing'!B:B, A305, 'Pupil Listing'!C:C,"1") + COUNTIFS('Pupil Listing'!B:B, A305, 'Pupil Listing'!C:C,"2") + COUNTIFS('Pupil Listing'!B:B, A305, 'Pupil Listing'!C:C,"3") + COUNTIFS('Pupil Listing'!B:B, A305, 'Pupil Listing'!C:C,"4") + COUNTIFS('Pupil Listing'!B:B, A305, 'Pupil Listing'!C:C,"5") + COUNTIFS('Pupil Listing'!B:B, A305, 'Pupil Listing'!C:C,"6") + COUNTIFS('Pupil Listing'!B:B, A305, 'Pupil Listing'!C:C,"7") + COUNTIFS('Pupil Listing'!B:B, A305, 'Pupil Listing'!C:C,"8") + COUNTIFS('Pupil Listing'!B:B, A305, 'Pupil Listing'!C:C,"9") + COUNTIFS('Pupil Listing'!B:B, A305, 'Pupil Listing'!C:C,"10") + COUNTIFS('Pupil Listing'!B:B, A305, 'Pupil Listing'!C:C,"11") + COUNTIFS('Pupil Listing'!B:B, A305, 'Pupil Listing'!C:C,"12")</f>
        <v>0</v>
      </c>
      <c r="I305" s="34">
        <f t="shared" si="4"/>
        <v>0</v>
      </c>
    </row>
    <row r="306" spans="1:9" x14ac:dyDescent="0.25">
      <c r="A306" s="104" t="s">
        <v>365</v>
      </c>
      <c r="B306" s="105">
        <f>SUMIF('Pupil Listing'!$B$9:$B$1800,A306,'Pupil Listing'!$F$9:$F$1800)</f>
        <v>0</v>
      </c>
      <c r="C306" s="106">
        <f>SUMIF('Pupil Listing'!$B$9:$B$1800,A306,'Pupil Listing'!$G$9:$G$1800)</f>
        <v>0</v>
      </c>
      <c r="E306" s="32">
        <f>COUNTIFS('Pupil Listing'!B:B, A306, 'Pupil Listing'!C:C,"4K 437 Hours") + COUNTIFS('Pupil Listing'!B:B, A306, 'Pupil Listing'!C:C,"Preschool Special Education") + COUNTIFS('Pupil Listing'!B:B, A306, 'Pupil Listing'!C:C,"5K 437 Hours Half Day")</f>
        <v>0</v>
      </c>
      <c r="F306" s="28">
        <f>COUNTIFS('Pupil Listing'!B:B, A306, 'Pupil Listing'!C:C,"4K 437 Hours + 87.5 Hours Outreach") + COUNTIFS('Pupil Listing'!B:B, A306, 'Pupil Listing'!C:C,"5K 3 Full Days Per Week")</f>
        <v>0</v>
      </c>
      <c r="G306" s="28">
        <f>COUNTIFS('Pupil Listing'!B:B, A306, 'Pupil Listing'!C:C,"5K 4 Full Days Per Week")</f>
        <v>0</v>
      </c>
      <c r="H306" s="28">
        <f>COUNTIFS('Pupil Listing'!B:B, A306, 'Pupil Listing'!C:C,"5K 5 Full Days Per Week") + COUNTIFS('Pupil Listing'!B:B, A306, 'Pupil Listing'!C:C,"1") + COUNTIFS('Pupil Listing'!B:B, A306, 'Pupil Listing'!C:C,"2") + COUNTIFS('Pupil Listing'!B:B, A306, 'Pupil Listing'!C:C,"3") + COUNTIFS('Pupil Listing'!B:B, A306, 'Pupil Listing'!C:C,"4") + COUNTIFS('Pupil Listing'!B:B, A306, 'Pupil Listing'!C:C,"5") + COUNTIFS('Pupil Listing'!B:B, A306, 'Pupil Listing'!C:C,"6") + COUNTIFS('Pupil Listing'!B:B, A306, 'Pupil Listing'!C:C,"7") + COUNTIFS('Pupil Listing'!B:B, A306, 'Pupil Listing'!C:C,"8") + COUNTIFS('Pupil Listing'!B:B, A306, 'Pupil Listing'!C:C,"9") + COUNTIFS('Pupil Listing'!B:B, A306, 'Pupil Listing'!C:C,"10") + COUNTIFS('Pupil Listing'!B:B, A306, 'Pupil Listing'!C:C,"11") + COUNTIFS('Pupil Listing'!B:B, A306, 'Pupil Listing'!C:C,"12")</f>
        <v>0</v>
      </c>
      <c r="I306" s="34">
        <f t="shared" si="4"/>
        <v>0</v>
      </c>
    </row>
    <row r="307" spans="1:9" x14ac:dyDescent="0.25">
      <c r="A307" s="104" t="s">
        <v>48</v>
      </c>
      <c r="B307" s="105">
        <f>SUMIF('Pupil Listing'!$B$9:$B$1800,A307,'Pupil Listing'!$F$9:$F$1800)</f>
        <v>0</v>
      </c>
      <c r="C307" s="106">
        <f>SUMIF('Pupil Listing'!$B$9:$B$1800,A307,'Pupil Listing'!$G$9:$G$1800)</f>
        <v>0</v>
      </c>
      <c r="E307" s="32">
        <f>COUNTIFS('Pupil Listing'!B:B, A307, 'Pupil Listing'!C:C,"4K 437 Hours") + COUNTIFS('Pupil Listing'!B:B, A307, 'Pupil Listing'!C:C,"Preschool Special Education") + COUNTIFS('Pupil Listing'!B:B, A307, 'Pupil Listing'!C:C,"5K 437 Hours Half Day")</f>
        <v>0</v>
      </c>
      <c r="F307" s="28">
        <f>COUNTIFS('Pupil Listing'!B:B, A307, 'Pupil Listing'!C:C,"4K 437 Hours + 87.5 Hours Outreach") + COUNTIFS('Pupil Listing'!B:B, A307, 'Pupil Listing'!C:C,"5K 3 Full Days Per Week")</f>
        <v>0</v>
      </c>
      <c r="G307" s="28">
        <f>COUNTIFS('Pupil Listing'!B:B, A307, 'Pupil Listing'!C:C,"5K 4 Full Days Per Week")</f>
        <v>0</v>
      </c>
      <c r="H307" s="28">
        <f>COUNTIFS('Pupil Listing'!B:B, A307, 'Pupil Listing'!C:C,"5K 5 Full Days Per Week") + COUNTIFS('Pupil Listing'!B:B, A307, 'Pupil Listing'!C:C,"1") + COUNTIFS('Pupil Listing'!B:B, A307, 'Pupil Listing'!C:C,"2") + COUNTIFS('Pupil Listing'!B:B, A307, 'Pupil Listing'!C:C,"3") + COUNTIFS('Pupil Listing'!B:B, A307, 'Pupil Listing'!C:C,"4") + COUNTIFS('Pupil Listing'!B:B, A307, 'Pupil Listing'!C:C,"5") + COUNTIFS('Pupil Listing'!B:B, A307, 'Pupil Listing'!C:C,"6") + COUNTIFS('Pupil Listing'!B:B, A307, 'Pupil Listing'!C:C,"7") + COUNTIFS('Pupil Listing'!B:B, A307, 'Pupil Listing'!C:C,"8") + COUNTIFS('Pupil Listing'!B:B, A307, 'Pupil Listing'!C:C,"9") + COUNTIFS('Pupil Listing'!B:B, A307, 'Pupil Listing'!C:C,"10") + COUNTIFS('Pupil Listing'!B:B, A307, 'Pupil Listing'!C:C,"11") + COUNTIFS('Pupil Listing'!B:B, A307, 'Pupil Listing'!C:C,"12")</f>
        <v>0</v>
      </c>
      <c r="I307" s="34">
        <f t="shared" si="4"/>
        <v>0</v>
      </c>
    </row>
    <row r="308" spans="1:9" x14ac:dyDescent="0.25">
      <c r="A308" s="104" t="s">
        <v>366</v>
      </c>
      <c r="B308" s="105">
        <f>SUMIF('Pupil Listing'!$B$9:$B$1800,A308,'Pupil Listing'!$F$9:$F$1800)</f>
        <v>0</v>
      </c>
      <c r="C308" s="106">
        <f>SUMIF('Pupil Listing'!$B$9:$B$1800,A308,'Pupil Listing'!$G$9:$G$1800)</f>
        <v>0</v>
      </c>
      <c r="E308" s="32">
        <f>COUNTIFS('Pupil Listing'!B:B, A308, 'Pupil Listing'!C:C,"4K 437 Hours") + COUNTIFS('Pupil Listing'!B:B, A308, 'Pupil Listing'!C:C,"Preschool Special Education") + COUNTIFS('Pupil Listing'!B:B, A308, 'Pupil Listing'!C:C,"5K 437 Hours Half Day")</f>
        <v>0</v>
      </c>
      <c r="F308" s="28">
        <f>COUNTIFS('Pupil Listing'!B:B, A308, 'Pupil Listing'!C:C,"4K 437 Hours + 87.5 Hours Outreach") + COUNTIFS('Pupil Listing'!B:B, A308, 'Pupil Listing'!C:C,"5K 3 Full Days Per Week")</f>
        <v>0</v>
      </c>
      <c r="G308" s="28">
        <f>COUNTIFS('Pupil Listing'!B:B, A308, 'Pupil Listing'!C:C,"5K 4 Full Days Per Week")</f>
        <v>0</v>
      </c>
      <c r="H308" s="28">
        <f>COUNTIFS('Pupil Listing'!B:B, A308, 'Pupil Listing'!C:C,"5K 5 Full Days Per Week") + COUNTIFS('Pupil Listing'!B:B, A308, 'Pupil Listing'!C:C,"1") + COUNTIFS('Pupil Listing'!B:B, A308, 'Pupil Listing'!C:C,"2") + COUNTIFS('Pupil Listing'!B:B, A308, 'Pupil Listing'!C:C,"3") + COUNTIFS('Pupil Listing'!B:B, A308, 'Pupil Listing'!C:C,"4") + COUNTIFS('Pupil Listing'!B:B, A308, 'Pupil Listing'!C:C,"5") + COUNTIFS('Pupil Listing'!B:B, A308, 'Pupil Listing'!C:C,"6") + COUNTIFS('Pupil Listing'!B:B, A308, 'Pupil Listing'!C:C,"7") + COUNTIFS('Pupil Listing'!B:B, A308, 'Pupil Listing'!C:C,"8") + COUNTIFS('Pupil Listing'!B:B, A308, 'Pupil Listing'!C:C,"9") + COUNTIFS('Pupil Listing'!B:B, A308, 'Pupil Listing'!C:C,"10") + COUNTIFS('Pupil Listing'!B:B, A308, 'Pupil Listing'!C:C,"11") + COUNTIFS('Pupil Listing'!B:B, A308, 'Pupil Listing'!C:C,"12")</f>
        <v>0</v>
      </c>
      <c r="I308" s="34">
        <f t="shared" si="4"/>
        <v>0</v>
      </c>
    </row>
    <row r="309" spans="1:9" x14ac:dyDescent="0.25">
      <c r="A309" s="104" t="s">
        <v>367</v>
      </c>
      <c r="B309" s="105">
        <f>SUMIF('Pupil Listing'!$B$9:$B$1800,A309,'Pupil Listing'!$F$9:$F$1800)</f>
        <v>0</v>
      </c>
      <c r="C309" s="106">
        <f>SUMIF('Pupil Listing'!$B$9:$B$1800,A309,'Pupil Listing'!$G$9:$G$1800)</f>
        <v>0</v>
      </c>
      <c r="E309" s="32">
        <f>COUNTIFS('Pupil Listing'!B:B, A309, 'Pupil Listing'!C:C,"4K 437 Hours") + COUNTIFS('Pupil Listing'!B:B, A309, 'Pupil Listing'!C:C,"Preschool Special Education") + COUNTIFS('Pupil Listing'!B:B, A309, 'Pupil Listing'!C:C,"5K 437 Hours Half Day")</f>
        <v>0</v>
      </c>
      <c r="F309" s="28">
        <f>COUNTIFS('Pupil Listing'!B:B, A309, 'Pupil Listing'!C:C,"4K 437 Hours + 87.5 Hours Outreach") + COUNTIFS('Pupil Listing'!B:B, A309, 'Pupil Listing'!C:C,"5K 3 Full Days Per Week")</f>
        <v>0</v>
      </c>
      <c r="G309" s="28">
        <f>COUNTIFS('Pupil Listing'!B:B, A309, 'Pupil Listing'!C:C,"5K 4 Full Days Per Week")</f>
        <v>0</v>
      </c>
      <c r="H309" s="28">
        <f>COUNTIFS('Pupil Listing'!B:B, A309, 'Pupil Listing'!C:C,"5K 5 Full Days Per Week") + COUNTIFS('Pupil Listing'!B:B, A309, 'Pupil Listing'!C:C,"1") + COUNTIFS('Pupil Listing'!B:B, A309, 'Pupil Listing'!C:C,"2") + COUNTIFS('Pupil Listing'!B:B, A309, 'Pupil Listing'!C:C,"3") + COUNTIFS('Pupil Listing'!B:B, A309, 'Pupil Listing'!C:C,"4") + COUNTIFS('Pupil Listing'!B:B, A309, 'Pupil Listing'!C:C,"5") + COUNTIFS('Pupil Listing'!B:B, A309, 'Pupil Listing'!C:C,"6") + COUNTIFS('Pupil Listing'!B:B, A309, 'Pupil Listing'!C:C,"7") + COUNTIFS('Pupil Listing'!B:B, A309, 'Pupil Listing'!C:C,"8") + COUNTIFS('Pupil Listing'!B:B, A309, 'Pupil Listing'!C:C,"9") + COUNTIFS('Pupil Listing'!B:B, A309, 'Pupil Listing'!C:C,"10") + COUNTIFS('Pupil Listing'!B:B, A309, 'Pupil Listing'!C:C,"11") + COUNTIFS('Pupil Listing'!B:B, A309, 'Pupil Listing'!C:C,"12")</f>
        <v>0</v>
      </c>
      <c r="I309" s="34">
        <f t="shared" si="4"/>
        <v>0</v>
      </c>
    </row>
    <row r="310" spans="1:9" x14ac:dyDescent="0.25">
      <c r="A310" s="104" t="s">
        <v>82</v>
      </c>
      <c r="B310" s="105">
        <f>SUMIF('Pupil Listing'!$B$9:$B$1800,A310,'Pupil Listing'!$F$9:$F$1800)</f>
        <v>0</v>
      </c>
      <c r="C310" s="106">
        <f>SUMIF('Pupil Listing'!$B$9:$B$1800,A310,'Pupil Listing'!$G$9:$G$1800)</f>
        <v>0</v>
      </c>
      <c r="E310" s="32">
        <f>COUNTIFS('Pupil Listing'!B:B, A310, 'Pupil Listing'!C:C,"4K 437 Hours") + COUNTIFS('Pupil Listing'!B:B, A310, 'Pupil Listing'!C:C,"Preschool Special Education") + COUNTIFS('Pupil Listing'!B:B, A310, 'Pupil Listing'!C:C,"5K 437 Hours Half Day")</f>
        <v>0</v>
      </c>
      <c r="F310" s="28">
        <f>COUNTIFS('Pupil Listing'!B:B, A310, 'Pupil Listing'!C:C,"4K 437 Hours + 87.5 Hours Outreach") + COUNTIFS('Pupil Listing'!B:B, A310, 'Pupil Listing'!C:C,"5K 3 Full Days Per Week")</f>
        <v>0</v>
      </c>
      <c r="G310" s="28">
        <f>COUNTIFS('Pupil Listing'!B:B, A310, 'Pupil Listing'!C:C,"5K 4 Full Days Per Week")</f>
        <v>0</v>
      </c>
      <c r="H310" s="28">
        <f>COUNTIFS('Pupil Listing'!B:B, A310, 'Pupil Listing'!C:C,"5K 5 Full Days Per Week") + COUNTIFS('Pupil Listing'!B:B, A310, 'Pupil Listing'!C:C,"1") + COUNTIFS('Pupil Listing'!B:B, A310, 'Pupil Listing'!C:C,"2") + COUNTIFS('Pupil Listing'!B:B, A310, 'Pupil Listing'!C:C,"3") + COUNTIFS('Pupil Listing'!B:B, A310, 'Pupil Listing'!C:C,"4") + COUNTIFS('Pupil Listing'!B:B, A310, 'Pupil Listing'!C:C,"5") + COUNTIFS('Pupil Listing'!B:B, A310, 'Pupil Listing'!C:C,"6") + COUNTIFS('Pupil Listing'!B:B, A310, 'Pupil Listing'!C:C,"7") + COUNTIFS('Pupil Listing'!B:B, A310, 'Pupil Listing'!C:C,"8") + COUNTIFS('Pupil Listing'!B:B, A310, 'Pupil Listing'!C:C,"9") + COUNTIFS('Pupil Listing'!B:B, A310, 'Pupil Listing'!C:C,"10") + COUNTIFS('Pupil Listing'!B:B, A310, 'Pupil Listing'!C:C,"11") + COUNTIFS('Pupil Listing'!B:B, A310, 'Pupil Listing'!C:C,"12")</f>
        <v>0</v>
      </c>
      <c r="I310" s="34">
        <f t="shared" si="4"/>
        <v>0</v>
      </c>
    </row>
    <row r="311" spans="1:9" x14ac:dyDescent="0.25">
      <c r="A311" s="104" t="s">
        <v>49</v>
      </c>
      <c r="B311" s="105">
        <f>SUMIF('Pupil Listing'!$B$9:$B$1800,A311,'Pupil Listing'!$F$9:$F$1800)</f>
        <v>0</v>
      </c>
      <c r="C311" s="106">
        <f>SUMIF('Pupil Listing'!$B$9:$B$1800,A311,'Pupil Listing'!$G$9:$G$1800)</f>
        <v>0</v>
      </c>
      <c r="E311" s="32">
        <f>COUNTIFS('Pupil Listing'!B:B, A311, 'Pupil Listing'!C:C,"4K 437 Hours") + COUNTIFS('Pupil Listing'!B:B, A311, 'Pupil Listing'!C:C,"Preschool Special Education") + COUNTIFS('Pupil Listing'!B:B, A311, 'Pupil Listing'!C:C,"5K 437 Hours Half Day")</f>
        <v>0</v>
      </c>
      <c r="F311" s="28">
        <f>COUNTIFS('Pupil Listing'!B:B, A311, 'Pupil Listing'!C:C,"4K 437 Hours + 87.5 Hours Outreach") + COUNTIFS('Pupil Listing'!B:B, A311, 'Pupil Listing'!C:C,"5K 3 Full Days Per Week")</f>
        <v>0</v>
      </c>
      <c r="G311" s="28">
        <f>COUNTIFS('Pupil Listing'!B:B, A311, 'Pupil Listing'!C:C,"5K 4 Full Days Per Week")</f>
        <v>0</v>
      </c>
      <c r="H311" s="28">
        <f>COUNTIFS('Pupil Listing'!B:B, A311, 'Pupil Listing'!C:C,"5K 5 Full Days Per Week") + COUNTIFS('Pupil Listing'!B:B, A311, 'Pupil Listing'!C:C,"1") + COUNTIFS('Pupil Listing'!B:B, A311, 'Pupil Listing'!C:C,"2") + COUNTIFS('Pupil Listing'!B:B, A311, 'Pupil Listing'!C:C,"3") + COUNTIFS('Pupil Listing'!B:B, A311, 'Pupil Listing'!C:C,"4") + COUNTIFS('Pupil Listing'!B:B, A311, 'Pupil Listing'!C:C,"5") + COUNTIFS('Pupil Listing'!B:B, A311, 'Pupil Listing'!C:C,"6") + COUNTIFS('Pupil Listing'!B:B, A311, 'Pupil Listing'!C:C,"7") + COUNTIFS('Pupil Listing'!B:B, A311, 'Pupil Listing'!C:C,"8") + COUNTIFS('Pupil Listing'!B:B, A311, 'Pupil Listing'!C:C,"9") + COUNTIFS('Pupil Listing'!B:B, A311, 'Pupil Listing'!C:C,"10") + COUNTIFS('Pupil Listing'!B:B, A311, 'Pupil Listing'!C:C,"11") + COUNTIFS('Pupil Listing'!B:B, A311, 'Pupil Listing'!C:C,"12")</f>
        <v>0</v>
      </c>
      <c r="I311" s="34">
        <f t="shared" si="4"/>
        <v>0</v>
      </c>
    </row>
    <row r="312" spans="1:9" x14ac:dyDescent="0.25">
      <c r="A312" s="104" t="s">
        <v>368</v>
      </c>
      <c r="B312" s="105">
        <f>SUMIF('Pupil Listing'!$B$9:$B$1800,A312,'Pupil Listing'!$F$9:$F$1800)</f>
        <v>0</v>
      </c>
      <c r="C312" s="106">
        <f>SUMIF('Pupil Listing'!$B$9:$B$1800,A312,'Pupil Listing'!$G$9:$G$1800)</f>
        <v>0</v>
      </c>
      <c r="E312" s="32">
        <f>COUNTIFS('Pupil Listing'!B:B, A312, 'Pupil Listing'!C:C,"4K 437 Hours") + COUNTIFS('Pupil Listing'!B:B, A312, 'Pupil Listing'!C:C,"Preschool Special Education") + COUNTIFS('Pupil Listing'!B:B, A312, 'Pupil Listing'!C:C,"5K 437 Hours Half Day")</f>
        <v>0</v>
      </c>
      <c r="F312" s="28">
        <f>COUNTIFS('Pupil Listing'!B:B, A312, 'Pupil Listing'!C:C,"4K 437 Hours + 87.5 Hours Outreach") + COUNTIFS('Pupil Listing'!B:B, A312, 'Pupil Listing'!C:C,"5K 3 Full Days Per Week")</f>
        <v>0</v>
      </c>
      <c r="G312" s="28">
        <f>COUNTIFS('Pupil Listing'!B:B, A312, 'Pupil Listing'!C:C,"5K 4 Full Days Per Week")</f>
        <v>0</v>
      </c>
      <c r="H312" s="28">
        <f>COUNTIFS('Pupil Listing'!B:B, A312, 'Pupil Listing'!C:C,"5K 5 Full Days Per Week") + COUNTIFS('Pupil Listing'!B:B, A312, 'Pupil Listing'!C:C,"1") + COUNTIFS('Pupil Listing'!B:B, A312, 'Pupil Listing'!C:C,"2") + COUNTIFS('Pupil Listing'!B:B, A312, 'Pupil Listing'!C:C,"3") + COUNTIFS('Pupil Listing'!B:B, A312, 'Pupil Listing'!C:C,"4") + COUNTIFS('Pupil Listing'!B:B, A312, 'Pupil Listing'!C:C,"5") + COUNTIFS('Pupil Listing'!B:B, A312, 'Pupil Listing'!C:C,"6") + COUNTIFS('Pupil Listing'!B:B, A312, 'Pupil Listing'!C:C,"7") + COUNTIFS('Pupil Listing'!B:B, A312, 'Pupil Listing'!C:C,"8") + COUNTIFS('Pupil Listing'!B:B, A312, 'Pupil Listing'!C:C,"9") + COUNTIFS('Pupil Listing'!B:B, A312, 'Pupil Listing'!C:C,"10") + COUNTIFS('Pupil Listing'!B:B, A312, 'Pupil Listing'!C:C,"11") + COUNTIFS('Pupil Listing'!B:B, A312, 'Pupil Listing'!C:C,"12")</f>
        <v>0</v>
      </c>
      <c r="I312" s="34">
        <f t="shared" si="4"/>
        <v>0</v>
      </c>
    </row>
    <row r="313" spans="1:9" x14ac:dyDescent="0.25">
      <c r="A313" s="104" t="s">
        <v>369</v>
      </c>
      <c r="B313" s="105">
        <f>SUMIF('Pupil Listing'!$B$9:$B$1800,A313,'Pupil Listing'!$F$9:$F$1800)</f>
        <v>0</v>
      </c>
      <c r="C313" s="106">
        <f>SUMIF('Pupil Listing'!$B$9:$B$1800,A313,'Pupil Listing'!$G$9:$G$1800)</f>
        <v>0</v>
      </c>
      <c r="E313" s="32">
        <f>COUNTIFS('Pupil Listing'!B:B, A313, 'Pupil Listing'!C:C,"4K 437 Hours") + COUNTIFS('Pupil Listing'!B:B, A313, 'Pupil Listing'!C:C,"Preschool Special Education") + COUNTIFS('Pupil Listing'!B:B, A313, 'Pupil Listing'!C:C,"5K 437 Hours Half Day")</f>
        <v>0</v>
      </c>
      <c r="F313" s="28">
        <f>COUNTIFS('Pupil Listing'!B:B, A313, 'Pupil Listing'!C:C,"4K 437 Hours + 87.5 Hours Outreach") + COUNTIFS('Pupil Listing'!B:B, A313, 'Pupil Listing'!C:C,"5K 3 Full Days Per Week")</f>
        <v>0</v>
      </c>
      <c r="G313" s="28">
        <f>COUNTIFS('Pupil Listing'!B:B, A313, 'Pupil Listing'!C:C,"5K 4 Full Days Per Week")</f>
        <v>0</v>
      </c>
      <c r="H313" s="28">
        <f>COUNTIFS('Pupil Listing'!B:B, A313, 'Pupil Listing'!C:C,"5K 5 Full Days Per Week") + COUNTIFS('Pupil Listing'!B:B, A313, 'Pupil Listing'!C:C,"1") + COUNTIFS('Pupil Listing'!B:B, A313, 'Pupil Listing'!C:C,"2") + COUNTIFS('Pupil Listing'!B:B, A313, 'Pupil Listing'!C:C,"3") + COUNTIFS('Pupil Listing'!B:B, A313, 'Pupil Listing'!C:C,"4") + COUNTIFS('Pupil Listing'!B:B, A313, 'Pupil Listing'!C:C,"5") + COUNTIFS('Pupil Listing'!B:B, A313, 'Pupil Listing'!C:C,"6") + COUNTIFS('Pupil Listing'!B:B, A313, 'Pupil Listing'!C:C,"7") + COUNTIFS('Pupil Listing'!B:B, A313, 'Pupil Listing'!C:C,"8") + COUNTIFS('Pupil Listing'!B:B, A313, 'Pupil Listing'!C:C,"9") + COUNTIFS('Pupil Listing'!B:B, A313, 'Pupil Listing'!C:C,"10") + COUNTIFS('Pupil Listing'!B:B, A313, 'Pupil Listing'!C:C,"11") + COUNTIFS('Pupil Listing'!B:B, A313, 'Pupil Listing'!C:C,"12")</f>
        <v>0</v>
      </c>
      <c r="I313" s="34">
        <f t="shared" si="4"/>
        <v>0</v>
      </c>
    </row>
    <row r="314" spans="1:9" x14ac:dyDescent="0.25">
      <c r="A314" s="104" t="s">
        <v>370</v>
      </c>
      <c r="B314" s="105">
        <f>SUMIF('Pupil Listing'!$B$9:$B$1800,A314,'Pupil Listing'!$F$9:$F$1800)</f>
        <v>0</v>
      </c>
      <c r="C314" s="106">
        <f>SUMIF('Pupil Listing'!$B$9:$B$1800,A314,'Pupil Listing'!$G$9:$G$1800)</f>
        <v>0</v>
      </c>
      <c r="E314" s="32">
        <f>COUNTIFS('Pupil Listing'!B:B, A314, 'Pupil Listing'!C:C,"4K 437 Hours") + COUNTIFS('Pupil Listing'!B:B, A314, 'Pupil Listing'!C:C,"Preschool Special Education") + COUNTIFS('Pupil Listing'!B:B, A314, 'Pupil Listing'!C:C,"5K 437 Hours Half Day")</f>
        <v>0</v>
      </c>
      <c r="F314" s="28">
        <f>COUNTIFS('Pupil Listing'!B:B, A314, 'Pupil Listing'!C:C,"4K 437 Hours + 87.5 Hours Outreach") + COUNTIFS('Pupil Listing'!B:B, A314, 'Pupil Listing'!C:C,"5K 3 Full Days Per Week")</f>
        <v>0</v>
      </c>
      <c r="G314" s="28">
        <f>COUNTIFS('Pupil Listing'!B:B, A314, 'Pupil Listing'!C:C,"5K 4 Full Days Per Week")</f>
        <v>0</v>
      </c>
      <c r="H314" s="28">
        <f>COUNTIFS('Pupil Listing'!B:B, A314, 'Pupil Listing'!C:C,"5K 5 Full Days Per Week") + COUNTIFS('Pupil Listing'!B:B, A314, 'Pupil Listing'!C:C,"1") + COUNTIFS('Pupil Listing'!B:B, A314, 'Pupil Listing'!C:C,"2") + COUNTIFS('Pupil Listing'!B:B, A314, 'Pupil Listing'!C:C,"3") + COUNTIFS('Pupil Listing'!B:B, A314, 'Pupil Listing'!C:C,"4") + COUNTIFS('Pupil Listing'!B:B, A314, 'Pupil Listing'!C:C,"5") + COUNTIFS('Pupil Listing'!B:B, A314, 'Pupil Listing'!C:C,"6") + COUNTIFS('Pupil Listing'!B:B, A314, 'Pupil Listing'!C:C,"7") + COUNTIFS('Pupil Listing'!B:B, A314, 'Pupil Listing'!C:C,"8") + COUNTIFS('Pupil Listing'!B:B, A314, 'Pupil Listing'!C:C,"9") + COUNTIFS('Pupil Listing'!B:B, A314, 'Pupil Listing'!C:C,"10") + COUNTIFS('Pupil Listing'!B:B, A314, 'Pupil Listing'!C:C,"11") + COUNTIFS('Pupil Listing'!B:B, A314, 'Pupil Listing'!C:C,"12")</f>
        <v>0</v>
      </c>
      <c r="I314" s="34">
        <f t="shared" si="4"/>
        <v>0</v>
      </c>
    </row>
    <row r="315" spans="1:9" x14ac:dyDescent="0.25">
      <c r="A315" s="104" t="s">
        <v>371</v>
      </c>
      <c r="B315" s="105">
        <f>SUMIF('Pupil Listing'!$B$9:$B$1800,A315,'Pupil Listing'!$F$9:$F$1800)</f>
        <v>0</v>
      </c>
      <c r="C315" s="106">
        <f>SUMIF('Pupil Listing'!$B$9:$B$1800,A315,'Pupil Listing'!$G$9:$G$1800)</f>
        <v>0</v>
      </c>
      <c r="E315" s="32">
        <f>COUNTIFS('Pupil Listing'!B:B, A315, 'Pupil Listing'!C:C,"4K 437 Hours") + COUNTIFS('Pupil Listing'!B:B, A315, 'Pupil Listing'!C:C,"Preschool Special Education") + COUNTIFS('Pupil Listing'!B:B, A315, 'Pupil Listing'!C:C,"5K 437 Hours Half Day")</f>
        <v>0</v>
      </c>
      <c r="F315" s="28">
        <f>COUNTIFS('Pupil Listing'!B:B, A315, 'Pupil Listing'!C:C,"4K 437 Hours + 87.5 Hours Outreach") + COUNTIFS('Pupil Listing'!B:B, A315, 'Pupil Listing'!C:C,"5K 3 Full Days Per Week")</f>
        <v>0</v>
      </c>
      <c r="G315" s="28">
        <f>COUNTIFS('Pupil Listing'!B:B, A315, 'Pupil Listing'!C:C,"5K 4 Full Days Per Week")</f>
        <v>0</v>
      </c>
      <c r="H315" s="28">
        <f>COUNTIFS('Pupil Listing'!B:B, A315, 'Pupil Listing'!C:C,"5K 5 Full Days Per Week") + COUNTIFS('Pupil Listing'!B:B, A315, 'Pupil Listing'!C:C,"1") + COUNTIFS('Pupil Listing'!B:B, A315, 'Pupil Listing'!C:C,"2") + COUNTIFS('Pupil Listing'!B:B, A315, 'Pupil Listing'!C:C,"3") + COUNTIFS('Pupil Listing'!B:B, A315, 'Pupil Listing'!C:C,"4") + COUNTIFS('Pupil Listing'!B:B, A315, 'Pupil Listing'!C:C,"5") + COUNTIFS('Pupil Listing'!B:B, A315, 'Pupil Listing'!C:C,"6") + COUNTIFS('Pupil Listing'!B:B, A315, 'Pupil Listing'!C:C,"7") + COUNTIFS('Pupil Listing'!B:B, A315, 'Pupil Listing'!C:C,"8") + COUNTIFS('Pupil Listing'!B:B, A315, 'Pupil Listing'!C:C,"9") + COUNTIFS('Pupil Listing'!B:B, A315, 'Pupil Listing'!C:C,"10") + COUNTIFS('Pupil Listing'!B:B, A315, 'Pupil Listing'!C:C,"11") + COUNTIFS('Pupil Listing'!B:B, A315, 'Pupil Listing'!C:C,"12")</f>
        <v>0</v>
      </c>
      <c r="I315" s="34">
        <f t="shared" si="4"/>
        <v>0</v>
      </c>
    </row>
    <row r="316" spans="1:9" x14ac:dyDescent="0.25">
      <c r="A316" s="104" t="s">
        <v>372</v>
      </c>
      <c r="B316" s="105">
        <f>SUMIF('Pupil Listing'!$B$9:$B$1800,A316,'Pupil Listing'!$F$9:$F$1800)</f>
        <v>0</v>
      </c>
      <c r="C316" s="106">
        <f>SUMIF('Pupil Listing'!$B$9:$B$1800,A316,'Pupil Listing'!$G$9:$G$1800)</f>
        <v>0</v>
      </c>
      <c r="E316" s="32">
        <f>COUNTIFS('Pupil Listing'!B:B, A316, 'Pupil Listing'!C:C,"4K 437 Hours") + COUNTIFS('Pupil Listing'!B:B, A316, 'Pupil Listing'!C:C,"Preschool Special Education") + COUNTIFS('Pupil Listing'!B:B, A316, 'Pupil Listing'!C:C,"5K 437 Hours Half Day")</f>
        <v>0</v>
      </c>
      <c r="F316" s="28">
        <f>COUNTIFS('Pupil Listing'!B:B, A316, 'Pupil Listing'!C:C,"4K 437 Hours + 87.5 Hours Outreach") + COUNTIFS('Pupil Listing'!B:B, A316, 'Pupil Listing'!C:C,"5K 3 Full Days Per Week")</f>
        <v>0</v>
      </c>
      <c r="G316" s="28">
        <f>COUNTIFS('Pupil Listing'!B:B, A316, 'Pupil Listing'!C:C,"5K 4 Full Days Per Week")</f>
        <v>0</v>
      </c>
      <c r="H316" s="28">
        <f>COUNTIFS('Pupil Listing'!B:B, A316, 'Pupil Listing'!C:C,"5K 5 Full Days Per Week") + COUNTIFS('Pupil Listing'!B:B, A316, 'Pupil Listing'!C:C,"1") + COUNTIFS('Pupil Listing'!B:B, A316, 'Pupil Listing'!C:C,"2") + COUNTIFS('Pupil Listing'!B:B, A316, 'Pupil Listing'!C:C,"3") + COUNTIFS('Pupil Listing'!B:B, A316, 'Pupil Listing'!C:C,"4") + COUNTIFS('Pupil Listing'!B:B, A316, 'Pupil Listing'!C:C,"5") + COUNTIFS('Pupil Listing'!B:B, A316, 'Pupil Listing'!C:C,"6") + COUNTIFS('Pupil Listing'!B:B, A316, 'Pupil Listing'!C:C,"7") + COUNTIFS('Pupil Listing'!B:B, A316, 'Pupil Listing'!C:C,"8") + COUNTIFS('Pupil Listing'!B:B, A316, 'Pupil Listing'!C:C,"9") + COUNTIFS('Pupil Listing'!B:B, A316, 'Pupil Listing'!C:C,"10") + COUNTIFS('Pupil Listing'!B:B, A316, 'Pupil Listing'!C:C,"11") + COUNTIFS('Pupil Listing'!B:B, A316, 'Pupil Listing'!C:C,"12")</f>
        <v>0</v>
      </c>
      <c r="I316" s="34">
        <f t="shared" si="4"/>
        <v>0</v>
      </c>
    </row>
    <row r="317" spans="1:9" x14ac:dyDescent="0.25">
      <c r="A317" s="104" t="s">
        <v>373</v>
      </c>
      <c r="B317" s="105">
        <f>SUMIF('Pupil Listing'!$B$9:$B$1800,A317,'Pupil Listing'!$F$9:$F$1800)</f>
        <v>0</v>
      </c>
      <c r="C317" s="106">
        <f>SUMIF('Pupil Listing'!$B$9:$B$1800,A317,'Pupil Listing'!$G$9:$G$1800)</f>
        <v>0</v>
      </c>
      <c r="E317" s="32">
        <f>COUNTIFS('Pupil Listing'!B:B, A317, 'Pupil Listing'!C:C,"4K 437 Hours") + COUNTIFS('Pupil Listing'!B:B, A317, 'Pupil Listing'!C:C,"Preschool Special Education") + COUNTIFS('Pupil Listing'!B:B, A317, 'Pupil Listing'!C:C,"5K 437 Hours Half Day")</f>
        <v>0</v>
      </c>
      <c r="F317" s="28">
        <f>COUNTIFS('Pupil Listing'!B:B, A317, 'Pupil Listing'!C:C,"4K 437 Hours + 87.5 Hours Outreach") + COUNTIFS('Pupil Listing'!B:B, A317, 'Pupil Listing'!C:C,"5K 3 Full Days Per Week")</f>
        <v>0</v>
      </c>
      <c r="G317" s="28">
        <f>COUNTIFS('Pupil Listing'!B:B, A317, 'Pupil Listing'!C:C,"5K 4 Full Days Per Week")</f>
        <v>0</v>
      </c>
      <c r="H317" s="28">
        <f>COUNTIFS('Pupil Listing'!B:B, A317, 'Pupil Listing'!C:C,"5K 5 Full Days Per Week") + COUNTIFS('Pupil Listing'!B:B, A317, 'Pupil Listing'!C:C,"1") + COUNTIFS('Pupil Listing'!B:B, A317, 'Pupil Listing'!C:C,"2") + COUNTIFS('Pupil Listing'!B:B, A317, 'Pupil Listing'!C:C,"3") + COUNTIFS('Pupil Listing'!B:B, A317, 'Pupil Listing'!C:C,"4") + COUNTIFS('Pupil Listing'!B:B, A317, 'Pupil Listing'!C:C,"5") + COUNTIFS('Pupil Listing'!B:B, A317, 'Pupil Listing'!C:C,"6") + COUNTIFS('Pupil Listing'!B:B, A317, 'Pupil Listing'!C:C,"7") + COUNTIFS('Pupil Listing'!B:B, A317, 'Pupil Listing'!C:C,"8") + COUNTIFS('Pupil Listing'!B:B, A317, 'Pupil Listing'!C:C,"9") + COUNTIFS('Pupil Listing'!B:B, A317, 'Pupil Listing'!C:C,"10") + COUNTIFS('Pupil Listing'!B:B, A317, 'Pupil Listing'!C:C,"11") + COUNTIFS('Pupil Listing'!B:B, A317, 'Pupil Listing'!C:C,"12")</f>
        <v>0</v>
      </c>
      <c r="I317" s="34">
        <f t="shared" si="4"/>
        <v>0</v>
      </c>
    </row>
    <row r="318" spans="1:9" x14ac:dyDescent="0.25">
      <c r="A318" s="104" t="s">
        <v>78</v>
      </c>
      <c r="B318" s="105">
        <f>SUMIF('Pupil Listing'!$B$9:$B$1800,A318,'Pupil Listing'!$F$9:$F$1800)</f>
        <v>0</v>
      </c>
      <c r="C318" s="106">
        <f>SUMIF('Pupil Listing'!$B$9:$B$1800,A318,'Pupil Listing'!$G$9:$G$1800)</f>
        <v>0</v>
      </c>
      <c r="E318" s="32">
        <f>COUNTIFS('Pupil Listing'!B:B, A318, 'Pupil Listing'!C:C,"4K 437 Hours") + COUNTIFS('Pupil Listing'!B:B, A318, 'Pupil Listing'!C:C,"Preschool Special Education") + COUNTIFS('Pupil Listing'!B:B, A318, 'Pupil Listing'!C:C,"5K 437 Hours Half Day")</f>
        <v>0</v>
      </c>
      <c r="F318" s="28">
        <f>COUNTIFS('Pupil Listing'!B:B, A318, 'Pupil Listing'!C:C,"4K 437 Hours + 87.5 Hours Outreach") + COUNTIFS('Pupil Listing'!B:B, A318, 'Pupil Listing'!C:C,"5K 3 Full Days Per Week")</f>
        <v>0</v>
      </c>
      <c r="G318" s="28">
        <f>COUNTIFS('Pupil Listing'!B:B, A318, 'Pupil Listing'!C:C,"5K 4 Full Days Per Week")</f>
        <v>0</v>
      </c>
      <c r="H318" s="28">
        <f>COUNTIFS('Pupil Listing'!B:B, A318, 'Pupil Listing'!C:C,"5K 5 Full Days Per Week") + COUNTIFS('Pupil Listing'!B:B, A318, 'Pupil Listing'!C:C,"1") + COUNTIFS('Pupil Listing'!B:B, A318, 'Pupil Listing'!C:C,"2") + COUNTIFS('Pupil Listing'!B:B, A318, 'Pupil Listing'!C:C,"3") + COUNTIFS('Pupil Listing'!B:B, A318, 'Pupil Listing'!C:C,"4") + COUNTIFS('Pupil Listing'!B:B, A318, 'Pupil Listing'!C:C,"5") + COUNTIFS('Pupil Listing'!B:B, A318, 'Pupil Listing'!C:C,"6") + COUNTIFS('Pupil Listing'!B:B, A318, 'Pupil Listing'!C:C,"7") + COUNTIFS('Pupil Listing'!B:B, A318, 'Pupil Listing'!C:C,"8") + COUNTIFS('Pupil Listing'!B:B, A318, 'Pupil Listing'!C:C,"9") + COUNTIFS('Pupil Listing'!B:B, A318, 'Pupil Listing'!C:C,"10") + COUNTIFS('Pupil Listing'!B:B, A318, 'Pupil Listing'!C:C,"11") + COUNTIFS('Pupil Listing'!B:B, A318, 'Pupil Listing'!C:C,"12")</f>
        <v>0</v>
      </c>
      <c r="I318" s="34">
        <f t="shared" si="4"/>
        <v>0</v>
      </c>
    </row>
    <row r="319" spans="1:9" x14ac:dyDescent="0.25">
      <c r="A319" s="104" t="s">
        <v>374</v>
      </c>
      <c r="B319" s="105">
        <f>SUMIF('Pupil Listing'!$B$9:$B$1800,A319,'Pupil Listing'!$F$9:$F$1800)</f>
        <v>0</v>
      </c>
      <c r="C319" s="106">
        <f>SUMIF('Pupil Listing'!$B$9:$B$1800,A319,'Pupil Listing'!$G$9:$G$1800)</f>
        <v>0</v>
      </c>
      <c r="E319" s="32">
        <f>COUNTIFS('Pupil Listing'!B:B, A319, 'Pupil Listing'!C:C,"4K 437 Hours") + COUNTIFS('Pupil Listing'!B:B, A319, 'Pupil Listing'!C:C,"Preschool Special Education") + COUNTIFS('Pupil Listing'!B:B, A319, 'Pupil Listing'!C:C,"5K 437 Hours Half Day")</f>
        <v>0</v>
      </c>
      <c r="F319" s="28">
        <f>COUNTIFS('Pupil Listing'!B:B, A319, 'Pupil Listing'!C:C,"4K 437 Hours + 87.5 Hours Outreach") + COUNTIFS('Pupil Listing'!B:B, A319, 'Pupil Listing'!C:C,"5K 3 Full Days Per Week")</f>
        <v>0</v>
      </c>
      <c r="G319" s="28">
        <f>COUNTIFS('Pupil Listing'!B:B, A319, 'Pupil Listing'!C:C,"5K 4 Full Days Per Week")</f>
        <v>0</v>
      </c>
      <c r="H319" s="28">
        <f>COUNTIFS('Pupil Listing'!B:B, A319, 'Pupil Listing'!C:C,"5K 5 Full Days Per Week") + COUNTIFS('Pupil Listing'!B:B, A319, 'Pupil Listing'!C:C,"1") + COUNTIFS('Pupil Listing'!B:B, A319, 'Pupil Listing'!C:C,"2") + COUNTIFS('Pupil Listing'!B:B, A319, 'Pupil Listing'!C:C,"3") + COUNTIFS('Pupil Listing'!B:B, A319, 'Pupil Listing'!C:C,"4") + COUNTIFS('Pupil Listing'!B:B, A319, 'Pupil Listing'!C:C,"5") + COUNTIFS('Pupil Listing'!B:B, A319, 'Pupil Listing'!C:C,"6") + COUNTIFS('Pupil Listing'!B:B, A319, 'Pupil Listing'!C:C,"7") + COUNTIFS('Pupil Listing'!B:B, A319, 'Pupil Listing'!C:C,"8") + COUNTIFS('Pupil Listing'!B:B, A319, 'Pupil Listing'!C:C,"9") + COUNTIFS('Pupil Listing'!B:B, A319, 'Pupil Listing'!C:C,"10") + COUNTIFS('Pupil Listing'!B:B, A319, 'Pupil Listing'!C:C,"11") + COUNTIFS('Pupil Listing'!B:B, A319, 'Pupil Listing'!C:C,"12")</f>
        <v>0</v>
      </c>
      <c r="I319" s="34">
        <f t="shared" si="4"/>
        <v>0</v>
      </c>
    </row>
    <row r="320" spans="1:9" x14ac:dyDescent="0.25">
      <c r="A320" s="104" t="s">
        <v>375</v>
      </c>
      <c r="B320" s="105">
        <f>SUMIF('Pupil Listing'!$B$9:$B$1800,A320,'Pupil Listing'!$F$9:$F$1800)</f>
        <v>0</v>
      </c>
      <c r="C320" s="106">
        <f>SUMIF('Pupil Listing'!$B$9:$B$1800,A320,'Pupil Listing'!$G$9:$G$1800)</f>
        <v>0</v>
      </c>
      <c r="E320" s="32">
        <f>COUNTIFS('Pupil Listing'!B:B, A320, 'Pupil Listing'!C:C,"4K 437 Hours") + COUNTIFS('Pupil Listing'!B:B, A320, 'Pupil Listing'!C:C,"Preschool Special Education") + COUNTIFS('Pupil Listing'!B:B, A320, 'Pupil Listing'!C:C,"5K 437 Hours Half Day")</f>
        <v>0</v>
      </c>
      <c r="F320" s="28">
        <f>COUNTIFS('Pupil Listing'!B:B, A320, 'Pupil Listing'!C:C,"4K 437 Hours + 87.5 Hours Outreach") + COUNTIFS('Pupil Listing'!B:B, A320, 'Pupil Listing'!C:C,"5K 3 Full Days Per Week")</f>
        <v>0</v>
      </c>
      <c r="G320" s="28">
        <f>COUNTIFS('Pupil Listing'!B:B, A320, 'Pupil Listing'!C:C,"5K 4 Full Days Per Week")</f>
        <v>0</v>
      </c>
      <c r="H320" s="28">
        <f>COUNTIFS('Pupil Listing'!B:B, A320, 'Pupil Listing'!C:C,"5K 5 Full Days Per Week") + COUNTIFS('Pupil Listing'!B:B, A320, 'Pupil Listing'!C:C,"1") + COUNTIFS('Pupil Listing'!B:B, A320, 'Pupil Listing'!C:C,"2") + COUNTIFS('Pupil Listing'!B:B, A320, 'Pupil Listing'!C:C,"3") + COUNTIFS('Pupil Listing'!B:B, A320, 'Pupil Listing'!C:C,"4") + COUNTIFS('Pupil Listing'!B:B, A320, 'Pupil Listing'!C:C,"5") + COUNTIFS('Pupil Listing'!B:B, A320, 'Pupil Listing'!C:C,"6") + COUNTIFS('Pupil Listing'!B:B, A320, 'Pupil Listing'!C:C,"7") + COUNTIFS('Pupil Listing'!B:B, A320, 'Pupil Listing'!C:C,"8") + COUNTIFS('Pupil Listing'!B:B, A320, 'Pupil Listing'!C:C,"9") + COUNTIFS('Pupil Listing'!B:B, A320, 'Pupil Listing'!C:C,"10") + COUNTIFS('Pupil Listing'!B:B, A320, 'Pupil Listing'!C:C,"11") + COUNTIFS('Pupil Listing'!B:B, A320, 'Pupil Listing'!C:C,"12")</f>
        <v>0</v>
      </c>
      <c r="I320" s="34">
        <f t="shared" si="4"/>
        <v>0</v>
      </c>
    </row>
    <row r="321" spans="1:9" x14ac:dyDescent="0.25">
      <c r="A321" s="104" t="s">
        <v>376</v>
      </c>
      <c r="B321" s="105">
        <f>SUMIF('Pupil Listing'!$B$9:$B$1800,A321,'Pupil Listing'!$F$9:$F$1800)</f>
        <v>0</v>
      </c>
      <c r="C321" s="106">
        <f>SUMIF('Pupil Listing'!$B$9:$B$1800,A321,'Pupil Listing'!$G$9:$G$1800)</f>
        <v>0</v>
      </c>
      <c r="E321" s="32">
        <f>COUNTIFS('Pupil Listing'!B:B, A321, 'Pupil Listing'!C:C,"4K 437 Hours") + COUNTIFS('Pupil Listing'!B:B, A321, 'Pupil Listing'!C:C,"Preschool Special Education") + COUNTIFS('Pupil Listing'!B:B, A321, 'Pupil Listing'!C:C,"5K 437 Hours Half Day")</f>
        <v>0</v>
      </c>
      <c r="F321" s="28">
        <f>COUNTIFS('Pupil Listing'!B:B, A321, 'Pupil Listing'!C:C,"4K 437 Hours + 87.5 Hours Outreach") + COUNTIFS('Pupil Listing'!B:B, A321, 'Pupil Listing'!C:C,"5K 3 Full Days Per Week")</f>
        <v>0</v>
      </c>
      <c r="G321" s="28">
        <f>COUNTIFS('Pupil Listing'!B:B, A321, 'Pupil Listing'!C:C,"5K 4 Full Days Per Week")</f>
        <v>0</v>
      </c>
      <c r="H321" s="28">
        <f>COUNTIFS('Pupil Listing'!B:B, A321, 'Pupil Listing'!C:C,"5K 5 Full Days Per Week") + COUNTIFS('Pupil Listing'!B:B, A321, 'Pupil Listing'!C:C,"1") + COUNTIFS('Pupil Listing'!B:B, A321, 'Pupil Listing'!C:C,"2") + COUNTIFS('Pupil Listing'!B:B, A321, 'Pupil Listing'!C:C,"3") + COUNTIFS('Pupil Listing'!B:B, A321, 'Pupil Listing'!C:C,"4") + COUNTIFS('Pupil Listing'!B:B, A321, 'Pupil Listing'!C:C,"5") + COUNTIFS('Pupil Listing'!B:B, A321, 'Pupil Listing'!C:C,"6") + COUNTIFS('Pupil Listing'!B:B, A321, 'Pupil Listing'!C:C,"7") + COUNTIFS('Pupil Listing'!B:B, A321, 'Pupil Listing'!C:C,"8") + COUNTIFS('Pupil Listing'!B:B, A321, 'Pupil Listing'!C:C,"9") + COUNTIFS('Pupil Listing'!B:B, A321, 'Pupil Listing'!C:C,"10") + COUNTIFS('Pupil Listing'!B:B, A321, 'Pupil Listing'!C:C,"11") + COUNTIFS('Pupil Listing'!B:B, A321, 'Pupil Listing'!C:C,"12")</f>
        <v>0</v>
      </c>
      <c r="I321" s="34">
        <f t="shared" si="4"/>
        <v>0</v>
      </c>
    </row>
    <row r="322" spans="1:9" x14ac:dyDescent="0.25">
      <c r="A322" s="104" t="s">
        <v>377</v>
      </c>
      <c r="B322" s="105">
        <f>SUMIF('Pupil Listing'!$B$9:$B$1800,A322,'Pupil Listing'!$F$9:$F$1800)</f>
        <v>0</v>
      </c>
      <c r="C322" s="106">
        <f>SUMIF('Pupil Listing'!$B$9:$B$1800,A322,'Pupil Listing'!$G$9:$G$1800)</f>
        <v>0</v>
      </c>
      <c r="E322" s="32">
        <f>COUNTIFS('Pupil Listing'!B:B, A322, 'Pupil Listing'!C:C,"4K 437 Hours") + COUNTIFS('Pupil Listing'!B:B, A322, 'Pupil Listing'!C:C,"Preschool Special Education") + COUNTIFS('Pupil Listing'!B:B, A322, 'Pupil Listing'!C:C,"5K 437 Hours Half Day")</f>
        <v>0</v>
      </c>
      <c r="F322" s="28">
        <f>COUNTIFS('Pupil Listing'!B:B, A322, 'Pupil Listing'!C:C,"4K 437 Hours + 87.5 Hours Outreach") + COUNTIFS('Pupil Listing'!B:B, A322, 'Pupil Listing'!C:C,"5K 3 Full Days Per Week")</f>
        <v>0</v>
      </c>
      <c r="G322" s="28">
        <f>COUNTIFS('Pupil Listing'!B:B, A322, 'Pupil Listing'!C:C,"5K 4 Full Days Per Week")</f>
        <v>0</v>
      </c>
      <c r="H322" s="28">
        <f>COUNTIFS('Pupil Listing'!B:B, A322, 'Pupil Listing'!C:C,"5K 5 Full Days Per Week") + COUNTIFS('Pupil Listing'!B:B, A322, 'Pupil Listing'!C:C,"1") + COUNTIFS('Pupil Listing'!B:B, A322, 'Pupil Listing'!C:C,"2") + COUNTIFS('Pupil Listing'!B:B, A322, 'Pupil Listing'!C:C,"3") + COUNTIFS('Pupil Listing'!B:B, A322, 'Pupil Listing'!C:C,"4") + COUNTIFS('Pupil Listing'!B:B, A322, 'Pupil Listing'!C:C,"5") + COUNTIFS('Pupil Listing'!B:B, A322, 'Pupil Listing'!C:C,"6") + COUNTIFS('Pupil Listing'!B:B, A322, 'Pupil Listing'!C:C,"7") + COUNTIFS('Pupil Listing'!B:B, A322, 'Pupil Listing'!C:C,"8") + COUNTIFS('Pupil Listing'!B:B, A322, 'Pupil Listing'!C:C,"9") + COUNTIFS('Pupil Listing'!B:B, A322, 'Pupil Listing'!C:C,"10") + COUNTIFS('Pupil Listing'!B:B, A322, 'Pupil Listing'!C:C,"11") + COUNTIFS('Pupil Listing'!B:B, A322, 'Pupil Listing'!C:C,"12")</f>
        <v>0</v>
      </c>
      <c r="I322" s="34">
        <f t="shared" si="4"/>
        <v>0</v>
      </c>
    </row>
    <row r="323" spans="1:9" x14ac:dyDescent="0.25">
      <c r="A323" s="104" t="s">
        <v>378</v>
      </c>
      <c r="B323" s="105">
        <f>SUMIF('Pupil Listing'!$B$9:$B$1800,A323,'Pupil Listing'!$F$9:$F$1800)</f>
        <v>0</v>
      </c>
      <c r="C323" s="106">
        <f>SUMIF('Pupil Listing'!$B$9:$B$1800,A323,'Pupil Listing'!$G$9:$G$1800)</f>
        <v>0</v>
      </c>
      <c r="E323" s="32">
        <f>COUNTIFS('Pupil Listing'!B:B, A323, 'Pupil Listing'!C:C,"4K 437 Hours") + COUNTIFS('Pupil Listing'!B:B, A323, 'Pupil Listing'!C:C,"Preschool Special Education") + COUNTIFS('Pupil Listing'!B:B, A323, 'Pupil Listing'!C:C,"5K 437 Hours Half Day")</f>
        <v>0</v>
      </c>
      <c r="F323" s="28">
        <f>COUNTIFS('Pupil Listing'!B:B, A323, 'Pupil Listing'!C:C,"4K 437 Hours + 87.5 Hours Outreach") + COUNTIFS('Pupil Listing'!B:B, A323, 'Pupil Listing'!C:C,"5K 3 Full Days Per Week")</f>
        <v>0</v>
      </c>
      <c r="G323" s="28">
        <f>COUNTIFS('Pupil Listing'!B:B, A323, 'Pupil Listing'!C:C,"5K 4 Full Days Per Week")</f>
        <v>0</v>
      </c>
      <c r="H323" s="28">
        <f>COUNTIFS('Pupil Listing'!B:B, A323, 'Pupil Listing'!C:C,"5K 5 Full Days Per Week") + COUNTIFS('Pupil Listing'!B:B, A323, 'Pupil Listing'!C:C,"1") + COUNTIFS('Pupil Listing'!B:B, A323, 'Pupil Listing'!C:C,"2") + COUNTIFS('Pupil Listing'!B:B, A323, 'Pupil Listing'!C:C,"3") + COUNTIFS('Pupil Listing'!B:B, A323, 'Pupil Listing'!C:C,"4") + COUNTIFS('Pupil Listing'!B:B, A323, 'Pupil Listing'!C:C,"5") + COUNTIFS('Pupil Listing'!B:B, A323, 'Pupil Listing'!C:C,"6") + COUNTIFS('Pupil Listing'!B:B, A323, 'Pupil Listing'!C:C,"7") + COUNTIFS('Pupil Listing'!B:B, A323, 'Pupil Listing'!C:C,"8") + COUNTIFS('Pupil Listing'!B:B, A323, 'Pupil Listing'!C:C,"9") + COUNTIFS('Pupil Listing'!B:B, A323, 'Pupil Listing'!C:C,"10") + COUNTIFS('Pupil Listing'!B:B, A323, 'Pupil Listing'!C:C,"11") + COUNTIFS('Pupil Listing'!B:B, A323, 'Pupil Listing'!C:C,"12")</f>
        <v>0</v>
      </c>
      <c r="I323" s="34">
        <f t="shared" si="4"/>
        <v>0</v>
      </c>
    </row>
    <row r="324" spans="1:9" x14ac:dyDescent="0.25">
      <c r="A324" s="104" t="s">
        <v>379</v>
      </c>
      <c r="B324" s="105">
        <f>SUMIF('Pupil Listing'!$B$9:$B$1800,A324,'Pupil Listing'!$F$9:$F$1800)</f>
        <v>0</v>
      </c>
      <c r="C324" s="106">
        <f>SUMIF('Pupil Listing'!$B$9:$B$1800,A324,'Pupil Listing'!$G$9:$G$1800)</f>
        <v>0</v>
      </c>
      <c r="E324" s="32">
        <f>COUNTIFS('Pupil Listing'!B:B, A324, 'Pupil Listing'!C:C,"4K 437 Hours") + COUNTIFS('Pupil Listing'!B:B, A324, 'Pupil Listing'!C:C,"Preschool Special Education") + COUNTIFS('Pupil Listing'!B:B, A324, 'Pupil Listing'!C:C,"5K 437 Hours Half Day")</f>
        <v>0</v>
      </c>
      <c r="F324" s="28">
        <f>COUNTIFS('Pupil Listing'!B:B, A324, 'Pupil Listing'!C:C,"4K 437 Hours + 87.5 Hours Outreach") + COUNTIFS('Pupil Listing'!B:B, A324, 'Pupil Listing'!C:C,"5K 3 Full Days Per Week")</f>
        <v>0</v>
      </c>
      <c r="G324" s="28">
        <f>COUNTIFS('Pupil Listing'!B:B, A324, 'Pupil Listing'!C:C,"5K 4 Full Days Per Week")</f>
        <v>0</v>
      </c>
      <c r="H324" s="28">
        <f>COUNTIFS('Pupil Listing'!B:B, A324, 'Pupil Listing'!C:C,"5K 5 Full Days Per Week") + COUNTIFS('Pupil Listing'!B:B, A324, 'Pupil Listing'!C:C,"1") + COUNTIFS('Pupil Listing'!B:B, A324, 'Pupil Listing'!C:C,"2") + COUNTIFS('Pupil Listing'!B:B, A324, 'Pupil Listing'!C:C,"3") + COUNTIFS('Pupil Listing'!B:B, A324, 'Pupil Listing'!C:C,"4") + COUNTIFS('Pupil Listing'!B:B, A324, 'Pupil Listing'!C:C,"5") + COUNTIFS('Pupil Listing'!B:B, A324, 'Pupil Listing'!C:C,"6") + COUNTIFS('Pupil Listing'!B:B, A324, 'Pupil Listing'!C:C,"7") + COUNTIFS('Pupil Listing'!B:B, A324, 'Pupil Listing'!C:C,"8") + COUNTIFS('Pupil Listing'!B:B, A324, 'Pupil Listing'!C:C,"9") + COUNTIFS('Pupil Listing'!B:B, A324, 'Pupil Listing'!C:C,"10") + COUNTIFS('Pupil Listing'!B:B, A324, 'Pupil Listing'!C:C,"11") + COUNTIFS('Pupil Listing'!B:B, A324, 'Pupil Listing'!C:C,"12")</f>
        <v>0</v>
      </c>
      <c r="I324" s="34">
        <f t="shared" si="4"/>
        <v>0</v>
      </c>
    </row>
    <row r="325" spans="1:9" x14ac:dyDescent="0.25">
      <c r="A325" s="104" t="s">
        <v>380</v>
      </c>
      <c r="B325" s="105">
        <f>SUMIF('Pupil Listing'!$B$9:$B$1800,A325,'Pupil Listing'!$F$9:$F$1800)</f>
        <v>0</v>
      </c>
      <c r="C325" s="106">
        <f>SUMIF('Pupil Listing'!$B$9:$B$1800,A325,'Pupil Listing'!$G$9:$G$1800)</f>
        <v>0</v>
      </c>
      <c r="E325" s="32">
        <f>COUNTIFS('Pupil Listing'!B:B, A325, 'Pupil Listing'!C:C,"4K 437 Hours") + COUNTIFS('Pupil Listing'!B:B, A325, 'Pupil Listing'!C:C,"Preschool Special Education") + COUNTIFS('Pupil Listing'!B:B, A325, 'Pupil Listing'!C:C,"5K 437 Hours Half Day")</f>
        <v>0</v>
      </c>
      <c r="F325" s="28">
        <f>COUNTIFS('Pupil Listing'!B:B, A325, 'Pupil Listing'!C:C,"4K 437 Hours + 87.5 Hours Outreach") + COUNTIFS('Pupil Listing'!B:B, A325, 'Pupil Listing'!C:C,"5K 3 Full Days Per Week")</f>
        <v>0</v>
      </c>
      <c r="G325" s="28">
        <f>COUNTIFS('Pupil Listing'!B:B, A325, 'Pupil Listing'!C:C,"5K 4 Full Days Per Week")</f>
        <v>0</v>
      </c>
      <c r="H325" s="28">
        <f>COUNTIFS('Pupil Listing'!B:B, A325, 'Pupil Listing'!C:C,"5K 5 Full Days Per Week") + COUNTIFS('Pupil Listing'!B:B, A325, 'Pupil Listing'!C:C,"1") + COUNTIFS('Pupil Listing'!B:B, A325, 'Pupil Listing'!C:C,"2") + COUNTIFS('Pupil Listing'!B:B, A325, 'Pupil Listing'!C:C,"3") + COUNTIFS('Pupil Listing'!B:B, A325, 'Pupil Listing'!C:C,"4") + COUNTIFS('Pupil Listing'!B:B, A325, 'Pupil Listing'!C:C,"5") + COUNTIFS('Pupil Listing'!B:B, A325, 'Pupil Listing'!C:C,"6") + COUNTIFS('Pupil Listing'!B:B, A325, 'Pupil Listing'!C:C,"7") + COUNTIFS('Pupil Listing'!B:B, A325, 'Pupil Listing'!C:C,"8") + COUNTIFS('Pupil Listing'!B:B, A325, 'Pupil Listing'!C:C,"9") + COUNTIFS('Pupil Listing'!B:B, A325, 'Pupil Listing'!C:C,"10") + COUNTIFS('Pupil Listing'!B:B, A325, 'Pupil Listing'!C:C,"11") + COUNTIFS('Pupil Listing'!B:B, A325, 'Pupil Listing'!C:C,"12")</f>
        <v>0</v>
      </c>
      <c r="I325" s="34">
        <f t="shared" si="4"/>
        <v>0</v>
      </c>
    </row>
    <row r="326" spans="1:9" x14ac:dyDescent="0.25">
      <c r="A326" s="104" t="s">
        <v>381</v>
      </c>
      <c r="B326" s="105">
        <f>SUMIF('Pupil Listing'!$B$9:$B$1800,A326,'Pupil Listing'!$F$9:$F$1800)</f>
        <v>0</v>
      </c>
      <c r="C326" s="106">
        <f>SUMIF('Pupil Listing'!$B$9:$B$1800,A326,'Pupil Listing'!$G$9:$G$1800)</f>
        <v>0</v>
      </c>
      <c r="E326" s="32">
        <f>COUNTIFS('Pupil Listing'!B:B, A326, 'Pupil Listing'!C:C,"4K 437 Hours") + COUNTIFS('Pupil Listing'!B:B, A326, 'Pupil Listing'!C:C,"Preschool Special Education") + COUNTIFS('Pupil Listing'!B:B, A326, 'Pupil Listing'!C:C,"5K 437 Hours Half Day")</f>
        <v>0</v>
      </c>
      <c r="F326" s="28">
        <f>COUNTIFS('Pupil Listing'!B:B, A326, 'Pupil Listing'!C:C,"4K 437 Hours + 87.5 Hours Outreach") + COUNTIFS('Pupil Listing'!B:B, A326, 'Pupil Listing'!C:C,"5K 3 Full Days Per Week")</f>
        <v>0</v>
      </c>
      <c r="G326" s="28">
        <f>COUNTIFS('Pupil Listing'!B:B, A326, 'Pupil Listing'!C:C,"5K 4 Full Days Per Week")</f>
        <v>0</v>
      </c>
      <c r="H326" s="28">
        <f>COUNTIFS('Pupil Listing'!B:B, A326, 'Pupil Listing'!C:C,"5K 5 Full Days Per Week") + COUNTIFS('Pupil Listing'!B:B, A326, 'Pupil Listing'!C:C,"1") + COUNTIFS('Pupil Listing'!B:B, A326, 'Pupil Listing'!C:C,"2") + COUNTIFS('Pupil Listing'!B:B, A326, 'Pupil Listing'!C:C,"3") + COUNTIFS('Pupil Listing'!B:B, A326, 'Pupil Listing'!C:C,"4") + COUNTIFS('Pupil Listing'!B:B, A326, 'Pupil Listing'!C:C,"5") + COUNTIFS('Pupil Listing'!B:B, A326, 'Pupil Listing'!C:C,"6") + COUNTIFS('Pupil Listing'!B:B, A326, 'Pupil Listing'!C:C,"7") + COUNTIFS('Pupil Listing'!B:B, A326, 'Pupil Listing'!C:C,"8") + COUNTIFS('Pupil Listing'!B:B, A326, 'Pupil Listing'!C:C,"9") + COUNTIFS('Pupil Listing'!B:B, A326, 'Pupil Listing'!C:C,"10") + COUNTIFS('Pupil Listing'!B:B, A326, 'Pupil Listing'!C:C,"11") + COUNTIFS('Pupil Listing'!B:B, A326, 'Pupil Listing'!C:C,"12")</f>
        <v>0</v>
      </c>
      <c r="I326" s="34">
        <f t="shared" si="4"/>
        <v>0</v>
      </c>
    </row>
    <row r="327" spans="1:9" x14ac:dyDescent="0.25">
      <c r="A327" s="104" t="s">
        <v>382</v>
      </c>
      <c r="B327" s="105">
        <f>SUMIF('Pupil Listing'!$B$9:$B$1800,A327,'Pupil Listing'!$F$9:$F$1800)</f>
        <v>0</v>
      </c>
      <c r="C327" s="106">
        <f>SUMIF('Pupil Listing'!$B$9:$B$1800,A327,'Pupil Listing'!$G$9:$G$1800)</f>
        <v>0</v>
      </c>
      <c r="E327" s="32">
        <f>COUNTIFS('Pupil Listing'!B:B, A327, 'Pupil Listing'!C:C,"4K 437 Hours") + COUNTIFS('Pupil Listing'!B:B, A327, 'Pupil Listing'!C:C,"Preschool Special Education") + COUNTIFS('Pupil Listing'!B:B, A327, 'Pupil Listing'!C:C,"5K 437 Hours Half Day")</f>
        <v>0</v>
      </c>
      <c r="F327" s="28">
        <f>COUNTIFS('Pupil Listing'!B:B, A327, 'Pupil Listing'!C:C,"4K 437 Hours + 87.5 Hours Outreach") + COUNTIFS('Pupil Listing'!B:B, A327, 'Pupil Listing'!C:C,"5K 3 Full Days Per Week")</f>
        <v>0</v>
      </c>
      <c r="G327" s="28">
        <f>COUNTIFS('Pupil Listing'!B:B, A327, 'Pupil Listing'!C:C,"5K 4 Full Days Per Week")</f>
        <v>0</v>
      </c>
      <c r="H327" s="28">
        <f>COUNTIFS('Pupil Listing'!B:B, A327, 'Pupil Listing'!C:C,"5K 5 Full Days Per Week") + COUNTIFS('Pupil Listing'!B:B, A327, 'Pupil Listing'!C:C,"1") + COUNTIFS('Pupil Listing'!B:B, A327, 'Pupil Listing'!C:C,"2") + COUNTIFS('Pupil Listing'!B:B, A327, 'Pupil Listing'!C:C,"3") + COUNTIFS('Pupil Listing'!B:B, A327, 'Pupil Listing'!C:C,"4") + COUNTIFS('Pupil Listing'!B:B, A327, 'Pupil Listing'!C:C,"5") + COUNTIFS('Pupil Listing'!B:B, A327, 'Pupil Listing'!C:C,"6") + COUNTIFS('Pupil Listing'!B:B, A327, 'Pupil Listing'!C:C,"7") + COUNTIFS('Pupil Listing'!B:B, A327, 'Pupil Listing'!C:C,"8") + COUNTIFS('Pupil Listing'!B:B, A327, 'Pupil Listing'!C:C,"9") + COUNTIFS('Pupil Listing'!B:B, A327, 'Pupil Listing'!C:C,"10") + COUNTIFS('Pupil Listing'!B:B, A327, 'Pupil Listing'!C:C,"11") + COUNTIFS('Pupil Listing'!B:B, A327, 'Pupil Listing'!C:C,"12")</f>
        <v>0</v>
      </c>
      <c r="I327" s="34">
        <f t="shared" si="4"/>
        <v>0</v>
      </c>
    </row>
    <row r="328" spans="1:9" x14ac:dyDescent="0.25">
      <c r="A328" s="104" t="s">
        <v>383</v>
      </c>
      <c r="B328" s="105">
        <f>SUMIF('Pupil Listing'!$B$9:$B$1800,A328,'Pupil Listing'!$F$9:$F$1800)</f>
        <v>0</v>
      </c>
      <c r="C328" s="106">
        <f>SUMIF('Pupil Listing'!$B$9:$B$1800,A328,'Pupil Listing'!$G$9:$G$1800)</f>
        <v>0</v>
      </c>
      <c r="E328" s="32">
        <f>COUNTIFS('Pupil Listing'!B:B, A328, 'Pupil Listing'!C:C,"4K 437 Hours") + COUNTIFS('Pupil Listing'!B:B, A328, 'Pupil Listing'!C:C,"Preschool Special Education") + COUNTIFS('Pupil Listing'!B:B, A328, 'Pupil Listing'!C:C,"5K 437 Hours Half Day")</f>
        <v>0</v>
      </c>
      <c r="F328" s="28">
        <f>COUNTIFS('Pupil Listing'!B:B, A328, 'Pupil Listing'!C:C,"4K 437 Hours + 87.5 Hours Outreach") + COUNTIFS('Pupil Listing'!B:B, A328, 'Pupil Listing'!C:C,"5K 3 Full Days Per Week")</f>
        <v>0</v>
      </c>
      <c r="G328" s="28">
        <f>COUNTIFS('Pupil Listing'!B:B, A328, 'Pupil Listing'!C:C,"5K 4 Full Days Per Week")</f>
        <v>0</v>
      </c>
      <c r="H328" s="28">
        <f>COUNTIFS('Pupil Listing'!B:B, A328, 'Pupil Listing'!C:C,"5K 5 Full Days Per Week") + COUNTIFS('Pupil Listing'!B:B, A328, 'Pupil Listing'!C:C,"1") + COUNTIFS('Pupil Listing'!B:B, A328, 'Pupil Listing'!C:C,"2") + COUNTIFS('Pupil Listing'!B:B, A328, 'Pupil Listing'!C:C,"3") + COUNTIFS('Pupil Listing'!B:B, A328, 'Pupil Listing'!C:C,"4") + COUNTIFS('Pupil Listing'!B:B, A328, 'Pupil Listing'!C:C,"5") + COUNTIFS('Pupil Listing'!B:B, A328, 'Pupil Listing'!C:C,"6") + COUNTIFS('Pupil Listing'!B:B, A328, 'Pupil Listing'!C:C,"7") + COUNTIFS('Pupil Listing'!B:B, A328, 'Pupil Listing'!C:C,"8") + COUNTIFS('Pupil Listing'!B:B, A328, 'Pupil Listing'!C:C,"9") + COUNTIFS('Pupil Listing'!B:B, A328, 'Pupil Listing'!C:C,"10") + COUNTIFS('Pupil Listing'!B:B, A328, 'Pupil Listing'!C:C,"11") + COUNTIFS('Pupil Listing'!B:B, A328, 'Pupil Listing'!C:C,"12")</f>
        <v>0</v>
      </c>
      <c r="I328" s="34">
        <f t="shared" si="4"/>
        <v>0</v>
      </c>
    </row>
    <row r="329" spans="1:9" x14ac:dyDescent="0.25">
      <c r="A329" s="104" t="s">
        <v>384</v>
      </c>
      <c r="B329" s="105">
        <f>SUMIF('Pupil Listing'!$B$9:$B$1800,A329,'Pupil Listing'!$F$9:$F$1800)</f>
        <v>0</v>
      </c>
      <c r="C329" s="106">
        <f>SUMIF('Pupil Listing'!$B$9:$B$1800,A329,'Pupil Listing'!$G$9:$G$1800)</f>
        <v>0</v>
      </c>
      <c r="E329" s="32">
        <f>COUNTIFS('Pupil Listing'!B:B, A329, 'Pupil Listing'!C:C,"4K 437 Hours") + COUNTIFS('Pupil Listing'!B:B, A329, 'Pupil Listing'!C:C,"Preschool Special Education") + COUNTIFS('Pupil Listing'!B:B, A329, 'Pupil Listing'!C:C,"5K 437 Hours Half Day")</f>
        <v>0</v>
      </c>
      <c r="F329" s="28">
        <f>COUNTIFS('Pupil Listing'!B:B, A329, 'Pupil Listing'!C:C,"4K 437 Hours + 87.5 Hours Outreach") + COUNTIFS('Pupil Listing'!B:B, A329, 'Pupil Listing'!C:C,"5K 3 Full Days Per Week")</f>
        <v>0</v>
      </c>
      <c r="G329" s="28">
        <f>COUNTIFS('Pupil Listing'!B:B, A329, 'Pupil Listing'!C:C,"5K 4 Full Days Per Week")</f>
        <v>0</v>
      </c>
      <c r="H329" s="28">
        <f>COUNTIFS('Pupil Listing'!B:B, A329, 'Pupil Listing'!C:C,"5K 5 Full Days Per Week") + COUNTIFS('Pupil Listing'!B:B, A329, 'Pupil Listing'!C:C,"1") + COUNTIFS('Pupil Listing'!B:B, A329, 'Pupil Listing'!C:C,"2") + COUNTIFS('Pupil Listing'!B:B, A329, 'Pupil Listing'!C:C,"3") + COUNTIFS('Pupil Listing'!B:B, A329, 'Pupil Listing'!C:C,"4") + COUNTIFS('Pupil Listing'!B:B, A329, 'Pupil Listing'!C:C,"5") + COUNTIFS('Pupil Listing'!B:B, A329, 'Pupil Listing'!C:C,"6") + COUNTIFS('Pupil Listing'!B:B, A329, 'Pupil Listing'!C:C,"7") + COUNTIFS('Pupil Listing'!B:B, A329, 'Pupil Listing'!C:C,"8") + COUNTIFS('Pupil Listing'!B:B, A329, 'Pupil Listing'!C:C,"9") + COUNTIFS('Pupil Listing'!B:B, A329, 'Pupil Listing'!C:C,"10") + COUNTIFS('Pupil Listing'!B:B, A329, 'Pupil Listing'!C:C,"11") + COUNTIFS('Pupil Listing'!B:B, A329, 'Pupil Listing'!C:C,"12")</f>
        <v>0</v>
      </c>
      <c r="I329" s="34">
        <f t="shared" si="4"/>
        <v>0</v>
      </c>
    </row>
    <row r="330" spans="1:9" x14ac:dyDescent="0.25">
      <c r="A330" s="104" t="s">
        <v>32</v>
      </c>
      <c r="B330" s="105">
        <f>SUMIF('Pupil Listing'!$B$9:$B$1800,A330,'Pupil Listing'!$F$9:$F$1800)</f>
        <v>0</v>
      </c>
      <c r="C330" s="106">
        <f>SUMIF('Pupil Listing'!$B$9:$B$1800,A330,'Pupil Listing'!$G$9:$G$1800)</f>
        <v>0</v>
      </c>
      <c r="E330" s="32">
        <f>COUNTIFS('Pupil Listing'!B:B, A330, 'Pupil Listing'!C:C,"4K 437 Hours") + COUNTIFS('Pupil Listing'!B:B, A330, 'Pupil Listing'!C:C,"Preschool Special Education") + COUNTIFS('Pupil Listing'!B:B, A330, 'Pupil Listing'!C:C,"5K 437 Hours Half Day")</f>
        <v>0</v>
      </c>
      <c r="F330" s="28">
        <f>COUNTIFS('Pupil Listing'!B:B, A330, 'Pupil Listing'!C:C,"4K 437 Hours + 87.5 Hours Outreach") + COUNTIFS('Pupil Listing'!B:B, A330, 'Pupil Listing'!C:C,"5K 3 Full Days Per Week")</f>
        <v>0</v>
      </c>
      <c r="G330" s="28">
        <f>COUNTIFS('Pupil Listing'!B:B, A330, 'Pupil Listing'!C:C,"5K 4 Full Days Per Week")</f>
        <v>0</v>
      </c>
      <c r="H330" s="28">
        <f>COUNTIFS('Pupil Listing'!B:B, A330, 'Pupil Listing'!C:C,"5K 5 Full Days Per Week") + COUNTIFS('Pupil Listing'!B:B, A330, 'Pupil Listing'!C:C,"1") + COUNTIFS('Pupil Listing'!B:B, A330, 'Pupil Listing'!C:C,"2") + COUNTIFS('Pupil Listing'!B:B, A330, 'Pupil Listing'!C:C,"3") + COUNTIFS('Pupil Listing'!B:B, A330, 'Pupil Listing'!C:C,"4") + COUNTIFS('Pupil Listing'!B:B, A330, 'Pupil Listing'!C:C,"5") + COUNTIFS('Pupil Listing'!B:B, A330, 'Pupil Listing'!C:C,"6") + COUNTIFS('Pupil Listing'!B:B, A330, 'Pupil Listing'!C:C,"7") + COUNTIFS('Pupil Listing'!B:B, A330, 'Pupil Listing'!C:C,"8") + COUNTIFS('Pupil Listing'!B:B, A330, 'Pupil Listing'!C:C,"9") + COUNTIFS('Pupil Listing'!B:B, A330, 'Pupil Listing'!C:C,"10") + COUNTIFS('Pupil Listing'!B:B, A330, 'Pupil Listing'!C:C,"11") + COUNTIFS('Pupil Listing'!B:B, A330, 'Pupil Listing'!C:C,"12")</f>
        <v>0</v>
      </c>
      <c r="I330" s="34">
        <f t="shared" si="4"/>
        <v>0</v>
      </c>
    </row>
    <row r="331" spans="1:9" x14ac:dyDescent="0.25">
      <c r="A331" s="104" t="s">
        <v>385</v>
      </c>
      <c r="B331" s="105">
        <f>SUMIF('Pupil Listing'!$B$9:$B$1800,A331,'Pupil Listing'!$F$9:$F$1800)</f>
        <v>0</v>
      </c>
      <c r="C331" s="106">
        <f>SUMIF('Pupil Listing'!$B$9:$B$1800,A331,'Pupil Listing'!$G$9:$G$1800)</f>
        <v>0</v>
      </c>
      <c r="E331" s="32">
        <f>COUNTIFS('Pupil Listing'!B:B, A331, 'Pupil Listing'!C:C,"4K 437 Hours") + COUNTIFS('Pupil Listing'!B:B, A331, 'Pupil Listing'!C:C,"Preschool Special Education") + COUNTIFS('Pupil Listing'!B:B, A331, 'Pupil Listing'!C:C,"5K 437 Hours Half Day")</f>
        <v>0</v>
      </c>
      <c r="F331" s="28">
        <f>COUNTIFS('Pupil Listing'!B:B, A331, 'Pupil Listing'!C:C,"4K 437 Hours + 87.5 Hours Outreach") + COUNTIFS('Pupil Listing'!B:B, A331, 'Pupil Listing'!C:C,"5K 3 Full Days Per Week")</f>
        <v>0</v>
      </c>
      <c r="G331" s="28">
        <f>COUNTIFS('Pupil Listing'!B:B, A331, 'Pupil Listing'!C:C,"5K 4 Full Days Per Week")</f>
        <v>0</v>
      </c>
      <c r="H331" s="28">
        <f>COUNTIFS('Pupil Listing'!B:B, A331, 'Pupil Listing'!C:C,"5K 5 Full Days Per Week") + COUNTIFS('Pupil Listing'!B:B, A331, 'Pupil Listing'!C:C,"1") + COUNTIFS('Pupil Listing'!B:B, A331, 'Pupil Listing'!C:C,"2") + COUNTIFS('Pupil Listing'!B:B, A331, 'Pupil Listing'!C:C,"3") + COUNTIFS('Pupil Listing'!B:B, A331, 'Pupil Listing'!C:C,"4") + COUNTIFS('Pupil Listing'!B:B, A331, 'Pupil Listing'!C:C,"5") + COUNTIFS('Pupil Listing'!B:B, A331, 'Pupil Listing'!C:C,"6") + COUNTIFS('Pupil Listing'!B:B, A331, 'Pupil Listing'!C:C,"7") + COUNTIFS('Pupil Listing'!B:B, A331, 'Pupil Listing'!C:C,"8") + COUNTIFS('Pupil Listing'!B:B, A331, 'Pupil Listing'!C:C,"9") + COUNTIFS('Pupil Listing'!B:B, A331, 'Pupil Listing'!C:C,"10") + COUNTIFS('Pupil Listing'!B:B, A331, 'Pupil Listing'!C:C,"11") + COUNTIFS('Pupil Listing'!B:B, A331, 'Pupil Listing'!C:C,"12")</f>
        <v>0</v>
      </c>
      <c r="I331" s="34">
        <f t="shared" ref="I331:I394" si="5">(E331*0.5)+(F331*0.6)+(G331*0.8)+(H331*1)</f>
        <v>0</v>
      </c>
    </row>
    <row r="332" spans="1:9" x14ac:dyDescent="0.25">
      <c r="A332" s="104" t="s">
        <v>386</v>
      </c>
      <c r="B332" s="105">
        <f>SUMIF('Pupil Listing'!$B$9:$B$1800,A332,'Pupil Listing'!$F$9:$F$1800)</f>
        <v>0</v>
      </c>
      <c r="C332" s="106">
        <f>SUMIF('Pupil Listing'!$B$9:$B$1800,A332,'Pupil Listing'!$G$9:$G$1800)</f>
        <v>0</v>
      </c>
      <c r="E332" s="32">
        <f>COUNTIFS('Pupil Listing'!B:B, A332, 'Pupil Listing'!C:C,"4K 437 Hours") + COUNTIFS('Pupil Listing'!B:B, A332, 'Pupil Listing'!C:C,"Preschool Special Education") + COUNTIFS('Pupil Listing'!B:B, A332, 'Pupil Listing'!C:C,"5K 437 Hours Half Day")</f>
        <v>0</v>
      </c>
      <c r="F332" s="28">
        <f>COUNTIFS('Pupil Listing'!B:B, A332, 'Pupil Listing'!C:C,"4K 437 Hours + 87.5 Hours Outreach") + COUNTIFS('Pupil Listing'!B:B, A332, 'Pupil Listing'!C:C,"5K 3 Full Days Per Week")</f>
        <v>0</v>
      </c>
      <c r="G332" s="28">
        <f>COUNTIFS('Pupil Listing'!B:B, A332, 'Pupil Listing'!C:C,"5K 4 Full Days Per Week")</f>
        <v>0</v>
      </c>
      <c r="H332" s="28">
        <f>COUNTIFS('Pupil Listing'!B:B, A332, 'Pupil Listing'!C:C,"5K 5 Full Days Per Week") + COUNTIFS('Pupil Listing'!B:B, A332, 'Pupil Listing'!C:C,"1") + COUNTIFS('Pupil Listing'!B:B, A332, 'Pupil Listing'!C:C,"2") + COUNTIFS('Pupil Listing'!B:B, A332, 'Pupil Listing'!C:C,"3") + COUNTIFS('Pupil Listing'!B:B, A332, 'Pupil Listing'!C:C,"4") + COUNTIFS('Pupil Listing'!B:B, A332, 'Pupil Listing'!C:C,"5") + COUNTIFS('Pupil Listing'!B:B, A332, 'Pupil Listing'!C:C,"6") + COUNTIFS('Pupil Listing'!B:B, A332, 'Pupil Listing'!C:C,"7") + COUNTIFS('Pupil Listing'!B:B, A332, 'Pupil Listing'!C:C,"8") + COUNTIFS('Pupil Listing'!B:B, A332, 'Pupil Listing'!C:C,"9") + COUNTIFS('Pupil Listing'!B:B, A332, 'Pupil Listing'!C:C,"10") + COUNTIFS('Pupil Listing'!B:B, A332, 'Pupil Listing'!C:C,"11") + COUNTIFS('Pupil Listing'!B:B, A332, 'Pupil Listing'!C:C,"12")</f>
        <v>0</v>
      </c>
      <c r="I332" s="34">
        <f t="shared" si="5"/>
        <v>0</v>
      </c>
    </row>
    <row r="333" spans="1:9" x14ac:dyDescent="0.25">
      <c r="A333" s="104" t="s">
        <v>387</v>
      </c>
      <c r="B333" s="105">
        <f>SUMIF('Pupil Listing'!$B$9:$B$1800,A333,'Pupil Listing'!$F$9:$F$1800)</f>
        <v>0</v>
      </c>
      <c r="C333" s="106">
        <f>SUMIF('Pupil Listing'!$B$9:$B$1800,A333,'Pupil Listing'!$G$9:$G$1800)</f>
        <v>0</v>
      </c>
      <c r="E333" s="32">
        <f>COUNTIFS('Pupil Listing'!B:B, A333, 'Pupil Listing'!C:C,"4K 437 Hours") + COUNTIFS('Pupil Listing'!B:B, A333, 'Pupil Listing'!C:C,"Preschool Special Education") + COUNTIFS('Pupil Listing'!B:B, A333, 'Pupil Listing'!C:C,"5K 437 Hours Half Day")</f>
        <v>0</v>
      </c>
      <c r="F333" s="28">
        <f>COUNTIFS('Pupil Listing'!B:B, A333, 'Pupil Listing'!C:C,"4K 437 Hours + 87.5 Hours Outreach") + COUNTIFS('Pupil Listing'!B:B, A333, 'Pupil Listing'!C:C,"5K 3 Full Days Per Week")</f>
        <v>0</v>
      </c>
      <c r="G333" s="28">
        <f>COUNTIFS('Pupil Listing'!B:B, A333, 'Pupil Listing'!C:C,"5K 4 Full Days Per Week")</f>
        <v>0</v>
      </c>
      <c r="H333" s="28">
        <f>COUNTIFS('Pupil Listing'!B:B, A333, 'Pupil Listing'!C:C,"5K 5 Full Days Per Week") + COUNTIFS('Pupil Listing'!B:B, A333, 'Pupil Listing'!C:C,"1") + COUNTIFS('Pupil Listing'!B:B, A333, 'Pupil Listing'!C:C,"2") + COUNTIFS('Pupil Listing'!B:B, A333, 'Pupil Listing'!C:C,"3") + COUNTIFS('Pupil Listing'!B:B, A333, 'Pupil Listing'!C:C,"4") + COUNTIFS('Pupil Listing'!B:B, A333, 'Pupil Listing'!C:C,"5") + COUNTIFS('Pupil Listing'!B:B, A333, 'Pupil Listing'!C:C,"6") + COUNTIFS('Pupil Listing'!B:B, A333, 'Pupil Listing'!C:C,"7") + COUNTIFS('Pupil Listing'!B:B, A333, 'Pupil Listing'!C:C,"8") + COUNTIFS('Pupil Listing'!B:B, A333, 'Pupil Listing'!C:C,"9") + COUNTIFS('Pupil Listing'!B:B, A333, 'Pupil Listing'!C:C,"10") + COUNTIFS('Pupil Listing'!B:B, A333, 'Pupil Listing'!C:C,"11") + COUNTIFS('Pupil Listing'!B:B, A333, 'Pupil Listing'!C:C,"12")</f>
        <v>0</v>
      </c>
      <c r="I333" s="34">
        <f t="shared" si="5"/>
        <v>0</v>
      </c>
    </row>
    <row r="334" spans="1:9" x14ac:dyDescent="0.25">
      <c r="A334" s="104" t="s">
        <v>388</v>
      </c>
      <c r="B334" s="105">
        <f>SUMIF('Pupil Listing'!$B$9:$B$1800,A334,'Pupil Listing'!$F$9:$F$1800)</f>
        <v>0</v>
      </c>
      <c r="C334" s="106">
        <f>SUMIF('Pupil Listing'!$B$9:$B$1800,A334,'Pupil Listing'!$G$9:$G$1800)</f>
        <v>0</v>
      </c>
      <c r="E334" s="32">
        <f>COUNTIFS('Pupil Listing'!B:B, A334, 'Pupil Listing'!C:C,"4K 437 Hours") + COUNTIFS('Pupil Listing'!B:B, A334, 'Pupil Listing'!C:C,"Preschool Special Education") + COUNTIFS('Pupil Listing'!B:B, A334, 'Pupil Listing'!C:C,"5K 437 Hours Half Day")</f>
        <v>0</v>
      </c>
      <c r="F334" s="28">
        <f>COUNTIFS('Pupil Listing'!B:B, A334, 'Pupil Listing'!C:C,"4K 437 Hours + 87.5 Hours Outreach") + COUNTIFS('Pupil Listing'!B:B, A334, 'Pupil Listing'!C:C,"5K 3 Full Days Per Week")</f>
        <v>0</v>
      </c>
      <c r="G334" s="28">
        <f>COUNTIFS('Pupil Listing'!B:B, A334, 'Pupil Listing'!C:C,"5K 4 Full Days Per Week")</f>
        <v>0</v>
      </c>
      <c r="H334" s="28">
        <f>COUNTIFS('Pupil Listing'!B:B, A334, 'Pupil Listing'!C:C,"5K 5 Full Days Per Week") + COUNTIFS('Pupil Listing'!B:B, A334, 'Pupil Listing'!C:C,"1") + COUNTIFS('Pupil Listing'!B:B, A334, 'Pupil Listing'!C:C,"2") + COUNTIFS('Pupil Listing'!B:B, A334, 'Pupil Listing'!C:C,"3") + COUNTIFS('Pupil Listing'!B:B, A334, 'Pupil Listing'!C:C,"4") + COUNTIFS('Pupil Listing'!B:B, A334, 'Pupil Listing'!C:C,"5") + COUNTIFS('Pupil Listing'!B:B, A334, 'Pupil Listing'!C:C,"6") + COUNTIFS('Pupil Listing'!B:B, A334, 'Pupil Listing'!C:C,"7") + COUNTIFS('Pupil Listing'!B:B, A334, 'Pupil Listing'!C:C,"8") + COUNTIFS('Pupil Listing'!B:B, A334, 'Pupil Listing'!C:C,"9") + COUNTIFS('Pupil Listing'!B:B, A334, 'Pupil Listing'!C:C,"10") + COUNTIFS('Pupil Listing'!B:B, A334, 'Pupil Listing'!C:C,"11") + COUNTIFS('Pupil Listing'!B:B, A334, 'Pupil Listing'!C:C,"12")</f>
        <v>0</v>
      </c>
      <c r="I334" s="34">
        <f t="shared" si="5"/>
        <v>0</v>
      </c>
    </row>
    <row r="335" spans="1:9" x14ac:dyDescent="0.25">
      <c r="A335" s="104" t="s">
        <v>389</v>
      </c>
      <c r="B335" s="105">
        <f>SUMIF('Pupil Listing'!$B$9:$B$1800,A335,'Pupil Listing'!$F$9:$F$1800)</f>
        <v>0</v>
      </c>
      <c r="C335" s="106">
        <f>SUMIF('Pupil Listing'!$B$9:$B$1800,A335,'Pupil Listing'!$G$9:$G$1800)</f>
        <v>0</v>
      </c>
      <c r="E335" s="32">
        <f>COUNTIFS('Pupil Listing'!B:B, A335, 'Pupil Listing'!C:C,"4K 437 Hours") + COUNTIFS('Pupil Listing'!B:B, A335, 'Pupil Listing'!C:C,"Preschool Special Education") + COUNTIFS('Pupil Listing'!B:B, A335, 'Pupil Listing'!C:C,"5K 437 Hours Half Day")</f>
        <v>0</v>
      </c>
      <c r="F335" s="28">
        <f>COUNTIFS('Pupil Listing'!B:B, A335, 'Pupil Listing'!C:C,"4K 437 Hours + 87.5 Hours Outreach") + COUNTIFS('Pupil Listing'!B:B, A335, 'Pupil Listing'!C:C,"5K 3 Full Days Per Week")</f>
        <v>0</v>
      </c>
      <c r="G335" s="28">
        <f>COUNTIFS('Pupil Listing'!B:B, A335, 'Pupil Listing'!C:C,"5K 4 Full Days Per Week")</f>
        <v>0</v>
      </c>
      <c r="H335" s="28">
        <f>COUNTIFS('Pupil Listing'!B:B, A335, 'Pupil Listing'!C:C,"5K 5 Full Days Per Week") + COUNTIFS('Pupil Listing'!B:B, A335, 'Pupil Listing'!C:C,"1") + COUNTIFS('Pupil Listing'!B:B, A335, 'Pupil Listing'!C:C,"2") + COUNTIFS('Pupil Listing'!B:B, A335, 'Pupil Listing'!C:C,"3") + COUNTIFS('Pupil Listing'!B:B, A335, 'Pupil Listing'!C:C,"4") + COUNTIFS('Pupil Listing'!B:B, A335, 'Pupil Listing'!C:C,"5") + COUNTIFS('Pupil Listing'!B:B, A335, 'Pupil Listing'!C:C,"6") + COUNTIFS('Pupil Listing'!B:B, A335, 'Pupil Listing'!C:C,"7") + COUNTIFS('Pupil Listing'!B:B, A335, 'Pupil Listing'!C:C,"8") + COUNTIFS('Pupil Listing'!B:B, A335, 'Pupil Listing'!C:C,"9") + COUNTIFS('Pupil Listing'!B:B, A335, 'Pupil Listing'!C:C,"10") + COUNTIFS('Pupil Listing'!B:B, A335, 'Pupil Listing'!C:C,"11") + COUNTIFS('Pupil Listing'!B:B, A335, 'Pupil Listing'!C:C,"12")</f>
        <v>0</v>
      </c>
      <c r="I335" s="34">
        <f t="shared" si="5"/>
        <v>0</v>
      </c>
    </row>
    <row r="336" spans="1:9" x14ac:dyDescent="0.25">
      <c r="A336" s="104" t="s">
        <v>390</v>
      </c>
      <c r="B336" s="105">
        <f>SUMIF('Pupil Listing'!$B$9:$B$1800,A336,'Pupil Listing'!$F$9:$F$1800)</f>
        <v>0</v>
      </c>
      <c r="C336" s="106">
        <f>SUMIF('Pupil Listing'!$B$9:$B$1800,A336,'Pupil Listing'!$G$9:$G$1800)</f>
        <v>0</v>
      </c>
      <c r="E336" s="32">
        <f>COUNTIFS('Pupil Listing'!B:B, A336, 'Pupil Listing'!C:C,"4K 437 Hours") + COUNTIFS('Pupil Listing'!B:B, A336, 'Pupil Listing'!C:C,"Preschool Special Education") + COUNTIFS('Pupil Listing'!B:B, A336, 'Pupil Listing'!C:C,"5K 437 Hours Half Day")</f>
        <v>0</v>
      </c>
      <c r="F336" s="28">
        <f>COUNTIFS('Pupil Listing'!B:B, A336, 'Pupil Listing'!C:C,"4K 437 Hours + 87.5 Hours Outreach") + COUNTIFS('Pupil Listing'!B:B, A336, 'Pupil Listing'!C:C,"5K 3 Full Days Per Week")</f>
        <v>0</v>
      </c>
      <c r="G336" s="28">
        <f>COUNTIFS('Pupil Listing'!B:B, A336, 'Pupil Listing'!C:C,"5K 4 Full Days Per Week")</f>
        <v>0</v>
      </c>
      <c r="H336" s="28">
        <f>COUNTIFS('Pupil Listing'!B:B, A336, 'Pupil Listing'!C:C,"5K 5 Full Days Per Week") + COUNTIFS('Pupil Listing'!B:B, A336, 'Pupil Listing'!C:C,"1") + COUNTIFS('Pupil Listing'!B:B, A336, 'Pupil Listing'!C:C,"2") + COUNTIFS('Pupil Listing'!B:B, A336, 'Pupil Listing'!C:C,"3") + COUNTIFS('Pupil Listing'!B:B, A336, 'Pupil Listing'!C:C,"4") + COUNTIFS('Pupil Listing'!B:B, A336, 'Pupil Listing'!C:C,"5") + COUNTIFS('Pupil Listing'!B:B, A336, 'Pupil Listing'!C:C,"6") + COUNTIFS('Pupil Listing'!B:B, A336, 'Pupil Listing'!C:C,"7") + COUNTIFS('Pupil Listing'!B:B, A336, 'Pupil Listing'!C:C,"8") + COUNTIFS('Pupil Listing'!B:B, A336, 'Pupil Listing'!C:C,"9") + COUNTIFS('Pupil Listing'!B:B, A336, 'Pupil Listing'!C:C,"10") + COUNTIFS('Pupil Listing'!B:B, A336, 'Pupil Listing'!C:C,"11") + COUNTIFS('Pupil Listing'!B:B, A336, 'Pupil Listing'!C:C,"12")</f>
        <v>0</v>
      </c>
      <c r="I336" s="34">
        <f t="shared" si="5"/>
        <v>0</v>
      </c>
    </row>
    <row r="337" spans="1:9" x14ac:dyDescent="0.25">
      <c r="A337" s="104" t="s">
        <v>391</v>
      </c>
      <c r="B337" s="105">
        <f>SUMIF('Pupil Listing'!$B$9:$B$1800,A337,'Pupil Listing'!$F$9:$F$1800)</f>
        <v>0</v>
      </c>
      <c r="C337" s="106">
        <f>SUMIF('Pupil Listing'!$B$9:$B$1800,A337,'Pupil Listing'!$G$9:$G$1800)</f>
        <v>0</v>
      </c>
      <c r="E337" s="32">
        <f>COUNTIFS('Pupil Listing'!B:B, A337, 'Pupil Listing'!C:C,"4K 437 Hours") + COUNTIFS('Pupil Listing'!B:B, A337, 'Pupil Listing'!C:C,"Preschool Special Education") + COUNTIFS('Pupil Listing'!B:B, A337, 'Pupil Listing'!C:C,"5K 437 Hours Half Day")</f>
        <v>0</v>
      </c>
      <c r="F337" s="28">
        <f>COUNTIFS('Pupil Listing'!B:B, A337, 'Pupil Listing'!C:C,"4K 437 Hours + 87.5 Hours Outreach") + COUNTIFS('Pupil Listing'!B:B, A337, 'Pupil Listing'!C:C,"5K 3 Full Days Per Week")</f>
        <v>0</v>
      </c>
      <c r="G337" s="28">
        <f>COUNTIFS('Pupil Listing'!B:B, A337, 'Pupil Listing'!C:C,"5K 4 Full Days Per Week")</f>
        <v>0</v>
      </c>
      <c r="H337" s="28">
        <f>COUNTIFS('Pupil Listing'!B:B, A337, 'Pupil Listing'!C:C,"5K 5 Full Days Per Week") + COUNTIFS('Pupil Listing'!B:B, A337, 'Pupil Listing'!C:C,"1") + COUNTIFS('Pupil Listing'!B:B, A337, 'Pupil Listing'!C:C,"2") + COUNTIFS('Pupil Listing'!B:B, A337, 'Pupil Listing'!C:C,"3") + COUNTIFS('Pupil Listing'!B:B, A337, 'Pupil Listing'!C:C,"4") + COUNTIFS('Pupil Listing'!B:B, A337, 'Pupil Listing'!C:C,"5") + COUNTIFS('Pupil Listing'!B:B, A337, 'Pupil Listing'!C:C,"6") + COUNTIFS('Pupil Listing'!B:B, A337, 'Pupil Listing'!C:C,"7") + COUNTIFS('Pupil Listing'!B:B, A337, 'Pupil Listing'!C:C,"8") + COUNTIFS('Pupil Listing'!B:B, A337, 'Pupil Listing'!C:C,"9") + COUNTIFS('Pupil Listing'!B:B, A337, 'Pupil Listing'!C:C,"10") + COUNTIFS('Pupil Listing'!B:B, A337, 'Pupil Listing'!C:C,"11") + COUNTIFS('Pupil Listing'!B:B, A337, 'Pupil Listing'!C:C,"12")</f>
        <v>0</v>
      </c>
      <c r="I337" s="34">
        <f t="shared" si="5"/>
        <v>0</v>
      </c>
    </row>
    <row r="338" spans="1:9" x14ac:dyDescent="0.25">
      <c r="A338" s="104" t="s">
        <v>392</v>
      </c>
      <c r="B338" s="105">
        <f>SUMIF('Pupil Listing'!$B$9:$B$1800,A338,'Pupil Listing'!$F$9:$F$1800)</f>
        <v>0</v>
      </c>
      <c r="C338" s="106">
        <f>SUMIF('Pupil Listing'!$B$9:$B$1800,A338,'Pupil Listing'!$G$9:$G$1800)</f>
        <v>0</v>
      </c>
      <c r="E338" s="32">
        <f>COUNTIFS('Pupil Listing'!B:B, A338, 'Pupil Listing'!C:C,"4K 437 Hours") + COUNTIFS('Pupil Listing'!B:B, A338, 'Pupil Listing'!C:C,"Preschool Special Education") + COUNTIFS('Pupil Listing'!B:B, A338, 'Pupil Listing'!C:C,"5K 437 Hours Half Day")</f>
        <v>0</v>
      </c>
      <c r="F338" s="28">
        <f>COUNTIFS('Pupil Listing'!B:B, A338, 'Pupil Listing'!C:C,"4K 437 Hours + 87.5 Hours Outreach") + COUNTIFS('Pupil Listing'!B:B, A338, 'Pupil Listing'!C:C,"5K 3 Full Days Per Week")</f>
        <v>0</v>
      </c>
      <c r="G338" s="28">
        <f>COUNTIFS('Pupil Listing'!B:B, A338, 'Pupil Listing'!C:C,"5K 4 Full Days Per Week")</f>
        <v>0</v>
      </c>
      <c r="H338" s="28">
        <f>COUNTIFS('Pupil Listing'!B:B, A338, 'Pupil Listing'!C:C,"5K 5 Full Days Per Week") + COUNTIFS('Pupil Listing'!B:B, A338, 'Pupil Listing'!C:C,"1") + COUNTIFS('Pupil Listing'!B:B, A338, 'Pupil Listing'!C:C,"2") + COUNTIFS('Pupil Listing'!B:B, A338, 'Pupil Listing'!C:C,"3") + COUNTIFS('Pupil Listing'!B:B, A338, 'Pupil Listing'!C:C,"4") + COUNTIFS('Pupil Listing'!B:B, A338, 'Pupil Listing'!C:C,"5") + COUNTIFS('Pupil Listing'!B:B, A338, 'Pupil Listing'!C:C,"6") + COUNTIFS('Pupil Listing'!B:B, A338, 'Pupil Listing'!C:C,"7") + COUNTIFS('Pupil Listing'!B:B, A338, 'Pupil Listing'!C:C,"8") + COUNTIFS('Pupil Listing'!B:B, A338, 'Pupil Listing'!C:C,"9") + COUNTIFS('Pupil Listing'!B:B, A338, 'Pupil Listing'!C:C,"10") + COUNTIFS('Pupil Listing'!B:B, A338, 'Pupil Listing'!C:C,"11") + COUNTIFS('Pupil Listing'!B:B, A338, 'Pupil Listing'!C:C,"12")</f>
        <v>0</v>
      </c>
      <c r="I338" s="34">
        <f t="shared" si="5"/>
        <v>0</v>
      </c>
    </row>
    <row r="339" spans="1:9" x14ac:dyDescent="0.25">
      <c r="A339" s="104" t="s">
        <v>393</v>
      </c>
      <c r="B339" s="105">
        <f>SUMIF('Pupil Listing'!$B$9:$B$1800,A339,'Pupil Listing'!$F$9:$F$1800)</f>
        <v>0</v>
      </c>
      <c r="C339" s="106">
        <f>SUMIF('Pupil Listing'!$B$9:$B$1800,A339,'Pupil Listing'!$G$9:$G$1800)</f>
        <v>0</v>
      </c>
      <c r="E339" s="32">
        <f>COUNTIFS('Pupil Listing'!B:B, A339, 'Pupil Listing'!C:C,"4K 437 Hours") + COUNTIFS('Pupil Listing'!B:B, A339, 'Pupil Listing'!C:C,"Preschool Special Education") + COUNTIFS('Pupil Listing'!B:B, A339, 'Pupil Listing'!C:C,"5K 437 Hours Half Day")</f>
        <v>0</v>
      </c>
      <c r="F339" s="28">
        <f>COUNTIFS('Pupil Listing'!B:B, A339, 'Pupil Listing'!C:C,"4K 437 Hours + 87.5 Hours Outreach") + COUNTIFS('Pupil Listing'!B:B, A339, 'Pupil Listing'!C:C,"5K 3 Full Days Per Week")</f>
        <v>0</v>
      </c>
      <c r="G339" s="28">
        <f>COUNTIFS('Pupil Listing'!B:B, A339, 'Pupil Listing'!C:C,"5K 4 Full Days Per Week")</f>
        <v>0</v>
      </c>
      <c r="H339" s="28">
        <f>COUNTIFS('Pupil Listing'!B:B, A339, 'Pupil Listing'!C:C,"5K 5 Full Days Per Week") + COUNTIFS('Pupil Listing'!B:B, A339, 'Pupil Listing'!C:C,"1") + COUNTIFS('Pupil Listing'!B:B, A339, 'Pupil Listing'!C:C,"2") + COUNTIFS('Pupil Listing'!B:B, A339, 'Pupil Listing'!C:C,"3") + COUNTIFS('Pupil Listing'!B:B, A339, 'Pupil Listing'!C:C,"4") + COUNTIFS('Pupil Listing'!B:B, A339, 'Pupil Listing'!C:C,"5") + COUNTIFS('Pupil Listing'!B:B, A339, 'Pupil Listing'!C:C,"6") + COUNTIFS('Pupil Listing'!B:B, A339, 'Pupil Listing'!C:C,"7") + COUNTIFS('Pupil Listing'!B:B, A339, 'Pupil Listing'!C:C,"8") + COUNTIFS('Pupil Listing'!B:B, A339, 'Pupil Listing'!C:C,"9") + COUNTIFS('Pupil Listing'!B:B, A339, 'Pupil Listing'!C:C,"10") + COUNTIFS('Pupil Listing'!B:B, A339, 'Pupil Listing'!C:C,"11") + COUNTIFS('Pupil Listing'!B:B, A339, 'Pupil Listing'!C:C,"12")</f>
        <v>0</v>
      </c>
      <c r="I339" s="34">
        <f t="shared" si="5"/>
        <v>0</v>
      </c>
    </row>
    <row r="340" spans="1:9" x14ac:dyDescent="0.25">
      <c r="A340" s="104" t="s">
        <v>394</v>
      </c>
      <c r="B340" s="105">
        <f>SUMIF('Pupil Listing'!$B$9:$B$1800,A340,'Pupil Listing'!$F$9:$F$1800)</f>
        <v>0</v>
      </c>
      <c r="C340" s="106">
        <f>SUMIF('Pupil Listing'!$B$9:$B$1800,A340,'Pupil Listing'!$G$9:$G$1800)</f>
        <v>0</v>
      </c>
      <c r="E340" s="32">
        <f>COUNTIFS('Pupil Listing'!B:B, A340, 'Pupil Listing'!C:C,"4K 437 Hours") + COUNTIFS('Pupil Listing'!B:B, A340, 'Pupil Listing'!C:C,"Preschool Special Education") + COUNTIFS('Pupil Listing'!B:B, A340, 'Pupil Listing'!C:C,"5K 437 Hours Half Day")</f>
        <v>0</v>
      </c>
      <c r="F340" s="28">
        <f>COUNTIFS('Pupil Listing'!B:B, A340, 'Pupil Listing'!C:C,"4K 437 Hours + 87.5 Hours Outreach") + COUNTIFS('Pupil Listing'!B:B, A340, 'Pupil Listing'!C:C,"5K 3 Full Days Per Week")</f>
        <v>0</v>
      </c>
      <c r="G340" s="28">
        <f>COUNTIFS('Pupil Listing'!B:B, A340, 'Pupil Listing'!C:C,"5K 4 Full Days Per Week")</f>
        <v>0</v>
      </c>
      <c r="H340" s="28">
        <f>COUNTIFS('Pupil Listing'!B:B, A340, 'Pupil Listing'!C:C,"5K 5 Full Days Per Week") + COUNTIFS('Pupil Listing'!B:B, A340, 'Pupil Listing'!C:C,"1") + COUNTIFS('Pupil Listing'!B:B, A340, 'Pupil Listing'!C:C,"2") + COUNTIFS('Pupil Listing'!B:B, A340, 'Pupil Listing'!C:C,"3") + COUNTIFS('Pupil Listing'!B:B, A340, 'Pupil Listing'!C:C,"4") + COUNTIFS('Pupil Listing'!B:B, A340, 'Pupil Listing'!C:C,"5") + COUNTIFS('Pupil Listing'!B:B, A340, 'Pupil Listing'!C:C,"6") + COUNTIFS('Pupil Listing'!B:B, A340, 'Pupil Listing'!C:C,"7") + COUNTIFS('Pupil Listing'!B:B, A340, 'Pupil Listing'!C:C,"8") + COUNTIFS('Pupil Listing'!B:B, A340, 'Pupil Listing'!C:C,"9") + COUNTIFS('Pupil Listing'!B:B, A340, 'Pupil Listing'!C:C,"10") + COUNTIFS('Pupil Listing'!B:B, A340, 'Pupil Listing'!C:C,"11") + COUNTIFS('Pupil Listing'!B:B, A340, 'Pupil Listing'!C:C,"12")</f>
        <v>0</v>
      </c>
      <c r="I340" s="34">
        <f t="shared" si="5"/>
        <v>0</v>
      </c>
    </row>
    <row r="341" spans="1:9" x14ac:dyDescent="0.25">
      <c r="A341" s="104" t="s">
        <v>395</v>
      </c>
      <c r="B341" s="105">
        <f>SUMIF('Pupil Listing'!$B$9:$B$1800,A341,'Pupil Listing'!$F$9:$F$1800)</f>
        <v>0</v>
      </c>
      <c r="C341" s="106">
        <f>SUMIF('Pupil Listing'!$B$9:$B$1800,A341,'Pupil Listing'!$G$9:$G$1800)</f>
        <v>0</v>
      </c>
      <c r="E341" s="32">
        <f>COUNTIFS('Pupil Listing'!B:B, A341, 'Pupil Listing'!C:C,"4K 437 Hours") + COUNTIFS('Pupil Listing'!B:B, A341, 'Pupil Listing'!C:C,"Preschool Special Education") + COUNTIFS('Pupil Listing'!B:B, A341, 'Pupil Listing'!C:C,"5K 437 Hours Half Day")</f>
        <v>0</v>
      </c>
      <c r="F341" s="28">
        <f>COUNTIFS('Pupil Listing'!B:B, A341, 'Pupil Listing'!C:C,"4K 437 Hours + 87.5 Hours Outreach") + COUNTIFS('Pupil Listing'!B:B, A341, 'Pupil Listing'!C:C,"5K 3 Full Days Per Week")</f>
        <v>0</v>
      </c>
      <c r="G341" s="28">
        <f>COUNTIFS('Pupil Listing'!B:B, A341, 'Pupil Listing'!C:C,"5K 4 Full Days Per Week")</f>
        <v>0</v>
      </c>
      <c r="H341" s="28">
        <f>COUNTIFS('Pupil Listing'!B:B, A341, 'Pupil Listing'!C:C,"5K 5 Full Days Per Week") + COUNTIFS('Pupil Listing'!B:B, A341, 'Pupil Listing'!C:C,"1") + COUNTIFS('Pupil Listing'!B:B, A341, 'Pupil Listing'!C:C,"2") + COUNTIFS('Pupil Listing'!B:B, A341, 'Pupil Listing'!C:C,"3") + COUNTIFS('Pupil Listing'!B:B, A341, 'Pupil Listing'!C:C,"4") + COUNTIFS('Pupil Listing'!B:B, A341, 'Pupil Listing'!C:C,"5") + COUNTIFS('Pupil Listing'!B:B, A341, 'Pupil Listing'!C:C,"6") + COUNTIFS('Pupil Listing'!B:B, A341, 'Pupil Listing'!C:C,"7") + COUNTIFS('Pupil Listing'!B:B, A341, 'Pupil Listing'!C:C,"8") + COUNTIFS('Pupil Listing'!B:B, A341, 'Pupil Listing'!C:C,"9") + COUNTIFS('Pupil Listing'!B:B, A341, 'Pupil Listing'!C:C,"10") + COUNTIFS('Pupil Listing'!B:B, A341, 'Pupil Listing'!C:C,"11") + COUNTIFS('Pupil Listing'!B:B, A341, 'Pupil Listing'!C:C,"12")</f>
        <v>0</v>
      </c>
      <c r="I341" s="34">
        <f t="shared" si="5"/>
        <v>0</v>
      </c>
    </row>
    <row r="342" spans="1:9" x14ac:dyDescent="0.25">
      <c r="A342" s="104" t="s">
        <v>33</v>
      </c>
      <c r="B342" s="105">
        <f>SUMIF('Pupil Listing'!$B$9:$B$1800,A342,'Pupil Listing'!$F$9:$F$1800)</f>
        <v>0</v>
      </c>
      <c r="C342" s="106">
        <f>SUMIF('Pupil Listing'!$B$9:$B$1800,A342,'Pupil Listing'!$G$9:$G$1800)</f>
        <v>0</v>
      </c>
      <c r="E342" s="32">
        <f>COUNTIFS('Pupil Listing'!B:B, A342, 'Pupil Listing'!C:C,"4K 437 Hours") + COUNTIFS('Pupil Listing'!B:B, A342, 'Pupil Listing'!C:C,"Preschool Special Education") + COUNTIFS('Pupil Listing'!B:B, A342, 'Pupil Listing'!C:C,"5K 437 Hours Half Day")</f>
        <v>0</v>
      </c>
      <c r="F342" s="28">
        <f>COUNTIFS('Pupil Listing'!B:B, A342, 'Pupil Listing'!C:C,"4K 437 Hours + 87.5 Hours Outreach") + COUNTIFS('Pupil Listing'!B:B, A342, 'Pupil Listing'!C:C,"5K 3 Full Days Per Week")</f>
        <v>0</v>
      </c>
      <c r="G342" s="28">
        <f>COUNTIFS('Pupil Listing'!B:B, A342, 'Pupil Listing'!C:C,"5K 4 Full Days Per Week")</f>
        <v>0</v>
      </c>
      <c r="H342" s="28">
        <f>COUNTIFS('Pupil Listing'!B:B, A342, 'Pupil Listing'!C:C,"5K 5 Full Days Per Week") + COUNTIFS('Pupil Listing'!B:B, A342, 'Pupil Listing'!C:C,"1") + COUNTIFS('Pupil Listing'!B:B, A342, 'Pupil Listing'!C:C,"2") + COUNTIFS('Pupil Listing'!B:B, A342, 'Pupil Listing'!C:C,"3") + COUNTIFS('Pupil Listing'!B:B, A342, 'Pupil Listing'!C:C,"4") + COUNTIFS('Pupil Listing'!B:B, A342, 'Pupil Listing'!C:C,"5") + COUNTIFS('Pupil Listing'!B:B, A342, 'Pupil Listing'!C:C,"6") + COUNTIFS('Pupil Listing'!B:B, A342, 'Pupil Listing'!C:C,"7") + COUNTIFS('Pupil Listing'!B:B, A342, 'Pupil Listing'!C:C,"8") + COUNTIFS('Pupil Listing'!B:B, A342, 'Pupil Listing'!C:C,"9") + COUNTIFS('Pupil Listing'!B:B, A342, 'Pupil Listing'!C:C,"10") + COUNTIFS('Pupil Listing'!B:B, A342, 'Pupil Listing'!C:C,"11") + COUNTIFS('Pupil Listing'!B:B, A342, 'Pupil Listing'!C:C,"12")</f>
        <v>0</v>
      </c>
      <c r="I342" s="34">
        <f t="shared" si="5"/>
        <v>0</v>
      </c>
    </row>
    <row r="343" spans="1:9" x14ac:dyDescent="0.25">
      <c r="A343" s="104" t="s">
        <v>396</v>
      </c>
      <c r="B343" s="105">
        <f>SUMIF('Pupil Listing'!$B$9:$B$1800,A343,'Pupil Listing'!$F$9:$F$1800)</f>
        <v>0</v>
      </c>
      <c r="C343" s="106">
        <f>SUMIF('Pupil Listing'!$B$9:$B$1800,A343,'Pupil Listing'!$G$9:$G$1800)</f>
        <v>0</v>
      </c>
      <c r="E343" s="32">
        <f>COUNTIFS('Pupil Listing'!B:B, A343, 'Pupil Listing'!C:C,"4K 437 Hours") + COUNTIFS('Pupil Listing'!B:B, A343, 'Pupil Listing'!C:C,"Preschool Special Education") + COUNTIFS('Pupil Listing'!B:B, A343, 'Pupil Listing'!C:C,"5K 437 Hours Half Day")</f>
        <v>0</v>
      </c>
      <c r="F343" s="28">
        <f>COUNTIFS('Pupil Listing'!B:B, A343, 'Pupil Listing'!C:C,"4K 437 Hours + 87.5 Hours Outreach") + COUNTIFS('Pupil Listing'!B:B, A343, 'Pupil Listing'!C:C,"5K 3 Full Days Per Week")</f>
        <v>0</v>
      </c>
      <c r="G343" s="28">
        <f>COUNTIFS('Pupil Listing'!B:B, A343, 'Pupil Listing'!C:C,"5K 4 Full Days Per Week")</f>
        <v>0</v>
      </c>
      <c r="H343" s="28">
        <f>COUNTIFS('Pupil Listing'!B:B, A343, 'Pupil Listing'!C:C,"5K 5 Full Days Per Week") + COUNTIFS('Pupil Listing'!B:B, A343, 'Pupil Listing'!C:C,"1") + COUNTIFS('Pupil Listing'!B:B, A343, 'Pupil Listing'!C:C,"2") + COUNTIFS('Pupil Listing'!B:B, A343, 'Pupil Listing'!C:C,"3") + COUNTIFS('Pupil Listing'!B:B, A343, 'Pupil Listing'!C:C,"4") + COUNTIFS('Pupil Listing'!B:B, A343, 'Pupil Listing'!C:C,"5") + COUNTIFS('Pupil Listing'!B:B, A343, 'Pupil Listing'!C:C,"6") + COUNTIFS('Pupil Listing'!B:B, A343, 'Pupil Listing'!C:C,"7") + COUNTIFS('Pupil Listing'!B:B, A343, 'Pupil Listing'!C:C,"8") + COUNTIFS('Pupil Listing'!B:B, A343, 'Pupil Listing'!C:C,"9") + COUNTIFS('Pupil Listing'!B:B, A343, 'Pupil Listing'!C:C,"10") + COUNTIFS('Pupil Listing'!B:B, A343, 'Pupil Listing'!C:C,"11") + COUNTIFS('Pupil Listing'!B:B, A343, 'Pupil Listing'!C:C,"12")</f>
        <v>0</v>
      </c>
      <c r="I343" s="34">
        <f t="shared" si="5"/>
        <v>0</v>
      </c>
    </row>
    <row r="344" spans="1:9" x14ac:dyDescent="0.25">
      <c r="A344" s="104" t="s">
        <v>397</v>
      </c>
      <c r="B344" s="105">
        <f>SUMIF('Pupil Listing'!$B$9:$B$1800,A344,'Pupil Listing'!$F$9:$F$1800)</f>
        <v>0</v>
      </c>
      <c r="C344" s="106">
        <f>SUMIF('Pupil Listing'!$B$9:$B$1800,A344,'Pupil Listing'!$G$9:$G$1800)</f>
        <v>0</v>
      </c>
      <c r="E344" s="32">
        <f>COUNTIFS('Pupil Listing'!B:B, A344, 'Pupil Listing'!C:C,"4K 437 Hours") + COUNTIFS('Pupil Listing'!B:B, A344, 'Pupil Listing'!C:C,"Preschool Special Education") + COUNTIFS('Pupil Listing'!B:B, A344, 'Pupil Listing'!C:C,"5K 437 Hours Half Day")</f>
        <v>0</v>
      </c>
      <c r="F344" s="28">
        <f>COUNTIFS('Pupil Listing'!B:B, A344, 'Pupil Listing'!C:C,"4K 437 Hours + 87.5 Hours Outreach") + COUNTIFS('Pupil Listing'!B:B, A344, 'Pupil Listing'!C:C,"5K 3 Full Days Per Week")</f>
        <v>0</v>
      </c>
      <c r="G344" s="28">
        <f>COUNTIFS('Pupil Listing'!B:B, A344, 'Pupil Listing'!C:C,"5K 4 Full Days Per Week")</f>
        <v>0</v>
      </c>
      <c r="H344" s="28">
        <f>COUNTIFS('Pupil Listing'!B:B, A344, 'Pupil Listing'!C:C,"5K 5 Full Days Per Week") + COUNTIFS('Pupil Listing'!B:B, A344, 'Pupil Listing'!C:C,"1") + COUNTIFS('Pupil Listing'!B:B, A344, 'Pupil Listing'!C:C,"2") + COUNTIFS('Pupil Listing'!B:B, A344, 'Pupil Listing'!C:C,"3") + COUNTIFS('Pupil Listing'!B:B, A344, 'Pupil Listing'!C:C,"4") + COUNTIFS('Pupil Listing'!B:B, A344, 'Pupil Listing'!C:C,"5") + COUNTIFS('Pupil Listing'!B:B, A344, 'Pupil Listing'!C:C,"6") + COUNTIFS('Pupil Listing'!B:B, A344, 'Pupil Listing'!C:C,"7") + COUNTIFS('Pupil Listing'!B:B, A344, 'Pupil Listing'!C:C,"8") + COUNTIFS('Pupil Listing'!B:B, A344, 'Pupil Listing'!C:C,"9") + COUNTIFS('Pupil Listing'!B:B, A344, 'Pupil Listing'!C:C,"10") + COUNTIFS('Pupil Listing'!B:B, A344, 'Pupil Listing'!C:C,"11") + COUNTIFS('Pupil Listing'!B:B, A344, 'Pupil Listing'!C:C,"12")</f>
        <v>0</v>
      </c>
      <c r="I344" s="34">
        <f t="shared" si="5"/>
        <v>0</v>
      </c>
    </row>
    <row r="345" spans="1:9" x14ac:dyDescent="0.25">
      <c r="A345" s="104" t="s">
        <v>398</v>
      </c>
      <c r="B345" s="105">
        <f>SUMIF('Pupil Listing'!$B$9:$B$1800,A345,'Pupil Listing'!$F$9:$F$1800)</f>
        <v>0</v>
      </c>
      <c r="C345" s="106">
        <f>SUMIF('Pupil Listing'!$B$9:$B$1800,A345,'Pupil Listing'!$G$9:$G$1800)</f>
        <v>0</v>
      </c>
      <c r="E345" s="32">
        <f>COUNTIFS('Pupil Listing'!B:B, A345, 'Pupil Listing'!C:C,"4K 437 Hours") + COUNTIFS('Pupil Listing'!B:B, A345, 'Pupil Listing'!C:C,"Preschool Special Education") + COUNTIFS('Pupil Listing'!B:B, A345, 'Pupil Listing'!C:C,"5K 437 Hours Half Day")</f>
        <v>0</v>
      </c>
      <c r="F345" s="28">
        <f>COUNTIFS('Pupil Listing'!B:B, A345, 'Pupil Listing'!C:C,"4K 437 Hours + 87.5 Hours Outreach") + COUNTIFS('Pupil Listing'!B:B, A345, 'Pupil Listing'!C:C,"5K 3 Full Days Per Week")</f>
        <v>0</v>
      </c>
      <c r="G345" s="28">
        <f>COUNTIFS('Pupil Listing'!B:B, A345, 'Pupil Listing'!C:C,"5K 4 Full Days Per Week")</f>
        <v>0</v>
      </c>
      <c r="H345" s="28">
        <f>COUNTIFS('Pupil Listing'!B:B, A345, 'Pupil Listing'!C:C,"5K 5 Full Days Per Week") + COUNTIFS('Pupil Listing'!B:B, A345, 'Pupil Listing'!C:C,"1") + COUNTIFS('Pupil Listing'!B:B, A345, 'Pupil Listing'!C:C,"2") + COUNTIFS('Pupil Listing'!B:B, A345, 'Pupil Listing'!C:C,"3") + COUNTIFS('Pupil Listing'!B:B, A345, 'Pupil Listing'!C:C,"4") + COUNTIFS('Pupil Listing'!B:B, A345, 'Pupil Listing'!C:C,"5") + COUNTIFS('Pupil Listing'!B:B, A345, 'Pupil Listing'!C:C,"6") + COUNTIFS('Pupil Listing'!B:B, A345, 'Pupil Listing'!C:C,"7") + COUNTIFS('Pupil Listing'!B:B, A345, 'Pupil Listing'!C:C,"8") + COUNTIFS('Pupil Listing'!B:B, A345, 'Pupil Listing'!C:C,"9") + COUNTIFS('Pupil Listing'!B:B, A345, 'Pupil Listing'!C:C,"10") + COUNTIFS('Pupil Listing'!B:B, A345, 'Pupil Listing'!C:C,"11") + COUNTIFS('Pupil Listing'!B:B, A345, 'Pupil Listing'!C:C,"12")</f>
        <v>0</v>
      </c>
      <c r="I345" s="34">
        <f t="shared" si="5"/>
        <v>0</v>
      </c>
    </row>
    <row r="346" spans="1:9" x14ac:dyDescent="0.25">
      <c r="A346" s="104" t="s">
        <v>61</v>
      </c>
      <c r="B346" s="105">
        <f>SUMIF('Pupil Listing'!$B$9:$B$1800,A346,'Pupil Listing'!$F$9:$F$1800)</f>
        <v>0</v>
      </c>
      <c r="C346" s="106">
        <f>SUMIF('Pupil Listing'!$B$9:$B$1800,A346,'Pupil Listing'!$G$9:$G$1800)</f>
        <v>0</v>
      </c>
      <c r="E346" s="32">
        <f>COUNTIFS('Pupil Listing'!B:B, A346, 'Pupil Listing'!C:C,"4K 437 Hours") + COUNTIFS('Pupil Listing'!B:B, A346, 'Pupil Listing'!C:C,"Preschool Special Education") + COUNTIFS('Pupil Listing'!B:B, A346, 'Pupil Listing'!C:C,"5K 437 Hours Half Day")</f>
        <v>0</v>
      </c>
      <c r="F346" s="28">
        <f>COUNTIFS('Pupil Listing'!B:B, A346, 'Pupil Listing'!C:C,"4K 437 Hours + 87.5 Hours Outreach") + COUNTIFS('Pupil Listing'!B:B, A346, 'Pupil Listing'!C:C,"5K 3 Full Days Per Week")</f>
        <v>0</v>
      </c>
      <c r="G346" s="28">
        <f>COUNTIFS('Pupil Listing'!B:B, A346, 'Pupil Listing'!C:C,"5K 4 Full Days Per Week")</f>
        <v>0</v>
      </c>
      <c r="H346" s="28">
        <f>COUNTIFS('Pupil Listing'!B:B, A346, 'Pupil Listing'!C:C,"5K 5 Full Days Per Week") + COUNTIFS('Pupil Listing'!B:B, A346, 'Pupil Listing'!C:C,"1") + COUNTIFS('Pupil Listing'!B:B, A346, 'Pupil Listing'!C:C,"2") + COUNTIFS('Pupil Listing'!B:B, A346, 'Pupil Listing'!C:C,"3") + COUNTIFS('Pupil Listing'!B:B, A346, 'Pupil Listing'!C:C,"4") + COUNTIFS('Pupil Listing'!B:B, A346, 'Pupil Listing'!C:C,"5") + COUNTIFS('Pupil Listing'!B:B, A346, 'Pupil Listing'!C:C,"6") + COUNTIFS('Pupil Listing'!B:B, A346, 'Pupil Listing'!C:C,"7") + COUNTIFS('Pupil Listing'!B:B, A346, 'Pupil Listing'!C:C,"8") + COUNTIFS('Pupil Listing'!B:B, A346, 'Pupil Listing'!C:C,"9") + COUNTIFS('Pupil Listing'!B:B, A346, 'Pupil Listing'!C:C,"10") + COUNTIFS('Pupil Listing'!B:B, A346, 'Pupil Listing'!C:C,"11") + COUNTIFS('Pupil Listing'!B:B, A346, 'Pupil Listing'!C:C,"12")</f>
        <v>0</v>
      </c>
      <c r="I346" s="34">
        <f t="shared" si="5"/>
        <v>0</v>
      </c>
    </row>
    <row r="347" spans="1:9" x14ac:dyDescent="0.25">
      <c r="A347" s="104" t="s">
        <v>399</v>
      </c>
      <c r="B347" s="105">
        <f>SUMIF('Pupil Listing'!$B$9:$B$1800,A347,'Pupil Listing'!$F$9:$F$1800)</f>
        <v>0</v>
      </c>
      <c r="C347" s="106">
        <f>SUMIF('Pupil Listing'!$B$9:$B$1800,A347,'Pupil Listing'!$G$9:$G$1800)</f>
        <v>0</v>
      </c>
      <c r="E347" s="32">
        <f>COUNTIFS('Pupil Listing'!B:B, A347, 'Pupil Listing'!C:C,"4K 437 Hours") + COUNTIFS('Pupil Listing'!B:B, A347, 'Pupil Listing'!C:C,"Preschool Special Education") + COUNTIFS('Pupil Listing'!B:B, A347, 'Pupil Listing'!C:C,"5K 437 Hours Half Day")</f>
        <v>0</v>
      </c>
      <c r="F347" s="28">
        <f>COUNTIFS('Pupil Listing'!B:B, A347, 'Pupil Listing'!C:C,"4K 437 Hours + 87.5 Hours Outreach") + COUNTIFS('Pupil Listing'!B:B, A347, 'Pupil Listing'!C:C,"5K 3 Full Days Per Week")</f>
        <v>0</v>
      </c>
      <c r="G347" s="28">
        <f>COUNTIFS('Pupil Listing'!B:B, A347, 'Pupil Listing'!C:C,"5K 4 Full Days Per Week")</f>
        <v>0</v>
      </c>
      <c r="H347" s="28">
        <f>COUNTIFS('Pupil Listing'!B:B, A347, 'Pupil Listing'!C:C,"5K 5 Full Days Per Week") + COUNTIFS('Pupil Listing'!B:B, A347, 'Pupil Listing'!C:C,"1") + COUNTIFS('Pupil Listing'!B:B, A347, 'Pupil Listing'!C:C,"2") + COUNTIFS('Pupil Listing'!B:B, A347, 'Pupil Listing'!C:C,"3") + COUNTIFS('Pupil Listing'!B:B, A347, 'Pupil Listing'!C:C,"4") + COUNTIFS('Pupil Listing'!B:B, A347, 'Pupil Listing'!C:C,"5") + COUNTIFS('Pupil Listing'!B:B, A347, 'Pupil Listing'!C:C,"6") + COUNTIFS('Pupil Listing'!B:B, A347, 'Pupil Listing'!C:C,"7") + COUNTIFS('Pupil Listing'!B:B, A347, 'Pupil Listing'!C:C,"8") + COUNTIFS('Pupil Listing'!B:B, A347, 'Pupil Listing'!C:C,"9") + COUNTIFS('Pupil Listing'!B:B, A347, 'Pupil Listing'!C:C,"10") + COUNTIFS('Pupil Listing'!B:B, A347, 'Pupil Listing'!C:C,"11") + COUNTIFS('Pupil Listing'!B:B, A347, 'Pupil Listing'!C:C,"12")</f>
        <v>0</v>
      </c>
      <c r="I347" s="34">
        <f t="shared" si="5"/>
        <v>0</v>
      </c>
    </row>
    <row r="348" spans="1:9" x14ac:dyDescent="0.25">
      <c r="A348" s="104" t="s">
        <v>400</v>
      </c>
      <c r="B348" s="105">
        <f>SUMIF('Pupil Listing'!$B$9:$B$1800,A348,'Pupil Listing'!$F$9:$F$1800)</f>
        <v>0</v>
      </c>
      <c r="C348" s="106">
        <f>SUMIF('Pupil Listing'!$B$9:$B$1800,A348,'Pupil Listing'!$G$9:$G$1800)</f>
        <v>0</v>
      </c>
      <c r="E348" s="32">
        <f>COUNTIFS('Pupil Listing'!B:B, A348, 'Pupil Listing'!C:C,"4K 437 Hours") + COUNTIFS('Pupil Listing'!B:B, A348, 'Pupil Listing'!C:C,"Preschool Special Education") + COUNTIFS('Pupil Listing'!B:B, A348, 'Pupil Listing'!C:C,"5K 437 Hours Half Day")</f>
        <v>0</v>
      </c>
      <c r="F348" s="28">
        <f>COUNTIFS('Pupil Listing'!B:B, A348, 'Pupil Listing'!C:C,"4K 437 Hours + 87.5 Hours Outreach") + COUNTIFS('Pupil Listing'!B:B, A348, 'Pupil Listing'!C:C,"5K 3 Full Days Per Week")</f>
        <v>0</v>
      </c>
      <c r="G348" s="28">
        <f>COUNTIFS('Pupil Listing'!B:B, A348, 'Pupil Listing'!C:C,"5K 4 Full Days Per Week")</f>
        <v>0</v>
      </c>
      <c r="H348" s="28">
        <f>COUNTIFS('Pupil Listing'!B:B, A348, 'Pupil Listing'!C:C,"5K 5 Full Days Per Week") + COUNTIFS('Pupil Listing'!B:B, A348, 'Pupil Listing'!C:C,"1") + COUNTIFS('Pupil Listing'!B:B, A348, 'Pupil Listing'!C:C,"2") + COUNTIFS('Pupil Listing'!B:B, A348, 'Pupil Listing'!C:C,"3") + COUNTIFS('Pupil Listing'!B:B, A348, 'Pupil Listing'!C:C,"4") + COUNTIFS('Pupil Listing'!B:B, A348, 'Pupil Listing'!C:C,"5") + COUNTIFS('Pupil Listing'!B:B, A348, 'Pupil Listing'!C:C,"6") + COUNTIFS('Pupil Listing'!B:B, A348, 'Pupil Listing'!C:C,"7") + COUNTIFS('Pupil Listing'!B:B, A348, 'Pupil Listing'!C:C,"8") + COUNTIFS('Pupil Listing'!B:B, A348, 'Pupil Listing'!C:C,"9") + COUNTIFS('Pupil Listing'!B:B, A348, 'Pupil Listing'!C:C,"10") + COUNTIFS('Pupil Listing'!B:B, A348, 'Pupil Listing'!C:C,"11") + COUNTIFS('Pupil Listing'!B:B, A348, 'Pupil Listing'!C:C,"12")</f>
        <v>0</v>
      </c>
      <c r="I348" s="34">
        <f t="shared" si="5"/>
        <v>0</v>
      </c>
    </row>
    <row r="349" spans="1:9" x14ac:dyDescent="0.25">
      <c r="A349" s="104" t="s">
        <v>34</v>
      </c>
      <c r="B349" s="105">
        <f>SUMIF('Pupil Listing'!$B$9:$B$1800,A349,'Pupil Listing'!$F$9:$F$1800)</f>
        <v>0</v>
      </c>
      <c r="C349" s="106">
        <f>SUMIF('Pupil Listing'!$B$9:$B$1800,A349,'Pupil Listing'!$G$9:$G$1800)</f>
        <v>0</v>
      </c>
      <c r="E349" s="32">
        <f>COUNTIFS('Pupil Listing'!B:B, A349, 'Pupil Listing'!C:C,"4K 437 Hours") + COUNTIFS('Pupil Listing'!B:B, A349, 'Pupil Listing'!C:C,"Preschool Special Education") + COUNTIFS('Pupil Listing'!B:B, A349, 'Pupil Listing'!C:C,"5K 437 Hours Half Day")</f>
        <v>0</v>
      </c>
      <c r="F349" s="28">
        <f>COUNTIFS('Pupil Listing'!B:B, A349, 'Pupil Listing'!C:C,"4K 437 Hours + 87.5 Hours Outreach") + COUNTIFS('Pupil Listing'!B:B, A349, 'Pupil Listing'!C:C,"5K 3 Full Days Per Week")</f>
        <v>0</v>
      </c>
      <c r="G349" s="28">
        <f>COUNTIFS('Pupil Listing'!B:B, A349, 'Pupil Listing'!C:C,"5K 4 Full Days Per Week")</f>
        <v>0</v>
      </c>
      <c r="H349" s="28">
        <f>COUNTIFS('Pupil Listing'!B:B, A349, 'Pupil Listing'!C:C,"5K 5 Full Days Per Week") + COUNTIFS('Pupil Listing'!B:B, A349, 'Pupil Listing'!C:C,"1") + COUNTIFS('Pupil Listing'!B:B, A349, 'Pupil Listing'!C:C,"2") + COUNTIFS('Pupil Listing'!B:B, A349, 'Pupil Listing'!C:C,"3") + COUNTIFS('Pupil Listing'!B:B, A349, 'Pupil Listing'!C:C,"4") + COUNTIFS('Pupil Listing'!B:B, A349, 'Pupil Listing'!C:C,"5") + COUNTIFS('Pupil Listing'!B:B, A349, 'Pupil Listing'!C:C,"6") + COUNTIFS('Pupil Listing'!B:B, A349, 'Pupil Listing'!C:C,"7") + COUNTIFS('Pupil Listing'!B:B, A349, 'Pupil Listing'!C:C,"8") + COUNTIFS('Pupil Listing'!B:B, A349, 'Pupil Listing'!C:C,"9") + COUNTIFS('Pupil Listing'!B:B, A349, 'Pupil Listing'!C:C,"10") + COUNTIFS('Pupil Listing'!B:B, A349, 'Pupil Listing'!C:C,"11") + COUNTIFS('Pupil Listing'!B:B, A349, 'Pupil Listing'!C:C,"12")</f>
        <v>0</v>
      </c>
      <c r="I349" s="34">
        <f t="shared" si="5"/>
        <v>0</v>
      </c>
    </row>
    <row r="350" spans="1:9" x14ac:dyDescent="0.25">
      <c r="A350" s="104" t="s">
        <v>401</v>
      </c>
      <c r="B350" s="105">
        <f>SUMIF('Pupil Listing'!$B$9:$B$1800,A350,'Pupil Listing'!$F$9:$F$1800)</f>
        <v>0</v>
      </c>
      <c r="C350" s="106">
        <f>SUMIF('Pupil Listing'!$B$9:$B$1800,A350,'Pupil Listing'!$G$9:$G$1800)</f>
        <v>0</v>
      </c>
      <c r="E350" s="32">
        <f>COUNTIFS('Pupil Listing'!B:B, A350, 'Pupil Listing'!C:C,"4K 437 Hours") + COUNTIFS('Pupil Listing'!B:B, A350, 'Pupil Listing'!C:C,"Preschool Special Education") + COUNTIFS('Pupil Listing'!B:B, A350, 'Pupil Listing'!C:C,"5K 437 Hours Half Day")</f>
        <v>0</v>
      </c>
      <c r="F350" s="28">
        <f>COUNTIFS('Pupil Listing'!B:B, A350, 'Pupil Listing'!C:C,"4K 437 Hours + 87.5 Hours Outreach") + COUNTIFS('Pupil Listing'!B:B, A350, 'Pupil Listing'!C:C,"5K 3 Full Days Per Week")</f>
        <v>0</v>
      </c>
      <c r="G350" s="28">
        <f>COUNTIFS('Pupil Listing'!B:B, A350, 'Pupil Listing'!C:C,"5K 4 Full Days Per Week")</f>
        <v>0</v>
      </c>
      <c r="H350" s="28">
        <f>COUNTIFS('Pupil Listing'!B:B, A350, 'Pupil Listing'!C:C,"5K 5 Full Days Per Week") + COUNTIFS('Pupil Listing'!B:B, A350, 'Pupil Listing'!C:C,"1") + COUNTIFS('Pupil Listing'!B:B, A350, 'Pupil Listing'!C:C,"2") + COUNTIFS('Pupil Listing'!B:B, A350, 'Pupil Listing'!C:C,"3") + COUNTIFS('Pupil Listing'!B:B, A350, 'Pupil Listing'!C:C,"4") + COUNTIFS('Pupil Listing'!B:B, A350, 'Pupil Listing'!C:C,"5") + COUNTIFS('Pupil Listing'!B:B, A350, 'Pupil Listing'!C:C,"6") + COUNTIFS('Pupil Listing'!B:B, A350, 'Pupil Listing'!C:C,"7") + COUNTIFS('Pupil Listing'!B:B, A350, 'Pupil Listing'!C:C,"8") + COUNTIFS('Pupil Listing'!B:B, A350, 'Pupil Listing'!C:C,"9") + COUNTIFS('Pupil Listing'!B:B, A350, 'Pupil Listing'!C:C,"10") + COUNTIFS('Pupil Listing'!B:B, A350, 'Pupil Listing'!C:C,"11") + COUNTIFS('Pupil Listing'!B:B, A350, 'Pupil Listing'!C:C,"12")</f>
        <v>0</v>
      </c>
      <c r="I350" s="34">
        <f t="shared" si="5"/>
        <v>0</v>
      </c>
    </row>
    <row r="351" spans="1:9" x14ac:dyDescent="0.25">
      <c r="A351" s="104" t="s">
        <v>402</v>
      </c>
      <c r="B351" s="105">
        <f>SUMIF('Pupil Listing'!$B$9:$B$1800,A351,'Pupil Listing'!$F$9:$F$1800)</f>
        <v>0</v>
      </c>
      <c r="C351" s="106">
        <f>SUMIF('Pupil Listing'!$B$9:$B$1800,A351,'Pupil Listing'!$G$9:$G$1800)</f>
        <v>0</v>
      </c>
      <c r="E351" s="32">
        <f>COUNTIFS('Pupil Listing'!B:B, A351, 'Pupil Listing'!C:C,"4K 437 Hours") + COUNTIFS('Pupil Listing'!B:B, A351, 'Pupil Listing'!C:C,"Preschool Special Education") + COUNTIFS('Pupil Listing'!B:B, A351, 'Pupil Listing'!C:C,"5K 437 Hours Half Day")</f>
        <v>0</v>
      </c>
      <c r="F351" s="28">
        <f>COUNTIFS('Pupil Listing'!B:B, A351, 'Pupil Listing'!C:C,"4K 437 Hours + 87.5 Hours Outreach") + COUNTIFS('Pupil Listing'!B:B, A351, 'Pupil Listing'!C:C,"5K 3 Full Days Per Week")</f>
        <v>0</v>
      </c>
      <c r="G351" s="28">
        <f>COUNTIFS('Pupil Listing'!B:B, A351, 'Pupil Listing'!C:C,"5K 4 Full Days Per Week")</f>
        <v>0</v>
      </c>
      <c r="H351" s="28">
        <f>COUNTIFS('Pupil Listing'!B:B, A351, 'Pupil Listing'!C:C,"5K 5 Full Days Per Week") + COUNTIFS('Pupil Listing'!B:B, A351, 'Pupil Listing'!C:C,"1") + COUNTIFS('Pupil Listing'!B:B, A351, 'Pupil Listing'!C:C,"2") + COUNTIFS('Pupil Listing'!B:B, A351, 'Pupil Listing'!C:C,"3") + COUNTIFS('Pupil Listing'!B:B, A351, 'Pupil Listing'!C:C,"4") + COUNTIFS('Pupil Listing'!B:B, A351, 'Pupil Listing'!C:C,"5") + COUNTIFS('Pupil Listing'!B:B, A351, 'Pupil Listing'!C:C,"6") + COUNTIFS('Pupil Listing'!B:B, A351, 'Pupil Listing'!C:C,"7") + COUNTIFS('Pupil Listing'!B:B, A351, 'Pupil Listing'!C:C,"8") + COUNTIFS('Pupil Listing'!B:B, A351, 'Pupil Listing'!C:C,"9") + COUNTIFS('Pupil Listing'!B:B, A351, 'Pupil Listing'!C:C,"10") + COUNTIFS('Pupil Listing'!B:B, A351, 'Pupil Listing'!C:C,"11") + COUNTIFS('Pupil Listing'!B:B, A351, 'Pupil Listing'!C:C,"12")</f>
        <v>0</v>
      </c>
      <c r="I351" s="34">
        <f t="shared" si="5"/>
        <v>0</v>
      </c>
    </row>
    <row r="352" spans="1:9" x14ac:dyDescent="0.25">
      <c r="A352" s="104" t="s">
        <v>403</v>
      </c>
      <c r="B352" s="105">
        <f>SUMIF('Pupil Listing'!$B$9:$B$1800,A352,'Pupil Listing'!$F$9:$F$1800)</f>
        <v>0</v>
      </c>
      <c r="C352" s="106">
        <f>SUMIF('Pupil Listing'!$B$9:$B$1800,A352,'Pupil Listing'!$G$9:$G$1800)</f>
        <v>0</v>
      </c>
      <c r="E352" s="32">
        <f>COUNTIFS('Pupil Listing'!B:B, A352, 'Pupil Listing'!C:C,"4K 437 Hours") + COUNTIFS('Pupil Listing'!B:B, A352, 'Pupil Listing'!C:C,"Preschool Special Education") + COUNTIFS('Pupil Listing'!B:B, A352, 'Pupil Listing'!C:C,"5K 437 Hours Half Day")</f>
        <v>0</v>
      </c>
      <c r="F352" s="28">
        <f>COUNTIFS('Pupil Listing'!B:B, A352, 'Pupil Listing'!C:C,"4K 437 Hours + 87.5 Hours Outreach") + COUNTIFS('Pupil Listing'!B:B, A352, 'Pupil Listing'!C:C,"5K 3 Full Days Per Week")</f>
        <v>0</v>
      </c>
      <c r="G352" s="28">
        <f>COUNTIFS('Pupil Listing'!B:B, A352, 'Pupil Listing'!C:C,"5K 4 Full Days Per Week")</f>
        <v>0</v>
      </c>
      <c r="H352" s="28">
        <f>COUNTIFS('Pupil Listing'!B:B, A352, 'Pupil Listing'!C:C,"5K 5 Full Days Per Week") + COUNTIFS('Pupil Listing'!B:B, A352, 'Pupil Listing'!C:C,"1") + COUNTIFS('Pupil Listing'!B:B, A352, 'Pupil Listing'!C:C,"2") + COUNTIFS('Pupil Listing'!B:B, A352, 'Pupil Listing'!C:C,"3") + COUNTIFS('Pupil Listing'!B:B, A352, 'Pupil Listing'!C:C,"4") + COUNTIFS('Pupil Listing'!B:B, A352, 'Pupil Listing'!C:C,"5") + COUNTIFS('Pupil Listing'!B:B, A352, 'Pupil Listing'!C:C,"6") + COUNTIFS('Pupil Listing'!B:B, A352, 'Pupil Listing'!C:C,"7") + COUNTIFS('Pupil Listing'!B:B, A352, 'Pupil Listing'!C:C,"8") + COUNTIFS('Pupil Listing'!B:B, A352, 'Pupil Listing'!C:C,"9") + COUNTIFS('Pupil Listing'!B:B, A352, 'Pupil Listing'!C:C,"10") + COUNTIFS('Pupil Listing'!B:B, A352, 'Pupil Listing'!C:C,"11") + COUNTIFS('Pupil Listing'!B:B, A352, 'Pupil Listing'!C:C,"12")</f>
        <v>0</v>
      </c>
      <c r="I352" s="34">
        <f t="shared" si="5"/>
        <v>0</v>
      </c>
    </row>
    <row r="353" spans="1:9" x14ac:dyDescent="0.25">
      <c r="A353" s="104" t="s">
        <v>404</v>
      </c>
      <c r="B353" s="105">
        <f>SUMIF('Pupil Listing'!$B$9:$B$1800,A353,'Pupil Listing'!$F$9:$F$1800)</f>
        <v>0</v>
      </c>
      <c r="C353" s="106">
        <f>SUMIF('Pupil Listing'!$B$9:$B$1800,A353,'Pupil Listing'!$G$9:$G$1800)</f>
        <v>0</v>
      </c>
      <c r="E353" s="32">
        <f>COUNTIFS('Pupil Listing'!B:B, A353, 'Pupil Listing'!C:C,"4K 437 Hours") + COUNTIFS('Pupil Listing'!B:B, A353, 'Pupil Listing'!C:C,"Preschool Special Education") + COUNTIFS('Pupil Listing'!B:B, A353, 'Pupil Listing'!C:C,"5K 437 Hours Half Day")</f>
        <v>0</v>
      </c>
      <c r="F353" s="28">
        <f>COUNTIFS('Pupil Listing'!B:B, A353, 'Pupil Listing'!C:C,"4K 437 Hours + 87.5 Hours Outreach") + COUNTIFS('Pupil Listing'!B:B, A353, 'Pupil Listing'!C:C,"5K 3 Full Days Per Week")</f>
        <v>0</v>
      </c>
      <c r="G353" s="28">
        <f>COUNTIFS('Pupil Listing'!B:B, A353, 'Pupil Listing'!C:C,"5K 4 Full Days Per Week")</f>
        <v>0</v>
      </c>
      <c r="H353" s="28">
        <f>COUNTIFS('Pupil Listing'!B:B, A353, 'Pupil Listing'!C:C,"5K 5 Full Days Per Week") + COUNTIFS('Pupil Listing'!B:B, A353, 'Pupil Listing'!C:C,"1") + COUNTIFS('Pupil Listing'!B:B, A353, 'Pupil Listing'!C:C,"2") + COUNTIFS('Pupil Listing'!B:B, A353, 'Pupil Listing'!C:C,"3") + COUNTIFS('Pupil Listing'!B:B, A353, 'Pupil Listing'!C:C,"4") + COUNTIFS('Pupil Listing'!B:B, A353, 'Pupil Listing'!C:C,"5") + COUNTIFS('Pupil Listing'!B:B, A353, 'Pupil Listing'!C:C,"6") + COUNTIFS('Pupil Listing'!B:B, A353, 'Pupil Listing'!C:C,"7") + COUNTIFS('Pupil Listing'!B:B, A353, 'Pupil Listing'!C:C,"8") + COUNTIFS('Pupil Listing'!B:B, A353, 'Pupil Listing'!C:C,"9") + COUNTIFS('Pupil Listing'!B:B, A353, 'Pupil Listing'!C:C,"10") + COUNTIFS('Pupil Listing'!B:B, A353, 'Pupil Listing'!C:C,"11") + COUNTIFS('Pupil Listing'!B:B, A353, 'Pupil Listing'!C:C,"12")</f>
        <v>0</v>
      </c>
      <c r="I353" s="34">
        <f t="shared" si="5"/>
        <v>0</v>
      </c>
    </row>
    <row r="354" spans="1:9" x14ac:dyDescent="0.25">
      <c r="A354" s="104" t="s">
        <v>405</v>
      </c>
      <c r="B354" s="105">
        <f>SUMIF('Pupil Listing'!$B$9:$B$1800,A354,'Pupil Listing'!$F$9:$F$1800)</f>
        <v>0</v>
      </c>
      <c r="C354" s="106">
        <f>SUMIF('Pupil Listing'!$B$9:$B$1800,A354,'Pupil Listing'!$G$9:$G$1800)</f>
        <v>0</v>
      </c>
      <c r="E354" s="32">
        <f>COUNTIFS('Pupil Listing'!B:B, A354, 'Pupil Listing'!C:C,"4K 437 Hours") + COUNTIFS('Pupil Listing'!B:B, A354, 'Pupil Listing'!C:C,"Preschool Special Education") + COUNTIFS('Pupil Listing'!B:B, A354, 'Pupil Listing'!C:C,"5K 437 Hours Half Day")</f>
        <v>0</v>
      </c>
      <c r="F354" s="28">
        <f>COUNTIFS('Pupil Listing'!B:B, A354, 'Pupil Listing'!C:C,"4K 437 Hours + 87.5 Hours Outreach") + COUNTIFS('Pupil Listing'!B:B, A354, 'Pupil Listing'!C:C,"5K 3 Full Days Per Week")</f>
        <v>0</v>
      </c>
      <c r="G354" s="28">
        <f>COUNTIFS('Pupil Listing'!B:B, A354, 'Pupil Listing'!C:C,"5K 4 Full Days Per Week")</f>
        <v>0</v>
      </c>
      <c r="H354" s="28">
        <f>COUNTIFS('Pupil Listing'!B:B, A354, 'Pupil Listing'!C:C,"5K 5 Full Days Per Week") + COUNTIFS('Pupil Listing'!B:B, A354, 'Pupil Listing'!C:C,"1") + COUNTIFS('Pupil Listing'!B:B, A354, 'Pupil Listing'!C:C,"2") + COUNTIFS('Pupil Listing'!B:B, A354, 'Pupil Listing'!C:C,"3") + COUNTIFS('Pupil Listing'!B:B, A354, 'Pupil Listing'!C:C,"4") + COUNTIFS('Pupil Listing'!B:B, A354, 'Pupil Listing'!C:C,"5") + COUNTIFS('Pupil Listing'!B:B, A354, 'Pupil Listing'!C:C,"6") + COUNTIFS('Pupil Listing'!B:B, A354, 'Pupil Listing'!C:C,"7") + COUNTIFS('Pupil Listing'!B:B, A354, 'Pupil Listing'!C:C,"8") + COUNTIFS('Pupil Listing'!B:B, A354, 'Pupil Listing'!C:C,"9") + COUNTIFS('Pupil Listing'!B:B, A354, 'Pupil Listing'!C:C,"10") + COUNTIFS('Pupil Listing'!B:B, A354, 'Pupil Listing'!C:C,"11") + COUNTIFS('Pupil Listing'!B:B, A354, 'Pupil Listing'!C:C,"12")</f>
        <v>0</v>
      </c>
      <c r="I354" s="34">
        <f t="shared" si="5"/>
        <v>0</v>
      </c>
    </row>
    <row r="355" spans="1:9" x14ac:dyDescent="0.25">
      <c r="A355" s="104" t="s">
        <v>406</v>
      </c>
      <c r="B355" s="105">
        <f>SUMIF('Pupil Listing'!$B$9:$B$1800,A355,'Pupil Listing'!$F$9:$F$1800)</f>
        <v>0</v>
      </c>
      <c r="C355" s="106">
        <f>SUMIF('Pupil Listing'!$B$9:$B$1800,A355,'Pupil Listing'!$G$9:$G$1800)</f>
        <v>0</v>
      </c>
      <c r="E355" s="32">
        <f>COUNTIFS('Pupil Listing'!B:B, A355, 'Pupil Listing'!C:C,"4K 437 Hours") + COUNTIFS('Pupil Listing'!B:B, A355, 'Pupil Listing'!C:C,"Preschool Special Education") + COUNTIFS('Pupil Listing'!B:B, A355, 'Pupil Listing'!C:C,"5K 437 Hours Half Day")</f>
        <v>0</v>
      </c>
      <c r="F355" s="28">
        <f>COUNTIFS('Pupil Listing'!B:B, A355, 'Pupil Listing'!C:C,"4K 437 Hours + 87.5 Hours Outreach") + COUNTIFS('Pupil Listing'!B:B, A355, 'Pupil Listing'!C:C,"5K 3 Full Days Per Week")</f>
        <v>0</v>
      </c>
      <c r="G355" s="28">
        <f>COUNTIFS('Pupil Listing'!B:B, A355, 'Pupil Listing'!C:C,"5K 4 Full Days Per Week")</f>
        <v>0</v>
      </c>
      <c r="H355" s="28">
        <f>COUNTIFS('Pupil Listing'!B:B, A355, 'Pupil Listing'!C:C,"5K 5 Full Days Per Week") + COUNTIFS('Pupil Listing'!B:B, A355, 'Pupil Listing'!C:C,"1") + COUNTIFS('Pupil Listing'!B:B, A355, 'Pupil Listing'!C:C,"2") + COUNTIFS('Pupil Listing'!B:B, A355, 'Pupil Listing'!C:C,"3") + COUNTIFS('Pupil Listing'!B:B, A355, 'Pupil Listing'!C:C,"4") + COUNTIFS('Pupil Listing'!B:B, A355, 'Pupil Listing'!C:C,"5") + COUNTIFS('Pupil Listing'!B:B, A355, 'Pupil Listing'!C:C,"6") + COUNTIFS('Pupil Listing'!B:B, A355, 'Pupil Listing'!C:C,"7") + COUNTIFS('Pupil Listing'!B:B, A355, 'Pupil Listing'!C:C,"8") + COUNTIFS('Pupil Listing'!B:B, A355, 'Pupil Listing'!C:C,"9") + COUNTIFS('Pupil Listing'!B:B, A355, 'Pupil Listing'!C:C,"10") + COUNTIFS('Pupil Listing'!B:B, A355, 'Pupil Listing'!C:C,"11") + COUNTIFS('Pupil Listing'!B:B, A355, 'Pupil Listing'!C:C,"12")</f>
        <v>0</v>
      </c>
      <c r="I355" s="34">
        <f t="shared" si="5"/>
        <v>0</v>
      </c>
    </row>
    <row r="356" spans="1:9" x14ac:dyDescent="0.25">
      <c r="A356" s="104" t="s">
        <v>407</v>
      </c>
      <c r="B356" s="105">
        <f>SUMIF('Pupil Listing'!$B$9:$B$1800,A356,'Pupil Listing'!$F$9:$F$1800)</f>
        <v>0</v>
      </c>
      <c r="C356" s="106">
        <f>SUMIF('Pupil Listing'!$B$9:$B$1800,A356,'Pupil Listing'!$G$9:$G$1800)</f>
        <v>0</v>
      </c>
      <c r="E356" s="32">
        <f>COUNTIFS('Pupil Listing'!B:B, A356, 'Pupil Listing'!C:C,"4K 437 Hours") + COUNTIFS('Pupil Listing'!B:B, A356, 'Pupil Listing'!C:C,"Preschool Special Education") + COUNTIFS('Pupil Listing'!B:B, A356, 'Pupil Listing'!C:C,"5K 437 Hours Half Day")</f>
        <v>0</v>
      </c>
      <c r="F356" s="28">
        <f>COUNTIFS('Pupil Listing'!B:B, A356, 'Pupil Listing'!C:C,"4K 437 Hours + 87.5 Hours Outreach") + COUNTIFS('Pupil Listing'!B:B, A356, 'Pupil Listing'!C:C,"5K 3 Full Days Per Week")</f>
        <v>0</v>
      </c>
      <c r="G356" s="28">
        <f>COUNTIFS('Pupil Listing'!B:B, A356, 'Pupil Listing'!C:C,"5K 4 Full Days Per Week")</f>
        <v>0</v>
      </c>
      <c r="H356" s="28">
        <f>COUNTIFS('Pupil Listing'!B:B, A356, 'Pupil Listing'!C:C,"5K 5 Full Days Per Week") + COUNTIFS('Pupil Listing'!B:B, A356, 'Pupil Listing'!C:C,"1") + COUNTIFS('Pupil Listing'!B:B, A356, 'Pupil Listing'!C:C,"2") + COUNTIFS('Pupil Listing'!B:B, A356, 'Pupil Listing'!C:C,"3") + COUNTIFS('Pupil Listing'!B:B, A356, 'Pupil Listing'!C:C,"4") + COUNTIFS('Pupil Listing'!B:B, A356, 'Pupil Listing'!C:C,"5") + COUNTIFS('Pupil Listing'!B:B, A356, 'Pupil Listing'!C:C,"6") + COUNTIFS('Pupil Listing'!B:B, A356, 'Pupil Listing'!C:C,"7") + COUNTIFS('Pupil Listing'!B:B, A356, 'Pupil Listing'!C:C,"8") + COUNTIFS('Pupil Listing'!B:B, A356, 'Pupil Listing'!C:C,"9") + COUNTIFS('Pupil Listing'!B:B, A356, 'Pupil Listing'!C:C,"10") + COUNTIFS('Pupil Listing'!B:B, A356, 'Pupil Listing'!C:C,"11") + COUNTIFS('Pupil Listing'!B:B, A356, 'Pupil Listing'!C:C,"12")</f>
        <v>0</v>
      </c>
      <c r="I356" s="34">
        <f t="shared" si="5"/>
        <v>0</v>
      </c>
    </row>
    <row r="357" spans="1:9" x14ac:dyDescent="0.25">
      <c r="A357" s="104" t="s">
        <v>408</v>
      </c>
      <c r="B357" s="105">
        <f>SUMIF('Pupil Listing'!$B$9:$B$1800,A357,'Pupil Listing'!$F$9:$F$1800)</f>
        <v>0</v>
      </c>
      <c r="C357" s="106">
        <f>SUMIF('Pupil Listing'!$B$9:$B$1800,A357,'Pupil Listing'!$G$9:$G$1800)</f>
        <v>0</v>
      </c>
      <c r="E357" s="32">
        <f>COUNTIFS('Pupil Listing'!B:B, A357, 'Pupil Listing'!C:C,"4K 437 Hours") + COUNTIFS('Pupil Listing'!B:B, A357, 'Pupil Listing'!C:C,"Preschool Special Education") + COUNTIFS('Pupil Listing'!B:B, A357, 'Pupil Listing'!C:C,"5K 437 Hours Half Day")</f>
        <v>0</v>
      </c>
      <c r="F357" s="28">
        <f>COUNTIFS('Pupil Listing'!B:B, A357, 'Pupil Listing'!C:C,"4K 437 Hours + 87.5 Hours Outreach") + COUNTIFS('Pupil Listing'!B:B, A357, 'Pupil Listing'!C:C,"5K 3 Full Days Per Week")</f>
        <v>0</v>
      </c>
      <c r="G357" s="28">
        <f>COUNTIFS('Pupil Listing'!B:B, A357, 'Pupil Listing'!C:C,"5K 4 Full Days Per Week")</f>
        <v>0</v>
      </c>
      <c r="H357" s="28">
        <f>COUNTIFS('Pupil Listing'!B:B, A357, 'Pupil Listing'!C:C,"5K 5 Full Days Per Week") + COUNTIFS('Pupil Listing'!B:B, A357, 'Pupil Listing'!C:C,"1") + COUNTIFS('Pupil Listing'!B:B, A357, 'Pupil Listing'!C:C,"2") + COUNTIFS('Pupil Listing'!B:B, A357, 'Pupil Listing'!C:C,"3") + COUNTIFS('Pupil Listing'!B:B, A357, 'Pupil Listing'!C:C,"4") + COUNTIFS('Pupil Listing'!B:B, A357, 'Pupil Listing'!C:C,"5") + COUNTIFS('Pupil Listing'!B:B, A357, 'Pupil Listing'!C:C,"6") + COUNTIFS('Pupil Listing'!B:B, A357, 'Pupil Listing'!C:C,"7") + COUNTIFS('Pupil Listing'!B:B, A357, 'Pupil Listing'!C:C,"8") + COUNTIFS('Pupil Listing'!B:B, A357, 'Pupil Listing'!C:C,"9") + COUNTIFS('Pupil Listing'!B:B, A357, 'Pupil Listing'!C:C,"10") + COUNTIFS('Pupil Listing'!B:B, A357, 'Pupil Listing'!C:C,"11") + COUNTIFS('Pupil Listing'!B:B, A357, 'Pupil Listing'!C:C,"12")</f>
        <v>0</v>
      </c>
      <c r="I357" s="34">
        <f t="shared" si="5"/>
        <v>0</v>
      </c>
    </row>
    <row r="358" spans="1:9" x14ac:dyDescent="0.25">
      <c r="A358" s="104" t="s">
        <v>409</v>
      </c>
      <c r="B358" s="105">
        <f>SUMIF('Pupil Listing'!$B$9:$B$1800,A358,'Pupil Listing'!$F$9:$F$1800)</f>
        <v>0</v>
      </c>
      <c r="C358" s="106">
        <f>SUMIF('Pupil Listing'!$B$9:$B$1800,A358,'Pupil Listing'!$G$9:$G$1800)</f>
        <v>0</v>
      </c>
      <c r="E358" s="32">
        <f>COUNTIFS('Pupil Listing'!B:B, A358, 'Pupil Listing'!C:C,"4K 437 Hours") + COUNTIFS('Pupil Listing'!B:B, A358, 'Pupil Listing'!C:C,"Preschool Special Education") + COUNTIFS('Pupil Listing'!B:B, A358, 'Pupil Listing'!C:C,"5K 437 Hours Half Day")</f>
        <v>0</v>
      </c>
      <c r="F358" s="28">
        <f>COUNTIFS('Pupil Listing'!B:B, A358, 'Pupil Listing'!C:C,"4K 437 Hours + 87.5 Hours Outreach") + COUNTIFS('Pupil Listing'!B:B, A358, 'Pupil Listing'!C:C,"5K 3 Full Days Per Week")</f>
        <v>0</v>
      </c>
      <c r="G358" s="28">
        <f>COUNTIFS('Pupil Listing'!B:B, A358, 'Pupil Listing'!C:C,"5K 4 Full Days Per Week")</f>
        <v>0</v>
      </c>
      <c r="H358" s="28">
        <f>COUNTIFS('Pupil Listing'!B:B, A358, 'Pupil Listing'!C:C,"5K 5 Full Days Per Week") + COUNTIFS('Pupil Listing'!B:B, A358, 'Pupil Listing'!C:C,"1") + COUNTIFS('Pupil Listing'!B:B, A358, 'Pupil Listing'!C:C,"2") + COUNTIFS('Pupil Listing'!B:B, A358, 'Pupil Listing'!C:C,"3") + COUNTIFS('Pupil Listing'!B:B, A358, 'Pupil Listing'!C:C,"4") + COUNTIFS('Pupil Listing'!B:B, A358, 'Pupil Listing'!C:C,"5") + COUNTIFS('Pupil Listing'!B:B, A358, 'Pupil Listing'!C:C,"6") + COUNTIFS('Pupil Listing'!B:B, A358, 'Pupil Listing'!C:C,"7") + COUNTIFS('Pupil Listing'!B:B, A358, 'Pupil Listing'!C:C,"8") + COUNTIFS('Pupil Listing'!B:B, A358, 'Pupil Listing'!C:C,"9") + COUNTIFS('Pupil Listing'!B:B, A358, 'Pupil Listing'!C:C,"10") + COUNTIFS('Pupil Listing'!B:B, A358, 'Pupil Listing'!C:C,"11") + COUNTIFS('Pupil Listing'!B:B, A358, 'Pupil Listing'!C:C,"12")</f>
        <v>0</v>
      </c>
      <c r="I358" s="34">
        <f t="shared" si="5"/>
        <v>0</v>
      </c>
    </row>
    <row r="359" spans="1:9" x14ac:dyDescent="0.25">
      <c r="A359" s="104" t="s">
        <v>410</v>
      </c>
      <c r="B359" s="105">
        <f>SUMIF('Pupil Listing'!$B$9:$B$1800,A359,'Pupil Listing'!$F$9:$F$1800)</f>
        <v>0</v>
      </c>
      <c r="C359" s="106">
        <f>SUMIF('Pupil Listing'!$B$9:$B$1800,A359,'Pupil Listing'!$G$9:$G$1800)</f>
        <v>0</v>
      </c>
      <c r="E359" s="32">
        <f>COUNTIFS('Pupil Listing'!B:B, A359, 'Pupil Listing'!C:C,"4K 437 Hours") + COUNTIFS('Pupil Listing'!B:B, A359, 'Pupil Listing'!C:C,"Preschool Special Education") + COUNTIFS('Pupil Listing'!B:B, A359, 'Pupil Listing'!C:C,"5K 437 Hours Half Day")</f>
        <v>0</v>
      </c>
      <c r="F359" s="28">
        <f>COUNTIFS('Pupil Listing'!B:B, A359, 'Pupil Listing'!C:C,"4K 437 Hours + 87.5 Hours Outreach") + COUNTIFS('Pupil Listing'!B:B, A359, 'Pupil Listing'!C:C,"5K 3 Full Days Per Week")</f>
        <v>0</v>
      </c>
      <c r="G359" s="28">
        <f>COUNTIFS('Pupil Listing'!B:B, A359, 'Pupil Listing'!C:C,"5K 4 Full Days Per Week")</f>
        <v>0</v>
      </c>
      <c r="H359" s="28">
        <f>COUNTIFS('Pupil Listing'!B:B, A359, 'Pupil Listing'!C:C,"5K 5 Full Days Per Week") + COUNTIFS('Pupil Listing'!B:B, A359, 'Pupil Listing'!C:C,"1") + COUNTIFS('Pupil Listing'!B:B, A359, 'Pupil Listing'!C:C,"2") + COUNTIFS('Pupil Listing'!B:B, A359, 'Pupil Listing'!C:C,"3") + COUNTIFS('Pupil Listing'!B:B, A359, 'Pupil Listing'!C:C,"4") + COUNTIFS('Pupil Listing'!B:B, A359, 'Pupil Listing'!C:C,"5") + COUNTIFS('Pupil Listing'!B:B, A359, 'Pupil Listing'!C:C,"6") + COUNTIFS('Pupil Listing'!B:B, A359, 'Pupil Listing'!C:C,"7") + COUNTIFS('Pupil Listing'!B:B, A359, 'Pupil Listing'!C:C,"8") + COUNTIFS('Pupil Listing'!B:B, A359, 'Pupil Listing'!C:C,"9") + COUNTIFS('Pupil Listing'!B:B, A359, 'Pupil Listing'!C:C,"10") + COUNTIFS('Pupil Listing'!B:B, A359, 'Pupil Listing'!C:C,"11") + COUNTIFS('Pupil Listing'!B:B, A359, 'Pupil Listing'!C:C,"12")</f>
        <v>0</v>
      </c>
      <c r="I359" s="34">
        <f t="shared" si="5"/>
        <v>0</v>
      </c>
    </row>
    <row r="360" spans="1:9" x14ac:dyDescent="0.25">
      <c r="A360" s="104" t="s">
        <v>79</v>
      </c>
      <c r="B360" s="105">
        <f>SUMIF('Pupil Listing'!$B$9:$B$1800,A360,'Pupil Listing'!$F$9:$F$1800)</f>
        <v>0</v>
      </c>
      <c r="C360" s="106">
        <f>SUMIF('Pupil Listing'!$B$9:$B$1800,A360,'Pupil Listing'!$G$9:$G$1800)</f>
        <v>0</v>
      </c>
      <c r="E360" s="32">
        <f>COUNTIFS('Pupil Listing'!B:B, A360, 'Pupil Listing'!C:C,"4K 437 Hours") + COUNTIFS('Pupil Listing'!B:B, A360, 'Pupil Listing'!C:C,"Preschool Special Education") + COUNTIFS('Pupil Listing'!B:B, A360, 'Pupil Listing'!C:C,"5K 437 Hours Half Day")</f>
        <v>0</v>
      </c>
      <c r="F360" s="28">
        <f>COUNTIFS('Pupil Listing'!B:B, A360, 'Pupil Listing'!C:C,"4K 437 Hours + 87.5 Hours Outreach") + COUNTIFS('Pupil Listing'!B:B, A360, 'Pupil Listing'!C:C,"5K 3 Full Days Per Week")</f>
        <v>0</v>
      </c>
      <c r="G360" s="28">
        <f>COUNTIFS('Pupil Listing'!B:B, A360, 'Pupil Listing'!C:C,"5K 4 Full Days Per Week")</f>
        <v>0</v>
      </c>
      <c r="H360" s="28">
        <f>COUNTIFS('Pupil Listing'!B:B, A360, 'Pupil Listing'!C:C,"5K 5 Full Days Per Week") + COUNTIFS('Pupil Listing'!B:B, A360, 'Pupil Listing'!C:C,"1") + COUNTIFS('Pupil Listing'!B:B, A360, 'Pupil Listing'!C:C,"2") + COUNTIFS('Pupil Listing'!B:B, A360, 'Pupil Listing'!C:C,"3") + COUNTIFS('Pupil Listing'!B:B, A360, 'Pupil Listing'!C:C,"4") + COUNTIFS('Pupil Listing'!B:B, A360, 'Pupil Listing'!C:C,"5") + COUNTIFS('Pupil Listing'!B:B, A360, 'Pupil Listing'!C:C,"6") + COUNTIFS('Pupil Listing'!B:B, A360, 'Pupil Listing'!C:C,"7") + COUNTIFS('Pupil Listing'!B:B, A360, 'Pupil Listing'!C:C,"8") + COUNTIFS('Pupil Listing'!B:B, A360, 'Pupil Listing'!C:C,"9") + COUNTIFS('Pupil Listing'!B:B, A360, 'Pupil Listing'!C:C,"10") + COUNTIFS('Pupil Listing'!B:B, A360, 'Pupil Listing'!C:C,"11") + COUNTIFS('Pupil Listing'!B:B, A360, 'Pupil Listing'!C:C,"12")</f>
        <v>0</v>
      </c>
      <c r="I360" s="34">
        <f t="shared" si="5"/>
        <v>0</v>
      </c>
    </row>
    <row r="361" spans="1:9" x14ac:dyDescent="0.25">
      <c r="A361" s="104" t="s">
        <v>411</v>
      </c>
      <c r="B361" s="105">
        <f>SUMIF('Pupil Listing'!$B$9:$B$1800,A361,'Pupil Listing'!$F$9:$F$1800)</f>
        <v>0</v>
      </c>
      <c r="C361" s="106">
        <f>SUMIF('Pupil Listing'!$B$9:$B$1800,A361,'Pupil Listing'!$G$9:$G$1800)</f>
        <v>0</v>
      </c>
      <c r="E361" s="32">
        <f>COUNTIFS('Pupil Listing'!B:B, A361, 'Pupil Listing'!C:C,"4K 437 Hours") + COUNTIFS('Pupil Listing'!B:B, A361, 'Pupil Listing'!C:C,"Preschool Special Education") + COUNTIFS('Pupil Listing'!B:B, A361, 'Pupil Listing'!C:C,"5K 437 Hours Half Day")</f>
        <v>0</v>
      </c>
      <c r="F361" s="28">
        <f>COUNTIFS('Pupil Listing'!B:B, A361, 'Pupil Listing'!C:C,"4K 437 Hours + 87.5 Hours Outreach") + COUNTIFS('Pupil Listing'!B:B, A361, 'Pupil Listing'!C:C,"5K 3 Full Days Per Week")</f>
        <v>0</v>
      </c>
      <c r="G361" s="28">
        <f>COUNTIFS('Pupil Listing'!B:B, A361, 'Pupil Listing'!C:C,"5K 4 Full Days Per Week")</f>
        <v>0</v>
      </c>
      <c r="H361" s="28">
        <f>COUNTIFS('Pupil Listing'!B:B, A361, 'Pupil Listing'!C:C,"5K 5 Full Days Per Week") + COUNTIFS('Pupil Listing'!B:B, A361, 'Pupil Listing'!C:C,"1") + COUNTIFS('Pupil Listing'!B:B, A361, 'Pupil Listing'!C:C,"2") + COUNTIFS('Pupil Listing'!B:B, A361, 'Pupil Listing'!C:C,"3") + COUNTIFS('Pupil Listing'!B:B, A361, 'Pupil Listing'!C:C,"4") + COUNTIFS('Pupil Listing'!B:B, A361, 'Pupil Listing'!C:C,"5") + COUNTIFS('Pupil Listing'!B:B, A361, 'Pupil Listing'!C:C,"6") + COUNTIFS('Pupil Listing'!B:B, A361, 'Pupil Listing'!C:C,"7") + COUNTIFS('Pupil Listing'!B:B, A361, 'Pupil Listing'!C:C,"8") + COUNTIFS('Pupil Listing'!B:B, A361, 'Pupil Listing'!C:C,"9") + COUNTIFS('Pupil Listing'!B:B, A361, 'Pupil Listing'!C:C,"10") + COUNTIFS('Pupil Listing'!B:B, A361, 'Pupil Listing'!C:C,"11") + COUNTIFS('Pupil Listing'!B:B, A361, 'Pupil Listing'!C:C,"12")</f>
        <v>0</v>
      </c>
      <c r="I361" s="34">
        <f t="shared" si="5"/>
        <v>0</v>
      </c>
    </row>
    <row r="362" spans="1:9" x14ac:dyDescent="0.25">
      <c r="A362" s="104" t="s">
        <v>412</v>
      </c>
      <c r="B362" s="105">
        <f>SUMIF('Pupil Listing'!$B$9:$B$1800,A362,'Pupil Listing'!$F$9:$F$1800)</f>
        <v>0</v>
      </c>
      <c r="C362" s="106">
        <f>SUMIF('Pupil Listing'!$B$9:$B$1800,A362,'Pupil Listing'!$G$9:$G$1800)</f>
        <v>0</v>
      </c>
      <c r="E362" s="32">
        <f>COUNTIFS('Pupil Listing'!B:B, A362, 'Pupil Listing'!C:C,"4K 437 Hours") + COUNTIFS('Pupil Listing'!B:B, A362, 'Pupil Listing'!C:C,"Preschool Special Education") + COUNTIFS('Pupil Listing'!B:B, A362, 'Pupil Listing'!C:C,"5K 437 Hours Half Day")</f>
        <v>0</v>
      </c>
      <c r="F362" s="28">
        <f>COUNTIFS('Pupil Listing'!B:B, A362, 'Pupil Listing'!C:C,"4K 437 Hours + 87.5 Hours Outreach") + COUNTIFS('Pupil Listing'!B:B, A362, 'Pupil Listing'!C:C,"5K 3 Full Days Per Week")</f>
        <v>0</v>
      </c>
      <c r="G362" s="28">
        <f>COUNTIFS('Pupil Listing'!B:B, A362, 'Pupil Listing'!C:C,"5K 4 Full Days Per Week")</f>
        <v>0</v>
      </c>
      <c r="H362" s="28">
        <f>COUNTIFS('Pupil Listing'!B:B, A362, 'Pupil Listing'!C:C,"5K 5 Full Days Per Week") + COUNTIFS('Pupil Listing'!B:B, A362, 'Pupil Listing'!C:C,"1") + COUNTIFS('Pupil Listing'!B:B, A362, 'Pupil Listing'!C:C,"2") + COUNTIFS('Pupil Listing'!B:B, A362, 'Pupil Listing'!C:C,"3") + COUNTIFS('Pupil Listing'!B:B, A362, 'Pupil Listing'!C:C,"4") + COUNTIFS('Pupil Listing'!B:B, A362, 'Pupil Listing'!C:C,"5") + COUNTIFS('Pupil Listing'!B:B, A362, 'Pupil Listing'!C:C,"6") + COUNTIFS('Pupil Listing'!B:B, A362, 'Pupil Listing'!C:C,"7") + COUNTIFS('Pupil Listing'!B:B, A362, 'Pupil Listing'!C:C,"8") + COUNTIFS('Pupil Listing'!B:B, A362, 'Pupil Listing'!C:C,"9") + COUNTIFS('Pupil Listing'!B:B, A362, 'Pupil Listing'!C:C,"10") + COUNTIFS('Pupil Listing'!B:B, A362, 'Pupil Listing'!C:C,"11") + COUNTIFS('Pupil Listing'!B:B, A362, 'Pupil Listing'!C:C,"12")</f>
        <v>0</v>
      </c>
      <c r="I362" s="34">
        <f t="shared" si="5"/>
        <v>0</v>
      </c>
    </row>
    <row r="363" spans="1:9" x14ac:dyDescent="0.25">
      <c r="A363" s="104" t="s">
        <v>413</v>
      </c>
      <c r="B363" s="105">
        <f>SUMIF('Pupil Listing'!$B$9:$B$1800,A363,'Pupil Listing'!$F$9:$F$1800)</f>
        <v>0</v>
      </c>
      <c r="C363" s="106">
        <f>SUMIF('Pupil Listing'!$B$9:$B$1800,A363,'Pupil Listing'!$G$9:$G$1800)</f>
        <v>0</v>
      </c>
      <c r="E363" s="32">
        <f>COUNTIFS('Pupil Listing'!B:B, A363, 'Pupil Listing'!C:C,"4K 437 Hours") + COUNTIFS('Pupil Listing'!B:B, A363, 'Pupil Listing'!C:C,"Preschool Special Education") + COUNTIFS('Pupil Listing'!B:B, A363, 'Pupil Listing'!C:C,"5K 437 Hours Half Day")</f>
        <v>0</v>
      </c>
      <c r="F363" s="28">
        <f>COUNTIFS('Pupil Listing'!B:B, A363, 'Pupil Listing'!C:C,"4K 437 Hours + 87.5 Hours Outreach") + COUNTIFS('Pupil Listing'!B:B, A363, 'Pupil Listing'!C:C,"5K 3 Full Days Per Week")</f>
        <v>0</v>
      </c>
      <c r="G363" s="28">
        <f>COUNTIFS('Pupil Listing'!B:B, A363, 'Pupil Listing'!C:C,"5K 4 Full Days Per Week")</f>
        <v>0</v>
      </c>
      <c r="H363" s="28">
        <f>COUNTIFS('Pupil Listing'!B:B, A363, 'Pupil Listing'!C:C,"5K 5 Full Days Per Week") + COUNTIFS('Pupil Listing'!B:B, A363, 'Pupil Listing'!C:C,"1") + COUNTIFS('Pupil Listing'!B:B, A363, 'Pupil Listing'!C:C,"2") + COUNTIFS('Pupil Listing'!B:B, A363, 'Pupil Listing'!C:C,"3") + COUNTIFS('Pupil Listing'!B:B, A363, 'Pupil Listing'!C:C,"4") + COUNTIFS('Pupil Listing'!B:B, A363, 'Pupil Listing'!C:C,"5") + COUNTIFS('Pupil Listing'!B:B, A363, 'Pupil Listing'!C:C,"6") + COUNTIFS('Pupil Listing'!B:B, A363, 'Pupil Listing'!C:C,"7") + COUNTIFS('Pupil Listing'!B:B, A363, 'Pupil Listing'!C:C,"8") + COUNTIFS('Pupil Listing'!B:B, A363, 'Pupil Listing'!C:C,"9") + COUNTIFS('Pupil Listing'!B:B, A363, 'Pupil Listing'!C:C,"10") + COUNTIFS('Pupil Listing'!B:B, A363, 'Pupil Listing'!C:C,"11") + COUNTIFS('Pupil Listing'!B:B, A363, 'Pupil Listing'!C:C,"12")</f>
        <v>0</v>
      </c>
      <c r="I363" s="34">
        <f t="shared" si="5"/>
        <v>0</v>
      </c>
    </row>
    <row r="364" spans="1:9" x14ac:dyDescent="0.25">
      <c r="A364" s="104" t="s">
        <v>414</v>
      </c>
      <c r="B364" s="105">
        <f>SUMIF('Pupil Listing'!$B$9:$B$1800,A364,'Pupil Listing'!$F$9:$F$1800)</f>
        <v>0</v>
      </c>
      <c r="C364" s="106">
        <f>SUMIF('Pupil Listing'!$B$9:$B$1800,A364,'Pupil Listing'!$G$9:$G$1800)</f>
        <v>0</v>
      </c>
      <c r="E364" s="32">
        <f>COUNTIFS('Pupil Listing'!B:B, A364, 'Pupil Listing'!C:C,"4K 437 Hours") + COUNTIFS('Pupil Listing'!B:B, A364, 'Pupil Listing'!C:C,"Preschool Special Education") + COUNTIFS('Pupil Listing'!B:B, A364, 'Pupil Listing'!C:C,"5K 437 Hours Half Day")</f>
        <v>0</v>
      </c>
      <c r="F364" s="28">
        <f>COUNTIFS('Pupil Listing'!B:B, A364, 'Pupil Listing'!C:C,"4K 437 Hours + 87.5 Hours Outreach") + COUNTIFS('Pupil Listing'!B:B, A364, 'Pupil Listing'!C:C,"5K 3 Full Days Per Week")</f>
        <v>0</v>
      </c>
      <c r="G364" s="28">
        <f>COUNTIFS('Pupil Listing'!B:B, A364, 'Pupil Listing'!C:C,"5K 4 Full Days Per Week")</f>
        <v>0</v>
      </c>
      <c r="H364" s="28">
        <f>COUNTIFS('Pupil Listing'!B:B, A364, 'Pupil Listing'!C:C,"5K 5 Full Days Per Week") + COUNTIFS('Pupil Listing'!B:B, A364, 'Pupil Listing'!C:C,"1") + COUNTIFS('Pupil Listing'!B:B, A364, 'Pupil Listing'!C:C,"2") + COUNTIFS('Pupil Listing'!B:B, A364, 'Pupil Listing'!C:C,"3") + COUNTIFS('Pupil Listing'!B:B, A364, 'Pupil Listing'!C:C,"4") + COUNTIFS('Pupil Listing'!B:B, A364, 'Pupil Listing'!C:C,"5") + COUNTIFS('Pupil Listing'!B:B, A364, 'Pupil Listing'!C:C,"6") + COUNTIFS('Pupil Listing'!B:B, A364, 'Pupil Listing'!C:C,"7") + COUNTIFS('Pupil Listing'!B:B, A364, 'Pupil Listing'!C:C,"8") + COUNTIFS('Pupil Listing'!B:B, A364, 'Pupil Listing'!C:C,"9") + COUNTIFS('Pupil Listing'!B:B, A364, 'Pupil Listing'!C:C,"10") + COUNTIFS('Pupil Listing'!B:B, A364, 'Pupil Listing'!C:C,"11") + COUNTIFS('Pupil Listing'!B:B, A364, 'Pupil Listing'!C:C,"12")</f>
        <v>0</v>
      </c>
      <c r="I364" s="34">
        <f t="shared" si="5"/>
        <v>0</v>
      </c>
    </row>
    <row r="365" spans="1:9" x14ac:dyDescent="0.25">
      <c r="A365" s="104" t="s">
        <v>415</v>
      </c>
      <c r="B365" s="105">
        <f>SUMIF('Pupil Listing'!$B$9:$B$1800,A365,'Pupil Listing'!$F$9:$F$1800)</f>
        <v>0</v>
      </c>
      <c r="C365" s="106">
        <f>SUMIF('Pupil Listing'!$B$9:$B$1800,A365,'Pupil Listing'!$G$9:$G$1800)</f>
        <v>0</v>
      </c>
      <c r="E365" s="32">
        <f>COUNTIFS('Pupil Listing'!B:B, A365, 'Pupil Listing'!C:C,"4K 437 Hours") + COUNTIFS('Pupil Listing'!B:B, A365, 'Pupil Listing'!C:C,"Preschool Special Education") + COUNTIFS('Pupil Listing'!B:B, A365, 'Pupil Listing'!C:C,"5K 437 Hours Half Day")</f>
        <v>0</v>
      </c>
      <c r="F365" s="28">
        <f>COUNTIFS('Pupil Listing'!B:B, A365, 'Pupil Listing'!C:C,"4K 437 Hours + 87.5 Hours Outreach") + COUNTIFS('Pupil Listing'!B:B, A365, 'Pupil Listing'!C:C,"5K 3 Full Days Per Week")</f>
        <v>0</v>
      </c>
      <c r="G365" s="28">
        <f>COUNTIFS('Pupil Listing'!B:B, A365, 'Pupil Listing'!C:C,"5K 4 Full Days Per Week")</f>
        <v>0</v>
      </c>
      <c r="H365" s="28">
        <f>COUNTIFS('Pupil Listing'!B:B, A365, 'Pupil Listing'!C:C,"5K 5 Full Days Per Week") + COUNTIFS('Pupil Listing'!B:B, A365, 'Pupil Listing'!C:C,"1") + COUNTIFS('Pupil Listing'!B:B, A365, 'Pupil Listing'!C:C,"2") + COUNTIFS('Pupil Listing'!B:B, A365, 'Pupil Listing'!C:C,"3") + COUNTIFS('Pupil Listing'!B:B, A365, 'Pupil Listing'!C:C,"4") + COUNTIFS('Pupil Listing'!B:B, A365, 'Pupil Listing'!C:C,"5") + COUNTIFS('Pupil Listing'!B:B, A365, 'Pupil Listing'!C:C,"6") + COUNTIFS('Pupil Listing'!B:B, A365, 'Pupil Listing'!C:C,"7") + COUNTIFS('Pupil Listing'!B:B, A365, 'Pupil Listing'!C:C,"8") + COUNTIFS('Pupil Listing'!B:B, A365, 'Pupil Listing'!C:C,"9") + COUNTIFS('Pupil Listing'!B:B, A365, 'Pupil Listing'!C:C,"10") + COUNTIFS('Pupil Listing'!B:B, A365, 'Pupil Listing'!C:C,"11") + COUNTIFS('Pupil Listing'!B:B, A365, 'Pupil Listing'!C:C,"12")</f>
        <v>0</v>
      </c>
      <c r="I365" s="34">
        <f t="shared" si="5"/>
        <v>0</v>
      </c>
    </row>
    <row r="366" spans="1:9" x14ac:dyDescent="0.25">
      <c r="A366" s="104" t="s">
        <v>416</v>
      </c>
      <c r="B366" s="105">
        <f>SUMIF('Pupil Listing'!$B$9:$B$1800,A366,'Pupil Listing'!$F$9:$F$1800)</f>
        <v>0</v>
      </c>
      <c r="C366" s="106">
        <f>SUMIF('Pupil Listing'!$B$9:$B$1800,A366,'Pupil Listing'!$G$9:$G$1800)</f>
        <v>0</v>
      </c>
      <c r="E366" s="32">
        <f>COUNTIFS('Pupil Listing'!B:B, A366, 'Pupil Listing'!C:C,"4K 437 Hours") + COUNTIFS('Pupil Listing'!B:B, A366, 'Pupil Listing'!C:C,"Preschool Special Education") + COUNTIFS('Pupil Listing'!B:B, A366, 'Pupil Listing'!C:C,"5K 437 Hours Half Day")</f>
        <v>0</v>
      </c>
      <c r="F366" s="28">
        <f>COUNTIFS('Pupil Listing'!B:B, A366, 'Pupil Listing'!C:C,"4K 437 Hours + 87.5 Hours Outreach") + COUNTIFS('Pupil Listing'!B:B, A366, 'Pupil Listing'!C:C,"5K 3 Full Days Per Week")</f>
        <v>0</v>
      </c>
      <c r="G366" s="28">
        <f>COUNTIFS('Pupil Listing'!B:B, A366, 'Pupil Listing'!C:C,"5K 4 Full Days Per Week")</f>
        <v>0</v>
      </c>
      <c r="H366" s="28">
        <f>COUNTIFS('Pupil Listing'!B:B, A366, 'Pupil Listing'!C:C,"5K 5 Full Days Per Week") + COUNTIFS('Pupil Listing'!B:B, A366, 'Pupil Listing'!C:C,"1") + COUNTIFS('Pupil Listing'!B:B, A366, 'Pupil Listing'!C:C,"2") + COUNTIFS('Pupil Listing'!B:B, A366, 'Pupil Listing'!C:C,"3") + COUNTIFS('Pupil Listing'!B:B, A366, 'Pupil Listing'!C:C,"4") + COUNTIFS('Pupil Listing'!B:B, A366, 'Pupil Listing'!C:C,"5") + COUNTIFS('Pupil Listing'!B:B, A366, 'Pupil Listing'!C:C,"6") + COUNTIFS('Pupil Listing'!B:B, A366, 'Pupil Listing'!C:C,"7") + COUNTIFS('Pupil Listing'!B:B, A366, 'Pupil Listing'!C:C,"8") + COUNTIFS('Pupil Listing'!B:B, A366, 'Pupil Listing'!C:C,"9") + COUNTIFS('Pupil Listing'!B:B, A366, 'Pupil Listing'!C:C,"10") + COUNTIFS('Pupil Listing'!B:B, A366, 'Pupil Listing'!C:C,"11") + COUNTIFS('Pupil Listing'!B:B, A366, 'Pupil Listing'!C:C,"12")</f>
        <v>0</v>
      </c>
      <c r="I366" s="34">
        <f t="shared" si="5"/>
        <v>0</v>
      </c>
    </row>
    <row r="367" spans="1:9" x14ac:dyDescent="0.25">
      <c r="A367" s="104" t="s">
        <v>80</v>
      </c>
      <c r="B367" s="105">
        <f>SUMIF('Pupil Listing'!$B$9:$B$1800,A367,'Pupil Listing'!$F$9:$F$1800)</f>
        <v>0</v>
      </c>
      <c r="C367" s="106">
        <f>SUMIF('Pupil Listing'!$B$9:$B$1800,A367,'Pupil Listing'!$G$9:$G$1800)</f>
        <v>0</v>
      </c>
      <c r="E367" s="32">
        <f>COUNTIFS('Pupil Listing'!B:B, A367, 'Pupil Listing'!C:C,"4K 437 Hours") + COUNTIFS('Pupil Listing'!B:B, A367, 'Pupil Listing'!C:C,"Preschool Special Education") + COUNTIFS('Pupil Listing'!B:B, A367, 'Pupil Listing'!C:C,"5K 437 Hours Half Day")</f>
        <v>0</v>
      </c>
      <c r="F367" s="28">
        <f>COUNTIFS('Pupil Listing'!B:B, A367, 'Pupil Listing'!C:C,"4K 437 Hours + 87.5 Hours Outreach") + COUNTIFS('Pupil Listing'!B:B, A367, 'Pupil Listing'!C:C,"5K 3 Full Days Per Week")</f>
        <v>0</v>
      </c>
      <c r="G367" s="28">
        <f>COUNTIFS('Pupil Listing'!B:B, A367, 'Pupil Listing'!C:C,"5K 4 Full Days Per Week")</f>
        <v>0</v>
      </c>
      <c r="H367" s="28">
        <f>COUNTIFS('Pupil Listing'!B:B, A367, 'Pupil Listing'!C:C,"5K 5 Full Days Per Week") + COUNTIFS('Pupil Listing'!B:B, A367, 'Pupil Listing'!C:C,"1") + COUNTIFS('Pupil Listing'!B:B, A367, 'Pupil Listing'!C:C,"2") + COUNTIFS('Pupil Listing'!B:B, A367, 'Pupil Listing'!C:C,"3") + COUNTIFS('Pupil Listing'!B:B, A367, 'Pupil Listing'!C:C,"4") + COUNTIFS('Pupil Listing'!B:B, A367, 'Pupil Listing'!C:C,"5") + COUNTIFS('Pupil Listing'!B:B, A367, 'Pupil Listing'!C:C,"6") + COUNTIFS('Pupil Listing'!B:B, A367, 'Pupil Listing'!C:C,"7") + COUNTIFS('Pupil Listing'!B:B, A367, 'Pupil Listing'!C:C,"8") + COUNTIFS('Pupil Listing'!B:B, A367, 'Pupil Listing'!C:C,"9") + COUNTIFS('Pupil Listing'!B:B, A367, 'Pupil Listing'!C:C,"10") + COUNTIFS('Pupil Listing'!B:B, A367, 'Pupil Listing'!C:C,"11") + COUNTIFS('Pupil Listing'!B:B, A367, 'Pupil Listing'!C:C,"12")</f>
        <v>0</v>
      </c>
      <c r="I367" s="34">
        <f t="shared" si="5"/>
        <v>0</v>
      </c>
    </row>
    <row r="368" spans="1:9" x14ac:dyDescent="0.25">
      <c r="A368" s="104" t="s">
        <v>417</v>
      </c>
      <c r="B368" s="105">
        <f>SUMIF('Pupil Listing'!$B$9:$B$1800,A368,'Pupil Listing'!$F$9:$F$1800)</f>
        <v>0</v>
      </c>
      <c r="C368" s="106">
        <f>SUMIF('Pupil Listing'!$B$9:$B$1800,A368,'Pupil Listing'!$G$9:$G$1800)</f>
        <v>0</v>
      </c>
      <c r="E368" s="32">
        <f>COUNTIFS('Pupil Listing'!B:B, A368, 'Pupil Listing'!C:C,"4K 437 Hours") + COUNTIFS('Pupil Listing'!B:B, A368, 'Pupil Listing'!C:C,"Preschool Special Education") + COUNTIFS('Pupil Listing'!B:B, A368, 'Pupil Listing'!C:C,"5K 437 Hours Half Day")</f>
        <v>0</v>
      </c>
      <c r="F368" s="28">
        <f>COUNTIFS('Pupil Listing'!B:B, A368, 'Pupil Listing'!C:C,"4K 437 Hours + 87.5 Hours Outreach") + COUNTIFS('Pupil Listing'!B:B, A368, 'Pupil Listing'!C:C,"5K 3 Full Days Per Week")</f>
        <v>0</v>
      </c>
      <c r="G368" s="28">
        <f>COUNTIFS('Pupil Listing'!B:B, A368, 'Pupil Listing'!C:C,"5K 4 Full Days Per Week")</f>
        <v>0</v>
      </c>
      <c r="H368" s="28">
        <f>COUNTIFS('Pupil Listing'!B:B, A368, 'Pupil Listing'!C:C,"5K 5 Full Days Per Week") + COUNTIFS('Pupil Listing'!B:B, A368, 'Pupil Listing'!C:C,"1") + COUNTIFS('Pupil Listing'!B:B, A368, 'Pupil Listing'!C:C,"2") + COUNTIFS('Pupil Listing'!B:B, A368, 'Pupil Listing'!C:C,"3") + COUNTIFS('Pupil Listing'!B:B, A368, 'Pupil Listing'!C:C,"4") + COUNTIFS('Pupil Listing'!B:B, A368, 'Pupil Listing'!C:C,"5") + COUNTIFS('Pupil Listing'!B:B, A368, 'Pupil Listing'!C:C,"6") + COUNTIFS('Pupil Listing'!B:B, A368, 'Pupil Listing'!C:C,"7") + COUNTIFS('Pupil Listing'!B:B, A368, 'Pupil Listing'!C:C,"8") + COUNTIFS('Pupil Listing'!B:B, A368, 'Pupil Listing'!C:C,"9") + COUNTIFS('Pupil Listing'!B:B, A368, 'Pupil Listing'!C:C,"10") + COUNTIFS('Pupil Listing'!B:B, A368, 'Pupil Listing'!C:C,"11") + COUNTIFS('Pupil Listing'!B:B, A368, 'Pupil Listing'!C:C,"12")</f>
        <v>0</v>
      </c>
      <c r="I368" s="34">
        <f t="shared" si="5"/>
        <v>0</v>
      </c>
    </row>
    <row r="369" spans="1:9" x14ac:dyDescent="0.25">
      <c r="A369" s="104" t="s">
        <v>418</v>
      </c>
      <c r="B369" s="105">
        <f>SUMIF('Pupil Listing'!$B$9:$B$1800,A369,'Pupil Listing'!$F$9:$F$1800)</f>
        <v>0</v>
      </c>
      <c r="C369" s="106">
        <f>SUMIF('Pupil Listing'!$B$9:$B$1800,A369,'Pupil Listing'!$G$9:$G$1800)</f>
        <v>0</v>
      </c>
      <c r="E369" s="32">
        <f>COUNTIFS('Pupil Listing'!B:B, A369, 'Pupil Listing'!C:C,"4K 437 Hours") + COUNTIFS('Pupil Listing'!B:B, A369, 'Pupil Listing'!C:C,"Preschool Special Education") + COUNTIFS('Pupil Listing'!B:B, A369, 'Pupil Listing'!C:C,"5K 437 Hours Half Day")</f>
        <v>0</v>
      </c>
      <c r="F369" s="28">
        <f>COUNTIFS('Pupil Listing'!B:B, A369, 'Pupil Listing'!C:C,"4K 437 Hours + 87.5 Hours Outreach") + COUNTIFS('Pupil Listing'!B:B, A369, 'Pupil Listing'!C:C,"5K 3 Full Days Per Week")</f>
        <v>0</v>
      </c>
      <c r="G369" s="28">
        <f>COUNTIFS('Pupil Listing'!B:B, A369, 'Pupil Listing'!C:C,"5K 4 Full Days Per Week")</f>
        <v>0</v>
      </c>
      <c r="H369" s="28">
        <f>COUNTIFS('Pupil Listing'!B:B, A369, 'Pupil Listing'!C:C,"5K 5 Full Days Per Week") + COUNTIFS('Pupil Listing'!B:B, A369, 'Pupil Listing'!C:C,"1") + COUNTIFS('Pupil Listing'!B:B, A369, 'Pupil Listing'!C:C,"2") + COUNTIFS('Pupil Listing'!B:B, A369, 'Pupil Listing'!C:C,"3") + COUNTIFS('Pupil Listing'!B:B, A369, 'Pupil Listing'!C:C,"4") + COUNTIFS('Pupil Listing'!B:B, A369, 'Pupil Listing'!C:C,"5") + COUNTIFS('Pupil Listing'!B:B, A369, 'Pupil Listing'!C:C,"6") + COUNTIFS('Pupil Listing'!B:B, A369, 'Pupil Listing'!C:C,"7") + COUNTIFS('Pupil Listing'!B:B, A369, 'Pupil Listing'!C:C,"8") + COUNTIFS('Pupil Listing'!B:B, A369, 'Pupil Listing'!C:C,"9") + COUNTIFS('Pupil Listing'!B:B, A369, 'Pupil Listing'!C:C,"10") + COUNTIFS('Pupil Listing'!B:B, A369, 'Pupil Listing'!C:C,"11") + COUNTIFS('Pupil Listing'!B:B, A369, 'Pupil Listing'!C:C,"12")</f>
        <v>0</v>
      </c>
      <c r="I369" s="34">
        <f t="shared" si="5"/>
        <v>0</v>
      </c>
    </row>
    <row r="370" spans="1:9" x14ac:dyDescent="0.25">
      <c r="A370" s="104" t="s">
        <v>419</v>
      </c>
      <c r="B370" s="105">
        <f>SUMIF('Pupil Listing'!$B$9:$B$1800,A370,'Pupil Listing'!$F$9:$F$1800)</f>
        <v>0</v>
      </c>
      <c r="C370" s="106">
        <f>SUMIF('Pupil Listing'!$B$9:$B$1800,A370,'Pupil Listing'!$G$9:$G$1800)</f>
        <v>0</v>
      </c>
      <c r="E370" s="32">
        <f>COUNTIFS('Pupil Listing'!B:B, A370, 'Pupil Listing'!C:C,"4K 437 Hours") + COUNTIFS('Pupil Listing'!B:B, A370, 'Pupil Listing'!C:C,"Preschool Special Education") + COUNTIFS('Pupil Listing'!B:B, A370, 'Pupil Listing'!C:C,"5K 437 Hours Half Day")</f>
        <v>0</v>
      </c>
      <c r="F370" s="28">
        <f>COUNTIFS('Pupil Listing'!B:B, A370, 'Pupil Listing'!C:C,"4K 437 Hours + 87.5 Hours Outreach") + COUNTIFS('Pupil Listing'!B:B, A370, 'Pupil Listing'!C:C,"5K 3 Full Days Per Week")</f>
        <v>0</v>
      </c>
      <c r="G370" s="28">
        <f>COUNTIFS('Pupil Listing'!B:B, A370, 'Pupil Listing'!C:C,"5K 4 Full Days Per Week")</f>
        <v>0</v>
      </c>
      <c r="H370" s="28">
        <f>COUNTIFS('Pupil Listing'!B:B, A370, 'Pupil Listing'!C:C,"5K 5 Full Days Per Week") + COUNTIFS('Pupil Listing'!B:B, A370, 'Pupil Listing'!C:C,"1") + COUNTIFS('Pupil Listing'!B:B, A370, 'Pupil Listing'!C:C,"2") + COUNTIFS('Pupil Listing'!B:B, A370, 'Pupil Listing'!C:C,"3") + COUNTIFS('Pupil Listing'!B:B, A370, 'Pupil Listing'!C:C,"4") + COUNTIFS('Pupil Listing'!B:B, A370, 'Pupil Listing'!C:C,"5") + COUNTIFS('Pupil Listing'!B:B, A370, 'Pupil Listing'!C:C,"6") + COUNTIFS('Pupil Listing'!B:B, A370, 'Pupil Listing'!C:C,"7") + COUNTIFS('Pupil Listing'!B:B, A370, 'Pupil Listing'!C:C,"8") + COUNTIFS('Pupil Listing'!B:B, A370, 'Pupil Listing'!C:C,"9") + COUNTIFS('Pupil Listing'!B:B, A370, 'Pupil Listing'!C:C,"10") + COUNTIFS('Pupil Listing'!B:B, A370, 'Pupil Listing'!C:C,"11") + COUNTIFS('Pupil Listing'!B:B, A370, 'Pupil Listing'!C:C,"12")</f>
        <v>0</v>
      </c>
      <c r="I370" s="34">
        <f t="shared" si="5"/>
        <v>0</v>
      </c>
    </row>
    <row r="371" spans="1:9" x14ac:dyDescent="0.25">
      <c r="A371" s="104" t="s">
        <v>420</v>
      </c>
      <c r="B371" s="105">
        <f>SUMIF('Pupil Listing'!$B$9:$B$1800,A371,'Pupil Listing'!$F$9:$F$1800)</f>
        <v>0</v>
      </c>
      <c r="C371" s="106">
        <f>SUMIF('Pupil Listing'!$B$9:$B$1800,A371,'Pupil Listing'!$G$9:$G$1800)</f>
        <v>0</v>
      </c>
      <c r="E371" s="32">
        <f>COUNTIFS('Pupil Listing'!B:B, A371, 'Pupil Listing'!C:C,"4K 437 Hours") + COUNTIFS('Pupil Listing'!B:B, A371, 'Pupil Listing'!C:C,"Preschool Special Education") + COUNTIFS('Pupil Listing'!B:B, A371, 'Pupil Listing'!C:C,"5K 437 Hours Half Day")</f>
        <v>0</v>
      </c>
      <c r="F371" s="28">
        <f>COUNTIFS('Pupil Listing'!B:B, A371, 'Pupil Listing'!C:C,"4K 437 Hours + 87.5 Hours Outreach") + COUNTIFS('Pupil Listing'!B:B, A371, 'Pupil Listing'!C:C,"5K 3 Full Days Per Week")</f>
        <v>0</v>
      </c>
      <c r="G371" s="28">
        <f>COUNTIFS('Pupil Listing'!B:B, A371, 'Pupil Listing'!C:C,"5K 4 Full Days Per Week")</f>
        <v>0</v>
      </c>
      <c r="H371" s="28">
        <f>COUNTIFS('Pupil Listing'!B:B, A371, 'Pupil Listing'!C:C,"5K 5 Full Days Per Week") + COUNTIFS('Pupil Listing'!B:B, A371, 'Pupil Listing'!C:C,"1") + COUNTIFS('Pupil Listing'!B:B, A371, 'Pupil Listing'!C:C,"2") + COUNTIFS('Pupil Listing'!B:B, A371, 'Pupil Listing'!C:C,"3") + COUNTIFS('Pupil Listing'!B:B, A371, 'Pupil Listing'!C:C,"4") + COUNTIFS('Pupil Listing'!B:B, A371, 'Pupil Listing'!C:C,"5") + COUNTIFS('Pupil Listing'!B:B, A371, 'Pupil Listing'!C:C,"6") + COUNTIFS('Pupil Listing'!B:B, A371, 'Pupil Listing'!C:C,"7") + COUNTIFS('Pupil Listing'!B:B, A371, 'Pupil Listing'!C:C,"8") + COUNTIFS('Pupil Listing'!B:B, A371, 'Pupil Listing'!C:C,"9") + COUNTIFS('Pupil Listing'!B:B, A371, 'Pupil Listing'!C:C,"10") + COUNTIFS('Pupil Listing'!B:B, A371, 'Pupil Listing'!C:C,"11") + COUNTIFS('Pupil Listing'!B:B, A371, 'Pupil Listing'!C:C,"12")</f>
        <v>0</v>
      </c>
      <c r="I371" s="34">
        <f t="shared" si="5"/>
        <v>0</v>
      </c>
    </row>
    <row r="372" spans="1:9" x14ac:dyDescent="0.25">
      <c r="A372" s="104" t="s">
        <v>421</v>
      </c>
      <c r="B372" s="105">
        <f>SUMIF('Pupil Listing'!$B$9:$B$1800,A372,'Pupil Listing'!$F$9:$F$1800)</f>
        <v>0</v>
      </c>
      <c r="C372" s="106">
        <f>SUMIF('Pupil Listing'!$B$9:$B$1800,A372,'Pupil Listing'!$G$9:$G$1800)</f>
        <v>0</v>
      </c>
      <c r="E372" s="32">
        <f>COUNTIFS('Pupil Listing'!B:B, A372, 'Pupil Listing'!C:C,"4K 437 Hours") + COUNTIFS('Pupil Listing'!B:B, A372, 'Pupil Listing'!C:C,"Preschool Special Education") + COUNTIFS('Pupil Listing'!B:B, A372, 'Pupil Listing'!C:C,"5K 437 Hours Half Day")</f>
        <v>0</v>
      </c>
      <c r="F372" s="28">
        <f>COUNTIFS('Pupil Listing'!B:B, A372, 'Pupil Listing'!C:C,"4K 437 Hours + 87.5 Hours Outreach") + COUNTIFS('Pupil Listing'!B:B, A372, 'Pupil Listing'!C:C,"5K 3 Full Days Per Week")</f>
        <v>0</v>
      </c>
      <c r="G372" s="28">
        <f>COUNTIFS('Pupil Listing'!B:B, A372, 'Pupil Listing'!C:C,"5K 4 Full Days Per Week")</f>
        <v>0</v>
      </c>
      <c r="H372" s="28">
        <f>COUNTIFS('Pupil Listing'!B:B, A372, 'Pupil Listing'!C:C,"5K 5 Full Days Per Week") + COUNTIFS('Pupil Listing'!B:B, A372, 'Pupil Listing'!C:C,"1") + COUNTIFS('Pupil Listing'!B:B, A372, 'Pupil Listing'!C:C,"2") + COUNTIFS('Pupil Listing'!B:B, A372, 'Pupil Listing'!C:C,"3") + COUNTIFS('Pupil Listing'!B:B, A372, 'Pupil Listing'!C:C,"4") + COUNTIFS('Pupil Listing'!B:B, A372, 'Pupil Listing'!C:C,"5") + COUNTIFS('Pupil Listing'!B:B, A372, 'Pupil Listing'!C:C,"6") + COUNTIFS('Pupil Listing'!B:B, A372, 'Pupil Listing'!C:C,"7") + COUNTIFS('Pupil Listing'!B:B, A372, 'Pupil Listing'!C:C,"8") + COUNTIFS('Pupil Listing'!B:B, A372, 'Pupil Listing'!C:C,"9") + COUNTIFS('Pupil Listing'!B:B, A372, 'Pupil Listing'!C:C,"10") + COUNTIFS('Pupil Listing'!B:B, A372, 'Pupil Listing'!C:C,"11") + COUNTIFS('Pupil Listing'!B:B, A372, 'Pupil Listing'!C:C,"12")</f>
        <v>0</v>
      </c>
      <c r="I372" s="34">
        <f t="shared" si="5"/>
        <v>0</v>
      </c>
    </row>
    <row r="373" spans="1:9" x14ac:dyDescent="0.25">
      <c r="A373" s="104" t="s">
        <v>422</v>
      </c>
      <c r="B373" s="105">
        <f>SUMIF('Pupil Listing'!$B$9:$B$1800,A373,'Pupil Listing'!$F$9:$F$1800)</f>
        <v>0</v>
      </c>
      <c r="C373" s="106">
        <f>SUMIF('Pupil Listing'!$B$9:$B$1800,A373,'Pupil Listing'!$G$9:$G$1800)</f>
        <v>0</v>
      </c>
      <c r="E373" s="32">
        <f>COUNTIFS('Pupil Listing'!B:B, A373, 'Pupil Listing'!C:C,"4K 437 Hours") + COUNTIFS('Pupil Listing'!B:B, A373, 'Pupil Listing'!C:C,"Preschool Special Education") + COUNTIFS('Pupil Listing'!B:B, A373, 'Pupil Listing'!C:C,"5K 437 Hours Half Day")</f>
        <v>0</v>
      </c>
      <c r="F373" s="28">
        <f>COUNTIFS('Pupil Listing'!B:B, A373, 'Pupil Listing'!C:C,"4K 437 Hours + 87.5 Hours Outreach") + COUNTIFS('Pupil Listing'!B:B, A373, 'Pupil Listing'!C:C,"5K 3 Full Days Per Week")</f>
        <v>0</v>
      </c>
      <c r="G373" s="28">
        <f>COUNTIFS('Pupil Listing'!B:B, A373, 'Pupil Listing'!C:C,"5K 4 Full Days Per Week")</f>
        <v>0</v>
      </c>
      <c r="H373" s="28">
        <f>COUNTIFS('Pupil Listing'!B:B, A373, 'Pupil Listing'!C:C,"5K 5 Full Days Per Week") + COUNTIFS('Pupil Listing'!B:B, A373, 'Pupil Listing'!C:C,"1") + COUNTIFS('Pupil Listing'!B:B, A373, 'Pupil Listing'!C:C,"2") + COUNTIFS('Pupil Listing'!B:B, A373, 'Pupil Listing'!C:C,"3") + COUNTIFS('Pupil Listing'!B:B, A373, 'Pupil Listing'!C:C,"4") + COUNTIFS('Pupil Listing'!B:B, A373, 'Pupil Listing'!C:C,"5") + COUNTIFS('Pupil Listing'!B:B, A373, 'Pupil Listing'!C:C,"6") + COUNTIFS('Pupil Listing'!B:B, A373, 'Pupil Listing'!C:C,"7") + COUNTIFS('Pupil Listing'!B:B, A373, 'Pupil Listing'!C:C,"8") + COUNTIFS('Pupil Listing'!B:B, A373, 'Pupil Listing'!C:C,"9") + COUNTIFS('Pupil Listing'!B:B, A373, 'Pupil Listing'!C:C,"10") + COUNTIFS('Pupil Listing'!B:B, A373, 'Pupil Listing'!C:C,"11") + COUNTIFS('Pupil Listing'!B:B, A373, 'Pupil Listing'!C:C,"12")</f>
        <v>0</v>
      </c>
      <c r="I373" s="34">
        <f t="shared" si="5"/>
        <v>0</v>
      </c>
    </row>
    <row r="374" spans="1:9" x14ac:dyDescent="0.25">
      <c r="A374" s="104" t="s">
        <v>423</v>
      </c>
      <c r="B374" s="105">
        <f>SUMIF('Pupil Listing'!$B$9:$B$1800,A374,'Pupil Listing'!$F$9:$F$1800)</f>
        <v>0</v>
      </c>
      <c r="C374" s="106">
        <f>SUMIF('Pupil Listing'!$B$9:$B$1800,A374,'Pupil Listing'!$G$9:$G$1800)</f>
        <v>0</v>
      </c>
      <c r="E374" s="32">
        <f>COUNTIFS('Pupil Listing'!B:B, A374, 'Pupil Listing'!C:C,"4K 437 Hours") + COUNTIFS('Pupil Listing'!B:B, A374, 'Pupil Listing'!C:C,"Preschool Special Education") + COUNTIFS('Pupil Listing'!B:B, A374, 'Pupil Listing'!C:C,"5K 437 Hours Half Day")</f>
        <v>0</v>
      </c>
      <c r="F374" s="28">
        <f>COUNTIFS('Pupil Listing'!B:B, A374, 'Pupil Listing'!C:C,"4K 437 Hours + 87.5 Hours Outreach") + COUNTIFS('Pupil Listing'!B:B, A374, 'Pupil Listing'!C:C,"5K 3 Full Days Per Week")</f>
        <v>0</v>
      </c>
      <c r="G374" s="28">
        <f>COUNTIFS('Pupil Listing'!B:B, A374, 'Pupil Listing'!C:C,"5K 4 Full Days Per Week")</f>
        <v>0</v>
      </c>
      <c r="H374" s="28">
        <f>COUNTIFS('Pupil Listing'!B:B, A374, 'Pupil Listing'!C:C,"5K 5 Full Days Per Week") + COUNTIFS('Pupil Listing'!B:B, A374, 'Pupil Listing'!C:C,"1") + COUNTIFS('Pupil Listing'!B:B, A374, 'Pupil Listing'!C:C,"2") + COUNTIFS('Pupil Listing'!B:B, A374, 'Pupil Listing'!C:C,"3") + COUNTIFS('Pupil Listing'!B:B, A374, 'Pupil Listing'!C:C,"4") + COUNTIFS('Pupil Listing'!B:B, A374, 'Pupil Listing'!C:C,"5") + COUNTIFS('Pupil Listing'!B:B, A374, 'Pupil Listing'!C:C,"6") + COUNTIFS('Pupil Listing'!B:B, A374, 'Pupil Listing'!C:C,"7") + COUNTIFS('Pupil Listing'!B:B, A374, 'Pupil Listing'!C:C,"8") + COUNTIFS('Pupil Listing'!B:B, A374, 'Pupil Listing'!C:C,"9") + COUNTIFS('Pupil Listing'!B:B, A374, 'Pupil Listing'!C:C,"10") + COUNTIFS('Pupil Listing'!B:B, A374, 'Pupil Listing'!C:C,"11") + COUNTIFS('Pupil Listing'!B:B, A374, 'Pupil Listing'!C:C,"12")</f>
        <v>0</v>
      </c>
      <c r="I374" s="34">
        <f t="shared" si="5"/>
        <v>0</v>
      </c>
    </row>
    <row r="375" spans="1:9" x14ac:dyDescent="0.25">
      <c r="A375" s="104" t="s">
        <v>424</v>
      </c>
      <c r="B375" s="105">
        <f>SUMIF('Pupil Listing'!$B$9:$B$1800,A375,'Pupil Listing'!$F$9:$F$1800)</f>
        <v>0</v>
      </c>
      <c r="C375" s="106">
        <f>SUMIF('Pupil Listing'!$B$9:$B$1800,A375,'Pupil Listing'!$G$9:$G$1800)</f>
        <v>0</v>
      </c>
      <c r="E375" s="32">
        <f>COUNTIFS('Pupil Listing'!B:B, A375, 'Pupil Listing'!C:C,"4K 437 Hours") + COUNTIFS('Pupil Listing'!B:B, A375, 'Pupil Listing'!C:C,"Preschool Special Education") + COUNTIFS('Pupil Listing'!B:B, A375, 'Pupil Listing'!C:C,"5K 437 Hours Half Day")</f>
        <v>0</v>
      </c>
      <c r="F375" s="28">
        <f>COUNTIFS('Pupil Listing'!B:B, A375, 'Pupil Listing'!C:C,"4K 437 Hours + 87.5 Hours Outreach") + COUNTIFS('Pupil Listing'!B:B, A375, 'Pupil Listing'!C:C,"5K 3 Full Days Per Week")</f>
        <v>0</v>
      </c>
      <c r="G375" s="28">
        <f>COUNTIFS('Pupil Listing'!B:B, A375, 'Pupil Listing'!C:C,"5K 4 Full Days Per Week")</f>
        <v>0</v>
      </c>
      <c r="H375" s="28">
        <f>COUNTIFS('Pupil Listing'!B:B, A375, 'Pupil Listing'!C:C,"5K 5 Full Days Per Week") + COUNTIFS('Pupil Listing'!B:B, A375, 'Pupil Listing'!C:C,"1") + COUNTIFS('Pupil Listing'!B:B, A375, 'Pupil Listing'!C:C,"2") + COUNTIFS('Pupil Listing'!B:B, A375, 'Pupil Listing'!C:C,"3") + COUNTIFS('Pupil Listing'!B:B, A375, 'Pupil Listing'!C:C,"4") + COUNTIFS('Pupil Listing'!B:B, A375, 'Pupil Listing'!C:C,"5") + COUNTIFS('Pupil Listing'!B:B, A375, 'Pupil Listing'!C:C,"6") + COUNTIFS('Pupil Listing'!B:B, A375, 'Pupil Listing'!C:C,"7") + COUNTIFS('Pupil Listing'!B:B, A375, 'Pupil Listing'!C:C,"8") + COUNTIFS('Pupil Listing'!B:B, A375, 'Pupil Listing'!C:C,"9") + COUNTIFS('Pupil Listing'!B:B, A375, 'Pupil Listing'!C:C,"10") + COUNTIFS('Pupil Listing'!B:B, A375, 'Pupil Listing'!C:C,"11") + COUNTIFS('Pupil Listing'!B:B, A375, 'Pupil Listing'!C:C,"12")</f>
        <v>0</v>
      </c>
      <c r="I375" s="34">
        <f t="shared" si="5"/>
        <v>0</v>
      </c>
    </row>
    <row r="376" spans="1:9" x14ac:dyDescent="0.25">
      <c r="A376" s="104" t="s">
        <v>425</v>
      </c>
      <c r="B376" s="105">
        <f>SUMIF('Pupil Listing'!$B$9:$B$1800,A376,'Pupil Listing'!$F$9:$F$1800)</f>
        <v>0</v>
      </c>
      <c r="C376" s="106">
        <f>SUMIF('Pupil Listing'!$B$9:$B$1800,A376,'Pupil Listing'!$G$9:$G$1800)</f>
        <v>0</v>
      </c>
      <c r="E376" s="32">
        <f>COUNTIFS('Pupil Listing'!B:B, A376, 'Pupil Listing'!C:C,"4K 437 Hours") + COUNTIFS('Pupil Listing'!B:B, A376, 'Pupil Listing'!C:C,"Preschool Special Education") + COUNTIFS('Pupil Listing'!B:B, A376, 'Pupil Listing'!C:C,"5K 437 Hours Half Day")</f>
        <v>0</v>
      </c>
      <c r="F376" s="28">
        <f>COUNTIFS('Pupil Listing'!B:B, A376, 'Pupil Listing'!C:C,"4K 437 Hours + 87.5 Hours Outreach") + COUNTIFS('Pupil Listing'!B:B, A376, 'Pupil Listing'!C:C,"5K 3 Full Days Per Week")</f>
        <v>0</v>
      </c>
      <c r="G376" s="28">
        <f>COUNTIFS('Pupil Listing'!B:B, A376, 'Pupil Listing'!C:C,"5K 4 Full Days Per Week")</f>
        <v>0</v>
      </c>
      <c r="H376" s="28">
        <f>COUNTIFS('Pupil Listing'!B:B, A376, 'Pupil Listing'!C:C,"5K 5 Full Days Per Week") + COUNTIFS('Pupil Listing'!B:B, A376, 'Pupil Listing'!C:C,"1") + COUNTIFS('Pupil Listing'!B:B, A376, 'Pupil Listing'!C:C,"2") + COUNTIFS('Pupil Listing'!B:B, A376, 'Pupil Listing'!C:C,"3") + COUNTIFS('Pupil Listing'!B:B, A376, 'Pupil Listing'!C:C,"4") + COUNTIFS('Pupil Listing'!B:B, A376, 'Pupil Listing'!C:C,"5") + COUNTIFS('Pupil Listing'!B:B, A376, 'Pupil Listing'!C:C,"6") + COUNTIFS('Pupil Listing'!B:B, A376, 'Pupil Listing'!C:C,"7") + COUNTIFS('Pupil Listing'!B:B, A376, 'Pupil Listing'!C:C,"8") + COUNTIFS('Pupil Listing'!B:B, A376, 'Pupil Listing'!C:C,"9") + COUNTIFS('Pupil Listing'!B:B, A376, 'Pupil Listing'!C:C,"10") + COUNTIFS('Pupil Listing'!B:B, A376, 'Pupil Listing'!C:C,"11") + COUNTIFS('Pupil Listing'!B:B, A376, 'Pupil Listing'!C:C,"12")</f>
        <v>0</v>
      </c>
      <c r="I376" s="34">
        <f t="shared" si="5"/>
        <v>0</v>
      </c>
    </row>
    <row r="377" spans="1:9" x14ac:dyDescent="0.25">
      <c r="A377" s="104" t="s">
        <v>426</v>
      </c>
      <c r="B377" s="105">
        <f>SUMIF('Pupil Listing'!$B$9:$B$1800,A377,'Pupil Listing'!$F$9:$F$1800)</f>
        <v>0</v>
      </c>
      <c r="C377" s="106">
        <f>SUMIF('Pupil Listing'!$B$9:$B$1800,A377,'Pupil Listing'!$G$9:$G$1800)</f>
        <v>0</v>
      </c>
      <c r="E377" s="32">
        <f>COUNTIFS('Pupil Listing'!B:B, A377, 'Pupil Listing'!C:C,"4K 437 Hours") + COUNTIFS('Pupil Listing'!B:B, A377, 'Pupil Listing'!C:C,"Preschool Special Education") + COUNTIFS('Pupil Listing'!B:B, A377, 'Pupil Listing'!C:C,"5K 437 Hours Half Day")</f>
        <v>0</v>
      </c>
      <c r="F377" s="28">
        <f>COUNTIFS('Pupil Listing'!B:B, A377, 'Pupil Listing'!C:C,"4K 437 Hours + 87.5 Hours Outreach") + COUNTIFS('Pupil Listing'!B:B, A377, 'Pupil Listing'!C:C,"5K 3 Full Days Per Week")</f>
        <v>0</v>
      </c>
      <c r="G377" s="28">
        <f>COUNTIFS('Pupil Listing'!B:B, A377, 'Pupil Listing'!C:C,"5K 4 Full Days Per Week")</f>
        <v>0</v>
      </c>
      <c r="H377" s="28">
        <f>COUNTIFS('Pupil Listing'!B:B, A377, 'Pupil Listing'!C:C,"5K 5 Full Days Per Week") + COUNTIFS('Pupil Listing'!B:B, A377, 'Pupil Listing'!C:C,"1") + COUNTIFS('Pupil Listing'!B:B, A377, 'Pupil Listing'!C:C,"2") + COUNTIFS('Pupil Listing'!B:B, A377, 'Pupil Listing'!C:C,"3") + COUNTIFS('Pupil Listing'!B:B, A377, 'Pupil Listing'!C:C,"4") + COUNTIFS('Pupil Listing'!B:B, A377, 'Pupil Listing'!C:C,"5") + COUNTIFS('Pupil Listing'!B:B, A377, 'Pupil Listing'!C:C,"6") + COUNTIFS('Pupil Listing'!B:B, A377, 'Pupil Listing'!C:C,"7") + COUNTIFS('Pupil Listing'!B:B, A377, 'Pupil Listing'!C:C,"8") + COUNTIFS('Pupil Listing'!B:B, A377, 'Pupil Listing'!C:C,"9") + COUNTIFS('Pupil Listing'!B:B, A377, 'Pupil Listing'!C:C,"10") + COUNTIFS('Pupil Listing'!B:B, A377, 'Pupil Listing'!C:C,"11") + COUNTIFS('Pupil Listing'!B:B, A377, 'Pupil Listing'!C:C,"12")</f>
        <v>0</v>
      </c>
      <c r="I377" s="34">
        <f t="shared" si="5"/>
        <v>0</v>
      </c>
    </row>
    <row r="378" spans="1:9" x14ac:dyDescent="0.25">
      <c r="A378" s="104" t="s">
        <v>427</v>
      </c>
      <c r="B378" s="105">
        <f>SUMIF('Pupil Listing'!$B$9:$B$1800,A378,'Pupil Listing'!$F$9:$F$1800)</f>
        <v>0</v>
      </c>
      <c r="C378" s="106">
        <f>SUMIF('Pupil Listing'!$B$9:$B$1800,A378,'Pupil Listing'!$G$9:$G$1800)</f>
        <v>0</v>
      </c>
      <c r="E378" s="32">
        <f>COUNTIFS('Pupil Listing'!B:B, A378, 'Pupil Listing'!C:C,"4K 437 Hours") + COUNTIFS('Pupil Listing'!B:B, A378, 'Pupil Listing'!C:C,"Preschool Special Education") + COUNTIFS('Pupil Listing'!B:B, A378, 'Pupil Listing'!C:C,"5K 437 Hours Half Day")</f>
        <v>0</v>
      </c>
      <c r="F378" s="28">
        <f>COUNTIFS('Pupil Listing'!B:B, A378, 'Pupil Listing'!C:C,"4K 437 Hours + 87.5 Hours Outreach") + COUNTIFS('Pupil Listing'!B:B, A378, 'Pupil Listing'!C:C,"5K 3 Full Days Per Week")</f>
        <v>0</v>
      </c>
      <c r="G378" s="28">
        <f>COUNTIFS('Pupil Listing'!B:B, A378, 'Pupil Listing'!C:C,"5K 4 Full Days Per Week")</f>
        <v>0</v>
      </c>
      <c r="H378" s="28">
        <f>COUNTIFS('Pupil Listing'!B:B, A378, 'Pupil Listing'!C:C,"5K 5 Full Days Per Week") + COUNTIFS('Pupil Listing'!B:B, A378, 'Pupil Listing'!C:C,"1") + COUNTIFS('Pupil Listing'!B:B, A378, 'Pupil Listing'!C:C,"2") + COUNTIFS('Pupil Listing'!B:B, A378, 'Pupil Listing'!C:C,"3") + COUNTIFS('Pupil Listing'!B:B, A378, 'Pupil Listing'!C:C,"4") + COUNTIFS('Pupil Listing'!B:B, A378, 'Pupil Listing'!C:C,"5") + COUNTIFS('Pupil Listing'!B:B, A378, 'Pupil Listing'!C:C,"6") + COUNTIFS('Pupil Listing'!B:B, A378, 'Pupil Listing'!C:C,"7") + COUNTIFS('Pupil Listing'!B:B, A378, 'Pupil Listing'!C:C,"8") + COUNTIFS('Pupil Listing'!B:B, A378, 'Pupil Listing'!C:C,"9") + COUNTIFS('Pupil Listing'!B:B, A378, 'Pupil Listing'!C:C,"10") + COUNTIFS('Pupil Listing'!B:B, A378, 'Pupil Listing'!C:C,"11") + COUNTIFS('Pupil Listing'!B:B, A378, 'Pupil Listing'!C:C,"12")</f>
        <v>0</v>
      </c>
      <c r="I378" s="34">
        <f t="shared" si="5"/>
        <v>0</v>
      </c>
    </row>
    <row r="379" spans="1:9" x14ac:dyDescent="0.25">
      <c r="A379" s="104" t="s">
        <v>50</v>
      </c>
      <c r="B379" s="105">
        <f>SUMIF('Pupil Listing'!$B$9:$B$1800,A379,'Pupil Listing'!$F$9:$F$1800)</f>
        <v>0</v>
      </c>
      <c r="C379" s="106">
        <f>SUMIF('Pupil Listing'!$B$9:$B$1800,A379,'Pupil Listing'!$G$9:$G$1800)</f>
        <v>0</v>
      </c>
      <c r="E379" s="32">
        <f>COUNTIFS('Pupil Listing'!B:B, A379, 'Pupil Listing'!C:C,"4K 437 Hours") + COUNTIFS('Pupil Listing'!B:B, A379, 'Pupil Listing'!C:C,"Preschool Special Education") + COUNTIFS('Pupil Listing'!B:B, A379, 'Pupil Listing'!C:C,"5K 437 Hours Half Day")</f>
        <v>0</v>
      </c>
      <c r="F379" s="28">
        <f>COUNTIFS('Pupil Listing'!B:B, A379, 'Pupil Listing'!C:C,"4K 437 Hours + 87.5 Hours Outreach") + COUNTIFS('Pupil Listing'!B:B, A379, 'Pupil Listing'!C:C,"5K 3 Full Days Per Week")</f>
        <v>0</v>
      </c>
      <c r="G379" s="28">
        <f>COUNTIFS('Pupil Listing'!B:B, A379, 'Pupil Listing'!C:C,"5K 4 Full Days Per Week")</f>
        <v>0</v>
      </c>
      <c r="H379" s="28">
        <f>COUNTIFS('Pupil Listing'!B:B, A379, 'Pupil Listing'!C:C,"5K 5 Full Days Per Week") + COUNTIFS('Pupil Listing'!B:B, A379, 'Pupil Listing'!C:C,"1") + COUNTIFS('Pupil Listing'!B:B, A379, 'Pupil Listing'!C:C,"2") + COUNTIFS('Pupil Listing'!B:B, A379, 'Pupil Listing'!C:C,"3") + COUNTIFS('Pupil Listing'!B:B, A379, 'Pupil Listing'!C:C,"4") + COUNTIFS('Pupil Listing'!B:B, A379, 'Pupil Listing'!C:C,"5") + COUNTIFS('Pupil Listing'!B:B, A379, 'Pupil Listing'!C:C,"6") + COUNTIFS('Pupil Listing'!B:B, A379, 'Pupil Listing'!C:C,"7") + COUNTIFS('Pupil Listing'!B:B, A379, 'Pupil Listing'!C:C,"8") + COUNTIFS('Pupil Listing'!B:B, A379, 'Pupil Listing'!C:C,"9") + COUNTIFS('Pupil Listing'!B:B, A379, 'Pupil Listing'!C:C,"10") + COUNTIFS('Pupil Listing'!B:B, A379, 'Pupil Listing'!C:C,"11") + COUNTIFS('Pupil Listing'!B:B, A379, 'Pupil Listing'!C:C,"12")</f>
        <v>0</v>
      </c>
      <c r="I379" s="34">
        <f t="shared" si="5"/>
        <v>0</v>
      </c>
    </row>
    <row r="380" spans="1:9" x14ac:dyDescent="0.25">
      <c r="A380" s="104" t="s">
        <v>51</v>
      </c>
      <c r="B380" s="105">
        <f>SUMIF('Pupil Listing'!$B$9:$B$1800,A380,'Pupil Listing'!$F$9:$F$1800)</f>
        <v>0</v>
      </c>
      <c r="C380" s="106">
        <f>SUMIF('Pupil Listing'!$B$9:$B$1800,A380,'Pupil Listing'!$G$9:$G$1800)</f>
        <v>0</v>
      </c>
      <c r="E380" s="32">
        <f>COUNTIFS('Pupil Listing'!B:B, A380, 'Pupil Listing'!C:C,"4K 437 Hours") + COUNTIFS('Pupil Listing'!B:B, A380, 'Pupil Listing'!C:C,"Preschool Special Education") + COUNTIFS('Pupil Listing'!B:B, A380, 'Pupil Listing'!C:C,"5K 437 Hours Half Day")</f>
        <v>0</v>
      </c>
      <c r="F380" s="28">
        <f>COUNTIFS('Pupil Listing'!B:B, A380, 'Pupil Listing'!C:C,"4K 437 Hours + 87.5 Hours Outreach") + COUNTIFS('Pupil Listing'!B:B, A380, 'Pupil Listing'!C:C,"5K 3 Full Days Per Week")</f>
        <v>0</v>
      </c>
      <c r="G380" s="28">
        <f>COUNTIFS('Pupil Listing'!B:B, A380, 'Pupil Listing'!C:C,"5K 4 Full Days Per Week")</f>
        <v>0</v>
      </c>
      <c r="H380" s="28">
        <f>COUNTIFS('Pupil Listing'!B:B, A380, 'Pupil Listing'!C:C,"5K 5 Full Days Per Week") + COUNTIFS('Pupil Listing'!B:B, A380, 'Pupil Listing'!C:C,"1") + COUNTIFS('Pupil Listing'!B:B, A380, 'Pupil Listing'!C:C,"2") + COUNTIFS('Pupil Listing'!B:B, A380, 'Pupil Listing'!C:C,"3") + COUNTIFS('Pupil Listing'!B:B, A380, 'Pupil Listing'!C:C,"4") + COUNTIFS('Pupil Listing'!B:B, A380, 'Pupil Listing'!C:C,"5") + COUNTIFS('Pupil Listing'!B:B, A380, 'Pupil Listing'!C:C,"6") + COUNTIFS('Pupil Listing'!B:B, A380, 'Pupil Listing'!C:C,"7") + COUNTIFS('Pupil Listing'!B:B, A380, 'Pupil Listing'!C:C,"8") + COUNTIFS('Pupil Listing'!B:B, A380, 'Pupil Listing'!C:C,"9") + COUNTIFS('Pupil Listing'!B:B, A380, 'Pupil Listing'!C:C,"10") + COUNTIFS('Pupil Listing'!B:B, A380, 'Pupil Listing'!C:C,"11") + COUNTIFS('Pupil Listing'!B:B, A380, 'Pupil Listing'!C:C,"12")</f>
        <v>0</v>
      </c>
      <c r="I380" s="34">
        <f t="shared" si="5"/>
        <v>0</v>
      </c>
    </row>
    <row r="381" spans="1:9" x14ac:dyDescent="0.25">
      <c r="A381" s="104" t="s">
        <v>428</v>
      </c>
      <c r="B381" s="105">
        <f>SUMIF('Pupil Listing'!$B$9:$B$1800,A381,'Pupil Listing'!$F$9:$F$1800)</f>
        <v>0</v>
      </c>
      <c r="C381" s="106">
        <f>SUMIF('Pupil Listing'!$B$9:$B$1800,A381,'Pupil Listing'!$G$9:$G$1800)</f>
        <v>0</v>
      </c>
      <c r="E381" s="32">
        <f>COUNTIFS('Pupil Listing'!B:B, A381, 'Pupil Listing'!C:C,"4K 437 Hours") + COUNTIFS('Pupil Listing'!B:B, A381, 'Pupil Listing'!C:C,"Preschool Special Education") + COUNTIFS('Pupil Listing'!B:B, A381, 'Pupil Listing'!C:C,"5K 437 Hours Half Day")</f>
        <v>0</v>
      </c>
      <c r="F381" s="28">
        <f>COUNTIFS('Pupil Listing'!B:B, A381, 'Pupil Listing'!C:C,"4K 437 Hours + 87.5 Hours Outreach") + COUNTIFS('Pupil Listing'!B:B, A381, 'Pupil Listing'!C:C,"5K 3 Full Days Per Week")</f>
        <v>0</v>
      </c>
      <c r="G381" s="28">
        <f>COUNTIFS('Pupil Listing'!B:B, A381, 'Pupil Listing'!C:C,"5K 4 Full Days Per Week")</f>
        <v>0</v>
      </c>
      <c r="H381" s="28">
        <f>COUNTIFS('Pupil Listing'!B:B, A381, 'Pupil Listing'!C:C,"5K 5 Full Days Per Week") + COUNTIFS('Pupil Listing'!B:B, A381, 'Pupil Listing'!C:C,"1") + COUNTIFS('Pupil Listing'!B:B, A381, 'Pupil Listing'!C:C,"2") + COUNTIFS('Pupil Listing'!B:B, A381, 'Pupil Listing'!C:C,"3") + COUNTIFS('Pupil Listing'!B:B, A381, 'Pupil Listing'!C:C,"4") + COUNTIFS('Pupil Listing'!B:B, A381, 'Pupil Listing'!C:C,"5") + COUNTIFS('Pupil Listing'!B:B, A381, 'Pupil Listing'!C:C,"6") + COUNTIFS('Pupil Listing'!B:B, A381, 'Pupil Listing'!C:C,"7") + COUNTIFS('Pupil Listing'!B:B, A381, 'Pupil Listing'!C:C,"8") + COUNTIFS('Pupil Listing'!B:B, A381, 'Pupil Listing'!C:C,"9") + COUNTIFS('Pupil Listing'!B:B, A381, 'Pupil Listing'!C:C,"10") + COUNTIFS('Pupil Listing'!B:B, A381, 'Pupil Listing'!C:C,"11") + COUNTIFS('Pupil Listing'!B:B, A381, 'Pupil Listing'!C:C,"12")</f>
        <v>0</v>
      </c>
      <c r="I381" s="34">
        <f t="shared" si="5"/>
        <v>0</v>
      </c>
    </row>
    <row r="382" spans="1:9" x14ac:dyDescent="0.25">
      <c r="A382" s="104" t="s">
        <v>429</v>
      </c>
      <c r="B382" s="105">
        <f>SUMIF('Pupil Listing'!$B$9:$B$1800,A382,'Pupil Listing'!$F$9:$F$1800)</f>
        <v>0</v>
      </c>
      <c r="C382" s="106">
        <f>SUMIF('Pupil Listing'!$B$9:$B$1800,A382,'Pupil Listing'!$G$9:$G$1800)</f>
        <v>0</v>
      </c>
      <c r="E382" s="32">
        <f>COUNTIFS('Pupil Listing'!B:B, A382, 'Pupil Listing'!C:C,"4K 437 Hours") + COUNTIFS('Pupil Listing'!B:B, A382, 'Pupil Listing'!C:C,"Preschool Special Education") + COUNTIFS('Pupil Listing'!B:B, A382, 'Pupil Listing'!C:C,"5K 437 Hours Half Day")</f>
        <v>0</v>
      </c>
      <c r="F382" s="28">
        <f>COUNTIFS('Pupil Listing'!B:B, A382, 'Pupil Listing'!C:C,"4K 437 Hours + 87.5 Hours Outreach") + COUNTIFS('Pupil Listing'!B:B, A382, 'Pupil Listing'!C:C,"5K 3 Full Days Per Week")</f>
        <v>0</v>
      </c>
      <c r="G382" s="28">
        <f>COUNTIFS('Pupil Listing'!B:B, A382, 'Pupil Listing'!C:C,"5K 4 Full Days Per Week")</f>
        <v>0</v>
      </c>
      <c r="H382" s="28">
        <f>COUNTIFS('Pupil Listing'!B:B, A382, 'Pupil Listing'!C:C,"5K 5 Full Days Per Week") + COUNTIFS('Pupil Listing'!B:B, A382, 'Pupil Listing'!C:C,"1") + COUNTIFS('Pupil Listing'!B:B, A382, 'Pupil Listing'!C:C,"2") + COUNTIFS('Pupil Listing'!B:B, A382, 'Pupil Listing'!C:C,"3") + COUNTIFS('Pupil Listing'!B:B, A382, 'Pupil Listing'!C:C,"4") + COUNTIFS('Pupil Listing'!B:B, A382, 'Pupil Listing'!C:C,"5") + COUNTIFS('Pupil Listing'!B:B, A382, 'Pupil Listing'!C:C,"6") + COUNTIFS('Pupil Listing'!B:B, A382, 'Pupil Listing'!C:C,"7") + COUNTIFS('Pupil Listing'!B:B, A382, 'Pupil Listing'!C:C,"8") + COUNTIFS('Pupil Listing'!B:B, A382, 'Pupil Listing'!C:C,"9") + COUNTIFS('Pupil Listing'!B:B, A382, 'Pupil Listing'!C:C,"10") + COUNTIFS('Pupil Listing'!B:B, A382, 'Pupil Listing'!C:C,"11") + COUNTIFS('Pupil Listing'!B:B, A382, 'Pupil Listing'!C:C,"12")</f>
        <v>0</v>
      </c>
      <c r="I382" s="34">
        <f t="shared" si="5"/>
        <v>0</v>
      </c>
    </row>
    <row r="383" spans="1:9" x14ac:dyDescent="0.25">
      <c r="A383" s="104" t="s">
        <v>430</v>
      </c>
      <c r="B383" s="105">
        <f>SUMIF('Pupil Listing'!$B$9:$B$1800,A383,'Pupil Listing'!$F$9:$F$1800)</f>
        <v>0</v>
      </c>
      <c r="C383" s="106">
        <f>SUMIF('Pupil Listing'!$B$9:$B$1800,A383,'Pupil Listing'!$G$9:$G$1800)</f>
        <v>0</v>
      </c>
      <c r="E383" s="32">
        <f>COUNTIFS('Pupil Listing'!B:B, A383, 'Pupil Listing'!C:C,"4K 437 Hours") + COUNTIFS('Pupil Listing'!B:B, A383, 'Pupil Listing'!C:C,"Preschool Special Education") + COUNTIFS('Pupil Listing'!B:B, A383, 'Pupil Listing'!C:C,"5K 437 Hours Half Day")</f>
        <v>0</v>
      </c>
      <c r="F383" s="28">
        <f>COUNTIFS('Pupil Listing'!B:B, A383, 'Pupil Listing'!C:C,"4K 437 Hours + 87.5 Hours Outreach") + COUNTIFS('Pupil Listing'!B:B, A383, 'Pupil Listing'!C:C,"5K 3 Full Days Per Week")</f>
        <v>0</v>
      </c>
      <c r="G383" s="28">
        <f>COUNTIFS('Pupil Listing'!B:B, A383, 'Pupil Listing'!C:C,"5K 4 Full Days Per Week")</f>
        <v>0</v>
      </c>
      <c r="H383" s="28">
        <f>COUNTIFS('Pupil Listing'!B:B, A383, 'Pupil Listing'!C:C,"5K 5 Full Days Per Week") + COUNTIFS('Pupil Listing'!B:B, A383, 'Pupil Listing'!C:C,"1") + COUNTIFS('Pupil Listing'!B:B, A383, 'Pupil Listing'!C:C,"2") + COUNTIFS('Pupil Listing'!B:B, A383, 'Pupil Listing'!C:C,"3") + COUNTIFS('Pupil Listing'!B:B, A383, 'Pupil Listing'!C:C,"4") + COUNTIFS('Pupil Listing'!B:B, A383, 'Pupil Listing'!C:C,"5") + COUNTIFS('Pupil Listing'!B:B, A383, 'Pupil Listing'!C:C,"6") + COUNTIFS('Pupil Listing'!B:B, A383, 'Pupil Listing'!C:C,"7") + COUNTIFS('Pupil Listing'!B:B, A383, 'Pupil Listing'!C:C,"8") + COUNTIFS('Pupil Listing'!B:B, A383, 'Pupil Listing'!C:C,"9") + COUNTIFS('Pupil Listing'!B:B, A383, 'Pupil Listing'!C:C,"10") + COUNTIFS('Pupil Listing'!B:B, A383, 'Pupil Listing'!C:C,"11") + COUNTIFS('Pupil Listing'!B:B, A383, 'Pupil Listing'!C:C,"12")</f>
        <v>0</v>
      </c>
      <c r="I383" s="34">
        <f t="shared" si="5"/>
        <v>0</v>
      </c>
    </row>
    <row r="384" spans="1:9" x14ac:dyDescent="0.25">
      <c r="A384" s="104" t="s">
        <v>431</v>
      </c>
      <c r="B384" s="105">
        <f>SUMIF('Pupil Listing'!$B$9:$B$1800,A384,'Pupil Listing'!$F$9:$F$1800)</f>
        <v>0</v>
      </c>
      <c r="C384" s="106">
        <f>SUMIF('Pupil Listing'!$B$9:$B$1800,A384,'Pupil Listing'!$G$9:$G$1800)</f>
        <v>0</v>
      </c>
      <c r="E384" s="32">
        <f>COUNTIFS('Pupil Listing'!B:B, A384, 'Pupil Listing'!C:C,"4K 437 Hours") + COUNTIFS('Pupil Listing'!B:B, A384, 'Pupil Listing'!C:C,"Preschool Special Education") + COUNTIFS('Pupil Listing'!B:B, A384, 'Pupil Listing'!C:C,"5K 437 Hours Half Day")</f>
        <v>0</v>
      </c>
      <c r="F384" s="28">
        <f>COUNTIFS('Pupil Listing'!B:B, A384, 'Pupil Listing'!C:C,"4K 437 Hours + 87.5 Hours Outreach") + COUNTIFS('Pupil Listing'!B:B, A384, 'Pupil Listing'!C:C,"5K 3 Full Days Per Week")</f>
        <v>0</v>
      </c>
      <c r="G384" s="28">
        <f>COUNTIFS('Pupil Listing'!B:B, A384, 'Pupil Listing'!C:C,"5K 4 Full Days Per Week")</f>
        <v>0</v>
      </c>
      <c r="H384" s="28">
        <f>COUNTIFS('Pupil Listing'!B:B, A384, 'Pupil Listing'!C:C,"5K 5 Full Days Per Week") + COUNTIFS('Pupil Listing'!B:B, A384, 'Pupil Listing'!C:C,"1") + COUNTIFS('Pupil Listing'!B:B, A384, 'Pupil Listing'!C:C,"2") + COUNTIFS('Pupil Listing'!B:B, A384, 'Pupil Listing'!C:C,"3") + COUNTIFS('Pupil Listing'!B:B, A384, 'Pupil Listing'!C:C,"4") + COUNTIFS('Pupil Listing'!B:B, A384, 'Pupil Listing'!C:C,"5") + COUNTIFS('Pupil Listing'!B:B, A384, 'Pupil Listing'!C:C,"6") + COUNTIFS('Pupil Listing'!B:B, A384, 'Pupil Listing'!C:C,"7") + COUNTIFS('Pupil Listing'!B:B, A384, 'Pupil Listing'!C:C,"8") + COUNTIFS('Pupil Listing'!B:B, A384, 'Pupil Listing'!C:C,"9") + COUNTIFS('Pupil Listing'!B:B, A384, 'Pupil Listing'!C:C,"10") + COUNTIFS('Pupil Listing'!B:B, A384, 'Pupil Listing'!C:C,"11") + COUNTIFS('Pupil Listing'!B:B, A384, 'Pupil Listing'!C:C,"12")</f>
        <v>0</v>
      </c>
      <c r="I384" s="34">
        <f t="shared" si="5"/>
        <v>0</v>
      </c>
    </row>
    <row r="385" spans="1:9" x14ac:dyDescent="0.25">
      <c r="A385" s="104" t="s">
        <v>432</v>
      </c>
      <c r="B385" s="105">
        <f>SUMIF('Pupil Listing'!$B$9:$B$1800,A385,'Pupil Listing'!$F$9:$F$1800)</f>
        <v>0</v>
      </c>
      <c r="C385" s="106">
        <f>SUMIF('Pupil Listing'!$B$9:$B$1800,A385,'Pupil Listing'!$G$9:$G$1800)</f>
        <v>0</v>
      </c>
      <c r="E385" s="32">
        <f>COUNTIFS('Pupil Listing'!B:B, A385, 'Pupil Listing'!C:C,"4K 437 Hours") + COUNTIFS('Pupil Listing'!B:B, A385, 'Pupil Listing'!C:C,"Preschool Special Education") + COUNTIFS('Pupil Listing'!B:B, A385, 'Pupil Listing'!C:C,"5K 437 Hours Half Day")</f>
        <v>0</v>
      </c>
      <c r="F385" s="28">
        <f>COUNTIFS('Pupil Listing'!B:B, A385, 'Pupil Listing'!C:C,"4K 437 Hours + 87.5 Hours Outreach") + COUNTIFS('Pupil Listing'!B:B, A385, 'Pupil Listing'!C:C,"5K 3 Full Days Per Week")</f>
        <v>0</v>
      </c>
      <c r="G385" s="28">
        <f>COUNTIFS('Pupil Listing'!B:B, A385, 'Pupil Listing'!C:C,"5K 4 Full Days Per Week")</f>
        <v>0</v>
      </c>
      <c r="H385" s="28">
        <f>COUNTIFS('Pupil Listing'!B:B, A385, 'Pupil Listing'!C:C,"5K 5 Full Days Per Week") + COUNTIFS('Pupil Listing'!B:B, A385, 'Pupil Listing'!C:C,"1") + COUNTIFS('Pupil Listing'!B:B, A385, 'Pupil Listing'!C:C,"2") + COUNTIFS('Pupil Listing'!B:B, A385, 'Pupil Listing'!C:C,"3") + COUNTIFS('Pupil Listing'!B:B, A385, 'Pupil Listing'!C:C,"4") + COUNTIFS('Pupil Listing'!B:B, A385, 'Pupil Listing'!C:C,"5") + COUNTIFS('Pupil Listing'!B:B, A385, 'Pupil Listing'!C:C,"6") + COUNTIFS('Pupil Listing'!B:B, A385, 'Pupil Listing'!C:C,"7") + COUNTIFS('Pupil Listing'!B:B, A385, 'Pupil Listing'!C:C,"8") + COUNTIFS('Pupil Listing'!B:B, A385, 'Pupil Listing'!C:C,"9") + COUNTIFS('Pupil Listing'!B:B, A385, 'Pupil Listing'!C:C,"10") + COUNTIFS('Pupil Listing'!B:B, A385, 'Pupil Listing'!C:C,"11") + COUNTIFS('Pupil Listing'!B:B, A385, 'Pupil Listing'!C:C,"12")</f>
        <v>0</v>
      </c>
      <c r="I385" s="34">
        <f t="shared" si="5"/>
        <v>0</v>
      </c>
    </row>
    <row r="386" spans="1:9" x14ac:dyDescent="0.25">
      <c r="A386" s="104" t="s">
        <v>433</v>
      </c>
      <c r="B386" s="105">
        <f>SUMIF('Pupil Listing'!$B$9:$B$1800,A386,'Pupil Listing'!$F$9:$F$1800)</f>
        <v>0</v>
      </c>
      <c r="C386" s="106">
        <f>SUMIF('Pupil Listing'!$B$9:$B$1800,A386,'Pupil Listing'!$G$9:$G$1800)</f>
        <v>0</v>
      </c>
      <c r="E386" s="32">
        <f>COUNTIFS('Pupil Listing'!B:B, A386, 'Pupil Listing'!C:C,"4K 437 Hours") + COUNTIFS('Pupil Listing'!B:B, A386, 'Pupil Listing'!C:C,"Preschool Special Education") + COUNTIFS('Pupil Listing'!B:B, A386, 'Pupil Listing'!C:C,"5K 437 Hours Half Day")</f>
        <v>0</v>
      </c>
      <c r="F386" s="28">
        <f>COUNTIFS('Pupil Listing'!B:B, A386, 'Pupil Listing'!C:C,"4K 437 Hours + 87.5 Hours Outreach") + COUNTIFS('Pupil Listing'!B:B, A386, 'Pupil Listing'!C:C,"5K 3 Full Days Per Week")</f>
        <v>0</v>
      </c>
      <c r="G386" s="28">
        <f>COUNTIFS('Pupil Listing'!B:B, A386, 'Pupil Listing'!C:C,"5K 4 Full Days Per Week")</f>
        <v>0</v>
      </c>
      <c r="H386" s="28">
        <f>COUNTIFS('Pupil Listing'!B:B, A386, 'Pupil Listing'!C:C,"5K 5 Full Days Per Week") + COUNTIFS('Pupil Listing'!B:B, A386, 'Pupil Listing'!C:C,"1") + COUNTIFS('Pupil Listing'!B:B, A386, 'Pupil Listing'!C:C,"2") + COUNTIFS('Pupil Listing'!B:B, A386, 'Pupil Listing'!C:C,"3") + COUNTIFS('Pupil Listing'!B:B, A386, 'Pupil Listing'!C:C,"4") + COUNTIFS('Pupil Listing'!B:B, A386, 'Pupil Listing'!C:C,"5") + COUNTIFS('Pupil Listing'!B:B, A386, 'Pupil Listing'!C:C,"6") + COUNTIFS('Pupil Listing'!B:B, A386, 'Pupil Listing'!C:C,"7") + COUNTIFS('Pupil Listing'!B:B, A386, 'Pupil Listing'!C:C,"8") + COUNTIFS('Pupil Listing'!B:B, A386, 'Pupil Listing'!C:C,"9") + COUNTIFS('Pupil Listing'!B:B, A386, 'Pupil Listing'!C:C,"10") + COUNTIFS('Pupil Listing'!B:B, A386, 'Pupil Listing'!C:C,"11") + COUNTIFS('Pupil Listing'!B:B, A386, 'Pupil Listing'!C:C,"12")</f>
        <v>0</v>
      </c>
      <c r="I386" s="34">
        <f t="shared" si="5"/>
        <v>0</v>
      </c>
    </row>
    <row r="387" spans="1:9" x14ac:dyDescent="0.25">
      <c r="A387" s="104" t="s">
        <v>434</v>
      </c>
      <c r="B387" s="105">
        <f>SUMIF('Pupil Listing'!$B$9:$B$1800,A387,'Pupil Listing'!$F$9:$F$1800)</f>
        <v>0</v>
      </c>
      <c r="C387" s="106">
        <f>SUMIF('Pupil Listing'!$B$9:$B$1800,A387,'Pupil Listing'!$G$9:$G$1800)</f>
        <v>0</v>
      </c>
      <c r="E387" s="32">
        <f>COUNTIFS('Pupil Listing'!B:B, A387, 'Pupil Listing'!C:C,"4K 437 Hours") + COUNTIFS('Pupil Listing'!B:B, A387, 'Pupil Listing'!C:C,"Preschool Special Education") + COUNTIFS('Pupil Listing'!B:B, A387, 'Pupil Listing'!C:C,"5K 437 Hours Half Day")</f>
        <v>0</v>
      </c>
      <c r="F387" s="28">
        <f>COUNTIFS('Pupil Listing'!B:B, A387, 'Pupil Listing'!C:C,"4K 437 Hours + 87.5 Hours Outreach") + COUNTIFS('Pupil Listing'!B:B, A387, 'Pupil Listing'!C:C,"5K 3 Full Days Per Week")</f>
        <v>0</v>
      </c>
      <c r="G387" s="28">
        <f>COUNTIFS('Pupil Listing'!B:B, A387, 'Pupil Listing'!C:C,"5K 4 Full Days Per Week")</f>
        <v>0</v>
      </c>
      <c r="H387" s="28">
        <f>COUNTIFS('Pupil Listing'!B:B, A387, 'Pupil Listing'!C:C,"5K 5 Full Days Per Week") + COUNTIFS('Pupil Listing'!B:B, A387, 'Pupil Listing'!C:C,"1") + COUNTIFS('Pupil Listing'!B:B, A387, 'Pupil Listing'!C:C,"2") + COUNTIFS('Pupil Listing'!B:B, A387, 'Pupil Listing'!C:C,"3") + COUNTIFS('Pupil Listing'!B:B, A387, 'Pupil Listing'!C:C,"4") + COUNTIFS('Pupil Listing'!B:B, A387, 'Pupil Listing'!C:C,"5") + COUNTIFS('Pupil Listing'!B:B, A387, 'Pupil Listing'!C:C,"6") + COUNTIFS('Pupil Listing'!B:B, A387, 'Pupil Listing'!C:C,"7") + COUNTIFS('Pupil Listing'!B:B, A387, 'Pupil Listing'!C:C,"8") + COUNTIFS('Pupil Listing'!B:B, A387, 'Pupil Listing'!C:C,"9") + COUNTIFS('Pupil Listing'!B:B, A387, 'Pupil Listing'!C:C,"10") + COUNTIFS('Pupil Listing'!B:B, A387, 'Pupil Listing'!C:C,"11") + COUNTIFS('Pupil Listing'!B:B, A387, 'Pupil Listing'!C:C,"12")</f>
        <v>0</v>
      </c>
      <c r="I387" s="34">
        <f t="shared" si="5"/>
        <v>0</v>
      </c>
    </row>
    <row r="388" spans="1:9" x14ac:dyDescent="0.25">
      <c r="A388" s="104" t="s">
        <v>20</v>
      </c>
      <c r="B388" s="105">
        <f>SUMIF('Pupil Listing'!$B$9:$B$1800,A388,'Pupil Listing'!$F$9:$F$1800)</f>
        <v>0</v>
      </c>
      <c r="C388" s="106">
        <f>SUMIF('Pupil Listing'!$B$9:$B$1800,A388,'Pupil Listing'!$G$9:$G$1800)</f>
        <v>0</v>
      </c>
      <c r="E388" s="32">
        <f>COUNTIFS('Pupil Listing'!B:B, A388, 'Pupil Listing'!C:C,"4K 437 Hours") + COUNTIFS('Pupil Listing'!B:B, A388, 'Pupil Listing'!C:C,"Preschool Special Education") + COUNTIFS('Pupil Listing'!B:B, A388, 'Pupil Listing'!C:C,"5K 437 Hours Half Day")</f>
        <v>0</v>
      </c>
      <c r="F388" s="28">
        <f>COUNTIFS('Pupil Listing'!B:B, A388, 'Pupil Listing'!C:C,"4K 437 Hours + 87.5 Hours Outreach") + COUNTIFS('Pupil Listing'!B:B, A388, 'Pupil Listing'!C:C,"5K 3 Full Days Per Week")</f>
        <v>0</v>
      </c>
      <c r="G388" s="28">
        <f>COUNTIFS('Pupil Listing'!B:B, A388, 'Pupil Listing'!C:C,"5K 4 Full Days Per Week")</f>
        <v>0</v>
      </c>
      <c r="H388" s="28">
        <f>COUNTIFS('Pupil Listing'!B:B, A388, 'Pupil Listing'!C:C,"5K 5 Full Days Per Week") + COUNTIFS('Pupil Listing'!B:B, A388, 'Pupil Listing'!C:C,"1") + COUNTIFS('Pupil Listing'!B:B, A388, 'Pupil Listing'!C:C,"2") + COUNTIFS('Pupil Listing'!B:B, A388, 'Pupil Listing'!C:C,"3") + COUNTIFS('Pupil Listing'!B:B, A388, 'Pupil Listing'!C:C,"4") + COUNTIFS('Pupil Listing'!B:B, A388, 'Pupil Listing'!C:C,"5") + COUNTIFS('Pupil Listing'!B:B, A388, 'Pupil Listing'!C:C,"6") + COUNTIFS('Pupil Listing'!B:B, A388, 'Pupil Listing'!C:C,"7") + COUNTIFS('Pupil Listing'!B:B, A388, 'Pupil Listing'!C:C,"8") + COUNTIFS('Pupil Listing'!B:B, A388, 'Pupil Listing'!C:C,"9") + COUNTIFS('Pupil Listing'!B:B, A388, 'Pupil Listing'!C:C,"10") + COUNTIFS('Pupil Listing'!B:B, A388, 'Pupil Listing'!C:C,"11") + COUNTIFS('Pupil Listing'!B:B, A388, 'Pupil Listing'!C:C,"12")</f>
        <v>0</v>
      </c>
      <c r="I388" s="34">
        <f t="shared" si="5"/>
        <v>0</v>
      </c>
    </row>
    <row r="389" spans="1:9" x14ac:dyDescent="0.25">
      <c r="A389" s="104" t="s">
        <v>52</v>
      </c>
      <c r="B389" s="105">
        <f>SUMIF('Pupil Listing'!$B$9:$B$1800,A389,'Pupil Listing'!$F$9:$F$1800)</f>
        <v>0</v>
      </c>
      <c r="C389" s="106">
        <f>SUMIF('Pupil Listing'!$B$9:$B$1800,A389,'Pupil Listing'!$G$9:$G$1800)</f>
        <v>0</v>
      </c>
      <c r="E389" s="32">
        <f>COUNTIFS('Pupil Listing'!B:B, A389, 'Pupil Listing'!C:C,"4K 437 Hours") + COUNTIFS('Pupil Listing'!B:B, A389, 'Pupil Listing'!C:C,"Preschool Special Education") + COUNTIFS('Pupil Listing'!B:B, A389, 'Pupil Listing'!C:C,"5K 437 Hours Half Day")</f>
        <v>0</v>
      </c>
      <c r="F389" s="28">
        <f>COUNTIFS('Pupil Listing'!B:B, A389, 'Pupil Listing'!C:C,"4K 437 Hours + 87.5 Hours Outreach") + COUNTIFS('Pupil Listing'!B:B, A389, 'Pupil Listing'!C:C,"5K 3 Full Days Per Week")</f>
        <v>0</v>
      </c>
      <c r="G389" s="28">
        <f>COUNTIFS('Pupil Listing'!B:B, A389, 'Pupil Listing'!C:C,"5K 4 Full Days Per Week")</f>
        <v>0</v>
      </c>
      <c r="H389" s="28">
        <f>COUNTIFS('Pupil Listing'!B:B, A389, 'Pupil Listing'!C:C,"5K 5 Full Days Per Week") + COUNTIFS('Pupil Listing'!B:B, A389, 'Pupil Listing'!C:C,"1") + COUNTIFS('Pupil Listing'!B:B, A389, 'Pupil Listing'!C:C,"2") + COUNTIFS('Pupil Listing'!B:B, A389, 'Pupil Listing'!C:C,"3") + COUNTIFS('Pupil Listing'!B:B, A389, 'Pupil Listing'!C:C,"4") + COUNTIFS('Pupil Listing'!B:B, A389, 'Pupil Listing'!C:C,"5") + COUNTIFS('Pupil Listing'!B:B, A389, 'Pupil Listing'!C:C,"6") + COUNTIFS('Pupil Listing'!B:B, A389, 'Pupil Listing'!C:C,"7") + COUNTIFS('Pupil Listing'!B:B, A389, 'Pupil Listing'!C:C,"8") + COUNTIFS('Pupil Listing'!B:B, A389, 'Pupil Listing'!C:C,"9") + COUNTIFS('Pupil Listing'!B:B, A389, 'Pupil Listing'!C:C,"10") + COUNTIFS('Pupil Listing'!B:B, A389, 'Pupil Listing'!C:C,"11") + COUNTIFS('Pupil Listing'!B:B, A389, 'Pupil Listing'!C:C,"12")</f>
        <v>0</v>
      </c>
      <c r="I389" s="34">
        <f t="shared" si="5"/>
        <v>0</v>
      </c>
    </row>
    <row r="390" spans="1:9" x14ac:dyDescent="0.25">
      <c r="A390" s="104" t="s">
        <v>53</v>
      </c>
      <c r="B390" s="105">
        <f>SUMIF('Pupil Listing'!$B$9:$B$1800,A390,'Pupil Listing'!$F$9:$F$1800)</f>
        <v>0</v>
      </c>
      <c r="C390" s="106">
        <f>SUMIF('Pupil Listing'!$B$9:$B$1800,A390,'Pupil Listing'!$G$9:$G$1800)</f>
        <v>0</v>
      </c>
      <c r="E390" s="32">
        <f>COUNTIFS('Pupil Listing'!B:B, A390, 'Pupil Listing'!C:C,"4K 437 Hours") + COUNTIFS('Pupil Listing'!B:B, A390, 'Pupil Listing'!C:C,"Preschool Special Education") + COUNTIFS('Pupil Listing'!B:B, A390, 'Pupil Listing'!C:C,"5K 437 Hours Half Day")</f>
        <v>0</v>
      </c>
      <c r="F390" s="28">
        <f>COUNTIFS('Pupil Listing'!B:B, A390, 'Pupil Listing'!C:C,"4K 437 Hours + 87.5 Hours Outreach") + COUNTIFS('Pupil Listing'!B:B, A390, 'Pupil Listing'!C:C,"5K 3 Full Days Per Week")</f>
        <v>0</v>
      </c>
      <c r="G390" s="28">
        <f>COUNTIFS('Pupil Listing'!B:B, A390, 'Pupil Listing'!C:C,"5K 4 Full Days Per Week")</f>
        <v>0</v>
      </c>
      <c r="H390" s="28">
        <f>COUNTIFS('Pupil Listing'!B:B, A390, 'Pupil Listing'!C:C,"5K 5 Full Days Per Week") + COUNTIFS('Pupil Listing'!B:B, A390, 'Pupil Listing'!C:C,"1") + COUNTIFS('Pupil Listing'!B:B, A390, 'Pupil Listing'!C:C,"2") + COUNTIFS('Pupil Listing'!B:B, A390, 'Pupil Listing'!C:C,"3") + COUNTIFS('Pupil Listing'!B:B, A390, 'Pupil Listing'!C:C,"4") + COUNTIFS('Pupil Listing'!B:B, A390, 'Pupil Listing'!C:C,"5") + COUNTIFS('Pupil Listing'!B:B, A390, 'Pupil Listing'!C:C,"6") + COUNTIFS('Pupil Listing'!B:B, A390, 'Pupil Listing'!C:C,"7") + COUNTIFS('Pupil Listing'!B:B, A390, 'Pupil Listing'!C:C,"8") + COUNTIFS('Pupil Listing'!B:B, A390, 'Pupil Listing'!C:C,"9") + COUNTIFS('Pupil Listing'!B:B, A390, 'Pupil Listing'!C:C,"10") + COUNTIFS('Pupil Listing'!B:B, A390, 'Pupil Listing'!C:C,"11") + COUNTIFS('Pupil Listing'!B:B, A390, 'Pupil Listing'!C:C,"12")</f>
        <v>0</v>
      </c>
      <c r="I390" s="34">
        <f t="shared" si="5"/>
        <v>0</v>
      </c>
    </row>
    <row r="391" spans="1:9" x14ac:dyDescent="0.25">
      <c r="A391" s="104" t="s">
        <v>54</v>
      </c>
      <c r="B391" s="105">
        <f>SUMIF('Pupil Listing'!$B$9:$B$1800,A391,'Pupil Listing'!$F$9:$F$1800)</f>
        <v>0</v>
      </c>
      <c r="C391" s="106">
        <f>SUMIF('Pupil Listing'!$B$9:$B$1800,A391,'Pupil Listing'!$G$9:$G$1800)</f>
        <v>0</v>
      </c>
      <c r="E391" s="32">
        <f>COUNTIFS('Pupil Listing'!B:B, A391, 'Pupil Listing'!C:C,"4K 437 Hours") + COUNTIFS('Pupil Listing'!B:B, A391, 'Pupil Listing'!C:C,"Preschool Special Education") + COUNTIFS('Pupil Listing'!B:B, A391, 'Pupil Listing'!C:C,"5K 437 Hours Half Day")</f>
        <v>0</v>
      </c>
      <c r="F391" s="28">
        <f>COUNTIFS('Pupil Listing'!B:B, A391, 'Pupil Listing'!C:C,"4K 437 Hours + 87.5 Hours Outreach") + COUNTIFS('Pupil Listing'!B:B, A391, 'Pupil Listing'!C:C,"5K 3 Full Days Per Week")</f>
        <v>0</v>
      </c>
      <c r="G391" s="28">
        <f>COUNTIFS('Pupil Listing'!B:B, A391, 'Pupil Listing'!C:C,"5K 4 Full Days Per Week")</f>
        <v>0</v>
      </c>
      <c r="H391" s="28">
        <f>COUNTIFS('Pupil Listing'!B:B, A391, 'Pupil Listing'!C:C,"5K 5 Full Days Per Week") + COUNTIFS('Pupil Listing'!B:B, A391, 'Pupil Listing'!C:C,"1") + COUNTIFS('Pupil Listing'!B:B, A391, 'Pupil Listing'!C:C,"2") + COUNTIFS('Pupil Listing'!B:B, A391, 'Pupil Listing'!C:C,"3") + COUNTIFS('Pupil Listing'!B:B, A391, 'Pupil Listing'!C:C,"4") + COUNTIFS('Pupil Listing'!B:B, A391, 'Pupil Listing'!C:C,"5") + COUNTIFS('Pupil Listing'!B:B, A391, 'Pupil Listing'!C:C,"6") + COUNTIFS('Pupil Listing'!B:B, A391, 'Pupil Listing'!C:C,"7") + COUNTIFS('Pupil Listing'!B:B, A391, 'Pupil Listing'!C:C,"8") + COUNTIFS('Pupil Listing'!B:B, A391, 'Pupil Listing'!C:C,"9") + COUNTIFS('Pupil Listing'!B:B, A391, 'Pupil Listing'!C:C,"10") + COUNTIFS('Pupil Listing'!B:B, A391, 'Pupil Listing'!C:C,"11") + COUNTIFS('Pupil Listing'!B:B, A391, 'Pupil Listing'!C:C,"12")</f>
        <v>0</v>
      </c>
      <c r="I391" s="34">
        <f t="shared" si="5"/>
        <v>0</v>
      </c>
    </row>
    <row r="392" spans="1:9" x14ac:dyDescent="0.25">
      <c r="A392" s="104" t="s">
        <v>435</v>
      </c>
      <c r="B392" s="105">
        <f>SUMIF('Pupil Listing'!$B$9:$B$1800,A392,'Pupil Listing'!$F$9:$F$1800)</f>
        <v>0</v>
      </c>
      <c r="C392" s="106">
        <f>SUMIF('Pupil Listing'!$B$9:$B$1800,A392,'Pupil Listing'!$G$9:$G$1800)</f>
        <v>0</v>
      </c>
      <c r="E392" s="32">
        <f>COUNTIFS('Pupil Listing'!B:B, A392, 'Pupil Listing'!C:C,"4K 437 Hours") + COUNTIFS('Pupil Listing'!B:B, A392, 'Pupil Listing'!C:C,"Preschool Special Education") + COUNTIFS('Pupil Listing'!B:B, A392, 'Pupil Listing'!C:C,"5K 437 Hours Half Day")</f>
        <v>0</v>
      </c>
      <c r="F392" s="28">
        <f>COUNTIFS('Pupil Listing'!B:B, A392, 'Pupil Listing'!C:C,"4K 437 Hours + 87.5 Hours Outreach") + COUNTIFS('Pupil Listing'!B:B, A392, 'Pupil Listing'!C:C,"5K 3 Full Days Per Week")</f>
        <v>0</v>
      </c>
      <c r="G392" s="28">
        <f>COUNTIFS('Pupil Listing'!B:B, A392, 'Pupil Listing'!C:C,"5K 4 Full Days Per Week")</f>
        <v>0</v>
      </c>
      <c r="H392" s="28">
        <f>COUNTIFS('Pupil Listing'!B:B, A392, 'Pupil Listing'!C:C,"5K 5 Full Days Per Week") + COUNTIFS('Pupil Listing'!B:B, A392, 'Pupil Listing'!C:C,"1") + COUNTIFS('Pupil Listing'!B:B, A392, 'Pupil Listing'!C:C,"2") + COUNTIFS('Pupil Listing'!B:B, A392, 'Pupil Listing'!C:C,"3") + COUNTIFS('Pupil Listing'!B:B, A392, 'Pupil Listing'!C:C,"4") + COUNTIFS('Pupil Listing'!B:B, A392, 'Pupil Listing'!C:C,"5") + COUNTIFS('Pupil Listing'!B:B, A392, 'Pupil Listing'!C:C,"6") + COUNTIFS('Pupil Listing'!B:B, A392, 'Pupil Listing'!C:C,"7") + COUNTIFS('Pupil Listing'!B:B, A392, 'Pupil Listing'!C:C,"8") + COUNTIFS('Pupil Listing'!B:B, A392, 'Pupil Listing'!C:C,"9") + COUNTIFS('Pupil Listing'!B:B, A392, 'Pupil Listing'!C:C,"10") + COUNTIFS('Pupil Listing'!B:B, A392, 'Pupil Listing'!C:C,"11") + COUNTIFS('Pupil Listing'!B:B, A392, 'Pupil Listing'!C:C,"12")</f>
        <v>0</v>
      </c>
      <c r="I392" s="34">
        <f t="shared" si="5"/>
        <v>0</v>
      </c>
    </row>
    <row r="393" spans="1:9" x14ac:dyDescent="0.25">
      <c r="A393" s="104" t="s">
        <v>436</v>
      </c>
      <c r="B393" s="105">
        <f>SUMIF('Pupil Listing'!$B$9:$B$1800,A393,'Pupil Listing'!$F$9:$F$1800)</f>
        <v>0</v>
      </c>
      <c r="C393" s="106">
        <f>SUMIF('Pupil Listing'!$B$9:$B$1800,A393,'Pupil Listing'!$G$9:$G$1800)</f>
        <v>0</v>
      </c>
      <c r="E393" s="32">
        <f>COUNTIFS('Pupil Listing'!B:B, A393, 'Pupil Listing'!C:C,"4K 437 Hours") + COUNTIFS('Pupil Listing'!B:B, A393, 'Pupil Listing'!C:C,"Preschool Special Education") + COUNTIFS('Pupil Listing'!B:B, A393, 'Pupil Listing'!C:C,"5K 437 Hours Half Day")</f>
        <v>0</v>
      </c>
      <c r="F393" s="28">
        <f>COUNTIFS('Pupil Listing'!B:B, A393, 'Pupil Listing'!C:C,"4K 437 Hours + 87.5 Hours Outreach") + COUNTIFS('Pupil Listing'!B:B, A393, 'Pupil Listing'!C:C,"5K 3 Full Days Per Week")</f>
        <v>0</v>
      </c>
      <c r="G393" s="28">
        <f>COUNTIFS('Pupil Listing'!B:B, A393, 'Pupil Listing'!C:C,"5K 4 Full Days Per Week")</f>
        <v>0</v>
      </c>
      <c r="H393" s="28">
        <f>COUNTIFS('Pupil Listing'!B:B, A393, 'Pupil Listing'!C:C,"5K 5 Full Days Per Week") + COUNTIFS('Pupil Listing'!B:B, A393, 'Pupil Listing'!C:C,"1") + COUNTIFS('Pupil Listing'!B:B, A393, 'Pupil Listing'!C:C,"2") + COUNTIFS('Pupil Listing'!B:B, A393, 'Pupil Listing'!C:C,"3") + COUNTIFS('Pupil Listing'!B:B, A393, 'Pupil Listing'!C:C,"4") + COUNTIFS('Pupil Listing'!B:B, A393, 'Pupil Listing'!C:C,"5") + COUNTIFS('Pupil Listing'!B:B, A393, 'Pupil Listing'!C:C,"6") + COUNTIFS('Pupil Listing'!B:B, A393, 'Pupil Listing'!C:C,"7") + COUNTIFS('Pupil Listing'!B:B, A393, 'Pupil Listing'!C:C,"8") + COUNTIFS('Pupil Listing'!B:B, A393, 'Pupil Listing'!C:C,"9") + COUNTIFS('Pupil Listing'!B:B, A393, 'Pupil Listing'!C:C,"10") + COUNTIFS('Pupil Listing'!B:B, A393, 'Pupil Listing'!C:C,"11") + COUNTIFS('Pupil Listing'!B:B, A393, 'Pupil Listing'!C:C,"12")</f>
        <v>0</v>
      </c>
      <c r="I393" s="34">
        <f t="shared" si="5"/>
        <v>0</v>
      </c>
    </row>
    <row r="394" spans="1:9" x14ac:dyDescent="0.25">
      <c r="A394" s="104" t="s">
        <v>21</v>
      </c>
      <c r="B394" s="105">
        <f>SUMIF('Pupil Listing'!$B$9:$B$1800,A394,'Pupil Listing'!$F$9:$F$1800)</f>
        <v>0</v>
      </c>
      <c r="C394" s="106">
        <f>SUMIF('Pupil Listing'!$B$9:$B$1800,A394,'Pupil Listing'!$G$9:$G$1800)</f>
        <v>0</v>
      </c>
      <c r="E394" s="32">
        <f>COUNTIFS('Pupil Listing'!B:B, A394, 'Pupil Listing'!C:C,"4K 437 Hours") + COUNTIFS('Pupil Listing'!B:B, A394, 'Pupil Listing'!C:C,"Preschool Special Education") + COUNTIFS('Pupil Listing'!B:B, A394, 'Pupil Listing'!C:C,"5K 437 Hours Half Day")</f>
        <v>0</v>
      </c>
      <c r="F394" s="28">
        <f>COUNTIFS('Pupil Listing'!B:B, A394, 'Pupil Listing'!C:C,"4K 437 Hours + 87.5 Hours Outreach") + COUNTIFS('Pupil Listing'!B:B, A394, 'Pupil Listing'!C:C,"5K 3 Full Days Per Week")</f>
        <v>0</v>
      </c>
      <c r="G394" s="28">
        <f>COUNTIFS('Pupil Listing'!B:B, A394, 'Pupil Listing'!C:C,"5K 4 Full Days Per Week")</f>
        <v>0</v>
      </c>
      <c r="H394" s="28">
        <f>COUNTIFS('Pupil Listing'!B:B, A394, 'Pupil Listing'!C:C,"5K 5 Full Days Per Week") + COUNTIFS('Pupil Listing'!B:B, A394, 'Pupil Listing'!C:C,"1") + COUNTIFS('Pupil Listing'!B:B, A394, 'Pupil Listing'!C:C,"2") + COUNTIFS('Pupil Listing'!B:B, A394, 'Pupil Listing'!C:C,"3") + COUNTIFS('Pupil Listing'!B:B, A394, 'Pupil Listing'!C:C,"4") + COUNTIFS('Pupil Listing'!B:B, A394, 'Pupil Listing'!C:C,"5") + COUNTIFS('Pupil Listing'!B:B, A394, 'Pupil Listing'!C:C,"6") + COUNTIFS('Pupil Listing'!B:B, A394, 'Pupil Listing'!C:C,"7") + COUNTIFS('Pupil Listing'!B:B, A394, 'Pupil Listing'!C:C,"8") + COUNTIFS('Pupil Listing'!B:B, A394, 'Pupil Listing'!C:C,"9") + COUNTIFS('Pupil Listing'!B:B, A394, 'Pupil Listing'!C:C,"10") + COUNTIFS('Pupil Listing'!B:B, A394, 'Pupil Listing'!C:C,"11") + COUNTIFS('Pupil Listing'!B:B, A394, 'Pupil Listing'!C:C,"12")</f>
        <v>0</v>
      </c>
      <c r="I394" s="34">
        <f t="shared" si="5"/>
        <v>0</v>
      </c>
    </row>
    <row r="395" spans="1:9" x14ac:dyDescent="0.25">
      <c r="A395" s="104" t="s">
        <v>437</v>
      </c>
      <c r="B395" s="105">
        <f>SUMIF('Pupil Listing'!$B$9:$B$1800,A395,'Pupil Listing'!$F$9:$F$1800)</f>
        <v>0</v>
      </c>
      <c r="C395" s="106">
        <f>SUMIF('Pupil Listing'!$B$9:$B$1800,A395,'Pupil Listing'!$G$9:$G$1800)</f>
        <v>0</v>
      </c>
      <c r="E395" s="32">
        <f>COUNTIFS('Pupil Listing'!B:B, A395, 'Pupil Listing'!C:C,"4K 437 Hours") + COUNTIFS('Pupil Listing'!B:B, A395, 'Pupil Listing'!C:C,"Preschool Special Education") + COUNTIFS('Pupil Listing'!B:B, A395, 'Pupil Listing'!C:C,"5K 437 Hours Half Day")</f>
        <v>0</v>
      </c>
      <c r="F395" s="28">
        <f>COUNTIFS('Pupil Listing'!B:B, A395, 'Pupil Listing'!C:C,"4K 437 Hours + 87.5 Hours Outreach") + COUNTIFS('Pupil Listing'!B:B, A395, 'Pupil Listing'!C:C,"5K 3 Full Days Per Week")</f>
        <v>0</v>
      </c>
      <c r="G395" s="28">
        <f>COUNTIFS('Pupil Listing'!B:B, A395, 'Pupil Listing'!C:C,"5K 4 Full Days Per Week")</f>
        <v>0</v>
      </c>
      <c r="H395" s="28">
        <f>COUNTIFS('Pupil Listing'!B:B, A395, 'Pupil Listing'!C:C,"5K 5 Full Days Per Week") + COUNTIFS('Pupil Listing'!B:B, A395, 'Pupil Listing'!C:C,"1") + COUNTIFS('Pupil Listing'!B:B, A395, 'Pupil Listing'!C:C,"2") + COUNTIFS('Pupil Listing'!B:B, A395, 'Pupil Listing'!C:C,"3") + COUNTIFS('Pupil Listing'!B:B, A395, 'Pupil Listing'!C:C,"4") + COUNTIFS('Pupil Listing'!B:B, A395, 'Pupil Listing'!C:C,"5") + COUNTIFS('Pupil Listing'!B:B, A395, 'Pupil Listing'!C:C,"6") + COUNTIFS('Pupil Listing'!B:B, A395, 'Pupil Listing'!C:C,"7") + COUNTIFS('Pupil Listing'!B:B, A395, 'Pupil Listing'!C:C,"8") + COUNTIFS('Pupil Listing'!B:B, A395, 'Pupil Listing'!C:C,"9") + COUNTIFS('Pupil Listing'!B:B, A395, 'Pupil Listing'!C:C,"10") + COUNTIFS('Pupil Listing'!B:B, A395, 'Pupil Listing'!C:C,"11") + COUNTIFS('Pupil Listing'!B:B, A395, 'Pupil Listing'!C:C,"12")</f>
        <v>0</v>
      </c>
      <c r="I395" s="34">
        <f t="shared" ref="I395:I430" si="6">(E395*0.5)+(F395*0.6)+(G395*0.8)+(H395*1)</f>
        <v>0</v>
      </c>
    </row>
    <row r="396" spans="1:9" x14ac:dyDescent="0.25">
      <c r="A396" s="104" t="s">
        <v>438</v>
      </c>
      <c r="B396" s="105">
        <f>SUMIF('Pupil Listing'!$B$9:$B$1800,A396,'Pupil Listing'!$F$9:$F$1800)</f>
        <v>0</v>
      </c>
      <c r="C396" s="106">
        <f>SUMIF('Pupil Listing'!$B$9:$B$1800,A396,'Pupil Listing'!$G$9:$G$1800)</f>
        <v>0</v>
      </c>
      <c r="E396" s="32">
        <f>COUNTIFS('Pupil Listing'!B:B, A396, 'Pupil Listing'!C:C,"4K 437 Hours") + COUNTIFS('Pupil Listing'!B:B, A396, 'Pupil Listing'!C:C,"Preschool Special Education") + COUNTIFS('Pupil Listing'!B:B, A396, 'Pupil Listing'!C:C,"5K 437 Hours Half Day")</f>
        <v>0</v>
      </c>
      <c r="F396" s="28">
        <f>COUNTIFS('Pupil Listing'!B:B, A396, 'Pupil Listing'!C:C,"4K 437 Hours + 87.5 Hours Outreach") + COUNTIFS('Pupil Listing'!B:B, A396, 'Pupil Listing'!C:C,"5K 3 Full Days Per Week")</f>
        <v>0</v>
      </c>
      <c r="G396" s="28">
        <f>COUNTIFS('Pupil Listing'!B:B, A396, 'Pupil Listing'!C:C,"5K 4 Full Days Per Week")</f>
        <v>0</v>
      </c>
      <c r="H396" s="28">
        <f>COUNTIFS('Pupil Listing'!B:B, A396, 'Pupil Listing'!C:C,"5K 5 Full Days Per Week") + COUNTIFS('Pupil Listing'!B:B, A396, 'Pupil Listing'!C:C,"1") + COUNTIFS('Pupil Listing'!B:B, A396, 'Pupil Listing'!C:C,"2") + COUNTIFS('Pupil Listing'!B:B, A396, 'Pupil Listing'!C:C,"3") + COUNTIFS('Pupil Listing'!B:B, A396, 'Pupil Listing'!C:C,"4") + COUNTIFS('Pupil Listing'!B:B, A396, 'Pupil Listing'!C:C,"5") + COUNTIFS('Pupil Listing'!B:B, A396, 'Pupil Listing'!C:C,"6") + COUNTIFS('Pupil Listing'!B:B, A396, 'Pupil Listing'!C:C,"7") + COUNTIFS('Pupil Listing'!B:B, A396, 'Pupil Listing'!C:C,"8") + COUNTIFS('Pupil Listing'!B:B, A396, 'Pupil Listing'!C:C,"9") + COUNTIFS('Pupil Listing'!B:B, A396, 'Pupil Listing'!C:C,"10") + COUNTIFS('Pupil Listing'!B:B, A396, 'Pupil Listing'!C:C,"11") + COUNTIFS('Pupil Listing'!B:B, A396, 'Pupil Listing'!C:C,"12")</f>
        <v>0</v>
      </c>
      <c r="I396" s="34">
        <f t="shared" si="6"/>
        <v>0</v>
      </c>
    </row>
    <row r="397" spans="1:9" x14ac:dyDescent="0.25">
      <c r="A397" s="104" t="s">
        <v>439</v>
      </c>
      <c r="B397" s="105">
        <f>SUMIF('Pupil Listing'!$B$9:$B$1800,A397,'Pupil Listing'!$F$9:$F$1800)</f>
        <v>0</v>
      </c>
      <c r="C397" s="106">
        <f>SUMIF('Pupil Listing'!$B$9:$B$1800,A397,'Pupil Listing'!$G$9:$G$1800)</f>
        <v>0</v>
      </c>
      <c r="E397" s="32">
        <f>COUNTIFS('Pupil Listing'!B:B, A397, 'Pupil Listing'!C:C,"4K 437 Hours") + COUNTIFS('Pupil Listing'!B:B, A397, 'Pupil Listing'!C:C,"Preschool Special Education") + COUNTIFS('Pupil Listing'!B:B, A397, 'Pupil Listing'!C:C,"5K 437 Hours Half Day")</f>
        <v>0</v>
      </c>
      <c r="F397" s="28">
        <f>COUNTIFS('Pupil Listing'!B:B, A397, 'Pupil Listing'!C:C,"4K 437 Hours + 87.5 Hours Outreach") + COUNTIFS('Pupil Listing'!B:B, A397, 'Pupil Listing'!C:C,"5K 3 Full Days Per Week")</f>
        <v>0</v>
      </c>
      <c r="G397" s="28">
        <f>COUNTIFS('Pupil Listing'!B:B, A397, 'Pupil Listing'!C:C,"5K 4 Full Days Per Week")</f>
        <v>0</v>
      </c>
      <c r="H397" s="28">
        <f>COUNTIFS('Pupil Listing'!B:B, A397, 'Pupil Listing'!C:C,"5K 5 Full Days Per Week") + COUNTIFS('Pupil Listing'!B:B, A397, 'Pupil Listing'!C:C,"1") + COUNTIFS('Pupil Listing'!B:B, A397, 'Pupil Listing'!C:C,"2") + COUNTIFS('Pupil Listing'!B:B, A397, 'Pupil Listing'!C:C,"3") + COUNTIFS('Pupil Listing'!B:B, A397, 'Pupil Listing'!C:C,"4") + COUNTIFS('Pupil Listing'!B:B, A397, 'Pupil Listing'!C:C,"5") + COUNTIFS('Pupil Listing'!B:B, A397, 'Pupil Listing'!C:C,"6") + COUNTIFS('Pupil Listing'!B:B, A397, 'Pupil Listing'!C:C,"7") + COUNTIFS('Pupil Listing'!B:B, A397, 'Pupil Listing'!C:C,"8") + COUNTIFS('Pupil Listing'!B:B, A397, 'Pupil Listing'!C:C,"9") + COUNTIFS('Pupil Listing'!B:B, A397, 'Pupil Listing'!C:C,"10") + COUNTIFS('Pupil Listing'!B:B, A397, 'Pupil Listing'!C:C,"11") + COUNTIFS('Pupil Listing'!B:B, A397, 'Pupil Listing'!C:C,"12")</f>
        <v>0</v>
      </c>
      <c r="I397" s="34">
        <f t="shared" si="6"/>
        <v>0</v>
      </c>
    </row>
    <row r="398" spans="1:9" x14ac:dyDescent="0.25">
      <c r="A398" s="104" t="s">
        <v>440</v>
      </c>
      <c r="B398" s="105">
        <f>SUMIF('Pupil Listing'!$B$9:$B$1800,A398,'Pupil Listing'!$F$9:$F$1800)</f>
        <v>0</v>
      </c>
      <c r="C398" s="106">
        <f>SUMIF('Pupil Listing'!$B$9:$B$1800,A398,'Pupil Listing'!$G$9:$G$1800)</f>
        <v>0</v>
      </c>
      <c r="E398" s="32">
        <f>COUNTIFS('Pupil Listing'!B:B, A398, 'Pupil Listing'!C:C,"4K 437 Hours") + COUNTIFS('Pupil Listing'!B:B, A398, 'Pupil Listing'!C:C,"Preschool Special Education") + COUNTIFS('Pupil Listing'!B:B, A398, 'Pupil Listing'!C:C,"5K 437 Hours Half Day")</f>
        <v>0</v>
      </c>
      <c r="F398" s="28">
        <f>COUNTIFS('Pupil Listing'!B:B, A398, 'Pupil Listing'!C:C,"4K 437 Hours + 87.5 Hours Outreach") + COUNTIFS('Pupil Listing'!B:B, A398, 'Pupil Listing'!C:C,"5K 3 Full Days Per Week")</f>
        <v>0</v>
      </c>
      <c r="G398" s="28">
        <f>COUNTIFS('Pupil Listing'!B:B, A398, 'Pupil Listing'!C:C,"5K 4 Full Days Per Week")</f>
        <v>0</v>
      </c>
      <c r="H398" s="28">
        <f>COUNTIFS('Pupil Listing'!B:B, A398, 'Pupil Listing'!C:C,"5K 5 Full Days Per Week") + COUNTIFS('Pupil Listing'!B:B, A398, 'Pupil Listing'!C:C,"1") + COUNTIFS('Pupil Listing'!B:B, A398, 'Pupil Listing'!C:C,"2") + COUNTIFS('Pupil Listing'!B:B, A398, 'Pupil Listing'!C:C,"3") + COUNTIFS('Pupil Listing'!B:B, A398, 'Pupil Listing'!C:C,"4") + COUNTIFS('Pupil Listing'!B:B, A398, 'Pupil Listing'!C:C,"5") + COUNTIFS('Pupil Listing'!B:B, A398, 'Pupil Listing'!C:C,"6") + COUNTIFS('Pupil Listing'!B:B, A398, 'Pupil Listing'!C:C,"7") + COUNTIFS('Pupil Listing'!B:B, A398, 'Pupil Listing'!C:C,"8") + COUNTIFS('Pupil Listing'!B:B, A398, 'Pupil Listing'!C:C,"9") + COUNTIFS('Pupil Listing'!B:B, A398, 'Pupil Listing'!C:C,"10") + COUNTIFS('Pupil Listing'!B:B, A398, 'Pupil Listing'!C:C,"11") + COUNTIFS('Pupil Listing'!B:B, A398, 'Pupil Listing'!C:C,"12")</f>
        <v>0</v>
      </c>
      <c r="I398" s="34">
        <f t="shared" si="6"/>
        <v>0</v>
      </c>
    </row>
    <row r="399" spans="1:9" x14ac:dyDescent="0.25">
      <c r="A399" s="104" t="s">
        <v>441</v>
      </c>
      <c r="B399" s="105">
        <f>SUMIF('Pupil Listing'!$B$9:$B$1800,A399,'Pupil Listing'!$F$9:$F$1800)</f>
        <v>0</v>
      </c>
      <c r="C399" s="106">
        <f>SUMIF('Pupil Listing'!$B$9:$B$1800,A399,'Pupil Listing'!$G$9:$G$1800)</f>
        <v>0</v>
      </c>
      <c r="E399" s="32">
        <f>COUNTIFS('Pupil Listing'!B:B, A399, 'Pupil Listing'!C:C,"4K 437 Hours") + COUNTIFS('Pupil Listing'!B:B, A399, 'Pupil Listing'!C:C,"Preschool Special Education") + COUNTIFS('Pupil Listing'!B:B, A399, 'Pupil Listing'!C:C,"5K 437 Hours Half Day")</f>
        <v>0</v>
      </c>
      <c r="F399" s="28">
        <f>COUNTIFS('Pupil Listing'!B:B, A399, 'Pupil Listing'!C:C,"4K 437 Hours + 87.5 Hours Outreach") + COUNTIFS('Pupil Listing'!B:B, A399, 'Pupil Listing'!C:C,"5K 3 Full Days Per Week")</f>
        <v>0</v>
      </c>
      <c r="G399" s="28">
        <f>COUNTIFS('Pupil Listing'!B:B, A399, 'Pupil Listing'!C:C,"5K 4 Full Days Per Week")</f>
        <v>0</v>
      </c>
      <c r="H399" s="28">
        <f>COUNTIFS('Pupil Listing'!B:B, A399, 'Pupil Listing'!C:C,"5K 5 Full Days Per Week") + COUNTIFS('Pupil Listing'!B:B, A399, 'Pupil Listing'!C:C,"1") + COUNTIFS('Pupil Listing'!B:B, A399, 'Pupil Listing'!C:C,"2") + COUNTIFS('Pupil Listing'!B:B, A399, 'Pupil Listing'!C:C,"3") + COUNTIFS('Pupil Listing'!B:B, A399, 'Pupil Listing'!C:C,"4") + COUNTIFS('Pupil Listing'!B:B, A399, 'Pupil Listing'!C:C,"5") + COUNTIFS('Pupil Listing'!B:B, A399, 'Pupil Listing'!C:C,"6") + COUNTIFS('Pupil Listing'!B:B, A399, 'Pupil Listing'!C:C,"7") + COUNTIFS('Pupil Listing'!B:B, A399, 'Pupil Listing'!C:C,"8") + COUNTIFS('Pupil Listing'!B:B, A399, 'Pupil Listing'!C:C,"9") + COUNTIFS('Pupil Listing'!B:B, A399, 'Pupil Listing'!C:C,"10") + COUNTIFS('Pupil Listing'!B:B, A399, 'Pupil Listing'!C:C,"11") + COUNTIFS('Pupil Listing'!B:B, A399, 'Pupil Listing'!C:C,"12")</f>
        <v>0</v>
      </c>
      <c r="I399" s="34">
        <f t="shared" si="6"/>
        <v>0</v>
      </c>
    </row>
    <row r="400" spans="1:9" x14ac:dyDescent="0.25">
      <c r="A400" s="104" t="s">
        <v>442</v>
      </c>
      <c r="B400" s="105">
        <f>SUMIF('Pupil Listing'!$B$9:$B$1800,A400,'Pupil Listing'!$F$9:$F$1800)</f>
        <v>0</v>
      </c>
      <c r="C400" s="106">
        <f>SUMIF('Pupil Listing'!$B$9:$B$1800,A400,'Pupil Listing'!$G$9:$G$1800)</f>
        <v>0</v>
      </c>
      <c r="E400" s="32">
        <f>COUNTIFS('Pupil Listing'!B:B, A400, 'Pupil Listing'!C:C,"4K 437 Hours") + COUNTIFS('Pupil Listing'!B:B, A400, 'Pupil Listing'!C:C,"Preschool Special Education") + COUNTIFS('Pupil Listing'!B:B, A400, 'Pupil Listing'!C:C,"5K 437 Hours Half Day")</f>
        <v>0</v>
      </c>
      <c r="F400" s="28">
        <f>COUNTIFS('Pupil Listing'!B:B, A400, 'Pupil Listing'!C:C,"4K 437 Hours + 87.5 Hours Outreach") + COUNTIFS('Pupil Listing'!B:B, A400, 'Pupil Listing'!C:C,"5K 3 Full Days Per Week")</f>
        <v>0</v>
      </c>
      <c r="G400" s="28">
        <f>COUNTIFS('Pupil Listing'!B:B, A400, 'Pupil Listing'!C:C,"5K 4 Full Days Per Week")</f>
        <v>0</v>
      </c>
      <c r="H400" s="28">
        <f>COUNTIFS('Pupil Listing'!B:B, A400, 'Pupil Listing'!C:C,"5K 5 Full Days Per Week") + COUNTIFS('Pupil Listing'!B:B, A400, 'Pupil Listing'!C:C,"1") + COUNTIFS('Pupil Listing'!B:B, A400, 'Pupil Listing'!C:C,"2") + COUNTIFS('Pupil Listing'!B:B, A400, 'Pupil Listing'!C:C,"3") + COUNTIFS('Pupil Listing'!B:B, A400, 'Pupil Listing'!C:C,"4") + COUNTIFS('Pupil Listing'!B:B, A400, 'Pupil Listing'!C:C,"5") + COUNTIFS('Pupil Listing'!B:B, A400, 'Pupil Listing'!C:C,"6") + COUNTIFS('Pupil Listing'!B:B, A400, 'Pupil Listing'!C:C,"7") + COUNTIFS('Pupil Listing'!B:B, A400, 'Pupil Listing'!C:C,"8") + COUNTIFS('Pupil Listing'!B:B, A400, 'Pupil Listing'!C:C,"9") + COUNTIFS('Pupil Listing'!B:B, A400, 'Pupil Listing'!C:C,"10") + COUNTIFS('Pupil Listing'!B:B, A400, 'Pupil Listing'!C:C,"11") + COUNTIFS('Pupil Listing'!B:B, A400, 'Pupil Listing'!C:C,"12")</f>
        <v>0</v>
      </c>
      <c r="I400" s="34">
        <f t="shared" si="6"/>
        <v>0</v>
      </c>
    </row>
    <row r="401" spans="1:9" x14ac:dyDescent="0.25">
      <c r="A401" s="104" t="s">
        <v>35</v>
      </c>
      <c r="B401" s="105">
        <f>SUMIF('Pupil Listing'!$B$9:$B$1800,A401,'Pupil Listing'!$F$9:$F$1800)</f>
        <v>0</v>
      </c>
      <c r="C401" s="106">
        <f>SUMIF('Pupil Listing'!$B$9:$B$1800,A401,'Pupil Listing'!$G$9:$G$1800)</f>
        <v>0</v>
      </c>
      <c r="E401" s="32">
        <f>COUNTIFS('Pupil Listing'!B:B, A401, 'Pupil Listing'!C:C,"4K 437 Hours") + COUNTIFS('Pupil Listing'!B:B, A401, 'Pupil Listing'!C:C,"Preschool Special Education") + COUNTIFS('Pupil Listing'!B:B, A401, 'Pupil Listing'!C:C,"5K 437 Hours Half Day")</f>
        <v>0</v>
      </c>
      <c r="F401" s="28">
        <f>COUNTIFS('Pupil Listing'!B:B, A401, 'Pupil Listing'!C:C,"4K 437 Hours + 87.5 Hours Outreach") + COUNTIFS('Pupil Listing'!B:B, A401, 'Pupil Listing'!C:C,"5K 3 Full Days Per Week")</f>
        <v>0</v>
      </c>
      <c r="G401" s="28">
        <f>COUNTIFS('Pupil Listing'!B:B, A401, 'Pupil Listing'!C:C,"5K 4 Full Days Per Week")</f>
        <v>0</v>
      </c>
      <c r="H401" s="28">
        <f>COUNTIFS('Pupil Listing'!B:B, A401, 'Pupil Listing'!C:C,"5K 5 Full Days Per Week") + COUNTIFS('Pupil Listing'!B:B, A401, 'Pupil Listing'!C:C,"1") + COUNTIFS('Pupil Listing'!B:B, A401, 'Pupil Listing'!C:C,"2") + COUNTIFS('Pupil Listing'!B:B, A401, 'Pupil Listing'!C:C,"3") + COUNTIFS('Pupil Listing'!B:B, A401, 'Pupil Listing'!C:C,"4") + COUNTIFS('Pupil Listing'!B:B, A401, 'Pupil Listing'!C:C,"5") + COUNTIFS('Pupil Listing'!B:B, A401, 'Pupil Listing'!C:C,"6") + COUNTIFS('Pupil Listing'!B:B, A401, 'Pupil Listing'!C:C,"7") + COUNTIFS('Pupil Listing'!B:B, A401, 'Pupil Listing'!C:C,"8") + COUNTIFS('Pupil Listing'!B:B, A401, 'Pupil Listing'!C:C,"9") + COUNTIFS('Pupil Listing'!B:B, A401, 'Pupil Listing'!C:C,"10") + COUNTIFS('Pupil Listing'!B:B, A401, 'Pupil Listing'!C:C,"11") + COUNTIFS('Pupil Listing'!B:B, A401, 'Pupil Listing'!C:C,"12")</f>
        <v>0</v>
      </c>
      <c r="I401" s="34">
        <f t="shared" si="6"/>
        <v>0</v>
      </c>
    </row>
    <row r="402" spans="1:9" x14ac:dyDescent="0.25">
      <c r="A402" s="104" t="s">
        <v>443</v>
      </c>
      <c r="B402" s="105">
        <f>SUMIF('Pupil Listing'!$B$9:$B$1800,A402,'Pupil Listing'!$F$9:$F$1800)</f>
        <v>0</v>
      </c>
      <c r="C402" s="106">
        <f>SUMIF('Pupil Listing'!$B$9:$B$1800,A402,'Pupil Listing'!$G$9:$G$1800)</f>
        <v>0</v>
      </c>
      <c r="E402" s="32">
        <f>COUNTIFS('Pupil Listing'!B:B, A402, 'Pupil Listing'!C:C,"4K 437 Hours") + COUNTIFS('Pupil Listing'!B:B, A402, 'Pupil Listing'!C:C,"Preschool Special Education") + COUNTIFS('Pupil Listing'!B:B, A402, 'Pupil Listing'!C:C,"5K 437 Hours Half Day")</f>
        <v>0</v>
      </c>
      <c r="F402" s="28">
        <f>COUNTIFS('Pupil Listing'!B:B, A402, 'Pupil Listing'!C:C,"4K 437 Hours + 87.5 Hours Outreach") + COUNTIFS('Pupil Listing'!B:B, A402, 'Pupil Listing'!C:C,"5K 3 Full Days Per Week")</f>
        <v>0</v>
      </c>
      <c r="G402" s="28">
        <f>COUNTIFS('Pupil Listing'!B:B, A402, 'Pupil Listing'!C:C,"5K 4 Full Days Per Week")</f>
        <v>0</v>
      </c>
      <c r="H402" s="28">
        <f>COUNTIFS('Pupil Listing'!B:B, A402, 'Pupil Listing'!C:C,"5K 5 Full Days Per Week") + COUNTIFS('Pupil Listing'!B:B, A402, 'Pupil Listing'!C:C,"1") + COUNTIFS('Pupil Listing'!B:B, A402, 'Pupil Listing'!C:C,"2") + COUNTIFS('Pupil Listing'!B:B, A402, 'Pupil Listing'!C:C,"3") + COUNTIFS('Pupil Listing'!B:B, A402, 'Pupil Listing'!C:C,"4") + COUNTIFS('Pupil Listing'!B:B, A402, 'Pupil Listing'!C:C,"5") + COUNTIFS('Pupil Listing'!B:B, A402, 'Pupil Listing'!C:C,"6") + COUNTIFS('Pupil Listing'!B:B, A402, 'Pupil Listing'!C:C,"7") + COUNTIFS('Pupil Listing'!B:B, A402, 'Pupil Listing'!C:C,"8") + COUNTIFS('Pupil Listing'!B:B, A402, 'Pupil Listing'!C:C,"9") + COUNTIFS('Pupil Listing'!B:B, A402, 'Pupil Listing'!C:C,"10") + COUNTIFS('Pupil Listing'!B:B, A402, 'Pupil Listing'!C:C,"11") + COUNTIFS('Pupil Listing'!B:B, A402, 'Pupil Listing'!C:C,"12")</f>
        <v>0</v>
      </c>
      <c r="I402" s="34">
        <f t="shared" si="6"/>
        <v>0</v>
      </c>
    </row>
    <row r="403" spans="1:9" x14ac:dyDescent="0.25">
      <c r="A403" s="104" t="s">
        <v>444</v>
      </c>
      <c r="B403" s="105">
        <f>SUMIF('Pupil Listing'!$B$9:$B$1800,A403,'Pupil Listing'!$F$9:$F$1800)</f>
        <v>0</v>
      </c>
      <c r="C403" s="106">
        <f>SUMIF('Pupil Listing'!$B$9:$B$1800,A403,'Pupil Listing'!$G$9:$G$1800)</f>
        <v>0</v>
      </c>
      <c r="E403" s="32">
        <f>COUNTIFS('Pupil Listing'!B:B, A403, 'Pupil Listing'!C:C,"4K 437 Hours") + COUNTIFS('Pupil Listing'!B:B, A403, 'Pupil Listing'!C:C,"Preschool Special Education") + COUNTIFS('Pupil Listing'!B:B, A403, 'Pupil Listing'!C:C,"5K 437 Hours Half Day")</f>
        <v>0</v>
      </c>
      <c r="F403" s="28">
        <f>COUNTIFS('Pupil Listing'!B:B, A403, 'Pupil Listing'!C:C,"4K 437 Hours + 87.5 Hours Outreach") + COUNTIFS('Pupil Listing'!B:B, A403, 'Pupil Listing'!C:C,"5K 3 Full Days Per Week")</f>
        <v>0</v>
      </c>
      <c r="G403" s="28">
        <f>COUNTIFS('Pupil Listing'!B:B, A403, 'Pupil Listing'!C:C,"5K 4 Full Days Per Week")</f>
        <v>0</v>
      </c>
      <c r="H403" s="28">
        <f>COUNTIFS('Pupil Listing'!B:B, A403, 'Pupil Listing'!C:C,"5K 5 Full Days Per Week") + COUNTIFS('Pupil Listing'!B:B, A403, 'Pupil Listing'!C:C,"1") + COUNTIFS('Pupil Listing'!B:B, A403, 'Pupil Listing'!C:C,"2") + COUNTIFS('Pupil Listing'!B:B, A403, 'Pupil Listing'!C:C,"3") + COUNTIFS('Pupil Listing'!B:B, A403, 'Pupil Listing'!C:C,"4") + COUNTIFS('Pupil Listing'!B:B, A403, 'Pupil Listing'!C:C,"5") + COUNTIFS('Pupil Listing'!B:B, A403, 'Pupil Listing'!C:C,"6") + COUNTIFS('Pupil Listing'!B:B, A403, 'Pupil Listing'!C:C,"7") + COUNTIFS('Pupil Listing'!B:B, A403, 'Pupil Listing'!C:C,"8") + COUNTIFS('Pupil Listing'!B:B, A403, 'Pupil Listing'!C:C,"9") + COUNTIFS('Pupil Listing'!B:B, A403, 'Pupil Listing'!C:C,"10") + COUNTIFS('Pupil Listing'!B:B, A403, 'Pupil Listing'!C:C,"11") + COUNTIFS('Pupil Listing'!B:B, A403, 'Pupil Listing'!C:C,"12")</f>
        <v>0</v>
      </c>
      <c r="I403" s="34">
        <f t="shared" si="6"/>
        <v>0</v>
      </c>
    </row>
    <row r="404" spans="1:9" x14ac:dyDescent="0.25">
      <c r="A404" s="104" t="s">
        <v>36</v>
      </c>
      <c r="B404" s="105">
        <f>SUMIF('Pupil Listing'!$B$9:$B$1800,A404,'Pupil Listing'!$F$9:$F$1800)</f>
        <v>0</v>
      </c>
      <c r="C404" s="106">
        <f>SUMIF('Pupil Listing'!$B$9:$B$1800,A404,'Pupil Listing'!$G$9:$G$1800)</f>
        <v>0</v>
      </c>
      <c r="E404" s="32">
        <f>COUNTIFS('Pupil Listing'!B:B, A404, 'Pupil Listing'!C:C,"4K 437 Hours") + COUNTIFS('Pupil Listing'!B:B, A404, 'Pupil Listing'!C:C,"Preschool Special Education") + COUNTIFS('Pupil Listing'!B:B, A404, 'Pupil Listing'!C:C,"5K 437 Hours Half Day")</f>
        <v>0</v>
      </c>
      <c r="F404" s="28">
        <f>COUNTIFS('Pupil Listing'!B:B, A404, 'Pupil Listing'!C:C,"4K 437 Hours + 87.5 Hours Outreach") + COUNTIFS('Pupil Listing'!B:B, A404, 'Pupil Listing'!C:C,"5K 3 Full Days Per Week")</f>
        <v>0</v>
      </c>
      <c r="G404" s="28">
        <f>COUNTIFS('Pupil Listing'!B:B, A404, 'Pupil Listing'!C:C,"5K 4 Full Days Per Week")</f>
        <v>0</v>
      </c>
      <c r="H404" s="28">
        <f>COUNTIFS('Pupil Listing'!B:B, A404, 'Pupil Listing'!C:C,"5K 5 Full Days Per Week") + COUNTIFS('Pupil Listing'!B:B, A404, 'Pupil Listing'!C:C,"1") + COUNTIFS('Pupil Listing'!B:B, A404, 'Pupil Listing'!C:C,"2") + COUNTIFS('Pupil Listing'!B:B, A404, 'Pupil Listing'!C:C,"3") + COUNTIFS('Pupil Listing'!B:B, A404, 'Pupil Listing'!C:C,"4") + COUNTIFS('Pupil Listing'!B:B, A404, 'Pupil Listing'!C:C,"5") + COUNTIFS('Pupil Listing'!B:B, A404, 'Pupil Listing'!C:C,"6") + COUNTIFS('Pupil Listing'!B:B, A404, 'Pupil Listing'!C:C,"7") + COUNTIFS('Pupil Listing'!B:B, A404, 'Pupil Listing'!C:C,"8") + COUNTIFS('Pupil Listing'!B:B, A404, 'Pupil Listing'!C:C,"9") + COUNTIFS('Pupil Listing'!B:B, A404, 'Pupil Listing'!C:C,"10") + COUNTIFS('Pupil Listing'!B:B, A404, 'Pupil Listing'!C:C,"11") + COUNTIFS('Pupil Listing'!B:B, A404, 'Pupil Listing'!C:C,"12")</f>
        <v>0</v>
      </c>
      <c r="I404" s="34">
        <f t="shared" si="6"/>
        <v>0</v>
      </c>
    </row>
    <row r="405" spans="1:9" x14ac:dyDescent="0.25">
      <c r="A405" s="104" t="s">
        <v>62</v>
      </c>
      <c r="B405" s="105">
        <f>SUMIF('Pupil Listing'!$B$9:$B$1800,A405,'Pupil Listing'!$F$9:$F$1800)</f>
        <v>0</v>
      </c>
      <c r="C405" s="106">
        <f>SUMIF('Pupil Listing'!$B$9:$B$1800,A405,'Pupil Listing'!$G$9:$G$1800)</f>
        <v>0</v>
      </c>
      <c r="E405" s="32">
        <f>COUNTIFS('Pupil Listing'!B:B, A405, 'Pupil Listing'!C:C,"4K 437 Hours") + COUNTIFS('Pupil Listing'!B:B, A405, 'Pupil Listing'!C:C,"Preschool Special Education") + COUNTIFS('Pupil Listing'!B:B, A405, 'Pupil Listing'!C:C,"5K 437 Hours Half Day")</f>
        <v>0</v>
      </c>
      <c r="F405" s="28">
        <f>COUNTIFS('Pupil Listing'!B:B, A405, 'Pupil Listing'!C:C,"4K 437 Hours + 87.5 Hours Outreach") + COUNTIFS('Pupil Listing'!B:B, A405, 'Pupil Listing'!C:C,"5K 3 Full Days Per Week")</f>
        <v>0</v>
      </c>
      <c r="G405" s="28">
        <f>COUNTIFS('Pupil Listing'!B:B, A405, 'Pupil Listing'!C:C,"5K 4 Full Days Per Week")</f>
        <v>0</v>
      </c>
      <c r="H405" s="28">
        <f>COUNTIFS('Pupil Listing'!B:B, A405, 'Pupil Listing'!C:C,"5K 5 Full Days Per Week") + COUNTIFS('Pupil Listing'!B:B, A405, 'Pupil Listing'!C:C,"1") + COUNTIFS('Pupil Listing'!B:B, A405, 'Pupil Listing'!C:C,"2") + COUNTIFS('Pupil Listing'!B:B, A405, 'Pupil Listing'!C:C,"3") + COUNTIFS('Pupil Listing'!B:B, A405, 'Pupil Listing'!C:C,"4") + COUNTIFS('Pupil Listing'!B:B, A405, 'Pupil Listing'!C:C,"5") + COUNTIFS('Pupil Listing'!B:B, A405, 'Pupil Listing'!C:C,"6") + COUNTIFS('Pupil Listing'!B:B, A405, 'Pupil Listing'!C:C,"7") + COUNTIFS('Pupil Listing'!B:B, A405, 'Pupil Listing'!C:C,"8") + COUNTIFS('Pupil Listing'!B:B, A405, 'Pupil Listing'!C:C,"9") + COUNTIFS('Pupil Listing'!B:B, A405, 'Pupil Listing'!C:C,"10") + COUNTIFS('Pupil Listing'!B:B, A405, 'Pupil Listing'!C:C,"11") + COUNTIFS('Pupil Listing'!B:B, A405, 'Pupil Listing'!C:C,"12")</f>
        <v>0</v>
      </c>
      <c r="I405" s="34">
        <f t="shared" si="6"/>
        <v>0</v>
      </c>
    </row>
    <row r="406" spans="1:9" x14ac:dyDescent="0.25">
      <c r="A406" s="104" t="s">
        <v>445</v>
      </c>
      <c r="B406" s="105">
        <f>SUMIF('Pupil Listing'!$B$9:$B$1800,A406,'Pupil Listing'!$F$9:$F$1800)</f>
        <v>0</v>
      </c>
      <c r="C406" s="106">
        <f>SUMIF('Pupil Listing'!$B$9:$B$1800,A406,'Pupil Listing'!$G$9:$G$1800)</f>
        <v>0</v>
      </c>
      <c r="E406" s="32">
        <f>COUNTIFS('Pupil Listing'!B:B, A406, 'Pupil Listing'!C:C,"4K 437 Hours") + COUNTIFS('Pupil Listing'!B:B, A406, 'Pupil Listing'!C:C,"Preschool Special Education") + COUNTIFS('Pupil Listing'!B:B, A406, 'Pupil Listing'!C:C,"5K 437 Hours Half Day")</f>
        <v>0</v>
      </c>
      <c r="F406" s="28">
        <f>COUNTIFS('Pupil Listing'!B:B, A406, 'Pupil Listing'!C:C,"4K 437 Hours + 87.5 Hours Outreach") + COUNTIFS('Pupil Listing'!B:B, A406, 'Pupil Listing'!C:C,"5K 3 Full Days Per Week")</f>
        <v>0</v>
      </c>
      <c r="G406" s="28">
        <f>COUNTIFS('Pupil Listing'!B:B, A406, 'Pupil Listing'!C:C,"5K 4 Full Days Per Week")</f>
        <v>0</v>
      </c>
      <c r="H406" s="28">
        <f>COUNTIFS('Pupil Listing'!B:B, A406, 'Pupil Listing'!C:C,"5K 5 Full Days Per Week") + COUNTIFS('Pupil Listing'!B:B, A406, 'Pupil Listing'!C:C,"1") + COUNTIFS('Pupil Listing'!B:B, A406, 'Pupil Listing'!C:C,"2") + COUNTIFS('Pupil Listing'!B:B, A406, 'Pupil Listing'!C:C,"3") + COUNTIFS('Pupil Listing'!B:B, A406, 'Pupil Listing'!C:C,"4") + COUNTIFS('Pupil Listing'!B:B, A406, 'Pupil Listing'!C:C,"5") + COUNTIFS('Pupil Listing'!B:B, A406, 'Pupil Listing'!C:C,"6") + COUNTIFS('Pupil Listing'!B:B, A406, 'Pupil Listing'!C:C,"7") + COUNTIFS('Pupil Listing'!B:B, A406, 'Pupil Listing'!C:C,"8") + COUNTIFS('Pupil Listing'!B:B, A406, 'Pupil Listing'!C:C,"9") + COUNTIFS('Pupil Listing'!B:B, A406, 'Pupil Listing'!C:C,"10") + COUNTIFS('Pupil Listing'!B:B, A406, 'Pupil Listing'!C:C,"11") + COUNTIFS('Pupil Listing'!B:B, A406, 'Pupil Listing'!C:C,"12")</f>
        <v>0</v>
      </c>
      <c r="I406" s="34">
        <f t="shared" si="6"/>
        <v>0</v>
      </c>
    </row>
    <row r="407" spans="1:9" x14ac:dyDescent="0.25">
      <c r="A407" s="104" t="s">
        <v>446</v>
      </c>
      <c r="B407" s="105">
        <f>SUMIF('Pupil Listing'!$B$9:$B$1800,A407,'Pupil Listing'!$F$9:$F$1800)</f>
        <v>0</v>
      </c>
      <c r="C407" s="106">
        <f>SUMIF('Pupil Listing'!$B$9:$B$1800,A407,'Pupil Listing'!$G$9:$G$1800)</f>
        <v>0</v>
      </c>
      <c r="E407" s="32">
        <f>COUNTIFS('Pupil Listing'!B:B, A407, 'Pupil Listing'!C:C,"4K 437 Hours") + COUNTIFS('Pupil Listing'!B:B, A407, 'Pupil Listing'!C:C,"Preschool Special Education") + COUNTIFS('Pupil Listing'!B:B, A407, 'Pupil Listing'!C:C,"5K 437 Hours Half Day")</f>
        <v>0</v>
      </c>
      <c r="F407" s="28">
        <f>COUNTIFS('Pupil Listing'!B:B, A407, 'Pupil Listing'!C:C,"4K 437 Hours + 87.5 Hours Outreach") + COUNTIFS('Pupil Listing'!B:B, A407, 'Pupil Listing'!C:C,"5K 3 Full Days Per Week")</f>
        <v>0</v>
      </c>
      <c r="G407" s="28">
        <f>COUNTIFS('Pupil Listing'!B:B, A407, 'Pupil Listing'!C:C,"5K 4 Full Days Per Week")</f>
        <v>0</v>
      </c>
      <c r="H407" s="28">
        <f>COUNTIFS('Pupil Listing'!B:B, A407, 'Pupil Listing'!C:C,"5K 5 Full Days Per Week") + COUNTIFS('Pupil Listing'!B:B, A407, 'Pupil Listing'!C:C,"1") + COUNTIFS('Pupil Listing'!B:B, A407, 'Pupil Listing'!C:C,"2") + COUNTIFS('Pupil Listing'!B:B, A407, 'Pupil Listing'!C:C,"3") + COUNTIFS('Pupil Listing'!B:B, A407, 'Pupil Listing'!C:C,"4") + COUNTIFS('Pupil Listing'!B:B, A407, 'Pupil Listing'!C:C,"5") + COUNTIFS('Pupil Listing'!B:B, A407, 'Pupil Listing'!C:C,"6") + COUNTIFS('Pupil Listing'!B:B, A407, 'Pupil Listing'!C:C,"7") + COUNTIFS('Pupil Listing'!B:B, A407, 'Pupil Listing'!C:C,"8") + COUNTIFS('Pupil Listing'!B:B, A407, 'Pupil Listing'!C:C,"9") + COUNTIFS('Pupil Listing'!B:B, A407, 'Pupil Listing'!C:C,"10") + COUNTIFS('Pupil Listing'!B:B, A407, 'Pupil Listing'!C:C,"11") + COUNTIFS('Pupil Listing'!B:B, A407, 'Pupil Listing'!C:C,"12")</f>
        <v>0</v>
      </c>
      <c r="I407" s="34">
        <f t="shared" si="6"/>
        <v>0</v>
      </c>
    </row>
    <row r="408" spans="1:9" x14ac:dyDescent="0.25">
      <c r="A408" s="104" t="s">
        <v>447</v>
      </c>
      <c r="B408" s="105">
        <f>SUMIF('Pupil Listing'!$B$9:$B$1800,A408,'Pupil Listing'!$F$9:$F$1800)</f>
        <v>0</v>
      </c>
      <c r="C408" s="106">
        <f>SUMIF('Pupil Listing'!$B$9:$B$1800,A408,'Pupil Listing'!$G$9:$G$1800)</f>
        <v>0</v>
      </c>
      <c r="E408" s="32">
        <f>COUNTIFS('Pupil Listing'!B:B, A408, 'Pupil Listing'!C:C,"4K 437 Hours") + COUNTIFS('Pupil Listing'!B:B, A408, 'Pupil Listing'!C:C,"Preschool Special Education") + COUNTIFS('Pupil Listing'!B:B, A408, 'Pupil Listing'!C:C,"5K 437 Hours Half Day")</f>
        <v>0</v>
      </c>
      <c r="F408" s="28">
        <f>COUNTIFS('Pupil Listing'!B:B, A408, 'Pupil Listing'!C:C,"4K 437 Hours + 87.5 Hours Outreach") + COUNTIFS('Pupil Listing'!B:B, A408, 'Pupil Listing'!C:C,"5K 3 Full Days Per Week")</f>
        <v>0</v>
      </c>
      <c r="G408" s="28">
        <f>COUNTIFS('Pupil Listing'!B:B, A408, 'Pupil Listing'!C:C,"5K 4 Full Days Per Week")</f>
        <v>0</v>
      </c>
      <c r="H408" s="28">
        <f>COUNTIFS('Pupil Listing'!B:B, A408, 'Pupil Listing'!C:C,"5K 5 Full Days Per Week") + COUNTIFS('Pupil Listing'!B:B, A408, 'Pupil Listing'!C:C,"1") + COUNTIFS('Pupil Listing'!B:B, A408, 'Pupil Listing'!C:C,"2") + COUNTIFS('Pupil Listing'!B:B, A408, 'Pupil Listing'!C:C,"3") + COUNTIFS('Pupil Listing'!B:B, A408, 'Pupil Listing'!C:C,"4") + COUNTIFS('Pupil Listing'!B:B, A408, 'Pupil Listing'!C:C,"5") + COUNTIFS('Pupil Listing'!B:B, A408, 'Pupil Listing'!C:C,"6") + COUNTIFS('Pupil Listing'!B:B, A408, 'Pupil Listing'!C:C,"7") + COUNTIFS('Pupil Listing'!B:B, A408, 'Pupil Listing'!C:C,"8") + COUNTIFS('Pupil Listing'!B:B, A408, 'Pupil Listing'!C:C,"9") + COUNTIFS('Pupil Listing'!B:B, A408, 'Pupil Listing'!C:C,"10") + COUNTIFS('Pupil Listing'!B:B, A408, 'Pupil Listing'!C:C,"11") + COUNTIFS('Pupil Listing'!B:B, A408, 'Pupil Listing'!C:C,"12")</f>
        <v>0</v>
      </c>
      <c r="I408" s="34">
        <f t="shared" si="6"/>
        <v>0</v>
      </c>
    </row>
    <row r="409" spans="1:9" x14ac:dyDescent="0.25">
      <c r="A409" s="104" t="s">
        <v>448</v>
      </c>
      <c r="B409" s="105">
        <f>SUMIF('Pupil Listing'!$B$9:$B$1800,A409,'Pupil Listing'!$F$9:$F$1800)</f>
        <v>0</v>
      </c>
      <c r="C409" s="106">
        <f>SUMIF('Pupil Listing'!$B$9:$B$1800,A409,'Pupil Listing'!$G$9:$G$1800)</f>
        <v>0</v>
      </c>
      <c r="E409" s="32">
        <f>COUNTIFS('Pupil Listing'!B:B, A409, 'Pupil Listing'!C:C,"4K 437 Hours") + COUNTIFS('Pupil Listing'!B:B, A409, 'Pupil Listing'!C:C,"Preschool Special Education") + COUNTIFS('Pupil Listing'!B:B, A409, 'Pupil Listing'!C:C,"5K 437 Hours Half Day")</f>
        <v>0</v>
      </c>
      <c r="F409" s="28">
        <f>COUNTIFS('Pupil Listing'!B:B, A409, 'Pupil Listing'!C:C,"4K 437 Hours + 87.5 Hours Outreach") + COUNTIFS('Pupil Listing'!B:B, A409, 'Pupil Listing'!C:C,"5K 3 Full Days Per Week")</f>
        <v>0</v>
      </c>
      <c r="G409" s="28">
        <f>COUNTIFS('Pupil Listing'!B:B, A409, 'Pupil Listing'!C:C,"5K 4 Full Days Per Week")</f>
        <v>0</v>
      </c>
      <c r="H409" s="28">
        <f>COUNTIFS('Pupil Listing'!B:B, A409, 'Pupil Listing'!C:C,"5K 5 Full Days Per Week") + COUNTIFS('Pupil Listing'!B:B, A409, 'Pupil Listing'!C:C,"1") + COUNTIFS('Pupil Listing'!B:B, A409, 'Pupil Listing'!C:C,"2") + COUNTIFS('Pupil Listing'!B:B, A409, 'Pupil Listing'!C:C,"3") + COUNTIFS('Pupil Listing'!B:B, A409, 'Pupil Listing'!C:C,"4") + COUNTIFS('Pupil Listing'!B:B, A409, 'Pupil Listing'!C:C,"5") + COUNTIFS('Pupil Listing'!B:B, A409, 'Pupil Listing'!C:C,"6") + COUNTIFS('Pupil Listing'!B:B, A409, 'Pupil Listing'!C:C,"7") + COUNTIFS('Pupil Listing'!B:B, A409, 'Pupil Listing'!C:C,"8") + COUNTIFS('Pupil Listing'!B:B, A409, 'Pupil Listing'!C:C,"9") + COUNTIFS('Pupil Listing'!B:B, A409, 'Pupil Listing'!C:C,"10") + COUNTIFS('Pupil Listing'!B:B, A409, 'Pupil Listing'!C:C,"11") + COUNTIFS('Pupil Listing'!B:B, A409, 'Pupil Listing'!C:C,"12")</f>
        <v>0</v>
      </c>
      <c r="I409" s="34">
        <f t="shared" si="6"/>
        <v>0</v>
      </c>
    </row>
    <row r="410" spans="1:9" x14ac:dyDescent="0.25">
      <c r="A410" s="104" t="s">
        <v>449</v>
      </c>
      <c r="B410" s="105">
        <f>SUMIF('Pupil Listing'!$B$9:$B$1800,A410,'Pupil Listing'!$F$9:$F$1800)</f>
        <v>0</v>
      </c>
      <c r="C410" s="106">
        <f>SUMIF('Pupil Listing'!$B$9:$B$1800,A410,'Pupil Listing'!$G$9:$G$1800)</f>
        <v>0</v>
      </c>
      <c r="E410" s="32">
        <f>COUNTIFS('Pupil Listing'!B:B, A410, 'Pupil Listing'!C:C,"4K 437 Hours") + COUNTIFS('Pupil Listing'!B:B, A410, 'Pupil Listing'!C:C,"Preschool Special Education") + COUNTIFS('Pupil Listing'!B:B, A410, 'Pupil Listing'!C:C,"5K 437 Hours Half Day")</f>
        <v>0</v>
      </c>
      <c r="F410" s="28">
        <f>COUNTIFS('Pupil Listing'!B:B, A410, 'Pupil Listing'!C:C,"4K 437 Hours + 87.5 Hours Outreach") + COUNTIFS('Pupil Listing'!B:B, A410, 'Pupil Listing'!C:C,"5K 3 Full Days Per Week")</f>
        <v>0</v>
      </c>
      <c r="G410" s="28">
        <f>COUNTIFS('Pupil Listing'!B:B, A410, 'Pupil Listing'!C:C,"5K 4 Full Days Per Week")</f>
        <v>0</v>
      </c>
      <c r="H410" s="28">
        <f>COUNTIFS('Pupil Listing'!B:B, A410, 'Pupil Listing'!C:C,"5K 5 Full Days Per Week") + COUNTIFS('Pupil Listing'!B:B, A410, 'Pupil Listing'!C:C,"1") + COUNTIFS('Pupil Listing'!B:B, A410, 'Pupil Listing'!C:C,"2") + COUNTIFS('Pupil Listing'!B:B, A410, 'Pupil Listing'!C:C,"3") + COUNTIFS('Pupil Listing'!B:B, A410, 'Pupil Listing'!C:C,"4") + COUNTIFS('Pupil Listing'!B:B, A410, 'Pupil Listing'!C:C,"5") + COUNTIFS('Pupil Listing'!B:B, A410, 'Pupil Listing'!C:C,"6") + COUNTIFS('Pupil Listing'!B:B, A410, 'Pupil Listing'!C:C,"7") + COUNTIFS('Pupil Listing'!B:B, A410, 'Pupil Listing'!C:C,"8") + COUNTIFS('Pupil Listing'!B:B, A410, 'Pupil Listing'!C:C,"9") + COUNTIFS('Pupil Listing'!B:B, A410, 'Pupil Listing'!C:C,"10") + COUNTIFS('Pupil Listing'!B:B, A410, 'Pupil Listing'!C:C,"11") + COUNTIFS('Pupil Listing'!B:B, A410, 'Pupil Listing'!C:C,"12")</f>
        <v>0</v>
      </c>
      <c r="I410" s="34">
        <f t="shared" si="6"/>
        <v>0</v>
      </c>
    </row>
    <row r="411" spans="1:9" x14ac:dyDescent="0.25">
      <c r="A411" s="104" t="s">
        <v>450</v>
      </c>
      <c r="B411" s="105">
        <f>SUMIF('Pupil Listing'!$B$9:$B$1800,A411,'Pupil Listing'!$F$9:$F$1800)</f>
        <v>0</v>
      </c>
      <c r="C411" s="106">
        <f>SUMIF('Pupil Listing'!$B$9:$B$1800,A411,'Pupil Listing'!$G$9:$G$1800)</f>
        <v>0</v>
      </c>
      <c r="E411" s="32">
        <f>COUNTIFS('Pupil Listing'!B:B, A411, 'Pupil Listing'!C:C,"4K 437 Hours") + COUNTIFS('Pupil Listing'!B:B, A411, 'Pupil Listing'!C:C,"Preschool Special Education") + COUNTIFS('Pupil Listing'!B:B, A411, 'Pupil Listing'!C:C,"5K 437 Hours Half Day")</f>
        <v>0</v>
      </c>
      <c r="F411" s="28">
        <f>COUNTIFS('Pupil Listing'!B:B, A411, 'Pupil Listing'!C:C,"4K 437 Hours + 87.5 Hours Outreach") + COUNTIFS('Pupil Listing'!B:B, A411, 'Pupil Listing'!C:C,"5K 3 Full Days Per Week")</f>
        <v>0</v>
      </c>
      <c r="G411" s="28">
        <f>COUNTIFS('Pupil Listing'!B:B, A411, 'Pupil Listing'!C:C,"5K 4 Full Days Per Week")</f>
        <v>0</v>
      </c>
      <c r="H411" s="28">
        <f>COUNTIFS('Pupil Listing'!B:B, A411, 'Pupil Listing'!C:C,"5K 5 Full Days Per Week") + COUNTIFS('Pupil Listing'!B:B, A411, 'Pupil Listing'!C:C,"1") + COUNTIFS('Pupil Listing'!B:B, A411, 'Pupil Listing'!C:C,"2") + COUNTIFS('Pupil Listing'!B:B, A411, 'Pupil Listing'!C:C,"3") + COUNTIFS('Pupil Listing'!B:B, A411, 'Pupil Listing'!C:C,"4") + COUNTIFS('Pupil Listing'!B:B, A411, 'Pupil Listing'!C:C,"5") + COUNTIFS('Pupil Listing'!B:B, A411, 'Pupil Listing'!C:C,"6") + COUNTIFS('Pupil Listing'!B:B, A411, 'Pupil Listing'!C:C,"7") + COUNTIFS('Pupil Listing'!B:B, A411, 'Pupil Listing'!C:C,"8") + COUNTIFS('Pupil Listing'!B:B, A411, 'Pupil Listing'!C:C,"9") + COUNTIFS('Pupil Listing'!B:B, A411, 'Pupil Listing'!C:C,"10") + COUNTIFS('Pupil Listing'!B:B, A411, 'Pupil Listing'!C:C,"11") + COUNTIFS('Pupil Listing'!B:B, A411, 'Pupil Listing'!C:C,"12")</f>
        <v>0</v>
      </c>
      <c r="I411" s="34">
        <f t="shared" si="6"/>
        <v>0</v>
      </c>
    </row>
    <row r="412" spans="1:9" x14ac:dyDescent="0.25">
      <c r="A412" s="104" t="s">
        <v>451</v>
      </c>
      <c r="B412" s="105">
        <f>SUMIF('Pupil Listing'!$B$9:$B$1800,A412,'Pupil Listing'!$F$9:$F$1800)</f>
        <v>0</v>
      </c>
      <c r="C412" s="106">
        <f>SUMIF('Pupil Listing'!$B$9:$B$1800,A412,'Pupil Listing'!$G$9:$G$1800)</f>
        <v>0</v>
      </c>
      <c r="E412" s="32">
        <f>COUNTIFS('Pupil Listing'!B:B, A412, 'Pupil Listing'!C:C,"4K 437 Hours") + COUNTIFS('Pupil Listing'!B:B, A412, 'Pupil Listing'!C:C,"Preschool Special Education") + COUNTIFS('Pupil Listing'!B:B, A412, 'Pupil Listing'!C:C,"5K 437 Hours Half Day")</f>
        <v>0</v>
      </c>
      <c r="F412" s="28">
        <f>COUNTIFS('Pupil Listing'!B:B, A412, 'Pupil Listing'!C:C,"4K 437 Hours + 87.5 Hours Outreach") + COUNTIFS('Pupil Listing'!B:B, A412, 'Pupil Listing'!C:C,"5K 3 Full Days Per Week")</f>
        <v>0</v>
      </c>
      <c r="G412" s="28">
        <f>COUNTIFS('Pupil Listing'!B:B, A412, 'Pupil Listing'!C:C,"5K 4 Full Days Per Week")</f>
        <v>0</v>
      </c>
      <c r="H412" s="28">
        <f>COUNTIFS('Pupil Listing'!B:B, A412, 'Pupil Listing'!C:C,"5K 5 Full Days Per Week") + COUNTIFS('Pupil Listing'!B:B, A412, 'Pupil Listing'!C:C,"1") + COUNTIFS('Pupil Listing'!B:B, A412, 'Pupil Listing'!C:C,"2") + COUNTIFS('Pupil Listing'!B:B, A412, 'Pupil Listing'!C:C,"3") + COUNTIFS('Pupil Listing'!B:B, A412, 'Pupil Listing'!C:C,"4") + COUNTIFS('Pupil Listing'!B:B, A412, 'Pupil Listing'!C:C,"5") + COUNTIFS('Pupil Listing'!B:B, A412, 'Pupil Listing'!C:C,"6") + COUNTIFS('Pupil Listing'!B:B, A412, 'Pupil Listing'!C:C,"7") + COUNTIFS('Pupil Listing'!B:B, A412, 'Pupil Listing'!C:C,"8") + COUNTIFS('Pupil Listing'!B:B, A412, 'Pupil Listing'!C:C,"9") + COUNTIFS('Pupil Listing'!B:B, A412, 'Pupil Listing'!C:C,"10") + COUNTIFS('Pupil Listing'!B:B, A412, 'Pupil Listing'!C:C,"11") + COUNTIFS('Pupil Listing'!B:B, A412, 'Pupil Listing'!C:C,"12")</f>
        <v>0</v>
      </c>
      <c r="I412" s="34">
        <f t="shared" si="6"/>
        <v>0</v>
      </c>
    </row>
    <row r="413" spans="1:9" x14ac:dyDescent="0.25">
      <c r="A413" s="104" t="s">
        <v>452</v>
      </c>
      <c r="B413" s="105">
        <f>SUMIF('Pupil Listing'!$B$9:$B$1800,A413,'Pupil Listing'!$F$9:$F$1800)</f>
        <v>0</v>
      </c>
      <c r="C413" s="106">
        <f>SUMIF('Pupil Listing'!$B$9:$B$1800,A413,'Pupil Listing'!$G$9:$G$1800)</f>
        <v>0</v>
      </c>
      <c r="E413" s="32">
        <f>COUNTIFS('Pupil Listing'!B:B, A413, 'Pupil Listing'!C:C,"4K 437 Hours") + COUNTIFS('Pupil Listing'!B:B, A413, 'Pupil Listing'!C:C,"Preschool Special Education") + COUNTIFS('Pupil Listing'!B:B, A413, 'Pupil Listing'!C:C,"5K 437 Hours Half Day")</f>
        <v>0</v>
      </c>
      <c r="F413" s="28">
        <f>COUNTIFS('Pupil Listing'!B:B, A413, 'Pupil Listing'!C:C,"4K 437 Hours + 87.5 Hours Outreach") + COUNTIFS('Pupil Listing'!B:B, A413, 'Pupil Listing'!C:C,"5K 3 Full Days Per Week")</f>
        <v>0</v>
      </c>
      <c r="G413" s="28">
        <f>COUNTIFS('Pupil Listing'!B:B, A413, 'Pupil Listing'!C:C,"5K 4 Full Days Per Week")</f>
        <v>0</v>
      </c>
      <c r="H413" s="28">
        <f>COUNTIFS('Pupil Listing'!B:B, A413, 'Pupil Listing'!C:C,"5K 5 Full Days Per Week") + COUNTIFS('Pupil Listing'!B:B, A413, 'Pupil Listing'!C:C,"1") + COUNTIFS('Pupil Listing'!B:B, A413, 'Pupil Listing'!C:C,"2") + COUNTIFS('Pupil Listing'!B:B, A413, 'Pupil Listing'!C:C,"3") + COUNTIFS('Pupil Listing'!B:B, A413, 'Pupil Listing'!C:C,"4") + COUNTIFS('Pupil Listing'!B:B, A413, 'Pupil Listing'!C:C,"5") + COUNTIFS('Pupil Listing'!B:B, A413, 'Pupil Listing'!C:C,"6") + COUNTIFS('Pupil Listing'!B:B, A413, 'Pupil Listing'!C:C,"7") + COUNTIFS('Pupil Listing'!B:B, A413, 'Pupil Listing'!C:C,"8") + COUNTIFS('Pupil Listing'!B:B, A413, 'Pupil Listing'!C:C,"9") + COUNTIFS('Pupil Listing'!B:B, A413, 'Pupil Listing'!C:C,"10") + COUNTIFS('Pupil Listing'!B:B, A413, 'Pupil Listing'!C:C,"11") + COUNTIFS('Pupil Listing'!B:B, A413, 'Pupil Listing'!C:C,"12")</f>
        <v>0</v>
      </c>
      <c r="I413" s="34">
        <f t="shared" si="6"/>
        <v>0</v>
      </c>
    </row>
    <row r="414" spans="1:9" x14ac:dyDescent="0.25">
      <c r="A414" s="104" t="s">
        <v>37</v>
      </c>
      <c r="B414" s="105">
        <f>SUMIF('Pupil Listing'!$B$9:$B$1800,A414,'Pupil Listing'!$F$9:$F$1800)</f>
        <v>0</v>
      </c>
      <c r="C414" s="106">
        <f>SUMIF('Pupil Listing'!$B$9:$B$1800,A414,'Pupil Listing'!$G$9:$G$1800)</f>
        <v>0</v>
      </c>
      <c r="E414" s="32">
        <f>COUNTIFS('Pupil Listing'!B:B, A414, 'Pupil Listing'!C:C,"4K 437 Hours") + COUNTIFS('Pupil Listing'!B:B, A414, 'Pupil Listing'!C:C,"Preschool Special Education") + COUNTIFS('Pupil Listing'!B:B, A414, 'Pupil Listing'!C:C,"5K 437 Hours Half Day")</f>
        <v>0</v>
      </c>
      <c r="F414" s="28">
        <f>COUNTIFS('Pupil Listing'!B:B, A414, 'Pupil Listing'!C:C,"4K 437 Hours + 87.5 Hours Outreach") + COUNTIFS('Pupil Listing'!B:B, A414, 'Pupil Listing'!C:C,"5K 3 Full Days Per Week")</f>
        <v>0</v>
      </c>
      <c r="G414" s="28">
        <f>COUNTIFS('Pupil Listing'!B:B, A414, 'Pupil Listing'!C:C,"5K 4 Full Days Per Week")</f>
        <v>0</v>
      </c>
      <c r="H414" s="28">
        <f>COUNTIFS('Pupil Listing'!B:B, A414, 'Pupil Listing'!C:C,"5K 5 Full Days Per Week") + COUNTIFS('Pupil Listing'!B:B, A414, 'Pupil Listing'!C:C,"1") + COUNTIFS('Pupil Listing'!B:B, A414, 'Pupil Listing'!C:C,"2") + COUNTIFS('Pupil Listing'!B:B, A414, 'Pupil Listing'!C:C,"3") + COUNTIFS('Pupil Listing'!B:B, A414, 'Pupil Listing'!C:C,"4") + COUNTIFS('Pupil Listing'!B:B, A414, 'Pupil Listing'!C:C,"5") + COUNTIFS('Pupil Listing'!B:B, A414, 'Pupil Listing'!C:C,"6") + COUNTIFS('Pupil Listing'!B:B, A414, 'Pupil Listing'!C:C,"7") + COUNTIFS('Pupil Listing'!B:B, A414, 'Pupil Listing'!C:C,"8") + COUNTIFS('Pupil Listing'!B:B, A414, 'Pupil Listing'!C:C,"9") + COUNTIFS('Pupil Listing'!B:B, A414, 'Pupil Listing'!C:C,"10") + COUNTIFS('Pupil Listing'!B:B, A414, 'Pupil Listing'!C:C,"11") + COUNTIFS('Pupil Listing'!B:B, A414, 'Pupil Listing'!C:C,"12")</f>
        <v>0</v>
      </c>
      <c r="I414" s="34">
        <f t="shared" si="6"/>
        <v>0</v>
      </c>
    </row>
    <row r="415" spans="1:9" x14ac:dyDescent="0.25">
      <c r="A415" s="104" t="s">
        <v>453</v>
      </c>
      <c r="B415" s="105">
        <f>SUMIF('Pupil Listing'!$B$9:$B$1800,A415,'Pupil Listing'!$F$9:$F$1800)</f>
        <v>0</v>
      </c>
      <c r="C415" s="106">
        <f>SUMIF('Pupil Listing'!$B$9:$B$1800,A415,'Pupil Listing'!$G$9:$G$1800)</f>
        <v>0</v>
      </c>
      <c r="E415" s="32">
        <f>COUNTIFS('Pupil Listing'!B:B, A415, 'Pupil Listing'!C:C,"4K 437 Hours") + COUNTIFS('Pupil Listing'!B:B, A415, 'Pupil Listing'!C:C,"Preschool Special Education") + COUNTIFS('Pupil Listing'!B:B, A415, 'Pupil Listing'!C:C,"5K 437 Hours Half Day")</f>
        <v>0</v>
      </c>
      <c r="F415" s="28">
        <f>COUNTIFS('Pupil Listing'!B:B, A415, 'Pupil Listing'!C:C,"4K 437 Hours + 87.5 Hours Outreach") + COUNTIFS('Pupil Listing'!B:B, A415, 'Pupil Listing'!C:C,"5K 3 Full Days Per Week")</f>
        <v>0</v>
      </c>
      <c r="G415" s="28">
        <f>COUNTIFS('Pupil Listing'!B:B, A415, 'Pupil Listing'!C:C,"5K 4 Full Days Per Week")</f>
        <v>0</v>
      </c>
      <c r="H415" s="28">
        <f>COUNTIFS('Pupil Listing'!B:B, A415, 'Pupil Listing'!C:C,"5K 5 Full Days Per Week") + COUNTIFS('Pupil Listing'!B:B, A415, 'Pupil Listing'!C:C,"1") + COUNTIFS('Pupil Listing'!B:B, A415, 'Pupil Listing'!C:C,"2") + COUNTIFS('Pupil Listing'!B:B, A415, 'Pupil Listing'!C:C,"3") + COUNTIFS('Pupil Listing'!B:B, A415, 'Pupil Listing'!C:C,"4") + COUNTIFS('Pupil Listing'!B:B, A415, 'Pupil Listing'!C:C,"5") + COUNTIFS('Pupil Listing'!B:B, A415, 'Pupil Listing'!C:C,"6") + COUNTIFS('Pupil Listing'!B:B, A415, 'Pupil Listing'!C:C,"7") + COUNTIFS('Pupil Listing'!B:B, A415, 'Pupil Listing'!C:C,"8") + COUNTIFS('Pupil Listing'!B:B, A415, 'Pupil Listing'!C:C,"9") + COUNTIFS('Pupil Listing'!B:B, A415, 'Pupil Listing'!C:C,"10") + COUNTIFS('Pupil Listing'!B:B, A415, 'Pupil Listing'!C:C,"11") + COUNTIFS('Pupil Listing'!B:B, A415, 'Pupil Listing'!C:C,"12")</f>
        <v>0</v>
      </c>
      <c r="I415" s="34">
        <f t="shared" si="6"/>
        <v>0</v>
      </c>
    </row>
    <row r="416" spans="1:9" x14ac:dyDescent="0.25">
      <c r="A416" s="104" t="s">
        <v>454</v>
      </c>
      <c r="B416" s="105">
        <f>SUMIF('Pupil Listing'!$B$9:$B$1800,A416,'Pupil Listing'!$F$9:$F$1800)</f>
        <v>0</v>
      </c>
      <c r="C416" s="106">
        <f>SUMIF('Pupil Listing'!$B$9:$B$1800,A416,'Pupil Listing'!$G$9:$G$1800)</f>
        <v>0</v>
      </c>
      <c r="E416" s="32">
        <f>COUNTIFS('Pupil Listing'!B:B, A416, 'Pupil Listing'!C:C,"4K 437 Hours") + COUNTIFS('Pupil Listing'!B:B, A416, 'Pupil Listing'!C:C,"Preschool Special Education") + COUNTIFS('Pupil Listing'!B:B, A416, 'Pupil Listing'!C:C,"5K 437 Hours Half Day")</f>
        <v>0</v>
      </c>
      <c r="F416" s="28">
        <f>COUNTIFS('Pupil Listing'!B:B, A416, 'Pupil Listing'!C:C,"4K 437 Hours + 87.5 Hours Outreach") + COUNTIFS('Pupil Listing'!B:B, A416, 'Pupil Listing'!C:C,"5K 3 Full Days Per Week")</f>
        <v>0</v>
      </c>
      <c r="G416" s="28">
        <f>COUNTIFS('Pupil Listing'!B:B, A416, 'Pupil Listing'!C:C,"5K 4 Full Days Per Week")</f>
        <v>0</v>
      </c>
      <c r="H416" s="28">
        <f>COUNTIFS('Pupil Listing'!B:B, A416, 'Pupil Listing'!C:C,"5K 5 Full Days Per Week") + COUNTIFS('Pupil Listing'!B:B, A416, 'Pupil Listing'!C:C,"1") + COUNTIFS('Pupil Listing'!B:B, A416, 'Pupil Listing'!C:C,"2") + COUNTIFS('Pupil Listing'!B:B, A416, 'Pupil Listing'!C:C,"3") + COUNTIFS('Pupil Listing'!B:B, A416, 'Pupil Listing'!C:C,"4") + COUNTIFS('Pupil Listing'!B:B, A416, 'Pupil Listing'!C:C,"5") + COUNTIFS('Pupil Listing'!B:B, A416, 'Pupil Listing'!C:C,"6") + COUNTIFS('Pupil Listing'!B:B, A416, 'Pupil Listing'!C:C,"7") + COUNTIFS('Pupil Listing'!B:B, A416, 'Pupil Listing'!C:C,"8") + COUNTIFS('Pupil Listing'!B:B, A416, 'Pupil Listing'!C:C,"9") + COUNTIFS('Pupil Listing'!B:B, A416, 'Pupil Listing'!C:C,"10") + COUNTIFS('Pupil Listing'!B:B, A416, 'Pupil Listing'!C:C,"11") + COUNTIFS('Pupil Listing'!B:B, A416, 'Pupil Listing'!C:C,"12")</f>
        <v>0</v>
      </c>
      <c r="I416" s="34">
        <f t="shared" si="6"/>
        <v>0</v>
      </c>
    </row>
    <row r="417" spans="1:9" x14ac:dyDescent="0.25">
      <c r="A417" s="104" t="s">
        <v>38</v>
      </c>
      <c r="B417" s="105">
        <f>SUMIF('Pupil Listing'!$B$9:$B$1800,A417,'Pupil Listing'!$F$9:$F$1800)</f>
        <v>0</v>
      </c>
      <c r="C417" s="106">
        <f>SUMIF('Pupil Listing'!$B$9:$B$1800,A417,'Pupil Listing'!$G$9:$G$1800)</f>
        <v>0</v>
      </c>
      <c r="E417" s="32">
        <f>COUNTIFS('Pupil Listing'!B:B, A417, 'Pupil Listing'!C:C,"4K 437 Hours") + COUNTIFS('Pupil Listing'!B:B, A417, 'Pupil Listing'!C:C,"Preschool Special Education") + COUNTIFS('Pupil Listing'!B:B, A417, 'Pupil Listing'!C:C,"5K 437 Hours Half Day")</f>
        <v>0</v>
      </c>
      <c r="F417" s="28">
        <f>COUNTIFS('Pupil Listing'!B:B, A417, 'Pupil Listing'!C:C,"4K 437 Hours + 87.5 Hours Outreach") + COUNTIFS('Pupil Listing'!B:B, A417, 'Pupil Listing'!C:C,"5K 3 Full Days Per Week")</f>
        <v>0</v>
      </c>
      <c r="G417" s="28">
        <f>COUNTIFS('Pupil Listing'!B:B, A417, 'Pupil Listing'!C:C,"5K 4 Full Days Per Week")</f>
        <v>0</v>
      </c>
      <c r="H417" s="28">
        <f>COUNTIFS('Pupil Listing'!B:B, A417, 'Pupil Listing'!C:C,"5K 5 Full Days Per Week") + COUNTIFS('Pupil Listing'!B:B, A417, 'Pupil Listing'!C:C,"1") + COUNTIFS('Pupil Listing'!B:B, A417, 'Pupil Listing'!C:C,"2") + COUNTIFS('Pupil Listing'!B:B, A417, 'Pupil Listing'!C:C,"3") + COUNTIFS('Pupil Listing'!B:B, A417, 'Pupil Listing'!C:C,"4") + COUNTIFS('Pupil Listing'!B:B, A417, 'Pupil Listing'!C:C,"5") + COUNTIFS('Pupil Listing'!B:B, A417, 'Pupil Listing'!C:C,"6") + COUNTIFS('Pupil Listing'!B:B, A417, 'Pupil Listing'!C:C,"7") + COUNTIFS('Pupil Listing'!B:B, A417, 'Pupil Listing'!C:C,"8") + COUNTIFS('Pupil Listing'!B:B, A417, 'Pupil Listing'!C:C,"9") + COUNTIFS('Pupil Listing'!B:B, A417, 'Pupil Listing'!C:C,"10") + COUNTIFS('Pupil Listing'!B:B, A417, 'Pupil Listing'!C:C,"11") + COUNTIFS('Pupil Listing'!B:B, A417, 'Pupil Listing'!C:C,"12")</f>
        <v>0</v>
      </c>
      <c r="I417" s="34">
        <f t="shared" si="6"/>
        <v>0</v>
      </c>
    </row>
    <row r="418" spans="1:9" x14ac:dyDescent="0.25">
      <c r="A418" s="104" t="s">
        <v>455</v>
      </c>
      <c r="B418" s="105">
        <f>SUMIF('Pupil Listing'!$B$9:$B$1800,A418,'Pupil Listing'!$F$9:$F$1800)</f>
        <v>0</v>
      </c>
      <c r="C418" s="106">
        <f>SUMIF('Pupil Listing'!$B$9:$B$1800,A418,'Pupil Listing'!$G$9:$G$1800)</f>
        <v>0</v>
      </c>
      <c r="E418" s="32">
        <f>COUNTIFS('Pupil Listing'!B:B, A418, 'Pupil Listing'!C:C,"4K 437 Hours") + COUNTIFS('Pupil Listing'!B:B, A418, 'Pupil Listing'!C:C,"Preschool Special Education") + COUNTIFS('Pupil Listing'!B:B, A418, 'Pupil Listing'!C:C,"5K 437 Hours Half Day")</f>
        <v>0</v>
      </c>
      <c r="F418" s="28">
        <f>COUNTIFS('Pupil Listing'!B:B, A418, 'Pupil Listing'!C:C,"4K 437 Hours + 87.5 Hours Outreach") + COUNTIFS('Pupil Listing'!B:B, A418, 'Pupil Listing'!C:C,"5K 3 Full Days Per Week")</f>
        <v>0</v>
      </c>
      <c r="G418" s="28">
        <f>COUNTIFS('Pupil Listing'!B:B, A418, 'Pupil Listing'!C:C,"5K 4 Full Days Per Week")</f>
        <v>0</v>
      </c>
      <c r="H418" s="28">
        <f>COUNTIFS('Pupil Listing'!B:B, A418, 'Pupil Listing'!C:C,"5K 5 Full Days Per Week") + COUNTIFS('Pupil Listing'!B:B, A418, 'Pupil Listing'!C:C,"1") + COUNTIFS('Pupil Listing'!B:B, A418, 'Pupil Listing'!C:C,"2") + COUNTIFS('Pupil Listing'!B:B, A418, 'Pupil Listing'!C:C,"3") + COUNTIFS('Pupil Listing'!B:B, A418, 'Pupil Listing'!C:C,"4") + COUNTIFS('Pupil Listing'!B:B, A418, 'Pupil Listing'!C:C,"5") + COUNTIFS('Pupil Listing'!B:B, A418, 'Pupil Listing'!C:C,"6") + COUNTIFS('Pupil Listing'!B:B, A418, 'Pupil Listing'!C:C,"7") + COUNTIFS('Pupil Listing'!B:B, A418, 'Pupil Listing'!C:C,"8") + COUNTIFS('Pupil Listing'!B:B, A418, 'Pupil Listing'!C:C,"9") + COUNTIFS('Pupil Listing'!B:B, A418, 'Pupil Listing'!C:C,"10") + COUNTIFS('Pupil Listing'!B:B, A418, 'Pupil Listing'!C:C,"11") + COUNTIFS('Pupil Listing'!B:B, A418, 'Pupil Listing'!C:C,"12")</f>
        <v>0</v>
      </c>
      <c r="I418" s="34">
        <f t="shared" si="6"/>
        <v>0</v>
      </c>
    </row>
    <row r="419" spans="1:9" x14ac:dyDescent="0.25">
      <c r="A419" s="104" t="s">
        <v>456</v>
      </c>
      <c r="B419" s="105">
        <f>SUMIF('Pupil Listing'!$B$9:$B$1800,A419,'Pupil Listing'!$F$9:$F$1800)</f>
        <v>0</v>
      </c>
      <c r="C419" s="106">
        <f>SUMIF('Pupil Listing'!$B$9:$B$1800,A419,'Pupil Listing'!$G$9:$G$1800)</f>
        <v>0</v>
      </c>
      <c r="E419" s="32">
        <f>COUNTIFS('Pupil Listing'!B:B, A419, 'Pupil Listing'!C:C,"4K 437 Hours") + COUNTIFS('Pupil Listing'!B:B, A419, 'Pupil Listing'!C:C,"Preschool Special Education") + COUNTIFS('Pupil Listing'!B:B, A419, 'Pupil Listing'!C:C,"5K 437 Hours Half Day")</f>
        <v>0</v>
      </c>
      <c r="F419" s="28">
        <f>COUNTIFS('Pupil Listing'!B:B, A419, 'Pupil Listing'!C:C,"4K 437 Hours + 87.5 Hours Outreach") + COUNTIFS('Pupil Listing'!B:B, A419, 'Pupil Listing'!C:C,"5K 3 Full Days Per Week")</f>
        <v>0</v>
      </c>
      <c r="G419" s="28">
        <f>COUNTIFS('Pupil Listing'!B:B, A419, 'Pupil Listing'!C:C,"5K 4 Full Days Per Week")</f>
        <v>0</v>
      </c>
      <c r="H419" s="28">
        <f>COUNTIFS('Pupil Listing'!B:B, A419, 'Pupil Listing'!C:C,"5K 5 Full Days Per Week") + COUNTIFS('Pupil Listing'!B:B, A419, 'Pupil Listing'!C:C,"1") + COUNTIFS('Pupil Listing'!B:B, A419, 'Pupil Listing'!C:C,"2") + COUNTIFS('Pupil Listing'!B:B, A419, 'Pupil Listing'!C:C,"3") + COUNTIFS('Pupil Listing'!B:B, A419, 'Pupil Listing'!C:C,"4") + COUNTIFS('Pupil Listing'!B:B, A419, 'Pupil Listing'!C:C,"5") + COUNTIFS('Pupil Listing'!B:B, A419, 'Pupil Listing'!C:C,"6") + COUNTIFS('Pupil Listing'!B:B, A419, 'Pupil Listing'!C:C,"7") + COUNTIFS('Pupil Listing'!B:B, A419, 'Pupil Listing'!C:C,"8") + COUNTIFS('Pupil Listing'!B:B, A419, 'Pupil Listing'!C:C,"9") + COUNTIFS('Pupil Listing'!B:B, A419, 'Pupil Listing'!C:C,"10") + COUNTIFS('Pupil Listing'!B:B, A419, 'Pupil Listing'!C:C,"11") + COUNTIFS('Pupil Listing'!B:B, A419, 'Pupil Listing'!C:C,"12")</f>
        <v>0</v>
      </c>
      <c r="I419" s="34">
        <f t="shared" si="6"/>
        <v>0</v>
      </c>
    </row>
    <row r="420" spans="1:9" x14ac:dyDescent="0.25">
      <c r="A420" s="104" t="s">
        <v>457</v>
      </c>
      <c r="B420" s="105">
        <f>SUMIF('Pupil Listing'!$B$9:$B$1800,A420,'Pupil Listing'!$F$9:$F$1800)</f>
        <v>0</v>
      </c>
      <c r="C420" s="106">
        <f>SUMIF('Pupil Listing'!$B$9:$B$1800,A420,'Pupil Listing'!$G$9:$G$1800)</f>
        <v>0</v>
      </c>
      <c r="E420" s="32">
        <f>COUNTIFS('Pupil Listing'!B:B, A420, 'Pupil Listing'!C:C,"4K 437 Hours") + COUNTIFS('Pupil Listing'!B:B, A420, 'Pupil Listing'!C:C,"Preschool Special Education") + COUNTIFS('Pupil Listing'!B:B, A420, 'Pupil Listing'!C:C,"5K 437 Hours Half Day")</f>
        <v>0</v>
      </c>
      <c r="F420" s="28">
        <f>COUNTIFS('Pupil Listing'!B:B, A420, 'Pupil Listing'!C:C,"4K 437 Hours + 87.5 Hours Outreach") + COUNTIFS('Pupil Listing'!B:B, A420, 'Pupil Listing'!C:C,"5K 3 Full Days Per Week")</f>
        <v>0</v>
      </c>
      <c r="G420" s="28">
        <f>COUNTIFS('Pupil Listing'!B:B, A420, 'Pupil Listing'!C:C,"5K 4 Full Days Per Week")</f>
        <v>0</v>
      </c>
      <c r="H420" s="28">
        <f>COUNTIFS('Pupil Listing'!B:B, A420, 'Pupil Listing'!C:C,"5K 5 Full Days Per Week") + COUNTIFS('Pupil Listing'!B:B, A420, 'Pupil Listing'!C:C,"1") + COUNTIFS('Pupil Listing'!B:B, A420, 'Pupil Listing'!C:C,"2") + COUNTIFS('Pupil Listing'!B:B, A420, 'Pupil Listing'!C:C,"3") + COUNTIFS('Pupil Listing'!B:B, A420, 'Pupil Listing'!C:C,"4") + COUNTIFS('Pupil Listing'!B:B, A420, 'Pupil Listing'!C:C,"5") + COUNTIFS('Pupil Listing'!B:B, A420, 'Pupil Listing'!C:C,"6") + COUNTIFS('Pupil Listing'!B:B, A420, 'Pupil Listing'!C:C,"7") + COUNTIFS('Pupil Listing'!B:B, A420, 'Pupil Listing'!C:C,"8") + COUNTIFS('Pupil Listing'!B:B, A420, 'Pupil Listing'!C:C,"9") + COUNTIFS('Pupil Listing'!B:B, A420, 'Pupil Listing'!C:C,"10") + COUNTIFS('Pupil Listing'!B:B, A420, 'Pupil Listing'!C:C,"11") + COUNTIFS('Pupil Listing'!B:B, A420, 'Pupil Listing'!C:C,"12")</f>
        <v>0</v>
      </c>
      <c r="I420" s="34">
        <f t="shared" si="6"/>
        <v>0</v>
      </c>
    </row>
    <row r="421" spans="1:9" x14ac:dyDescent="0.25">
      <c r="A421" s="104" t="s">
        <v>458</v>
      </c>
      <c r="B421" s="105">
        <f>SUMIF('Pupil Listing'!$B$9:$B$1800,A421,'Pupil Listing'!$F$9:$F$1800)</f>
        <v>0</v>
      </c>
      <c r="C421" s="106">
        <f>SUMIF('Pupil Listing'!$B$9:$B$1800,A421,'Pupil Listing'!$G$9:$G$1800)</f>
        <v>0</v>
      </c>
      <c r="E421" s="32">
        <f>COUNTIFS('Pupil Listing'!B:B, A421, 'Pupil Listing'!C:C,"4K 437 Hours") + COUNTIFS('Pupil Listing'!B:B, A421, 'Pupil Listing'!C:C,"Preschool Special Education") + COUNTIFS('Pupil Listing'!B:B, A421, 'Pupil Listing'!C:C,"5K 437 Hours Half Day")</f>
        <v>0</v>
      </c>
      <c r="F421" s="28">
        <f>COUNTIFS('Pupil Listing'!B:B, A421, 'Pupil Listing'!C:C,"4K 437 Hours + 87.5 Hours Outreach") + COUNTIFS('Pupil Listing'!B:B, A421, 'Pupil Listing'!C:C,"5K 3 Full Days Per Week")</f>
        <v>0</v>
      </c>
      <c r="G421" s="28">
        <f>COUNTIFS('Pupil Listing'!B:B, A421, 'Pupil Listing'!C:C,"5K 4 Full Days Per Week")</f>
        <v>0</v>
      </c>
      <c r="H421" s="28">
        <f>COUNTIFS('Pupil Listing'!B:B, A421, 'Pupil Listing'!C:C,"5K 5 Full Days Per Week") + COUNTIFS('Pupil Listing'!B:B, A421, 'Pupil Listing'!C:C,"1") + COUNTIFS('Pupil Listing'!B:B, A421, 'Pupil Listing'!C:C,"2") + COUNTIFS('Pupil Listing'!B:B, A421, 'Pupil Listing'!C:C,"3") + COUNTIFS('Pupil Listing'!B:B, A421, 'Pupil Listing'!C:C,"4") + COUNTIFS('Pupil Listing'!B:B, A421, 'Pupil Listing'!C:C,"5") + COUNTIFS('Pupil Listing'!B:B, A421, 'Pupil Listing'!C:C,"6") + COUNTIFS('Pupil Listing'!B:B, A421, 'Pupil Listing'!C:C,"7") + COUNTIFS('Pupil Listing'!B:B, A421, 'Pupil Listing'!C:C,"8") + COUNTIFS('Pupil Listing'!B:B, A421, 'Pupil Listing'!C:C,"9") + COUNTIFS('Pupil Listing'!B:B, A421, 'Pupil Listing'!C:C,"10") + COUNTIFS('Pupil Listing'!B:B, A421, 'Pupil Listing'!C:C,"11") + COUNTIFS('Pupil Listing'!B:B, A421, 'Pupil Listing'!C:C,"12")</f>
        <v>0</v>
      </c>
      <c r="I421" s="34">
        <f t="shared" si="6"/>
        <v>0</v>
      </c>
    </row>
    <row r="422" spans="1:9" x14ac:dyDescent="0.25">
      <c r="A422" s="104" t="s">
        <v>459</v>
      </c>
      <c r="B422" s="105">
        <f>SUMIF('Pupil Listing'!$B$9:$B$1800,A422,'Pupil Listing'!$F$9:$F$1800)</f>
        <v>0</v>
      </c>
      <c r="C422" s="106">
        <f>SUMIF('Pupil Listing'!$B$9:$B$1800,A422,'Pupil Listing'!$G$9:$G$1800)</f>
        <v>0</v>
      </c>
      <c r="E422" s="32">
        <f>COUNTIFS('Pupil Listing'!B:B, A422, 'Pupil Listing'!C:C,"4K 437 Hours") + COUNTIFS('Pupil Listing'!B:B, A422, 'Pupil Listing'!C:C,"Preschool Special Education") + COUNTIFS('Pupil Listing'!B:B, A422, 'Pupil Listing'!C:C,"5K 437 Hours Half Day")</f>
        <v>0</v>
      </c>
      <c r="F422" s="28">
        <f>COUNTIFS('Pupil Listing'!B:B, A422, 'Pupil Listing'!C:C,"4K 437 Hours + 87.5 Hours Outreach") + COUNTIFS('Pupil Listing'!B:B, A422, 'Pupil Listing'!C:C,"5K 3 Full Days Per Week")</f>
        <v>0</v>
      </c>
      <c r="G422" s="28">
        <f>COUNTIFS('Pupil Listing'!B:B, A422, 'Pupil Listing'!C:C,"5K 4 Full Days Per Week")</f>
        <v>0</v>
      </c>
      <c r="H422" s="28">
        <f>COUNTIFS('Pupil Listing'!B:B, A422, 'Pupil Listing'!C:C,"5K 5 Full Days Per Week") + COUNTIFS('Pupil Listing'!B:B, A422, 'Pupil Listing'!C:C,"1") + COUNTIFS('Pupil Listing'!B:B, A422, 'Pupil Listing'!C:C,"2") + COUNTIFS('Pupil Listing'!B:B, A422, 'Pupil Listing'!C:C,"3") + COUNTIFS('Pupil Listing'!B:B, A422, 'Pupil Listing'!C:C,"4") + COUNTIFS('Pupil Listing'!B:B, A422, 'Pupil Listing'!C:C,"5") + COUNTIFS('Pupil Listing'!B:B, A422, 'Pupil Listing'!C:C,"6") + COUNTIFS('Pupil Listing'!B:B, A422, 'Pupil Listing'!C:C,"7") + COUNTIFS('Pupil Listing'!B:B, A422, 'Pupil Listing'!C:C,"8") + COUNTIFS('Pupil Listing'!B:B, A422, 'Pupil Listing'!C:C,"9") + COUNTIFS('Pupil Listing'!B:B, A422, 'Pupil Listing'!C:C,"10") + COUNTIFS('Pupil Listing'!B:B, A422, 'Pupil Listing'!C:C,"11") + COUNTIFS('Pupil Listing'!B:B, A422, 'Pupil Listing'!C:C,"12")</f>
        <v>0</v>
      </c>
      <c r="I422" s="34">
        <f t="shared" si="6"/>
        <v>0</v>
      </c>
    </row>
    <row r="423" spans="1:9" x14ac:dyDescent="0.25">
      <c r="A423" s="104" t="s">
        <v>460</v>
      </c>
      <c r="B423" s="105">
        <f>SUMIF('Pupil Listing'!$B$9:$B$1800,A423,'Pupil Listing'!$F$9:$F$1800)</f>
        <v>0</v>
      </c>
      <c r="C423" s="106">
        <f>SUMIF('Pupil Listing'!$B$9:$B$1800,A423,'Pupil Listing'!$G$9:$G$1800)</f>
        <v>0</v>
      </c>
      <c r="E423" s="32">
        <f>COUNTIFS('Pupil Listing'!B:B, A423, 'Pupil Listing'!C:C,"4K 437 Hours") + COUNTIFS('Pupil Listing'!B:B, A423, 'Pupil Listing'!C:C,"Preschool Special Education") + COUNTIFS('Pupil Listing'!B:B, A423, 'Pupil Listing'!C:C,"5K 437 Hours Half Day")</f>
        <v>0</v>
      </c>
      <c r="F423" s="28">
        <f>COUNTIFS('Pupil Listing'!B:B, A423, 'Pupil Listing'!C:C,"4K 437 Hours + 87.5 Hours Outreach") + COUNTIFS('Pupil Listing'!B:B, A423, 'Pupil Listing'!C:C,"5K 3 Full Days Per Week")</f>
        <v>0</v>
      </c>
      <c r="G423" s="28">
        <f>COUNTIFS('Pupil Listing'!B:B, A423, 'Pupil Listing'!C:C,"5K 4 Full Days Per Week")</f>
        <v>0</v>
      </c>
      <c r="H423" s="28">
        <f>COUNTIFS('Pupil Listing'!B:B, A423, 'Pupil Listing'!C:C,"5K 5 Full Days Per Week") + COUNTIFS('Pupil Listing'!B:B, A423, 'Pupil Listing'!C:C,"1") + COUNTIFS('Pupil Listing'!B:B, A423, 'Pupil Listing'!C:C,"2") + COUNTIFS('Pupil Listing'!B:B, A423, 'Pupil Listing'!C:C,"3") + COUNTIFS('Pupil Listing'!B:B, A423, 'Pupil Listing'!C:C,"4") + COUNTIFS('Pupil Listing'!B:B, A423, 'Pupil Listing'!C:C,"5") + COUNTIFS('Pupil Listing'!B:B, A423, 'Pupil Listing'!C:C,"6") + COUNTIFS('Pupil Listing'!B:B, A423, 'Pupil Listing'!C:C,"7") + COUNTIFS('Pupil Listing'!B:B, A423, 'Pupil Listing'!C:C,"8") + COUNTIFS('Pupil Listing'!B:B, A423, 'Pupil Listing'!C:C,"9") + COUNTIFS('Pupil Listing'!B:B, A423, 'Pupil Listing'!C:C,"10") + COUNTIFS('Pupil Listing'!B:B, A423, 'Pupil Listing'!C:C,"11") + COUNTIFS('Pupil Listing'!B:B, A423, 'Pupil Listing'!C:C,"12")</f>
        <v>0</v>
      </c>
      <c r="I423" s="34">
        <f t="shared" si="6"/>
        <v>0</v>
      </c>
    </row>
    <row r="424" spans="1:9" x14ac:dyDescent="0.25">
      <c r="A424" s="104" t="s">
        <v>461</v>
      </c>
      <c r="B424" s="105">
        <f>SUMIF('Pupil Listing'!$B$9:$B$1800,A424,'Pupil Listing'!$F$9:$F$1800)</f>
        <v>0</v>
      </c>
      <c r="C424" s="106">
        <f>SUMIF('Pupil Listing'!$B$9:$B$1800,A424,'Pupil Listing'!$G$9:$G$1800)</f>
        <v>0</v>
      </c>
      <c r="E424" s="32">
        <f>COUNTIFS('Pupil Listing'!B:B, A424, 'Pupil Listing'!C:C,"4K 437 Hours") + COUNTIFS('Pupil Listing'!B:B, A424, 'Pupil Listing'!C:C,"Preschool Special Education") + COUNTIFS('Pupil Listing'!B:B, A424, 'Pupil Listing'!C:C,"5K 437 Hours Half Day")</f>
        <v>0</v>
      </c>
      <c r="F424" s="28">
        <f>COUNTIFS('Pupil Listing'!B:B, A424, 'Pupil Listing'!C:C,"4K 437 Hours + 87.5 Hours Outreach") + COUNTIFS('Pupil Listing'!B:B, A424, 'Pupil Listing'!C:C,"5K 3 Full Days Per Week")</f>
        <v>0</v>
      </c>
      <c r="G424" s="28">
        <f>COUNTIFS('Pupil Listing'!B:B, A424, 'Pupil Listing'!C:C,"5K 4 Full Days Per Week")</f>
        <v>0</v>
      </c>
      <c r="H424" s="28">
        <f>COUNTIFS('Pupil Listing'!B:B, A424, 'Pupil Listing'!C:C,"5K 5 Full Days Per Week") + COUNTIFS('Pupil Listing'!B:B, A424, 'Pupil Listing'!C:C,"1") + COUNTIFS('Pupil Listing'!B:B, A424, 'Pupil Listing'!C:C,"2") + COUNTIFS('Pupil Listing'!B:B, A424, 'Pupil Listing'!C:C,"3") + COUNTIFS('Pupil Listing'!B:B, A424, 'Pupil Listing'!C:C,"4") + COUNTIFS('Pupil Listing'!B:B, A424, 'Pupil Listing'!C:C,"5") + COUNTIFS('Pupil Listing'!B:B, A424, 'Pupil Listing'!C:C,"6") + COUNTIFS('Pupil Listing'!B:B, A424, 'Pupil Listing'!C:C,"7") + COUNTIFS('Pupil Listing'!B:B, A424, 'Pupil Listing'!C:C,"8") + COUNTIFS('Pupil Listing'!B:B, A424, 'Pupil Listing'!C:C,"9") + COUNTIFS('Pupil Listing'!B:B, A424, 'Pupil Listing'!C:C,"10") + COUNTIFS('Pupil Listing'!B:B, A424, 'Pupil Listing'!C:C,"11") + COUNTIFS('Pupil Listing'!B:B, A424, 'Pupil Listing'!C:C,"12")</f>
        <v>0</v>
      </c>
      <c r="I424" s="34">
        <f t="shared" si="6"/>
        <v>0</v>
      </c>
    </row>
    <row r="425" spans="1:9" x14ac:dyDescent="0.25">
      <c r="A425" s="104" t="s">
        <v>462</v>
      </c>
      <c r="B425" s="105">
        <f>SUMIF('Pupil Listing'!$B$9:$B$1800,A425,'Pupil Listing'!$F$9:$F$1800)</f>
        <v>0</v>
      </c>
      <c r="C425" s="106">
        <f>SUMIF('Pupil Listing'!$B$9:$B$1800,A425,'Pupil Listing'!$G$9:$G$1800)</f>
        <v>0</v>
      </c>
      <c r="E425" s="32">
        <f>COUNTIFS('Pupil Listing'!B:B, A425, 'Pupil Listing'!C:C,"4K 437 Hours") + COUNTIFS('Pupil Listing'!B:B, A425, 'Pupil Listing'!C:C,"Preschool Special Education") + COUNTIFS('Pupil Listing'!B:B, A425, 'Pupil Listing'!C:C,"5K 437 Hours Half Day")</f>
        <v>0</v>
      </c>
      <c r="F425" s="28">
        <f>COUNTIFS('Pupil Listing'!B:B, A425, 'Pupil Listing'!C:C,"4K 437 Hours + 87.5 Hours Outreach") + COUNTIFS('Pupil Listing'!B:B, A425, 'Pupil Listing'!C:C,"5K 3 Full Days Per Week")</f>
        <v>0</v>
      </c>
      <c r="G425" s="28">
        <f>COUNTIFS('Pupil Listing'!B:B, A425, 'Pupil Listing'!C:C,"5K 4 Full Days Per Week")</f>
        <v>0</v>
      </c>
      <c r="H425" s="28">
        <f>COUNTIFS('Pupil Listing'!B:B, A425, 'Pupil Listing'!C:C,"5K 5 Full Days Per Week") + COUNTIFS('Pupil Listing'!B:B, A425, 'Pupil Listing'!C:C,"1") + COUNTIFS('Pupil Listing'!B:B, A425, 'Pupil Listing'!C:C,"2") + COUNTIFS('Pupil Listing'!B:B, A425, 'Pupil Listing'!C:C,"3") + COUNTIFS('Pupil Listing'!B:B, A425, 'Pupil Listing'!C:C,"4") + COUNTIFS('Pupil Listing'!B:B, A425, 'Pupil Listing'!C:C,"5") + COUNTIFS('Pupil Listing'!B:B, A425, 'Pupil Listing'!C:C,"6") + COUNTIFS('Pupil Listing'!B:B, A425, 'Pupil Listing'!C:C,"7") + COUNTIFS('Pupil Listing'!B:B, A425, 'Pupil Listing'!C:C,"8") + COUNTIFS('Pupil Listing'!B:B, A425, 'Pupil Listing'!C:C,"9") + COUNTIFS('Pupil Listing'!B:B, A425, 'Pupil Listing'!C:C,"10") + COUNTIFS('Pupil Listing'!B:B, A425, 'Pupil Listing'!C:C,"11") + COUNTIFS('Pupil Listing'!B:B, A425, 'Pupil Listing'!C:C,"12")</f>
        <v>0</v>
      </c>
      <c r="I425" s="34">
        <f t="shared" si="6"/>
        <v>0</v>
      </c>
    </row>
    <row r="426" spans="1:9" x14ac:dyDescent="0.25">
      <c r="A426" s="104" t="s">
        <v>463</v>
      </c>
      <c r="B426" s="105">
        <f>SUMIF('Pupil Listing'!$B$9:$B$1800,A426,'Pupil Listing'!$F$9:$F$1800)</f>
        <v>0</v>
      </c>
      <c r="C426" s="106">
        <f>SUMIF('Pupil Listing'!$B$9:$B$1800,A426,'Pupil Listing'!$G$9:$G$1800)</f>
        <v>0</v>
      </c>
      <c r="E426" s="32">
        <f>COUNTIFS('Pupil Listing'!B:B, A426, 'Pupil Listing'!C:C,"4K 437 Hours") + COUNTIFS('Pupil Listing'!B:B, A426, 'Pupil Listing'!C:C,"Preschool Special Education") + COUNTIFS('Pupil Listing'!B:B, A426, 'Pupil Listing'!C:C,"5K 437 Hours Half Day")</f>
        <v>0</v>
      </c>
      <c r="F426" s="28">
        <f>COUNTIFS('Pupil Listing'!B:B, A426, 'Pupil Listing'!C:C,"4K 437 Hours + 87.5 Hours Outreach") + COUNTIFS('Pupil Listing'!B:B, A426, 'Pupil Listing'!C:C,"5K 3 Full Days Per Week")</f>
        <v>0</v>
      </c>
      <c r="G426" s="28">
        <f>COUNTIFS('Pupil Listing'!B:B, A426, 'Pupil Listing'!C:C,"5K 4 Full Days Per Week")</f>
        <v>0</v>
      </c>
      <c r="H426" s="28">
        <f>COUNTIFS('Pupil Listing'!B:B, A426, 'Pupil Listing'!C:C,"5K 5 Full Days Per Week") + COUNTIFS('Pupil Listing'!B:B, A426, 'Pupil Listing'!C:C,"1") + COUNTIFS('Pupil Listing'!B:B, A426, 'Pupil Listing'!C:C,"2") + COUNTIFS('Pupil Listing'!B:B, A426, 'Pupil Listing'!C:C,"3") + COUNTIFS('Pupil Listing'!B:B, A426, 'Pupil Listing'!C:C,"4") + COUNTIFS('Pupil Listing'!B:B, A426, 'Pupil Listing'!C:C,"5") + COUNTIFS('Pupil Listing'!B:B, A426, 'Pupil Listing'!C:C,"6") + COUNTIFS('Pupil Listing'!B:B, A426, 'Pupil Listing'!C:C,"7") + COUNTIFS('Pupil Listing'!B:B, A426, 'Pupil Listing'!C:C,"8") + COUNTIFS('Pupil Listing'!B:B, A426, 'Pupil Listing'!C:C,"9") + COUNTIFS('Pupil Listing'!B:B, A426, 'Pupil Listing'!C:C,"10") + COUNTIFS('Pupil Listing'!B:B, A426, 'Pupil Listing'!C:C,"11") + COUNTIFS('Pupil Listing'!B:B, A426, 'Pupil Listing'!C:C,"12")</f>
        <v>0</v>
      </c>
      <c r="I426" s="34">
        <f t="shared" si="6"/>
        <v>0</v>
      </c>
    </row>
    <row r="427" spans="1:9" x14ac:dyDescent="0.25">
      <c r="A427" s="104" t="s">
        <v>464</v>
      </c>
      <c r="B427" s="105">
        <f>SUMIF('Pupil Listing'!$B$9:$B$1800,A427,'Pupil Listing'!$F$9:$F$1800)</f>
        <v>0</v>
      </c>
      <c r="C427" s="106">
        <f>SUMIF('Pupil Listing'!$B$9:$B$1800,A427,'Pupil Listing'!$G$9:$G$1800)</f>
        <v>0</v>
      </c>
      <c r="E427" s="32">
        <f>COUNTIFS('Pupil Listing'!B:B, A427, 'Pupil Listing'!C:C,"4K 437 Hours") + COUNTIFS('Pupil Listing'!B:B, A427, 'Pupil Listing'!C:C,"Preschool Special Education") + COUNTIFS('Pupil Listing'!B:B, A427, 'Pupil Listing'!C:C,"5K 437 Hours Half Day")</f>
        <v>0</v>
      </c>
      <c r="F427" s="28">
        <f>COUNTIFS('Pupil Listing'!B:B, A427, 'Pupil Listing'!C:C,"4K 437 Hours + 87.5 Hours Outreach") + COUNTIFS('Pupil Listing'!B:B, A427, 'Pupil Listing'!C:C,"5K 3 Full Days Per Week")</f>
        <v>0</v>
      </c>
      <c r="G427" s="28">
        <f>COUNTIFS('Pupil Listing'!B:B, A427, 'Pupil Listing'!C:C,"5K 4 Full Days Per Week")</f>
        <v>0</v>
      </c>
      <c r="H427" s="28">
        <f>COUNTIFS('Pupil Listing'!B:B, A427, 'Pupil Listing'!C:C,"5K 5 Full Days Per Week") + COUNTIFS('Pupil Listing'!B:B, A427, 'Pupil Listing'!C:C,"1") + COUNTIFS('Pupil Listing'!B:B, A427, 'Pupil Listing'!C:C,"2") + COUNTIFS('Pupil Listing'!B:B, A427, 'Pupil Listing'!C:C,"3") + COUNTIFS('Pupil Listing'!B:B, A427, 'Pupil Listing'!C:C,"4") + COUNTIFS('Pupil Listing'!B:B, A427, 'Pupil Listing'!C:C,"5") + COUNTIFS('Pupil Listing'!B:B, A427, 'Pupil Listing'!C:C,"6") + COUNTIFS('Pupil Listing'!B:B, A427, 'Pupil Listing'!C:C,"7") + COUNTIFS('Pupil Listing'!B:B, A427, 'Pupil Listing'!C:C,"8") + COUNTIFS('Pupil Listing'!B:B, A427, 'Pupil Listing'!C:C,"9") + COUNTIFS('Pupil Listing'!B:B, A427, 'Pupil Listing'!C:C,"10") + COUNTIFS('Pupil Listing'!B:B, A427, 'Pupil Listing'!C:C,"11") + COUNTIFS('Pupil Listing'!B:B, A427, 'Pupil Listing'!C:C,"12")</f>
        <v>0</v>
      </c>
      <c r="I427" s="34">
        <f t="shared" si="6"/>
        <v>0</v>
      </c>
    </row>
    <row r="428" spans="1:9" x14ac:dyDescent="0.25">
      <c r="A428" s="104" t="s">
        <v>465</v>
      </c>
      <c r="B428" s="105">
        <f>SUMIF('Pupil Listing'!$B$9:$B$1800,A428,'Pupil Listing'!$F$9:$F$1800)</f>
        <v>0</v>
      </c>
      <c r="C428" s="106">
        <f>SUMIF('Pupil Listing'!$B$9:$B$1800,A428,'Pupil Listing'!$G$9:$G$1800)</f>
        <v>0</v>
      </c>
      <c r="E428" s="32">
        <f>COUNTIFS('Pupil Listing'!B:B, A428, 'Pupil Listing'!C:C,"4K 437 Hours") + COUNTIFS('Pupil Listing'!B:B, A428, 'Pupil Listing'!C:C,"Preschool Special Education") + COUNTIFS('Pupil Listing'!B:B, A428, 'Pupil Listing'!C:C,"5K 437 Hours Half Day")</f>
        <v>0</v>
      </c>
      <c r="F428" s="28">
        <f>COUNTIFS('Pupil Listing'!B:B, A428, 'Pupil Listing'!C:C,"4K 437 Hours + 87.5 Hours Outreach") + COUNTIFS('Pupil Listing'!B:B, A428, 'Pupil Listing'!C:C,"5K 3 Full Days Per Week")</f>
        <v>0</v>
      </c>
      <c r="G428" s="28">
        <f>COUNTIFS('Pupil Listing'!B:B, A428, 'Pupil Listing'!C:C,"5K 4 Full Days Per Week")</f>
        <v>0</v>
      </c>
      <c r="H428" s="28">
        <f>COUNTIFS('Pupil Listing'!B:B, A428, 'Pupil Listing'!C:C,"5K 5 Full Days Per Week") + COUNTIFS('Pupil Listing'!B:B, A428, 'Pupil Listing'!C:C,"1") + COUNTIFS('Pupil Listing'!B:B, A428, 'Pupil Listing'!C:C,"2") + COUNTIFS('Pupil Listing'!B:B, A428, 'Pupil Listing'!C:C,"3") + COUNTIFS('Pupil Listing'!B:B, A428, 'Pupil Listing'!C:C,"4") + COUNTIFS('Pupil Listing'!B:B, A428, 'Pupil Listing'!C:C,"5") + COUNTIFS('Pupil Listing'!B:B, A428, 'Pupil Listing'!C:C,"6") + COUNTIFS('Pupil Listing'!B:B, A428, 'Pupil Listing'!C:C,"7") + COUNTIFS('Pupil Listing'!B:B, A428, 'Pupil Listing'!C:C,"8") + COUNTIFS('Pupil Listing'!B:B, A428, 'Pupil Listing'!C:C,"9") + COUNTIFS('Pupil Listing'!B:B, A428, 'Pupil Listing'!C:C,"10") + COUNTIFS('Pupil Listing'!B:B, A428, 'Pupil Listing'!C:C,"11") + COUNTIFS('Pupil Listing'!B:B, A428, 'Pupil Listing'!C:C,"12")</f>
        <v>0</v>
      </c>
      <c r="I428" s="34">
        <f t="shared" si="6"/>
        <v>0</v>
      </c>
    </row>
    <row r="429" spans="1:9" x14ac:dyDescent="0.25">
      <c r="A429" s="104" t="s">
        <v>466</v>
      </c>
      <c r="B429" s="105">
        <f>SUMIF('Pupil Listing'!$B$9:$B$1800,A429,'Pupil Listing'!$F$9:$F$1800)</f>
        <v>0</v>
      </c>
      <c r="C429" s="106">
        <f>SUMIF('Pupil Listing'!$B$9:$B$1800,A429,'Pupil Listing'!$G$9:$G$1800)</f>
        <v>0</v>
      </c>
      <c r="E429" s="32">
        <f>COUNTIFS('Pupil Listing'!B:B, A429, 'Pupil Listing'!C:C,"4K 437 Hours") + COUNTIFS('Pupil Listing'!B:B, A429, 'Pupil Listing'!C:C,"Preschool Special Education") + COUNTIFS('Pupil Listing'!B:B, A429, 'Pupil Listing'!C:C,"5K 437 Hours Half Day")</f>
        <v>0</v>
      </c>
      <c r="F429" s="28">
        <f>COUNTIFS('Pupil Listing'!B:B, A429, 'Pupil Listing'!C:C,"4K 437 Hours + 87.5 Hours Outreach") + COUNTIFS('Pupil Listing'!B:B, A429, 'Pupil Listing'!C:C,"5K 3 Full Days Per Week")</f>
        <v>0</v>
      </c>
      <c r="G429" s="28">
        <f>COUNTIFS('Pupil Listing'!B:B, A429, 'Pupil Listing'!C:C,"5K 4 Full Days Per Week")</f>
        <v>0</v>
      </c>
      <c r="H429" s="28">
        <f>COUNTIFS('Pupil Listing'!B:B, A429, 'Pupil Listing'!C:C,"5K 5 Full Days Per Week") + COUNTIFS('Pupil Listing'!B:B, A429, 'Pupil Listing'!C:C,"1") + COUNTIFS('Pupil Listing'!B:B, A429, 'Pupil Listing'!C:C,"2") + COUNTIFS('Pupil Listing'!B:B, A429, 'Pupil Listing'!C:C,"3") + COUNTIFS('Pupil Listing'!B:B, A429, 'Pupil Listing'!C:C,"4") + COUNTIFS('Pupil Listing'!B:B, A429, 'Pupil Listing'!C:C,"5") + COUNTIFS('Pupil Listing'!B:B, A429, 'Pupil Listing'!C:C,"6") + COUNTIFS('Pupil Listing'!B:B, A429, 'Pupil Listing'!C:C,"7") + COUNTIFS('Pupil Listing'!B:B, A429, 'Pupil Listing'!C:C,"8") + COUNTIFS('Pupil Listing'!B:B, A429, 'Pupil Listing'!C:C,"9") + COUNTIFS('Pupil Listing'!B:B, A429, 'Pupil Listing'!C:C,"10") + COUNTIFS('Pupil Listing'!B:B, A429, 'Pupil Listing'!C:C,"11") + COUNTIFS('Pupil Listing'!B:B, A429, 'Pupil Listing'!C:C,"12")</f>
        <v>0</v>
      </c>
      <c r="I429" s="34">
        <f t="shared" si="6"/>
        <v>0</v>
      </c>
    </row>
    <row r="430" spans="1:9" x14ac:dyDescent="0.25">
      <c r="A430" s="104" t="s">
        <v>55</v>
      </c>
      <c r="B430" s="105">
        <f>SUMIF('Pupil Listing'!$B$9:$B$1800,A430,'Pupil Listing'!$F$9:$F$1800)</f>
        <v>0</v>
      </c>
      <c r="C430" s="106">
        <f>SUMIF('Pupil Listing'!$B$9:$B$1800,A430,'Pupil Listing'!$G$9:$G$1800)</f>
        <v>0</v>
      </c>
      <c r="E430" s="32">
        <f>COUNTIFS('Pupil Listing'!B:B, A430, 'Pupil Listing'!C:C,"4K 437 Hours") + COUNTIFS('Pupil Listing'!B:B, A430, 'Pupil Listing'!C:C,"Preschool Special Education") + COUNTIFS('Pupil Listing'!B:B, A430, 'Pupil Listing'!C:C,"5K 437 Hours Half Day")</f>
        <v>0</v>
      </c>
      <c r="F430" s="28">
        <f>COUNTIFS('Pupil Listing'!B:B, A430, 'Pupil Listing'!C:C,"4K 437 Hours + 87.5 Hours Outreach") + COUNTIFS('Pupil Listing'!B:B, A430, 'Pupil Listing'!C:C,"5K 3 Full Days Per Week")</f>
        <v>0</v>
      </c>
      <c r="G430" s="28">
        <f>COUNTIFS('Pupil Listing'!B:B, A430, 'Pupil Listing'!C:C,"5K 4 Full Days Per Week")</f>
        <v>0</v>
      </c>
      <c r="H430" s="28">
        <f>COUNTIFS('Pupil Listing'!B:B, A430, 'Pupil Listing'!C:C,"5K 5 Full Days Per Week") + COUNTIFS('Pupil Listing'!B:B, A430, 'Pupil Listing'!C:C,"1") + COUNTIFS('Pupil Listing'!B:B, A430, 'Pupil Listing'!C:C,"2") + COUNTIFS('Pupil Listing'!B:B, A430, 'Pupil Listing'!C:C,"3") + COUNTIFS('Pupil Listing'!B:B, A430, 'Pupil Listing'!C:C,"4") + COUNTIFS('Pupil Listing'!B:B, A430, 'Pupil Listing'!C:C,"5") + COUNTIFS('Pupil Listing'!B:B, A430, 'Pupil Listing'!C:C,"6") + COUNTIFS('Pupil Listing'!B:B, A430, 'Pupil Listing'!C:C,"7") + COUNTIFS('Pupil Listing'!B:B, A430, 'Pupil Listing'!C:C,"8") + COUNTIFS('Pupil Listing'!B:B, A430, 'Pupil Listing'!C:C,"9") + COUNTIFS('Pupil Listing'!B:B, A430, 'Pupil Listing'!C:C,"10") + COUNTIFS('Pupil Listing'!B:B, A430, 'Pupil Listing'!C:C,"11") + COUNTIFS('Pupil Listing'!B:B, A430, 'Pupil Listing'!C:C,"12")</f>
        <v>0</v>
      </c>
      <c r="I430" s="34">
        <f t="shared" si="6"/>
        <v>0</v>
      </c>
    </row>
    <row r="438" spans="1:3" ht="12" thickBot="1" x14ac:dyDescent="0.3"/>
    <row r="439" spans="1:3" ht="12" thickTop="1" x14ac:dyDescent="0.25">
      <c r="A439" s="27" t="s">
        <v>468</v>
      </c>
      <c r="B439" s="27">
        <f>SUM(B10:B438)</f>
        <v>0</v>
      </c>
      <c r="C439" s="26">
        <f>SUM(C10:C438)</f>
        <v>0</v>
      </c>
    </row>
  </sheetData>
  <sheetProtection algorithmName="SHA-512" hashValue="mkSdXgrfXS/E5LP5d/AHPKRykiEcR0zPIdn9i3S973vKFKL5c3A73CT8EGhKHfJLIO3ssQueNiB8Oj57sX13mw==" saltValue="mEhwSSNRL4s+QNtjnsw7jQ==" spinCount="100000" sheet="1" objects="1" scenarios="1"/>
  <customSheetViews>
    <customSheetView guid="{46FA326A-B15E-451E-A3BC-5EE08E9722CD}" showGridLines="0" fitToPage="1" hiddenColumns="1">
      <selection activeCell="B11" sqref="B11"/>
      <pageMargins left="0.47" right="0.17" top="0.7" bottom="0.66" header="0.5" footer="0.5"/>
      <pageSetup fitToHeight="2" orientation="portrait" r:id="rId1"/>
      <headerFooter alignWithMargins="0"/>
    </customSheetView>
  </customSheetViews>
  <mergeCells count="6">
    <mergeCell ref="A6:C6"/>
    <mergeCell ref="A1:C1"/>
    <mergeCell ref="A2:C2"/>
    <mergeCell ref="A3:C3"/>
    <mergeCell ref="A4:C4"/>
    <mergeCell ref="A5:C5"/>
  </mergeCells>
  <pageMargins left="0.47" right="0.17" top="0.7" bottom="0.66" header="0.5" footer="0.5"/>
  <pageSetup fitToHeight="2" orientation="portrait" r:id="rId2"/>
  <headerFooter alignWithMargins="0"/>
  <ignoredErrors>
    <ignoredError sqref="C9" unlockedFormula="1"/>
  </ignoredError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424"/>
  <sheetViews>
    <sheetView workbookViewId="0">
      <selection activeCell="C4" sqref="C4"/>
    </sheetView>
  </sheetViews>
  <sheetFormatPr defaultColWidth="9.1796875" defaultRowHeight="11.5" x14ac:dyDescent="0.25"/>
  <cols>
    <col min="1" max="1" width="42.26953125" style="111" customWidth="1"/>
    <col min="2" max="2" width="27.1796875" style="111" bestFit="1" customWidth="1"/>
    <col min="3" max="3" width="28.54296875" style="111" customWidth="1"/>
    <col min="4" max="16384" width="9.1796875" style="111"/>
  </cols>
  <sheetData>
    <row r="1" spans="1:3" x14ac:dyDescent="0.25">
      <c r="A1" s="108" t="s">
        <v>476</v>
      </c>
      <c r="B1" s="108"/>
      <c r="C1" s="108"/>
    </row>
    <row r="2" spans="1:3" x14ac:dyDescent="0.25">
      <c r="A2" s="108"/>
      <c r="B2" s="108"/>
      <c r="C2" s="108"/>
    </row>
    <row r="3" spans="1:3" x14ac:dyDescent="0.25">
      <c r="A3" s="109" t="s">
        <v>467</v>
      </c>
      <c r="B3" s="110" t="s">
        <v>97</v>
      </c>
      <c r="C3" s="118" t="s">
        <v>494</v>
      </c>
    </row>
    <row r="4" spans="1:3" x14ac:dyDescent="0.25">
      <c r="A4" s="111" t="s">
        <v>113</v>
      </c>
      <c r="B4" s="112" t="s">
        <v>88</v>
      </c>
      <c r="C4" s="119" t="s">
        <v>534</v>
      </c>
    </row>
    <row r="5" spans="1:3" x14ac:dyDescent="0.25">
      <c r="A5" s="111" t="s">
        <v>114</v>
      </c>
      <c r="B5" s="112" t="s">
        <v>90</v>
      </c>
      <c r="C5" s="119" t="s">
        <v>514</v>
      </c>
    </row>
    <row r="6" spans="1:3" x14ac:dyDescent="0.25">
      <c r="A6" s="111" t="s">
        <v>115</v>
      </c>
      <c r="B6" s="112" t="s">
        <v>89</v>
      </c>
      <c r="C6" s="120" t="s">
        <v>495</v>
      </c>
    </row>
    <row r="7" spans="1:3" x14ac:dyDescent="0.25">
      <c r="A7" s="111" t="s">
        <v>116</v>
      </c>
      <c r="B7" s="112" t="s">
        <v>96</v>
      </c>
      <c r="C7" s="119" t="s">
        <v>496</v>
      </c>
    </row>
    <row r="8" spans="1:3" x14ac:dyDescent="0.25">
      <c r="A8" s="111" t="s">
        <v>117</v>
      </c>
      <c r="B8" s="112" t="s">
        <v>94</v>
      </c>
      <c r="C8" s="119" t="s">
        <v>497</v>
      </c>
    </row>
    <row r="9" spans="1:3" x14ac:dyDescent="0.25">
      <c r="A9" s="111" t="s">
        <v>118</v>
      </c>
      <c r="B9" s="112" t="s">
        <v>95</v>
      </c>
      <c r="C9" s="121" t="s">
        <v>498</v>
      </c>
    </row>
    <row r="10" spans="1:3" x14ac:dyDescent="0.25">
      <c r="A10" s="111" t="s">
        <v>119</v>
      </c>
      <c r="B10" s="112" t="s">
        <v>91</v>
      </c>
      <c r="C10" s="121" t="s">
        <v>527</v>
      </c>
    </row>
    <row r="11" spans="1:3" x14ac:dyDescent="0.25">
      <c r="A11" s="111" t="s">
        <v>120</v>
      </c>
      <c r="B11" s="113">
        <v>1</v>
      </c>
      <c r="C11" s="121" t="s">
        <v>499</v>
      </c>
    </row>
    <row r="12" spans="1:3" x14ac:dyDescent="0.25">
      <c r="A12" s="111" t="s">
        <v>121</v>
      </c>
      <c r="B12" s="113">
        <v>2</v>
      </c>
      <c r="C12" s="119" t="s">
        <v>500</v>
      </c>
    </row>
    <row r="13" spans="1:3" x14ac:dyDescent="0.25">
      <c r="A13" s="111" t="s">
        <v>122</v>
      </c>
      <c r="B13" s="113">
        <v>3</v>
      </c>
      <c r="C13" s="121" t="s">
        <v>501</v>
      </c>
    </row>
    <row r="14" spans="1:3" x14ac:dyDescent="0.25">
      <c r="A14" s="111" t="s">
        <v>123</v>
      </c>
      <c r="B14" s="113">
        <v>4</v>
      </c>
      <c r="C14" s="119" t="s">
        <v>502</v>
      </c>
    </row>
    <row r="15" spans="1:3" x14ac:dyDescent="0.25">
      <c r="A15" s="111" t="s">
        <v>124</v>
      </c>
      <c r="B15" s="113">
        <v>5</v>
      </c>
      <c r="C15" s="119" t="s">
        <v>515</v>
      </c>
    </row>
    <row r="16" spans="1:3" x14ac:dyDescent="0.25">
      <c r="A16" s="111" t="s">
        <v>125</v>
      </c>
      <c r="B16" s="113">
        <v>6</v>
      </c>
      <c r="C16" s="108" t="s">
        <v>528</v>
      </c>
    </row>
    <row r="17" spans="1:3" x14ac:dyDescent="0.25">
      <c r="A17" s="111" t="s">
        <v>63</v>
      </c>
      <c r="B17" s="113">
        <v>7</v>
      </c>
      <c r="C17" s="119" t="s">
        <v>503</v>
      </c>
    </row>
    <row r="18" spans="1:3" x14ac:dyDescent="0.25">
      <c r="A18" s="111" t="s">
        <v>126</v>
      </c>
      <c r="B18" s="113">
        <v>8</v>
      </c>
      <c r="C18" s="121" t="s">
        <v>504</v>
      </c>
    </row>
    <row r="19" spans="1:3" x14ac:dyDescent="0.25">
      <c r="A19" s="111" t="s">
        <v>127</v>
      </c>
      <c r="B19" s="113">
        <v>9</v>
      </c>
      <c r="C19" s="119" t="s">
        <v>517</v>
      </c>
    </row>
    <row r="20" spans="1:3" x14ac:dyDescent="0.25">
      <c r="A20" s="111" t="s">
        <v>128</v>
      </c>
      <c r="B20" s="113">
        <v>10</v>
      </c>
      <c r="C20" s="121" t="s">
        <v>505</v>
      </c>
    </row>
    <row r="21" spans="1:3" x14ac:dyDescent="0.25">
      <c r="A21" s="111" t="s">
        <v>129</v>
      </c>
      <c r="B21" s="113">
        <v>11</v>
      </c>
      <c r="C21" s="119" t="s">
        <v>506</v>
      </c>
    </row>
    <row r="22" spans="1:3" x14ac:dyDescent="0.25">
      <c r="A22" s="111" t="s">
        <v>130</v>
      </c>
      <c r="B22" s="113">
        <v>12</v>
      </c>
      <c r="C22" s="119" t="s">
        <v>507</v>
      </c>
    </row>
    <row r="23" spans="1:3" x14ac:dyDescent="0.25">
      <c r="A23" s="111" t="s">
        <v>131</v>
      </c>
      <c r="B23" s="112"/>
      <c r="C23" s="119" t="s">
        <v>518</v>
      </c>
    </row>
    <row r="24" spans="1:3" x14ac:dyDescent="0.25">
      <c r="A24" s="111" t="s">
        <v>132</v>
      </c>
      <c r="B24" s="112"/>
      <c r="C24" s="121" t="s">
        <v>525</v>
      </c>
    </row>
    <row r="25" spans="1:3" x14ac:dyDescent="0.25">
      <c r="A25" s="111" t="s">
        <v>133</v>
      </c>
      <c r="B25" s="112"/>
      <c r="C25" s="121" t="s">
        <v>526</v>
      </c>
    </row>
    <row r="26" spans="1:3" x14ac:dyDescent="0.25">
      <c r="A26" s="111" t="s">
        <v>134</v>
      </c>
      <c r="B26" s="112"/>
      <c r="C26" s="119" t="s">
        <v>508</v>
      </c>
    </row>
    <row r="27" spans="1:3" x14ac:dyDescent="0.25">
      <c r="A27" s="111" t="s">
        <v>135</v>
      </c>
      <c r="B27" s="38"/>
      <c r="C27" s="119" t="s">
        <v>509</v>
      </c>
    </row>
    <row r="28" spans="1:3" x14ac:dyDescent="0.25">
      <c r="A28" s="111" t="s">
        <v>136</v>
      </c>
      <c r="B28" s="38"/>
      <c r="C28" s="121" t="s">
        <v>523</v>
      </c>
    </row>
    <row r="29" spans="1:3" x14ac:dyDescent="0.25">
      <c r="A29" s="111" t="s">
        <v>137</v>
      </c>
      <c r="B29" s="38"/>
      <c r="C29" s="121" t="s">
        <v>524</v>
      </c>
    </row>
    <row r="30" spans="1:3" x14ac:dyDescent="0.25">
      <c r="A30" s="111" t="s">
        <v>138</v>
      </c>
      <c r="B30" s="38"/>
      <c r="C30" s="121" t="s">
        <v>522</v>
      </c>
    </row>
    <row r="31" spans="1:3" x14ac:dyDescent="0.25">
      <c r="A31" s="111" t="s">
        <v>139</v>
      </c>
      <c r="B31" s="38"/>
      <c r="C31" s="121" t="s">
        <v>510</v>
      </c>
    </row>
    <row r="32" spans="1:3" x14ac:dyDescent="0.25">
      <c r="A32" s="111" t="s">
        <v>140</v>
      </c>
      <c r="B32" s="37"/>
      <c r="C32" s="121" t="s">
        <v>520</v>
      </c>
    </row>
    <row r="33" spans="1:3" x14ac:dyDescent="0.25">
      <c r="A33" s="111" t="s">
        <v>141</v>
      </c>
      <c r="B33" s="37"/>
      <c r="C33" s="121" t="s">
        <v>516</v>
      </c>
    </row>
    <row r="34" spans="1:3" x14ac:dyDescent="0.25">
      <c r="A34" s="111" t="s">
        <v>142</v>
      </c>
      <c r="B34" s="37"/>
      <c r="C34" s="119" t="s">
        <v>511</v>
      </c>
    </row>
    <row r="35" spans="1:3" x14ac:dyDescent="0.25">
      <c r="A35" s="111" t="s">
        <v>143</v>
      </c>
      <c r="B35" s="37"/>
      <c r="C35" s="121" t="s">
        <v>519</v>
      </c>
    </row>
    <row r="36" spans="1:3" x14ac:dyDescent="0.25">
      <c r="A36" s="111" t="s">
        <v>144</v>
      </c>
      <c r="B36" s="37"/>
      <c r="C36" s="121" t="s">
        <v>521</v>
      </c>
    </row>
    <row r="37" spans="1:3" x14ac:dyDescent="0.25">
      <c r="A37" s="111" t="s">
        <v>145</v>
      </c>
      <c r="B37" s="37"/>
      <c r="C37" s="119" t="s">
        <v>512</v>
      </c>
    </row>
    <row r="38" spans="1:3" x14ac:dyDescent="0.25">
      <c r="A38" s="111" t="s">
        <v>146</v>
      </c>
      <c r="B38" s="37"/>
      <c r="C38" s="119" t="s">
        <v>513</v>
      </c>
    </row>
    <row r="39" spans="1:3" x14ac:dyDescent="0.25">
      <c r="A39" s="111" t="s">
        <v>147</v>
      </c>
      <c r="B39" s="37"/>
    </row>
    <row r="40" spans="1:3" x14ac:dyDescent="0.25">
      <c r="A40" s="111" t="s">
        <v>148</v>
      </c>
      <c r="B40" s="37"/>
    </row>
    <row r="41" spans="1:3" x14ac:dyDescent="0.25">
      <c r="A41" s="111" t="s">
        <v>149</v>
      </c>
      <c r="B41" s="37"/>
    </row>
    <row r="42" spans="1:3" x14ac:dyDescent="0.25">
      <c r="A42" s="111" t="s">
        <v>150</v>
      </c>
      <c r="B42" s="37"/>
    </row>
    <row r="43" spans="1:3" x14ac:dyDescent="0.25">
      <c r="A43" s="111" t="s">
        <v>151</v>
      </c>
      <c r="B43" s="37"/>
    </row>
    <row r="44" spans="1:3" x14ac:dyDescent="0.25">
      <c r="A44" s="111" t="s">
        <v>152</v>
      </c>
      <c r="B44" s="37"/>
    </row>
    <row r="45" spans="1:3" x14ac:dyDescent="0.25">
      <c r="A45" s="111" t="s">
        <v>153</v>
      </c>
      <c r="B45" s="37"/>
    </row>
    <row r="46" spans="1:3" x14ac:dyDescent="0.25">
      <c r="A46" s="111" t="s">
        <v>154</v>
      </c>
      <c r="B46" s="37"/>
    </row>
    <row r="47" spans="1:3" x14ac:dyDescent="0.25">
      <c r="A47" s="111" t="s">
        <v>155</v>
      </c>
      <c r="B47" s="37"/>
    </row>
    <row r="48" spans="1:3" x14ac:dyDescent="0.25">
      <c r="A48" s="111" t="s">
        <v>156</v>
      </c>
      <c r="B48" s="37"/>
    </row>
    <row r="49" spans="1:2" x14ac:dyDescent="0.25">
      <c r="A49" s="111" t="s">
        <v>157</v>
      </c>
      <c r="B49" s="37"/>
    </row>
    <row r="50" spans="1:2" x14ac:dyDescent="0.25">
      <c r="A50" s="111" t="s">
        <v>158</v>
      </c>
      <c r="B50" s="37"/>
    </row>
    <row r="51" spans="1:2" x14ac:dyDescent="0.25">
      <c r="A51" s="111" t="s">
        <v>22</v>
      </c>
      <c r="B51" s="37"/>
    </row>
    <row r="52" spans="1:2" x14ac:dyDescent="0.25">
      <c r="A52" s="111" t="s">
        <v>159</v>
      </c>
      <c r="B52" s="37"/>
    </row>
    <row r="53" spans="1:2" x14ac:dyDescent="0.25">
      <c r="A53" s="111" t="s">
        <v>44</v>
      </c>
      <c r="B53" s="37"/>
    </row>
    <row r="54" spans="1:2" x14ac:dyDescent="0.25">
      <c r="A54" s="111" t="s">
        <v>160</v>
      </c>
      <c r="B54" s="37"/>
    </row>
    <row r="55" spans="1:2" x14ac:dyDescent="0.25">
      <c r="A55" s="111" t="s">
        <v>161</v>
      </c>
      <c r="B55" s="37"/>
    </row>
    <row r="56" spans="1:2" x14ac:dyDescent="0.25">
      <c r="A56" s="111" t="s">
        <v>162</v>
      </c>
      <c r="B56" s="37"/>
    </row>
    <row r="57" spans="1:2" x14ac:dyDescent="0.25">
      <c r="A57" s="111" t="s">
        <v>163</v>
      </c>
      <c r="B57" s="37"/>
    </row>
    <row r="58" spans="1:2" x14ac:dyDescent="0.25">
      <c r="A58" s="111" t="s">
        <v>164</v>
      </c>
      <c r="B58" s="37"/>
    </row>
    <row r="59" spans="1:2" x14ac:dyDescent="0.25">
      <c r="A59" s="111" t="s">
        <v>165</v>
      </c>
      <c r="B59" s="37"/>
    </row>
    <row r="60" spans="1:2" x14ac:dyDescent="0.25">
      <c r="A60" s="111" t="s">
        <v>166</v>
      </c>
      <c r="B60" s="37"/>
    </row>
    <row r="61" spans="1:2" x14ac:dyDescent="0.25">
      <c r="A61" s="111" t="s">
        <v>167</v>
      </c>
      <c r="B61" s="37"/>
    </row>
    <row r="62" spans="1:2" x14ac:dyDescent="0.25">
      <c r="A62" s="111" t="s">
        <v>83</v>
      </c>
      <c r="B62" s="37"/>
    </row>
    <row r="63" spans="1:2" x14ac:dyDescent="0.25">
      <c r="A63" s="111" t="s">
        <v>39</v>
      </c>
      <c r="B63" s="37"/>
    </row>
    <row r="64" spans="1:2" x14ac:dyDescent="0.25">
      <c r="A64" s="111" t="s">
        <v>168</v>
      </c>
      <c r="B64" s="37"/>
    </row>
    <row r="65" spans="1:2" x14ac:dyDescent="0.25">
      <c r="A65" s="111" t="s">
        <v>169</v>
      </c>
      <c r="B65" s="37"/>
    </row>
    <row r="66" spans="1:2" x14ac:dyDescent="0.25">
      <c r="A66" s="111" t="s">
        <v>170</v>
      </c>
      <c r="B66" s="37"/>
    </row>
    <row r="67" spans="1:2" x14ac:dyDescent="0.25">
      <c r="A67" s="111" t="s">
        <v>171</v>
      </c>
      <c r="B67" s="37"/>
    </row>
    <row r="68" spans="1:2" x14ac:dyDescent="0.25">
      <c r="A68" s="111" t="s">
        <v>172</v>
      </c>
      <c r="B68" s="37"/>
    </row>
    <row r="69" spans="1:2" x14ac:dyDescent="0.25">
      <c r="A69" s="111" t="s">
        <v>173</v>
      </c>
      <c r="B69" s="37"/>
    </row>
    <row r="70" spans="1:2" x14ac:dyDescent="0.25">
      <c r="A70" s="111" t="s">
        <v>174</v>
      </c>
      <c r="B70" s="37"/>
    </row>
    <row r="71" spans="1:2" x14ac:dyDescent="0.25">
      <c r="A71" s="111" t="s">
        <v>175</v>
      </c>
    </row>
    <row r="72" spans="1:2" x14ac:dyDescent="0.25">
      <c r="A72" s="111" t="s">
        <v>176</v>
      </c>
    </row>
    <row r="73" spans="1:2" x14ac:dyDescent="0.25">
      <c r="A73" s="111" t="s">
        <v>177</v>
      </c>
    </row>
    <row r="74" spans="1:2" x14ac:dyDescent="0.25">
      <c r="A74" s="111" t="s">
        <v>178</v>
      </c>
    </row>
    <row r="75" spans="1:2" x14ac:dyDescent="0.25">
      <c r="A75" s="111" t="s">
        <v>179</v>
      </c>
    </row>
    <row r="76" spans="1:2" x14ac:dyDescent="0.25">
      <c r="A76" s="111" t="s">
        <v>180</v>
      </c>
    </row>
    <row r="77" spans="1:2" x14ac:dyDescent="0.25">
      <c r="A77" s="111" t="s">
        <v>181</v>
      </c>
    </row>
    <row r="78" spans="1:2" x14ac:dyDescent="0.25">
      <c r="A78" s="111" t="s">
        <v>182</v>
      </c>
    </row>
    <row r="79" spans="1:2" x14ac:dyDescent="0.25">
      <c r="A79" s="111" t="s">
        <v>183</v>
      </c>
    </row>
    <row r="80" spans="1:2" x14ac:dyDescent="0.25">
      <c r="A80" s="111" t="s">
        <v>184</v>
      </c>
    </row>
    <row r="81" spans="1:1" x14ac:dyDescent="0.25">
      <c r="A81" s="111" t="s">
        <v>185</v>
      </c>
    </row>
    <row r="82" spans="1:1" x14ac:dyDescent="0.25">
      <c r="A82" s="111" t="s">
        <v>23</v>
      </c>
    </row>
    <row r="83" spans="1:1" x14ac:dyDescent="0.25">
      <c r="A83" s="111" t="s">
        <v>186</v>
      </c>
    </row>
    <row r="84" spans="1:1" x14ac:dyDescent="0.25">
      <c r="A84" s="111" t="s">
        <v>187</v>
      </c>
    </row>
    <row r="85" spans="1:1" x14ac:dyDescent="0.25">
      <c r="A85" s="111" t="s">
        <v>188</v>
      </c>
    </row>
    <row r="86" spans="1:1" x14ac:dyDescent="0.25">
      <c r="A86" s="111" t="s">
        <v>189</v>
      </c>
    </row>
    <row r="87" spans="1:1" x14ac:dyDescent="0.25">
      <c r="A87" s="111" t="s">
        <v>190</v>
      </c>
    </row>
    <row r="88" spans="1:1" x14ac:dyDescent="0.25">
      <c r="A88" s="111" t="s">
        <v>191</v>
      </c>
    </row>
    <row r="89" spans="1:1" x14ac:dyDescent="0.25">
      <c r="A89" s="111" t="s">
        <v>192</v>
      </c>
    </row>
    <row r="90" spans="1:1" x14ac:dyDescent="0.25">
      <c r="A90" s="111" t="s">
        <v>193</v>
      </c>
    </row>
    <row r="91" spans="1:1" x14ac:dyDescent="0.25">
      <c r="A91" s="111" t="s">
        <v>194</v>
      </c>
    </row>
    <row r="92" spans="1:1" x14ac:dyDescent="0.25">
      <c r="A92" s="111" t="s">
        <v>195</v>
      </c>
    </row>
    <row r="93" spans="1:1" x14ac:dyDescent="0.25">
      <c r="A93" s="111" t="s">
        <v>196</v>
      </c>
    </row>
    <row r="94" spans="1:1" x14ac:dyDescent="0.25">
      <c r="A94" s="111" t="s">
        <v>45</v>
      </c>
    </row>
    <row r="95" spans="1:1" x14ac:dyDescent="0.25">
      <c r="A95" s="111" t="s">
        <v>197</v>
      </c>
    </row>
    <row r="96" spans="1:1" x14ac:dyDescent="0.25">
      <c r="A96" s="111" t="s">
        <v>477</v>
      </c>
    </row>
    <row r="97" spans="1:1" x14ac:dyDescent="0.25">
      <c r="A97" s="111" t="s">
        <v>198</v>
      </c>
    </row>
    <row r="98" spans="1:1" x14ac:dyDescent="0.25">
      <c r="A98" s="111" t="s">
        <v>199</v>
      </c>
    </row>
    <row r="99" spans="1:1" x14ac:dyDescent="0.25">
      <c r="A99" s="111" t="s">
        <v>200</v>
      </c>
    </row>
    <row r="100" spans="1:1" x14ac:dyDescent="0.25">
      <c r="A100" s="111" t="s">
        <v>201</v>
      </c>
    </row>
    <row r="101" spans="1:1" x14ac:dyDescent="0.25">
      <c r="A101" s="111" t="s">
        <v>202</v>
      </c>
    </row>
    <row r="102" spans="1:1" x14ac:dyDescent="0.25">
      <c r="A102" s="111" t="s">
        <v>203</v>
      </c>
    </row>
    <row r="103" spans="1:1" x14ac:dyDescent="0.25">
      <c r="A103" s="111" t="s">
        <v>204</v>
      </c>
    </row>
    <row r="104" spans="1:1" x14ac:dyDescent="0.25">
      <c r="A104" s="111" t="s">
        <v>205</v>
      </c>
    </row>
    <row r="105" spans="1:1" x14ac:dyDescent="0.25">
      <c r="A105" s="111" t="s">
        <v>206</v>
      </c>
    </row>
    <row r="106" spans="1:1" x14ac:dyDescent="0.25">
      <c r="A106" s="111" t="s">
        <v>207</v>
      </c>
    </row>
    <row r="107" spans="1:1" x14ac:dyDescent="0.25">
      <c r="A107" s="111" t="s">
        <v>64</v>
      </c>
    </row>
    <row r="108" spans="1:1" x14ac:dyDescent="0.25">
      <c r="A108" s="111" t="s">
        <v>208</v>
      </c>
    </row>
    <row r="109" spans="1:1" x14ac:dyDescent="0.25">
      <c r="A109" s="111" t="s">
        <v>56</v>
      </c>
    </row>
    <row r="110" spans="1:1" x14ac:dyDescent="0.25">
      <c r="A110" s="111" t="s">
        <v>209</v>
      </c>
    </row>
    <row r="111" spans="1:1" x14ac:dyDescent="0.25">
      <c r="A111" s="111" t="s">
        <v>210</v>
      </c>
    </row>
    <row r="112" spans="1:1" x14ac:dyDescent="0.25">
      <c r="A112" s="111" t="s">
        <v>211</v>
      </c>
    </row>
    <row r="113" spans="1:1" x14ac:dyDescent="0.25">
      <c r="A113" s="111" t="s">
        <v>212</v>
      </c>
    </row>
    <row r="114" spans="1:1" x14ac:dyDescent="0.25">
      <c r="A114" s="111" t="s">
        <v>213</v>
      </c>
    </row>
    <row r="115" spans="1:1" x14ac:dyDescent="0.25">
      <c r="A115" s="111" t="s">
        <v>214</v>
      </c>
    </row>
    <row r="116" spans="1:1" x14ac:dyDescent="0.25">
      <c r="A116" s="111" t="s">
        <v>215</v>
      </c>
    </row>
    <row r="117" spans="1:1" x14ac:dyDescent="0.25">
      <c r="A117" s="111" t="s">
        <v>216</v>
      </c>
    </row>
    <row r="118" spans="1:1" x14ac:dyDescent="0.25">
      <c r="A118" s="111" t="s">
        <v>217</v>
      </c>
    </row>
    <row r="119" spans="1:1" x14ac:dyDescent="0.25">
      <c r="A119" s="111" t="s">
        <v>24</v>
      </c>
    </row>
    <row r="120" spans="1:1" x14ac:dyDescent="0.25">
      <c r="A120" s="111" t="s">
        <v>25</v>
      </c>
    </row>
    <row r="121" spans="1:1" x14ac:dyDescent="0.25">
      <c r="A121" s="111" t="s">
        <v>218</v>
      </c>
    </row>
    <row r="122" spans="1:1" x14ac:dyDescent="0.25">
      <c r="A122" s="111" t="s">
        <v>219</v>
      </c>
    </row>
    <row r="123" spans="1:1" x14ac:dyDescent="0.25">
      <c r="A123" s="111" t="s">
        <v>220</v>
      </c>
    </row>
    <row r="124" spans="1:1" x14ac:dyDescent="0.25">
      <c r="A124" s="111" t="s">
        <v>221</v>
      </c>
    </row>
    <row r="125" spans="1:1" x14ac:dyDescent="0.25">
      <c r="A125" s="111" t="s">
        <v>222</v>
      </c>
    </row>
    <row r="126" spans="1:1" x14ac:dyDescent="0.25">
      <c r="A126" s="111" t="s">
        <v>57</v>
      </c>
    </row>
    <row r="127" spans="1:1" x14ac:dyDescent="0.25">
      <c r="A127" s="111" t="s">
        <v>223</v>
      </c>
    </row>
    <row r="128" spans="1:1" x14ac:dyDescent="0.25">
      <c r="A128" s="111" t="s">
        <v>224</v>
      </c>
    </row>
    <row r="129" spans="1:1" x14ac:dyDescent="0.25">
      <c r="A129" s="111" t="s">
        <v>225</v>
      </c>
    </row>
    <row r="130" spans="1:1" x14ac:dyDescent="0.25">
      <c r="A130" s="111" t="s">
        <v>226</v>
      </c>
    </row>
    <row r="131" spans="1:1" x14ac:dyDescent="0.25">
      <c r="A131" s="111" t="s">
        <v>26</v>
      </c>
    </row>
    <row r="132" spans="1:1" x14ac:dyDescent="0.25">
      <c r="A132" s="111" t="s">
        <v>227</v>
      </c>
    </row>
    <row r="133" spans="1:1" x14ac:dyDescent="0.25">
      <c r="A133" s="111" t="s">
        <v>228</v>
      </c>
    </row>
    <row r="134" spans="1:1" x14ac:dyDescent="0.25">
      <c r="A134" s="111" t="s">
        <v>40</v>
      </c>
    </row>
    <row r="135" spans="1:1" x14ac:dyDescent="0.25">
      <c r="A135" s="111" t="s">
        <v>229</v>
      </c>
    </row>
    <row r="136" spans="1:1" x14ac:dyDescent="0.25">
      <c r="A136" s="111" t="s">
        <v>230</v>
      </c>
    </row>
    <row r="137" spans="1:1" x14ac:dyDescent="0.25">
      <c r="A137" s="111" t="s">
        <v>231</v>
      </c>
    </row>
    <row r="138" spans="1:1" x14ac:dyDescent="0.25">
      <c r="A138" s="111" t="s">
        <v>232</v>
      </c>
    </row>
    <row r="139" spans="1:1" x14ac:dyDescent="0.25">
      <c r="A139" s="111" t="s">
        <v>27</v>
      </c>
    </row>
    <row r="140" spans="1:1" x14ac:dyDescent="0.25">
      <c r="A140" s="111" t="s">
        <v>28</v>
      </c>
    </row>
    <row r="141" spans="1:1" x14ac:dyDescent="0.25">
      <c r="A141" s="111" t="s">
        <v>233</v>
      </c>
    </row>
    <row r="142" spans="1:1" x14ac:dyDescent="0.25">
      <c r="A142" s="111" t="s">
        <v>234</v>
      </c>
    </row>
    <row r="143" spans="1:1" x14ac:dyDescent="0.25">
      <c r="A143" s="111" t="s">
        <v>65</v>
      </c>
    </row>
    <row r="144" spans="1:1" x14ac:dyDescent="0.25">
      <c r="A144" s="111" t="s">
        <v>58</v>
      </c>
    </row>
    <row r="145" spans="1:1" x14ac:dyDescent="0.25">
      <c r="A145" s="111" t="s">
        <v>59</v>
      </c>
    </row>
    <row r="146" spans="1:1" x14ac:dyDescent="0.25">
      <c r="A146" s="111" t="s">
        <v>66</v>
      </c>
    </row>
    <row r="147" spans="1:1" x14ac:dyDescent="0.25">
      <c r="A147" s="111" t="s">
        <v>235</v>
      </c>
    </row>
    <row r="148" spans="1:1" x14ac:dyDescent="0.25">
      <c r="A148" s="111" t="s">
        <v>236</v>
      </c>
    </row>
    <row r="149" spans="1:1" x14ac:dyDescent="0.25">
      <c r="A149" s="111" t="s">
        <v>237</v>
      </c>
    </row>
    <row r="150" spans="1:1" x14ac:dyDescent="0.25">
      <c r="A150" s="111" t="s">
        <v>238</v>
      </c>
    </row>
    <row r="151" spans="1:1" x14ac:dyDescent="0.25">
      <c r="A151" s="111" t="s">
        <v>239</v>
      </c>
    </row>
    <row r="152" spans="1:1" x14ac:dyDescent="0.25">
      <c r="A152" s="111" t="s">
        <v>240</v>
      </c>
    </row>
    <row r="153" spans="1:1" x14ac:dyDescent="0.25">
      <c r="A153" s="114" t="s">
        <v>478</v>
      </c>
    </row>
    <row r="154" spans="1:1" x14ac:dyDescent="0.25">
      <c r="A154" s="111" t="s">
        <v>241</v>
      </c>
    </row>
    <row r="155" spans="1:1" x14ac:dyDescent="0.25">
      <c r="A155" s="111" t="s">
        <v>242</v>
      </c>
    </row>
    <row r="156" spans="1:1" x14ac:dyDescent="0.25">
      <c r="A156" s="111" t="s">
        <v>243</v>
      </c>
    </row>
    <row r="157" spans="1:1" x14ac:dyDescent="0.25">
      <c r="A157" s="111" t="s">
        <v>244</v>
      </c>
    </row>
    <row r="158" spans="1:1" x14ac:dyDescent="0.25">
      <c r="A158" s="111" t="s">
        <v>245</v>
      </c>
    </row>
    <row r="159" spans="1:1" x14ac:dyDescent="0.25">
      <c r="A159" s="111" t="s">
        <v>246</v>
      </c>
    </row>
    <row r="160" spans="1:1" x14ac:dyDescent="0.25">
      <c r="A160" s="111" t="s">
        <v>247</v>
      </c>
    </row>
    <row r="161" spans="1:1" x14ac:dyDescent="0.25">
      <c r="A161" s="111" t="s">
        <v>248</v>
      </c>
    </row>
    <row r="162" spans="1:1" x14ac:dyDescent="0.25">
      <c r="A162" s="111" t="s">
        <v>249</v>
      </c>
    </row>
    <row r="163" spans="1:1" x14ac:dyDescent="0.25">
      <c r="A163" s="111" t="s">
        <v>250</v>
      </c>
    </row>
    <row r="164" spans="1:1" x14ac:dyDescent="0.25">
      <c r="A164" s="111" t="s">
        <v>251</v>
      </c>
    </row>
    <row r="165" spans="1:1" x14ac:dyDescent="0.25">
      <c r="A165" s="111" t="s">
        <v>252</v>
      </c>
    </row>
    <row r="166" spans="1:1" x14ac:dyDescent="0.25">
      <c r="A166" s="111" t="s">
        <v>253</v>
      </c>
    </row>
    <row r="167" spans="1:1" x14ac:dyDescent="0.25">
      <c r="A167" s="111" t="s">
        <v>254</v>
      </c>
    </row>
    <row r="168" spans="1:1" x14ac:dyDescent="0.25">
      <c r="A168" s="111" t="s">
        <v>255</v>
      </c>
    </row>
    <row r="169" spans="1:1" x14ac:dyDescent="0.25">
      <c r="A169" s="111" t="s">
        <v>256</v>
      </c>
    </row>
    <row r="170" spans="1:1" x14ac:dyDescent="0.25">
      <c r="A170" s="111" t="s">
        <v>257</v>
      </c>
    </row>
    <row r="171" spans="1:1" x14ac:dyDescent="0.25">
      <c r="A171" s="111" t="s">
        <v>67</v>
      </c>
    </row>
    <row r="172" spans="1:1" x14ac:dyDescent="0.25">
      <c r="A172" s="111" t="s">
        <v>60</v>
      </c>
    </row>
    <row r="173" spans="1:1" x14ac:dyDescent="0.25">
      <c r="A173" s="111" t="s">
        <v>258</v>
      </c>
    </row>
    <row r="174" spans="1:1" x14ac:dyDescent="0.25">
      <c r="A174" s="111" t="s">
        <v>259</v>
      </c>
    </row>
    <row r="175" spans="1:1" x14ac:dyDescent="0.25">
      <c r="A175" s="111" t="s">
        <v>260</v>
      </c>
    </row>
    <row r="176" spans="1:1" x14ac:dyDescent="0.25">
      <c r="A176" s="111" t="s">
        <v>261</v>
      </c>
    </row>
    <row r="177" spans="1:1" x14ac:dyDescent="0.25">
      <c r="A177" s="111" t="s">
        <v>262</v>
      </c>
    </row>
    <row r="178" spans="1:1" x14ac:dyDescent="0.25">
      <c r="A178" s="111" t="s">
        <v>263</v>
      </c>
    </row>
    <row r="179" spans="1:1" x14ac:dyDescent="0.25">
      <c r="A179" s="111" t="s">
        <v>264</v>
      </c>
    </row>
    <row r="180" spans="1:1" x14ac:dyDescent="0.25">
      <c r="A180" s="111" t="s">
        <v>265</v>
      </c>
    </row>
    <row r="181" spans="1:1" x14ac:dyDescent="0.25">
      <c r="A181" s="111" t="s">
        <v>266</v>
      </c>
    </row>
    <row r="182" spans="1:1" x14ac:dyDescent="0.25">
      <c r="A182" s="111" t="s">
        <v>68</v>
      </c>
    </row>
    <row r="183" spans="1:1" x14ac:dyDescent="0.25">
      <c r="A183" s="111" t="s">
        <v>267</v>
      </c>
    </row>
    <row r="184" spans="1:1" x14ac:dyDescent="0.25">
      <c r="A184" s="111" t="s">
        <v>268</v>
      </c>
    </row>
    <row r="185" spans="1:1" x14ac:dyDescent="0.25">
      <c r="A185" s="111" t="s">
        <v>269</v>
      </c>
    </row>
    <row r="186" spans="1:1" x14ac:dyDescent="0.25">
      <c r="A186" s="111" t="s">
        <v>270</v>
      </c>
    </row>
    <row r="187" spans="1:1" x14ac:dyDescent="0.25">
      <c r="A187" s="111" t="s">
        <v>271</v>
      </c>
    </row>
    <row r="188" spans="1:1" x14ac:dyDescent="0.25">
      <c r="A188" s="111" t="s">
        <v>272</v>
      </c>
    </row>
    <row r="189" spans="1:1" x14ac:dyDescent="0.25">
      <c r="A189" s="111" t="s">
        <v>273</v>
      </c>
    </row>
    <row r="190" spans="1:1" x14ac:dyDescent="0.25">
      <c r="A190" s="111" t="s">
        <v>274</v>
      </c>
    </row>
    <row r="191" spans="1:1" x14ac:dyDescent="0.25">
      <c r="A191" s="111" t="s">
        <v>275</v>
      </c>
    </row>
    <row r="192" spans="1:1" x14ac:dyDescent="0.25">
      <c r="A192" s="111" t="s">
        <v>276</v>
      </c>
    </row>
    <row r="193" spans="1:1" x14ac:dyDescent="0.25">
      <c r="A193" s="111" t="s">
        <v>277</v>
      </c>
    </row>
    <row r="194" spans="1:1" x14ac:dyDescent="0.25">
      <c r="A194" s="111" t="s">
        <v>278</v>
      </c>
    </row>
    <row r="195" spans="1:1" x14ac:dyDescent="0.25">
      <c r="A195" s="111" t="s">
        <v>279</v>
      </c>
    </row>
    <row r="196" spans="1:1" x14ac:dyDescent="0.25">
      <c r="A196" s="111" t="s">
        <v>280</v>
      </c>
    </row>
    <row r="197" spans="1:1" x14ac:dyDescent="0.25">
      <c r="A197" s="111" t="s">
        <v>281</v>
      </c>
    </row>
    <row r="198" spans="1:1" x14ac:dyDescent="0.25">
      <c r="A198" s="111" t="s">
        <v>282</v>
      </c>
    </row>
    <row r="199" spans="1:1" x14ac:dyDescent="0.25">
      <c r="A199" s="111" t="s">
        <v>283</v>
      </c>
    </row>
    <row r="200" spans="1:1" x14ac:dyDescent="0.25">
      <c r="A200" s="111" t="s">
        <v>284</v>
      </c>
    </row>
    <row r="201" spans="1:1" x14ac:dyDescent="0.25">
      <c r="A201" s="111" t="s">
        <v>285</v>
      </c>
    </row>
    <row r="202" spans="1:1" x14ac:dyDescent="0.25">
      <c r="A202" s="111" t="s">
        <v>286</v>
      </c>
    </row>
    <row r="203" spans="1:1" x14ac:dyDescent="0.25">
      <c r="A203" s="111" t="s">
        <v>29</v>
      </c>
    </row>
    <row r="204" spans="1:1" x14ac:dyDescent="0.25">
      <c r="A204" s="111" t="s">
        <v>287</v>
      </c>
    </row>
    <row r="205" spans="1:1" x14ac:dyDescent="0.25">
      <c r="A205" s="111" t="s">
        <v>288</v>
      </c>
    </row>
    <row r="206" spans="1:1" x14ac:dyDescent="0.25">
      <c r="A206" s="111" t="s">
        <v>289</v>
      </c>
    </row>
    <row r="207" spans="1:1" x14ac:dyDescent="0.25">
      <c r="A207" s="111" t="s">
        <v>290</v>
      </c>
    </row>
    <row r="208" spans="1:1" x14ac:dyDescent="0.25">
      <c r="A208" s="111" t="s">
        <v>291</v>
      </c>
    </row>
    <row r="209" spans="1:1" x14ac:dyDescent="0.25">
      <c r="A209" s="111" t="s">
        <v>292</v>
      </c>
    </row>
    <row r="210" spans="1:1" x14ac:dyDescent="0.25">
      <c r="A210" s="111" t="s">
        <v>293</v>
      </c>
    </row>
    <row r="211" spans="1:1" x14ac:dyDescent="0.25">
      <c r="A211" s="111" t="s">
        <v>294</v>
      </c>
    </row>
    <row r="212" spans="1:1" x14ac:dyDescent="0.25">
      <c r="A212" s="111" t="s">
        <v>295</v>
      </c>
    </row>
    <row r="213" spans="1:1" x14ac:dyDescent="0.25">
      <c r="A213" s="111" t="s">
        <v>296</v>
      </c>
    </row>
    <row r="214" spans="1:1" x14ac:dyDescent="0.25">
      <c r="A214" s="111" t="s">
        <v>297</v>
      </c>
    </row>
    <row r="215" spans="1:1" x14ac:dyDescent="0.25">
      <c r="A215" s="111" t="s">
        <v>298</v>
      </c>
    </row>
    <row r="216" spans="1:1" x14ac:dyDescent="0.25">
      <c r="A216" s="111" t="s">
        <v>299</v>
      </c>
    </row>
    <row r="217" spans="1:1" x14ac:dyDescent="0.25">
      <c r="A217" s="111" t="s">
        <v>300</v>
      </c>
    </row>
    <row r="218" spans="1:1" x14ac:dyDescent="0.25">
      <c r="A218" s="111" t="s">
        <v>69</v>
      </c>
    </row>
    <row r="219" spans="1:1" x14ac:dyDescent="0.25">
      <c r="A219" s="111" t="s">
        <v>301</v>
      </c>
    </row>
    <row r="220" spans="1:1" x14ac:dyDescent="0.25">
      <c r="A220" s="111" t="s">
        <v>41</v>
      </c>
    </row>
    <row r="221" spans="1:1" x14ac:dyDescent="0.25">
      <c r="A221" s="111" t="s">
        <v>302</v>
      </c>
    </row>
    <row r="222" spans="1:1" x14ac:dyDescent="0.25">
      <c r="A222" s="111" t="s">
        <v>303</v>
      </c>
    </row>
    <row r="223" spans="1:1" x14ac:dyDescent="0.25">
      <c r="A223" s="111" t="s">
        <v>70</v>
      </c>
    </row>
    <row r="224" spans="1:1" x14ac:dyDescent="0.25">
      <c r="A224" s="111" t="s">
        <v>304</v>
      </c>
    </row>
    <row r="225" spans="1:1" x14ac:dyDescent="0.25">
      <c r="A225" s="111" t="s">
        <v>305</v>
      </c>
    </row>
    <row r="226" spans="1:1" x14ac:dyDescent="0.25">
      <c r="A226" s="111" t="s">
        <v>19</v>
      </c>
    </row>
    <row r="227" spans="1:1" x14ac:dyDescent="0.25">
      <c r="A227" s="111" t="s">
        <v>306</v>
      </c>
    </row>
    <row r="228" spans="1:1" x14ac:dyDescent="0.25">
      <c r="A228" s="111" t="s">
        <v>307</v>
      </c>
    </row>
    <row r="229" spans="1:1" x14ac:dyDescent="0.25">
      <c r="A229" s="111" t="s">
        <v>308</v>
      </c>
    </row>
    <row r="230" spans="1:1" x14ac:dyDescent="0.25">
      <c r="A230" s="111" t="s">
        <v>309</v>
      </c>
    </row>
    <row r="231" spans="1:1" x14ac:dyDescent="0.25">
      <c r="A231" s="111" t="s">
        <v>310</v>
      </c>
    </row>
    <row r="232" spans="1:1" x14ac:dyDescent="0.25">
      <c r="A232" s="111" t="s">
        <v>311</v>
      </c>
    </row>
    <row r="233" spans="1:1" x14ac:dyDescent="0.25">
      <c r="A233" s="111" t="s">
        <v>312</v>
      </c>
    </row>
    <row r="234" spans="1:1" x14ac:dyDescent="0.25">
      <c r="A234" s="111" t="s">
        <v>313</v>
      </c>
    </row>
    <row r="235" spans="1:1" x14ac:dyDescent="0.25">
      <c r="A235" s="111" t="s">
        <v>314</v>
      </c>
    </row>
    <row r="236" spans="1:1" x14ac:dyDescent="0.25">
      <c r="A236" s="111" t="s">
        <v>315</v>
      </c>
    </row>
    <row r="237" spans="1:1" x14ac:dyDescent="0.25">
      <c r="A237" s="111" t="s">
        <v>71</v>
      </c>
    </row>
    <row r="238" spans="1:1" x14ac:dyDescent="0.25">
      <c r="A238" s="111" t="s">
        <v>72</v>
      </c>
    </row>
    <row r="239" spans="1:1" x14ac:dyDescent="0.25">
      <c r="A239" s="111" t="s">
        <v>316</v>
      </c>
    </row>
    <row r="240" spans="1:1" x14ac:dyDescent="0.25">
      <c r="A240" s="111" t="s">
        <v>317</v>
      </c>
    </row>
    <row r="241" spans="1:1" x14ac:dyDescent="0.25">
      <c r="A241" s="111" t="s">
        <v>318</v>
      </c>
    </row>
    <row r="242" spans="1:1" x14ac:dyDescent="0.25">
      <c r="A242" s="111" t="s">
        <v>319</v>
      </c>
    </row>
    <row r="243" spans="1:1" x14ac:dyDescent="0.25">
      <c r="A243" s="111" t="s">
        <v>320</v>
      </c>
    </row>
    <row r="244" spans="1:1" x14ac:dyDescent="0.25">
      <c r="A244" s="111" t="s">
        <v>73</v>
      </c>
    </row>
    <row r="245" spans="1:1" x14ac:dyDescent="0.25">
      <c r="A245" s="111" t="s">
        <v>321</v>
      </c>
    </row>
    <row r="246" spans="1:1" x14ac:dyDescent="0.25">
      <c r="A246" s="111" t="s">
        <v>322</v>
      </c>
    </row>
    <row r="247" spans="1:1" x14ac:dyDescent="0.25">
      <c r="A247" s="111" t="s">
        <v>323</v>
      </c>
    </row>
    <row r="248" spans="1:1" x14ac:dyDescent="0.25">
      <c r="A248" s="111" t="s">
        <v>324</v>
      </c>
    </row>
    <row r="249" spans="1:1" x14ac:dyDescent="0.25">
      <c r="A249" s="111" t="s">
        <v>325</v>
      </c>
    </row>
    <row r="250" spans="1:1" x14ac:dyDescent="0.25">
      <c r="A250" s="111" t="s">
        <v>326</v>
      </c>
    </row>
    <row r="251" spans="1:1" x14ac:dyDescent="0.25">
      <c r="A251" s="111" t="s">
        <v>30</v>
      </c>
    </row>
    <row r="252" spans="1:1" x14ac:dyDescent="0.25">
      <c r="A252" s="111" t="s">
        <v>74</v>
      </c>
    </row>
    <row r="253" spans="1:1" x14ac:dyDescent="0.25">
      <c r="A253" s="111" t="s">
        <v>46</v>
      </c>
    </row>
    <row r="254" spans="1:1" x14ac:dyDescent="0.25">
      <c r="A254" s="111" t="s">
        <v>327</v>
      </c>
    </row>
    <row r="255" spans="1:1" x14ac:dyDescent="0.25">
      <c r="A255" s="111" t="s">
        <v>328</v>
      </c>
    </row>
    <row r="256" spans="1:1" x14ac:dyDescent="0.25">
      <c r="A256" s="111" t="s">
        <v>75</v>
      </c>
    </row>
    <row r="257" spans="1:1" x14ac:dyDescent="0.25">
      <c r="A257" s="111" t="s">
        <v>329</v>
      </c>
    </row>
    <row r="258" spans="1:1" x14ac:dyDescent="0.25">
      <c r="A258" s="111" t="s">
        <v>42</v>
      </c>
    </row>
    <row r="259" spans="1:1" x14ac:dyDescent="0.25">
      <c r="A259" s="111" t="s">
        <v>330</v>
      </c>
    </row>
    <row r="260" spans="1:1" x14ac:dyDescent="0.25">
      <c r="A260" s="111" t="s">
        <v>331</v>
      </c>
    </row>
    <row r="261" spans="1:1" x14ac:dyDescent="0.25">
      <c r="A261" s="111" t="s">
        <v>332</v>
      </c>
    </row>
    <row r="262" spans="1:1" x14ac:dyDescent="0.25">
      <c r="A262" s="111" t="s">
        <v>47</v>
      </c>
    </row>
    <row r="263" spans="1:1" x14ac:dyDescent="0.25">
      <c r="A263" s="111" t="s">
        <v>31</v>
      </c>
    </row>
    <row r="264" spans="1:1" x14ac:dyDescent="0.25">
      <c r="A264" s="111" t="s">
        <v>333</v>
      </c>
    </row>
    <row r="265" spans="1:1" x14ac:dyDescent="0.25">
      <c r="A265" s="111" t="s">
        <v>76</v>
      </c>
    </row>
    <row r="266" spans="1:1" x14ac:dyDescent="0.25">
      <c r="A266" s="111" t="s">
        <v>334</v>
      </c>
    </row>
    <row r="267" spans="1:1" x14ac:dyDescent="0.25">
      <c r="A267" s="111" t="s">
        <v>335</v>
      </c>
    </row>
    <row r="268" spans="1:1" x14ac:dyDescent="0.25">
      <c r="A268" s="111" t="s">
        <v>336</v>
      </c>
    </row>
    <row r="269" spans="1:1" x14ac:dyDescent="0.25">
      <c r="A269" s="111" t="s">
        <v>337</v>
      </c>
    </row>
    <row r="270" spans="1:1" x14ac:dyDescent="0.25">
      <c r="A270" s="111" t="s">
        <v>338</v>
      </c>
    </row>
    <row r="271" spans="1:1" x14ac:dyDescent="0.25">
      <c r="A271" s="111" t="s">
        <v>339</v>
      </c>
    </row>
    <row r="272" spans="1:1" x14ac:dyDescent="0.25">
      <c r="A272" s="111" t="s">
        <v>340</v>
      </c>
    </row>
    <row r="273" spans="1:1" x14ac:dyDescent="0.25">
      <c r="A273" s="111" t="s">
        <v>341</v>
      </c>
    </row>
    <row r="274" spans="1:1" x14ac:dyDescent="0.25">
      <c r="A274" s="111" t="s">
        <v>342</v>
      </c>
    </row>
    <row r="275" spans="1:1" x14ac:dyDescent="0.25">
      <c r="A275" s="111" t="s">
        <v>343</v>
      </c>
    </row>
    <row r="276" spans="1:1" x14ac:dyDescent="0.25">
      <c r="A276" s="111" t="s">
        <v>81</v>
      </c>
    </row>
    <row r="277" spans="1:1" x14ac:dyDescent="0.25">
      <c r="A277" s="111" t="s">
        <v>344</v>
      </c>
    </row>
    <row r="278" spans="1:1" x14ac:dyDescent="0.25">
      <c r="A278" s="111" t="s">
        <v>345</v>
      </c>
    </row>
    <row r="279" spans="1:1" x14ac:dyDescent="0.25">
      <c r="A279" s="111" t="s">
        <v>346</v>
      </c>
    </row>
    <row r="280" spans="1:1" x14ac:dyDescent="0.25">
      <c r="A280" s="111" t="s">
        <v>347</v>
      </c>
    </row>
    <row r="281" spans="1:1" x14ac:dyDescent="0.25">
      <c r="A281" s="111" t="s">
        <v>348</v>
      </c>
    </row>
    <row r="282" spans="1:1" x14ac:dyDescent="0.25">
      <c r="A282" s="111" t="s">
        <v>349</v>
      </c>
    </row>
    <row r="283" spans="1:1" x14ac:dyDescent="0.25">
      <c r="A283" s="111" t="s">
        <v>77</v>
      </c>
    </row>
    <row r="284" spans="1:1" x14ac:dyDescent="0.25">
      <c r="A284" s="111" t="s">
        <v>350</v>
      </c>
    </row>
    <row r="285" spans="1:1" x14ac:dyDescent="0.25">
      <c r="A285" s="111" t="s">
        <v>351</v>
      </c>
    </row>
    <row r="286" spans="1:1" x14ac:dyDescent="0.25">
      <c r="A286" s="111" t="s">
        <v>352</v>
      </c>
    </row>
    <row r="287" spans="1:1" x14ac:dyDescent="0.25">
      <c r="A287" s="111" t="s">
        <v>353</v>
      </c>
    </row>
    <row r="288" spans="1:1" x14ac:dyDescent="0.25">
      <c r="A288" s="111" t="s">
        <v>354</v>
      </c>
    </row>
    <row r="289" spans="1:1" x14ac:dyDescent="0.25">
      <c r="A289" s="111" t="s">
        <v>355</v>
      </c>
    </row>
    <row r="290" spans="1:1" x14ac:dyDescent="0.25">
      <c r="A290" s="111" t="s">
        <v>356</v>
      </c>
    </row>
    <row r="291" spans="1:1" x14ac:dyDescent="0.25">
      <c r="A291" s="111" t="s">
        <v>43</v>
      </c>
    </row>
    <row r="292" spans="1:1" x14ac:dyDescent="0.25">
      <c r="A292" s="111" t="s">
        <v>357</v>
      </c>
    </row>
    <row r="293" spans="1:1" x14ac:dyDescent="0.25">
      <c r="A293" s="111" t="s">
        <v>358</v>
      </c>
    </row>
    <row r="294" spans="1:1" x14ac:dyDescent="0.25">
      <c r="A294" s="111" t="s">
        <v>359</v>
      </c>
    </row>
    <row r="295" spans="1:1" x14ac:dyDescent="0.25">
      <c r="A295" s="111" t="s">
        <v>360</v>
      </c>
    </row>
    <row r="296" spans="1:1" x14ac:dyDescent="0.25">
      <c r="A296" s="111" t="s">
        <v>361</v>
      </c>
    </row>
    <row r="297" spans="1:1" x14ac:dyDescent="0.25">
      <c r="A297" s="111" t="s">
        <v>362</v>
      </c>
    </row>
    <row r="298" spans="1:1" x14ac:dyDescent="0.25">
      <c r="A298" s="111" t="s">
        <v>363</v>
      </c>
    </row>
    <row r="299" spans="1:1" x14ac:dyDescent="0.25">
      <c r="A299" s="111" t="s">
        <v>364</v>
      </c>
    </row>
    <row r="300" spans="1:1" x14ac:dyDescent="0.25">
      <c r="A300" s="111" t="s">
        <v>365</v>
      </c>
    </row>
    <row r="301" spans="1:1" x14ac:dyDescent="0.25">
      <c r="A301" s="111" t="s">
        <v>48</v>
      </c>
    </row>
    <row r="302" spans="1:1" x14ac:dyDescent="0.25">
      <c r="A302" s="111" t="s">
        <v>366</v>
      </c>
    </row>
    <row r="303" spans="1:1" x14ac:dyDescent="0.25">
      <c r="A303" s="111" t="s">
        <v>367</v>
      </c>
    </row>
    <row r="304" spans="1:1" x14ac:dyDescent="0.25">
      <c r="A304" s="111" t="s">
        <v>82</v>
      </c>
    </row>
    <row r="305" spans="1:1" x14ac:dyDescent="0.25">
      <c r="A305" s="111" t="s">
        <v>49</v>
      </c>
    </row>
    <row r="306" spans="1:1" x14ac:dyDescent="0.25">
      <c r="A306" s="111" t="s">
        <v>368</v>
      </c>
    </row>
    <row r="307" spans="1:1" x14ac:dyDescent="0.25">
      <c r="A307" s="111" t="s">
        <v>369</v>
      </c>
    </row>
    <row r="308" spans="1:1" x14ac:dyDescent="0.25">
      <c r="A308" s="111" t="s">
        <v>370</v>
      </c>
    </row>
    <row r="309" spans="1:1" x14ac:dyDescent="0.25">
      <c r="A309" s="111" t="s">
        <v>371</v>
      </c>
    </row>
    <row r="310" spans="1:1" x14ac:dyDescent="0.25">
      <c r="A310" s="111" t="s">
        <v>372</v>
      </c>
    </row>
    <row r="311" spans="1:1" x14ac:dyDescent="0.25">
      <c r="A311" s="111" t="s">
        <v>373</v>
      </c>
    </row>
    <row r="312" spans="1:1" x14ac:dyDescent="0.25">
      <c r="A312" s="111" t="s">
        <v>78</v>
      </c>
    </row>
    <row r="313" spans="1:1" x14ac:dyDescent="0.25">
      <c r="A313" s="111" t="s">
        <v>374</v>
      </c>
    </row>
    <row r="314" spans="1:1" x14ac:dyDescent="0.25">
      <c r="A314" s="111" t="s">
        <v>375</v>
      </c>
    </row>
    <row r="315" spans="1:1" x14ac:dyDescent="0.25">
      <c r="A315" s="111" t="s">
        <v>376</v>
      </c>
    </row>
    <row r="316" spans="1:1" x14ac:dyDescent="0.25">
      <c r="A316" s="111" t="s">
        <v>377</v>
      </c>
    </row>
    <row r="317" spans="1:1" x14ac:dyDescent="0.25">
      <c r="A317" s="111" t="s">
        <v>378</v>
      </c>
    </row>
    <row r="318" spans="1:1" x14ac:dyDescent="0.25">
      <c r="A318" s="111" t="s">
        <v>379</v>
      </c>
    </row>
    <row r="319" spans="1:1" x14ac:dyDescent="0.25">
      <c r="A319" s="111" t="s">
        <v>380</v>
      </c>
    </row>
    <row r="320" spans="1:1" x14ac:dyDescent="0.25">
      <c r="A320" s="111" t="s">
        <v>381</v>
      </c>
    </row>
    <row r="321" spans="1:1" x14ac:dyDescent="0.25">
      <c r="A321" s="111" t="s">
        <v>382</v>
      </c>
    </row>
    <row r="322" spans="1:1" x14ac:dyDescent="0.25">
      <c r="A322" s="111" t="s">
        <v>383</v>
      </c>
    </row>
    <row r="323" spans="1:1" x14ac:dyDescent="0.25">
      <c r="A323" s="111" t="s">
        <v>384</v>
      </c>
    </row>
    <row r="324" spans="1:1" x14ac:dyDescent="0.25">
      <c r="A324" s="111" t="s">
        <v>32</v>
      </c>
    </row>
    <row r="325" spans="1:1" x14ac:dyDescent="0.25">
      <c r="A325" s="111" t="s">
        <v>385</v>
      </c>
    </row>
    <row r="326" spans="1:1" x14ac:dyDescent="0.25">
      <c r="A326" s="111" t="s">
        <v>386</v>
      </c>
    </row>
    <row r="327" spans="1:1" x14ac:dyDescent="0.25">
      <c r="A327" s="111" t="s">
        <v>387</v>
      </c>
    </row>
    <row r="328" spans="1:1" x14ac:dyDescent="0.25">
      <c r="A328" s="111" t="s">
        <v>388</v>
      </c>
    </row>
    <row r="329" spans="1:1" x14ac:dyDescent="0.25">
      <c r="A329" s="111" t="s">
        <v>389</v>
      </c>
    </row>
    <row r="330" spans="1:1" x14ac:dyDescent="0.25">
      <c r="A330" s="111" t="s">
        <v>390</v>
      </c>
    </row>
    <row r="331" spans="1:1" x14ac:dyDescent="0.25">
      <c r="A331" s="111" t="s">
        <v>391</v>
      </c>
    </row>
    <row r="332" spans="1:1" x14ac:dyDescent="0.25">
      <c r="A332" s="111" t="s">
        <v>392</v>
      </c>
    </row>
    <row r="333" spans="1:1" x14ac:dyDescent="0.25">
      <c r="A333" s="111" t="s">
        <v>393</v>
      </c>
    </row>
    <row r="334" spans="1:1" x14ac:dyDescent="0.25">
      <c r="A334" s="111" t="s">
        <v>394</v>
      </c>
    </row>
    <row r="335" spans="1:1" x14ac:dyDescent="0.25">
      <c r="A335" s="111" t="s">
        <v>395</v>
      </c>
    </row>
    <row r="336" spans="1:1" x14ac:dyDescent="0.25">
      <c r="A336" s="111" t="s">
        <v>33</v>
      </c>
    </row>
    <row r="337" spans="1:1" x14ac:dyDescent="0.25">
      <c r="A337" s="111" t="s">
        <v>396</v>
      </c>
    </row>
    <row r="338" spans="1:1" x14ac:dyDescent="0.25">
      <c r="A338" s="111" t="s">
        <v>397</v>
      </c>
    </row>
    <row r="339" spans="1:1" x14ac:dyDescent="0.25">
      <c r="A339" s="111" t="s">
        <v>398</v>
      </c>
    </row>
    <row r="340" spans="1:1" x14ac:dyDescent="0.25">
      <c r="A340" s="111" t="s">
        <v>61</v>
      </c>
    </row>
    <row r="341" spans="1:1" x14ac:dyDescent="0.25">
      <c r="A341" s="111" t="s">
        <v>399</v>
      </c>
    </row>
    <row r="342" spans="1:1" x14ac:dyDescent="0.25">
      <c r="A342" s="111" t="s">
        <v>400</v>
      </c>
    </row>
    <row r="343" spans="1:1" x14ac:dyDescent="0.25">
      <c r="A343" s="111" t="s">
        <v>34</v>
      </c>
    </row>
    <row r="344" spans="1:1" x14ac:dyDescent="0.25">
      <c r="A344" s="111" t="s">
        <v>401</v>
      </c>
    </row>
    <row r="345" spans="1:1" x14ac:dyDescent="0.25">
      <c r="A345" s="111" t="s">
        <v>402</v>
      </c>
    </row>
    <row r="346" spans="1:1" x14ac:dyDescent="0.25">
      <c r="A346" s="111" t="s">
        <v>403</v>
      </c>
    </row>
    <row r="347" spans="1:1" x14ac:dyDescent="0.25">
      <c r="A347" s="111" t="s">
        <v>404</v>
      </c>
    </row>
    <row r="348" spans="1:1" x14ac:dyDescent="0.25">
      <c r="A348" s="111" t="s">
        <v>405</v>
      </c>
    </row>
    <row r="349" spans="1:1" x14ac:dyDescent="0.25">
      <c r="A349" s="111" t="s">
        <v>406</v>
      </c>
    </row>
    <row r="350" spans="1:1" x14ac:dyDescent="0.25">
      <c r="A350" s="111" t="s">
        <v>407</v>
      </c>
    </row>
    <row r="351" spans="1:1" x14ac:dyDescent="0.25">
      <c r="A351" s="111" t="s">
        <v>408</v>
      </c>
    </row>
    <row r="352" spans="1:1" x14ac:dyDescent="0.25">
      <c r="A352" s="111" t="s">
        <v>409</v>
      </c>
    </row>
    <row r="353" spans="1:1" x14ac:dyDescent="0.25">
      <c r="A353" s="111" t="s">
        <v>410</v>
      </c>
    </row>
    <row r="354" spans="1:1" x14ac:dyDescent="0.25">
      <c r="A354" s="111" t="s">
        <v>79</v>
      </c>
    </row>
    <row r="355" spans="1:1" x14ac:dyDescent="0.25">
      <c r="A355" s="111" t="s">
        <v>411</v>
      </c>
    </row>
    <row r="356" spans="1:1" x14ac:dyDescent="0.25">
      <c r="A356" s="111" t="s">
        <v>412</v>
      </c>
    </row>
    <row r="357" spans="1:1" x14ac:dyDescent="0.25">
      <c r="A357" s="111" t="s">
        <v>413</v>
      </c>
    </row>
    <row r="358" spans="1:1" x14ac:dyDescent="0.25">
      <c r="A358" s="111" t="s">
        <v>414</v>
      </c>
    </row>
    <row r="359" spans="1:1" x14ac:dyDescent="0.25">
      <c r="A359" s="111" t="s">
        <v>415</v>
      </c>
    </row>
    <row r="360" spans="1:1" x14ac:dyDescent="0.25">
      <c r="A360" s="111" t="s">
        <v>416</v>
      </c>
    </row>
    <row r="361" spans="1:1" x14ac:dyDescent="0.25">
      <c r="A361" s="111" t="s">
        <v>80</v>
      </c>
    </row>
    <row r="362" spans="1:1" x14ac:dyDescent="0.25">
      <c r="A362" s="111" t="s">
        <v>417</v>
      </c>
    </row>
    <row r="363" spans="1:1" x14ac:dyDescent="0.25">
      <c r="A363" s="111" t="s">
        <v>418</v>
      </c>
    </row>
    <row r="364" spans="1:1" x14ac:dyDescent="0.25">
      <c r="A364" s="111" t="s">
        <v>419</v>
      </c>
    </row>
    <row r="365" spans="1:1" x14ac:dyDescent="0.25">
      <c r="A365" s="111" t="s">
        <v>420</v>
      </c>
    </row>
    <row r="366" spans="1:1" x14ac:dyDescent="0.25">
      <c r="A366" s="111" t="s">
        <v>421</v>
      </c>
    </row>
    <row r="367" spans="1:1" x14ac:dyDescent="0.25">
      <c r="A367" s="111" t="s">
        <v>422</v>
      </c>
    </row>
    <row r="368" spans="1:1" x14ac:dyDescent="0.25">
      <c r="A368" s="111" t="s">
        <v>423</v>
      </c>
    </row>
    <row r="369" spans="1:1" x14ac:dyDescent="0.25">
      <c r="A369" s="111" t="s">
        <v>424</v>
      </c>
    </row>
    <row r="370" spans="1:1" x14ac:dyDescent="0.25">
      <c r="A370" s="111" t="s">
        <v>425</v>
      </c>
    </row>
    <row r="371" spans="1:1" x14ac:dyDescent="0.25">
      <c r="A371" s="111" t="s">
        <v>426</v>
      </c>
    </row>
    <row r="372" spans="1:1" x14ac:dyDescent="0.25">
      <c r="A372" s="111" t="s">
        <v>427</v>
      </c>
    </row>
    <row r="373" spans="1:1" x14ac:dyDescent="0.25">
      <c r="A373" s="111" t="s">
        <v>50</v>
      </c>
    </row>
    <row r="374" spans="1:1" x14ac:dyDescent="0.25">
      <c r="A374" s="111" t="s">
        <v>51</v>
      </c>
    </row>
    <row r="375" spans="1:1" x14ac:dyDescent="0.25">
      <c r="A375" s="111" t="s">
        <v>428</v>
      </c>
    </row>
    <row r="376" spans="1:1" x14ac:dyDescent="0.25">
      <c r="A376" s="111" t="s">
        <v>429</v>
      </c>
    </row>
    <row r="377" spans="1:1" x14ac:dyDescent="0.25">
      <c r="A377" s="111" t="s">
        <v>430</v>
      </c>
    </row>
    <row r="378" spans="1:1" x14ac:dyDescent="0.25">
      <c r="A378" s="111" t="s">
        <v>431</v>
      </c>
    </row>
    <row r="379" spans="1:1" x14ac:dyDescent="0.25">
      <c r="A379" s="111" t="s">
        <v>432</v>
      </c>
    </row>
    <row r="380" spans="1:1" x14ac:dyDescent="0.25">
      <c r="A380" s="111" t="s">
        <v>433</v>
      </c>
    </row>
    <row r="381" spans="1:1" x14ac:dyDescent="0.25">
      <c r="A381" s="111" t="s">
        <v>434</v>
      </c>
    </row>
    <row r="382" spans="1:1" x14ac:dyDescent="0.25">
      <c r="A382" s="111" t="s">
        <v>20</v>
      </c>
    </row>
    <row r="383" spans="1:1" x14ac:dyDescent="0.25">
      <c r="A383" s="111" t="s">
        <v>52</v>
      </c>
    </row>
    <row r="384" spans="1:1" x14ac:dyDescent="0.25">
      <c r="A384" s="111" t="s">
        <v>53</v>
      </c>
    </row>
    <row r="385" spans="1:1" x14ac:dyDescent="0.25">
      <c r="A385" s="111" t="s">
        <v>54</v>
      </c>
    </row>
    <row r="386" spans="1:1" x14ac:dyDescent="0.25">
      <c r="A386" s="111" t="s">
        <v>435</v>
      </c>
    </row>
    <row r="387" spans="1:1" x14ac:dyDescent="0.25">
      <c r="A387" s="111" t="s">
        <v>436</v>
      </c>
    </row>
    <row r="388" spans="1:1" x14ac:dyDescent="0.25">
      <c r="A388" s="111" t="s">
        <v>21</v>
      </c>
    </row>
    <row r="389" spans="1:1" x14ac:dyDescent="0.25">
      <c r="A389" s="111" t="s">
        <v>437</v>
      </c>
    </row>
    <row r="390" spans="1:1" x14ac:dyDescent="0.25">
      <c r="A390" s="111" t="s">
        <v>438</v>
      </c>
    </row>
    <row r="391" spans="1:1" x14ac:dyDescent="0.25">
      <c r="A391" s="111" t="s">
        <v>439</v>
      </c>
    </row>
    <row r="392" spans="1:1" x14ac:dyDescent="0.25">
      <c r="A392" s="111" t="s">
        <v>440</v>
      </c>
    </row>
    <row r="393" spans="1:1" x14ac:dyDescent="0.25">
      <c r="A393" s="111" t="s">
        <v>441</v>
      </c>
    </row>
    <row r="394" spans="1:1" x14ac:dyDescent="0.25">
      <c r="A394" s="111" t="s">
        <v>442</v>
      </c>
    </row>
    <row r="395" spans="1:1" x14ac:dyDescent="0.25">
      <c r="A395" s="111" t="s">
        <v>35</v>
      </c>
    </row>
    <row r="396" spans="1:1" x14ac:dyDescent="0.25">
      <c r="A396" s="111" t="s">
        <v>443</v>
      </c>
    </row>
    <row r="397" spans="1:1" x14ac:dyDescent="0.25">
      <c r="A397" s="111" t="s">
        <v>444</v>
      </c>
    </row>
    <row r="398" spans="1:1" x14ac:dyDescent="0.25">
      <c r="A398" s="111" t="s">
        <v>36</v>
      </c>
    </row>
    <row r="399" spans="1:1" x14ac:dyDescent="0.25">
      <c r="A399" s="111" t="s">
        <v>62</v>
      </c>
    </row>
    <row r="400" spans="1:1" x14ac:dyDescent="0.25">
      <c r="A400" s="111" t="s">
        <v>445</v>
      </c>
    </row>
    <row r="401" spans="1:1" x14ac:dyDescent="0.25">
      <c r="A401" s="111" t="s">
        <v>446</v>
      </c>
    </row>
    <row r="402" spans="1:1" x14ac:dyDescent="0.25">
      <c r="A402" s="111" t="s">
        <v>447</v>
      </c>
    </row>
    <row r="403" spans="1:1" x14ac:dyDescent="0.25">
      <c r="A403" s="111" t="s">
        <v>448</v>
      </c>
    </row>
    <row r="404" spans="1:1" x14ac:dyDescent="0.25">
      <c r="A404" s="111" t="s">
        <v>449</v>
      </c>
    </row>
    <row r="405" spans="1:1" x14ac:dyDescent="0.25">
      <c r="A405" s="111" t="s">
        <v>450</v>
      </c>
    </row>
    <row r="406" spans="1:1" x14ac:dyDescent="0.25">
      <c r="A406" s="111" t="s">
        <v>451</v>
      </c>
    </row>
    <row r="407" spans="1:1" x14ac:dyDescent="0.25">
      <c r="A407" s="111" t="s">
        <v>452</v>
      </c>
    </row>
    <row r="408" spans="1:1" x14ac:dyDescent="0.25">
      <c r="A408" s="111" t="s">
        <v>37</v>
      </c>
    </row>
    <row r="409" spans="1:1" x14ac:dyDescent="0.25">
      <c r="A409" s="111" t="s">
        <v>453</v>
      </c>
    </row>
    <row r="410" spans="1:1" x14ac:dyDescent="0.25">
      <c r="A410" s="111" t="s">
        <v>454</v>
      </c>
    </row>
    <row r="411" spans="1:1" x14ac:dyDescent="0.25">
      <c r="A411" s="111" t="s">
        <v>38</v>
      </c>
    </row>
    <row r="412" spans="1:1" x14ac:dyDescent="0.25">
      <c r="A412" s="111" t="s">
        <v>455</v>
      </c>
    </row>
    <row r="413" spans="1:1" x14ac:dyDescent="0.25">
      <c r="A413" s="111" t="s">
        <v>456</v>
      </c>
    </row>
    <row r="414" spans="1:1" x14ac:dyDescent="0.25">
      <c r="A414" s="111" t="s">
        <v>457</v>
      </c>
    </row>
    <row r="415" spans="1:1" x14ac:dyDescent="0.25">
      <c r="A415" s="111" t="s">
        <v>458</v>
      </c>
    </row>
    <row r="416" spans="1:1" x14ac:dyDescent="0.25">
      <c r="A416" s="111" t="s">
        <v>459</v>
      </c>
    </row>
    <row r="417" spans="1:1" x14ac:dyDescent="0.25">
      <c r="A417" s="111" t="s">
        <v>460</v>
      </c>
    </row>
    <row r="418" spans="1:1" x14ac:dyDescent="0.25">
      <c r="A418" s="111" t="s">
        <v>461</v>
      </c>
    </row>
    <row r="419" spans="1:1" x14ac:dyDescent="0.25">
      <c r="A419" s="111" t="s">
        <v>462</v>
      </c>
    </row>
    <row r="420" spans="1:1" x14ac:dyDescent="0.25">
      <c r="A420" s="111" t="s">
        <v>463</v>
      </c>
    </row>
    <row r="421" spans="1:1" x14ac:dyDescent="0.25">
      <c r="A421" s="111" t="s">
        <v>464</v>
      </c>
    </row>
    <row r="422" spans="1:1" x14ac:dyDescent="0.25">
      <c r="A422" s="111" t="s">
        <v>465</v>
      </c>
    </row>
    <row r="423" spans="1:1" x14ac:dyDescent="0.25">
      <c r="A423" s="111" t="s">
        <v>466</v>
      </c>
    </row>
    <row r="424" spans="1:1" x14ac:dyDescent="0.25">
      <c r="A424" s="111" t="s">
        <v>55</v>
      </c>
    </row>
  </sheetData>
  <sheetProtection algorithmName="SHA-512" hashValue="PMWhw3zqt134+SJjlPwqbgaK9FlIjHwAmslN4Sdbv/expHJtksbzvzdSq4SiC5b+YjUZDmaHoOe3mUpk6J+f7g==" saltValue="uRIeecjd6rm1W3Qjwxh3Qg==" spinCount="100000" sheet="1" objects="1" scenarios="1"/>
  <sortState xmlns:xlrd2="http://schemas.microsoft.com/office/spreadsheetml/2017/richdata2" ref="C5:C38">
    <sortCondition ref="C4:C38"/>
  </sortState>
  <customSheetViews>
    <customSheetView guid="{46FA326A-B15E-451E-A3BC-5EE08E9722CD}" fitToPage="1">
      <selection activeCell="C21" sqref="C21"/>
      <pageMargins left="0.7" right="0.7" top="0.75" bottom="0.75" header="0.3" footer="0.3"/>
      <pageSetup scale="89" orientation="landscape" r:id="rId1"/>
    </customSheetView>
  </customSheetViews>
  <pageMargins left="0.7" right="0.7" top="0.75" bottom="0.75" header="0.3" footer="0.3"/>
  <pageSetup scale="8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Electronic Instructions</vt:lpstr>
      <vt:lpstr>Pupil Count Report</vt:lpstr>
      <vt:lpstr>Pupil Listing</vt:lpstr>
      <vt:lpstr>Pupil Count Subtotals</vt:lpstr>
      <vt:lpstr>Required Naming Standards</vt:lpstr>
      <vt:lpstr>Grades</vt:lpstr>
      <vt:lpstr>'Pupil Count Subtotals'!Print_Titles</vt:lpstr>
      <vt:lpstr>'Pupil Listing'!Print_Titles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Casper</dc:creator>
  <cp:lastModifiedBy>Roberson, Alexander B. DPI</cp:lastModifiedBy>
  <cp:lastPrinted>2015-08-07T21:41:00Z</cp:lastPrinted>
  <dcterms:created xsi:type="dcterms:W3CDTF">2002-11-01T19:31:57Z</dcterms:created>
  <dcterms:modified xsi:type="dcterms:W3CDTF">2022-09-23T18:03:08Z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