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521" windowWidth="9315" windowHeight="11640" activeTab="0"/>
  </bookViews>
  <sheets>
    <sheet name="Public Schools" sheetId="1" r:id="rId1"/>
    <sheet name="Private_Charters_RCCI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<sst xmlns="http://schemas.openxmlformats.org/spreadsheetml/2006/main" count="1296" uniqueCount="515">
  <si>
    <t>School District</t>
  </si>
  <si>
    <t>Statewide Totals</t>
  </si>
  <si>
    <t>County</t>
  </si>
  <si>
    <t>Agency Code</t>
  </si>
  <si>
    <t>Free ADP</t>
  </si>
  <si>
    <t>Reduced ADP</t>
  </si>
  <si>
    <t>Paid ADP</t>
  </si>
  <si>
    <t>Average Daily Participation</t>
  </si>
  <si>
    <t>ELKHART LAKE-GLENBEULAH</t>
  </si>
  <si>
    <t>GENEVA J4</t>
  </si>
  <si>
    <t>GENOA CITY J2</t>
  </si>
  <si>
    <t>KOHLER</t>
  </si>
  <si>
    <t>MERTON J9</t>
  </si>
  <si>
    <t>NORRIS</t>
  </si>
  <si>
    <t>NORTH LAKE</t>
  </si>
  <si>
    <t>WASHINGTON</t>
  </si>
  <si>
    <t>WHITEFISH BAY</t>
  </si>
  <si>
    <t>RICHMOND</t>
  </si>
  <si>
    <t xml:space="preserve">CLARK </t>
  </si>
  <si>
    <t xml:space="preserve">ADAMS </t>
  </si>
  <si>
    <t xml:space="preserve">GREEN </t>
  </si>
  <si>
    <t xml:space="preserve">KEWAUNEE </t>
  </si>
  <si>
    <t xml:space="preserve">BUFFALO </t>
  </si>
  <si>
    <t xml:space="preserve">JACKSON </t>
  </si>
  <si>
    <t xml:space="preserve">PORTAGE </t>
  </si>
  <si>
    <t xml:space="preserve">EAU CLAIRE </t>
  </si>
  <si>
    <t xml:space="preserve">POLK </t>
  </si>
  <si>
    <t xml:space="preserve">LANGLADE </t>
  </si>
  <si>
    <t xml:space="preserve">OUTAGAMIE </t>
  </si>
  <si>
    <t xml:space="preserve">TREMPEALEAU </t>
  </si>
  <si>
    <t xml:space="preserve">LA FAYETTE </t>
  </si>
  <si>
    <t xml:space="preserve">WAUKESHA </t>
  </si>
  <si>
    <t xml:space="preserve">ASHLAND </t>
  </si>
  <si>
    <t xml:space="preserve">BROWN </t>
  </si>
  <si>
    <t xml:space="preserve">MARATHON </t>
  </si>
  <si>
    <t xml:space="preserve">WOOD </t>
  </si>
  <si>
    <t xml:space="preserve">ST. CROIX </t>
  </si>
  <si>
    <t xml:space="preserve">LA CROSSE </t>
  </si>
  <si>
    <t xml:space="preserve">SAUK </t>
  </si>
  <si>
    <t xml:space="preserve">IOWA </t>
  </si>
  <si>
    <t xml:space="preserve">BARRON </t>
  </si>
  <si>
    <t xml:space="preserve">BAYFIELD </t>
  </si>
  <si>
    <t xml:space="preserve">DODGE </t>
  </si>
  <si>
    <t xml:space="preserve">MARINETTE </t>
  </si>
  <si>
    <t xml:space="preserve">DANE </t>
  </si>
  <si>
    <t xml:space="preserve">ROCK </t>
  </si>
  <si>
    <t xml:space="preserve">GREEN LAKE </t>
  </si>
  <si>
    <t xml:space="preserve">WALWORTH </t>
  </si>
  <si>
    <t xml:space="preserve">WASHBURN </t>
  </si>
  <si>
    <t xml:space="preserve">CHIPPEWA </t>
  </si>
  <si>
    <t xml:space="preserve">SHAWANO </t>
  </si>
  <si>
    <t xml:space="preserve">GRANT </t>
  </si>
  <si>
    <t xml:space="preserve">DUNN </t>
  </si>
  <si>
    <t xml:space="preserve">KENOSHA </t>
  </si>
  <si>
    <t xml:space="preserve">CALUMET </t>
  </si>
  <si>
    <t xml:space="preserve">MILWAUKEE </t>
  </si>
  <si>
    <t xml:space="preserve">RUSK </t>
  </si>
  <si>
    <t xml:space="preserve">RACINE </t>
  </si>
  <si>
    <t xml:space="preserve">COLUMBIA </t>
  </si>
  <si>
    <t xml:space="preserve">FOND DU LAC </t>
  </si>
  <si>
    <t xml:space="preserve">MONROE </t>
  </si>
  <si>
    <t xml:space="preserve">SHEBOYGAN </t>
  </si>
  <si>
    <t xml:space="preserve">OZAUKEE </t>
  </si>
  <si>
    <t xml:space="preserve">PRICE </t>
  </si>
  <si>
    <t xml:space="preserve">WAUPACA </t>
  </si>
  <si>
    <t xml:space="preserve">FOREST </t>
  </si>
  <si>
    <t xml:space="preserve">VERNON </t>
  </si>
  <si>
    <t xml:space="preserve">PEPIN </t>
  </si>
  <si>
    <t xml:space="preserve">PIERCE </t>
  </si>
  <si>
    <t xml:space="preserve">WASHINGTON </t>
  </si>
  <si>
    <t xml:space="preserve">FLORENCE </t>
  </si>
  <si>
    <t xml:space="preserve">JEFFERSON </t>
  </si>
  <si>
    <t xml:space="preserve">DOOR </t>
  </si>
  <si>
    <t xml:space="preserve">OCONTO </t>
  </si>
  <si>
    <t xml:space="preserve">TAYLOR </t>
  </si>
  <si>
    <t xml:space="preserve">BURNETT </t>
  </si>
  <si>
    <t xml:space="preserve">SAWYER </t>
  </si>
  <si>
    <t xml:space="preserve">IRON </t>
  </si>
  <si>
    <t xml:space="preserve">RICHLAND </t>
  </si>
  <si>
    <t xml:space="preserve">MANITOWOC </t>
  </si>
  <si>
    <t xml:space="preserve">VILAS </t>
  </si>
  <si>
    <t xml:space="preserve">ONEIDA </t>
  </si>
  <si>
    <t xml:space="preserve">DOUGLAS </t>
  </si>
  <si>
    <t xml:space="preserve">JUNEAU </t>
  </si>
  <si>
    <t xml:space="preserve">WINNEBAGO </t>
  </si>
  <si>
    <t xml:space="preserve">MENOMINEE </t>
  </si>
  <si>
    <t xml:space="preserve">LINCOLN </t>
  </si>
  <si>
    <t xml:space="preserve">MARQUETTE </t>
  </si>
  <si>
    <t xml:space="preserve">CRAWFORD </t>
  </si>
  <si>
    <t xml:space="preserve">WAUSHARA </t>
  </si>
  <si>
    <t>Abundant Life Christian School</t>
  </si>
  <si>
    <t>Akasha</t>
  </si>
  <si>
    <t>All Saints Catholic School</t>
  </si>
  <si>
    <t>All Saints School</t>
  </si>
  <si>
    <t>Appleton Christian Schools, Inc.</t>
  </si>
  <si>
    <t>Assumption BVM School</t>
  </si>
  <si>
    <t>Assumption Catholic School</t>
  </si>
  <si>
    <t>Atlas Preparatory Academy, Inc.</t>
  </si>
  <si>
    <t>Atonement Lutheran School</t>
  </si>
  <si>
    <t>Baldwin Christian School</t>
  </si>
  <si>
    <t>BELIEVERS IN CHRIST</t>
  </si>
  <si>
    <t>Benet Lake Child/Adolescent Treatment</t>
  </si>
  <si>
    <t>Bethlehem Lutheran School</t>
  </si>
  <si>
    <t>Blessed Sacrament School</t>
  </si>
  <si>
    <t>Blessed Savior Catholic School</t>
  </si>
  <si>
    <t>Carter School of Excellence</t>
  </si>
  <si>
    <t>Carter's Christian Academy, Inc</t>
  </si>
  <si>
    <t>Cathedral Grade School</t>
  </si>
  <si>
    <t>Cathedral School</t>
  </si>
  <si>
    <t>Catholic East Elementary School</t>
  </si>
  <si>
    <t>Centro Hispanic Hi</t>
  </si>
  <si>
    <t>Child Development Center of St Joseph</t>
  </si>
  <si>
    <t>Chilton Catholic School</t>
  </si>
  <si>
    <t>Chippewa Area Catholic Schools</t>
  </si>
  <si>
    <t>Christ Child Academy</t>
  </si>
  <si>
    <t>Christ Memorial Lutheran School</t>
  </si>
  <si>
    <t>Christ St. John Lutheran School</t>
  </si>
  <si>
    <t>Christian Faith Academyof HigherLearning</t>
  </si>
  <si>
    <t>Christian Life School</t>
  </si>
  <si>
    <t>Christ-St. Peter Lutheran School</t>
  </si>
  <si>
    <t>Clara Mohammed School, Inc.</t>
  </si>
  <si>
    <t>Concordia University School</t>
  </si>
  <si>
    <t>Cottonwood Group Home, Ltd.</t>
  </si>
  <si>
    <t>CrossTrainers Academy</t>
  </si>
  <si>
    <t>Daughters of the Father Christan Academy</t>
  </si>
  <si>
    <t>David's Star Lutheran School</t>
  </si>
  <si>
    <t>Delavan Christian School</t>
  </si>
  <si>
    <t>Destiny High School</t>
  </si>
  <si>
    <t>Divine Mercy School</t>
  </si>
  <si>
    <t>Divine Savior Catholic School</t>
  </si>
  <si>
    <t>Eagle School</t>
  </si>
  <si>
    <t>Early View Academy of Excellence</t>
  </si>
  <si>
    <t>Eastbrook Academy, Inc.</t>
  </si>
  <si>
    <t>Emanuel Evangelical Lutheran School</t>
  </si>
  <si>
    <t>Emmaus Lutheran School</t>
  </si>
  <si>
    <t>English Lutheran School</t>
  </si>
  <si>
    <t>Faith Lutheran School</t>
  </si>
  <si>
    <t>Family &amp; Childen's Center</t>
  </si>
  <si>
    <t>Family Services Residential Program</t>
  </si>
  <si>
    <t>First Evangelical Lutheran School</t>
  </si>
  <si>
    <t>Fox Valley Christian Academy</t>
  </si>
  <si>
    <t>Fox Valley Lutheran High School</t>
  </si>
  <si>
    <t>Garden Homes Lutheran School</t>
  </si>
  <si>
    <t>Good Shepherd Lutheran School</t>
  </si>
  <si>
    <t>Good Shepherd Lutheran School, Watertown</t>
  </si>
  <si>
    <t>Grace Lutheran School</t>
  </si>
  <si>
    <t>Greater Holy Temple Christian Academy</t>
  </si>
  <si>
    <t>Hales Corners Lutheran School</t>
  </si>
  <si>
    <t>Hickman's Academy Preparatory School</t>
  </si>
  <si>
    <t>Hillel Academy</t>
  </si>
  <si>
    <t>Holy Apostles School</t>
  </si>
  <si>
    <t>Holy Cross School Board</t>
  </si>
  <si>
    <t>Holy Family Catholic School</t>
  </si>
  <si>
    <t>Holy Family School</t>
  </si>
  <si>
    <t>Holy Ghost Immaculate Conception School</t>
  </si>
  <si>
    <t>Holy Rosary Catholic School</t>
  </si>
  <si>
    <t>Holy Rosary School</t>
  </si>
  <si>
    <t>Holy Spirit School</t>
  </si>
  <si>
    <t>Holy Trinity Grade School</t>
  </si>
  <si>
    <t>Holy Trinity School</t>
  </si>
  <si>
    <t>Holy Wisdom Academy</t>
  </si>
  <si>
    <t>Hope Christian School</t>
  </si>
  <si>
    <t>HOPE Christian School - Fortis</t>
  </si>
  <si>
    <t>Immaculate Heart of Mary School</t>
  </si>
  <si>
    <t>Immanuel Evangelical Lutheran School</t>
  </si>
  <si>
    <t>Immanuel Lutheran High School</t>
  </si>
  <si>
    <t>Immanuel Lutheran School</t>
  </si>
  <si>
    <t>Indian Community School</t>
  </si>
  <si>
    <t>Institute of Technology and Academics</t>
  </si>
  <si>
    <t>Islamic Society Milwaukee dba Salam</t>
  </si>
  <si>
    <t>Jared C. Bruce Academy, Inc.</t>
  </si>
  <si>
    <t>John Paul II Academy</t>
  </si>
  <si>
    <t>Kaukauna Catholic Schools</t>
  </si>
  <si>
    <t>Kenosha Human Development Services</t>
  </si>
  <si>
    <t>Lac Courte Oreilles School</t>
  </si>
  <si>
    <t>Lad Lake, Inc.</t>
  </si>
  <si>
    <t>Lakeside Lutheran High Sch</t>
  </si>
  <si>
    <t>Lighthouse Christian School</t>
  </si>
  <si>
    <t>LSS Homme Youth &amp; Family Programs</t>
  </si>
  <si>
    <t>Luther High School</t>
  </si>
  <si>
    <t>Manitowoc Lutheran High School</t>
  </si>
  <si>
    <t>Marshfield Area Catholic Schools</t>
  </si>
  <si>
    <t>Martin Luther School</t>
  </si>
  <si>
    <t>Mary Queen of Saints Catholic Academy</t>
  </si>
  <si>
    <t>Mayo Clinic Health System-Franciscan Med</t>
  </si>
  <si>
    <t>Messmer Catholic Schools</t>
  </si>
  <si>
    <t>Milwaukee Jewish Day School</t>
  </si>
  <si>
    <t>Milwaukee Seventh-day Adventist School</t>
  </si>
  <si>
    <t>Monroe Co. Shelter Care, Inc.</t>
  </si>
  <si>
    <t>Morning Star Ev. Lutheran School</t>
  </si>
  <si>
    <t>Most Precious Blood School</t>
  </si>
  <si>
    <t>Mother of Good Counsel Grade School</t>
  </si>
  <si>
    <t>Mount Calvary Lutheran School</t>
  </si>
  <si>
    <t>Mount Lebanon Lutheran School</t>
  </si>
  <si>
    <t>Mt Calvary Ev Lutheran School</t>
  </si>
  <si>
    <t>Mt. Calvary-Grace Lutheran School</t>
  </si>
  <si>
    <t xml:space="preserve">Nativity of Our Lord Catholic School </t>
  </si>
  <si>
    <t>New Testament Christian Academy</t>
  </si>
  <si>
    <t>Newman Catholic Schools</t>
  </si>
  <si>
    <t>Norris Adolescent Center</t>
  </si>
  <si>
    <t>Northwest Catholic</t>
  </si>
  <si>
    <t>Northwest Lutheran School</t>
  </si>
  <si>
    <t>Northwest Passage LTD</t>
  </si>
  <si>
    <t>Notre Dame Middle School</t>
  </si>
  <si>
    <t>Notre Dame of De Pere</t>
  </si>
  <si>
    <t>NTC Christian Academy</t>
  </si>
  <si>
    <t>Oneida Nation School System</t>
  </si>
  <si>
    <t>Operation Fresh Start, Inc.</t>
  </si>
  <si>
    <t>Orion Group Home</t>
  </si>
  <si>
    <t>Our Lady Assumption School</t>
  </si>
  <si>
    <t>Our Lady Lake Catholic School</t>
  </si>
  <si>
    <t>Our Lady of Lourdes School</t>
  </si>
  <si>
    <t>Our Lady of the Lakes School</t>
  </si>
  <si>
    <t>Our Lady Queen of Peace School</t>
  </si>
  <si>
    <t>Our Lady Sorrows Elementary School</t>
  </si>
  <si>
    <t>Our Redeemer Lutheran School</t>
  </si>
  <si>
    <t>Parklawn Christian Leadership Academy</t>
  </si>
  <si>
    <t>Peace Lutheran School</t>
  </si>
  <si>
    <t>Port Washington Catholic School</t>
  </si>
  <si>
    <t>Prairie Catholic Schools</t>
  </si>
  <si>
    <t>Prentice House</t>
  </si>
  <si>
    <t>Prince of Peace-Holy Martyrs School</t>
  </si>
  <si>
    <t>Providence Catholic School</t>
  </si>
  <si>
    <t>Redeemer Lutheran School</t>
  </si>
  <si>
    <t>Regis Catholic Schools Inc.</t>
  </si>
  <si>
    <t>Resurrection Catholic School</t>
  </si>
  <si>
    <t>Right Step Inc.</t>
  </si>
  <si>
    <t>Risen Savior Lutheran School</t>
  </si>
  <si>
    <t>River Valley School District</t>
  </si>
  <si>
    <t>Riverview Evangelical Lutheran School</t>
  </si>
  <si>
    <t>Sacred Heart Grade School</t>
  </si>
  <si>
    <t>Sacred Heart School</t>
  </si>
  <si>
    <t>Sacred Hearts of Jesus Mary School</t>
  </si>
  <si>
    <t>Sharon Junior Academy</t>
  </si>
  <si>
    <t xml:space="preserve">Shepherd of the Hills School </t>
  </si>
  <si>
    <t>Sherman Park Lutheran School /Preschool</t>
  </si>
  <si>
    <t>Siloah Lutheran School</t>
  </si>
  <si>
    <t>Silvercrest Group Home</t>
  </si>
  <si>
    <t>Southeastern Youth &amp; Family Services Inc</t>
  </si>
  <si>
    <t>SS Peter &amp; Paul School</t>
  </si>
  <si>
    <t>St Edwards Catholic Church-Olga</t>
  </si>
  <si>
    <t>St. Adalbert School</t>
  </si>
  <si>
    <t>St. Aemilian-Lakeside Inc</t>
  </si>
  <si>
    <t>St. Agnes School</t>
  </si>
  <si>
    <t>St. Aloysius Grade School</t>
  </si>
  <si>
    <t>St. Alphonsus School</t>
  </si>
  <si>
    <t>St. Andrew &amp; Thomas School</t>
  </si>
  <si>
    <t>St. Andrews School</t>
  </si>
  <si>
    <t>St. Anne's School</t>
  </si>
  <si>
    <t>St. Ann's School</t>
  </si>
  <si>
    <t>St. Anthony De Padua School</t>
  </si>
  <si>
    <t>St. Anthony School</t>
  </si>
  <si>
    <t>St. Anthony's School</t>
  </si>
  <si>
    <t>St. Bernard School</t>
  </si>
  <si>
    <t>St. Bernards School</t>
  </si>
  <si>
    <t>St. Boniface Parochial School</t>
  </si>
  <si>
    <t>St. Boniface School</t>
  </si>
  <si>
    <t>St. Bridget's Parish School</t>
  </si>
  <si>
    <t>St. Catherine High School</t>
  </si>
  <si>
    <t>St. Catherines School</t>
  </si>
  <si>
    <t>St. Charles Borromeo School</t>
  </si>
  <si>
    <t>St. Charles Parish School</t>
  </si>
  <si>
    <t>St. Charles School</t>
  </si>
  <si>
    <t>St. Charles Youth &amp; Family Services</t>
  </si>
  <si>
    <t>St. Clare Catholic School</t>
  </si>
  <si>
    <t>St. Clement School</t>
  </si>
  <si>
    <t>St. Dennis School</t>
  </si>
  <si>
    <t>St. Dominic School</t>
  </si>
  <si>
    <t>St. Eugene School</t>
  </si>
  <si>
    <t>St. Frances Cabrini School</t>
  </si>
  <si>
    <t>St. Francis Children's Center</t>
  </si>
  <si>
    <t>St. Francis DeSales School</t>
  </si>
  <si>
    <t>St. Francis School</t>
  </si>
  <si>
    <t>St. Francis Solanus School</t>
  </si>
  <si>
    <t>St. Francis Xavier Catholic School</t>
  </si>
  <si>
    <t>St. Francis Xavier School</t>
  </si>
  <si>
    <t>St. Gabriel School</t>
  </si>
  <si>
    <t>St. Gregory Great School</t>
  </si>
  <si>
    <t>St. Gregory School</t>
  </si>
  <si>
    <t>St. Henry School</t>
  </si>
  <si>
    <t>St. Jacobi Evangelical Lutheran School</t>
  </si>
  <si>
    <t>St. James Lutheran School</t>
  </si>
  <si>
    <t>St. Jerome School</t>
  </si>
  <si>
    <t>St. Jeromes School</t>
  </si>
  <si>
    <t>St. Joan Antida High School</t>
  </si>
  <si>
    <t>St. John Bosco Catholic School</t>
  </si>
  <si>
    <t>St. John Ev Lutheran Sch</t>
  </si>
  <si>
    <t>St. John Evangelical Lutheran School</t>
  </si>
  <si>
    <t>St. John Kanty School</t>
  </si>
  <si>
    <t>St. John Lutheran School</t>
  </si>
  <si>
    <t>St. John School</t>
  </si>
  <si>
    <t>St. John the Baptist Catholic School</t>
  </si>
  <si>
    <t>St. John the Baptist School</t>
  </si>
  <si>
    <t>St. John the Evangelist School</t>
  </si>
  <si>
    <t>St. John Vianney School</t>
  </si>
  <si>
    <t>St. Johns Catholic School</t>
  </si>
  <si>
    <t>St. John's Evangelical Lutheran School</t>
  </si>
  <si>
    <t>St. Johns Lutheran School</t>
  </si>
  <si>
    <t>St. John's Lutheran School</t>
  </si>
  <si>
    <t>St. John-Sacred Heart</t>
  </si>
  <si>
    <t>St. John-St. James Lutheran School</t>
  </si>
  <si>
    <t>St. Josaphat Basilica School</t>
  </si>
  <si>
    <t>St. Joseph Catholic School</t>
  </si>
  <si>
    <t>St. Joseph Grade School</t>
  </si>
  <si>
    <t>St. Joseph Middle School</t>
  </si>
  <si>
    <t>St. Joseph Parochial School</t>
  </si>
  <si>
    <t>St. Joseph School</t>
  </si>
  <si>
    <t>St. Joseph School Inc</t>
  </si>
  <si>
    <t>St. Joseph's School</t>
  </si>
  <si>
    <t>St. Katharine Drexel School</t>
  </si>
  <si>
    <t>St. Kilian School</t>
  </si>
  <si>
    <t>St. Lawrence Seminary</t>
  </si>
  <si>
    <t>St. Leonard School</t>
  </si>
  <si>
    <t>St. Lucas Lutheran School</t>
  </si>
  <si>
    <t>St. Lucy School</t>
  </si>
  <si>
    <t>St. Luke Grade School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</si>
  <si>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</si>
  <si>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</si>
  <si>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</si>
  <si>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</si>
  <si>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</si>
  <si>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St. Martini Lutheran School</t>
  </si>
  <si>
    <t>St. Mary Catholic School</t>
  </si>
  <si>
    <t>St. Mary Grade &amp; High School</t>
  </si>
  <si>
    <t>St. Mary of the Immaculate Conception Ca</t>
  </si>
  <si>
    <t>St. Mary Parish School</t>
  </si>
  <si>
    <t>St. Mary Parochial School</t>
  </si>
  <si>
    <t>St. Mary School</t>
  </si>
  <si>
    <t>St. Mary Springs Academy</t>
  </si>
  <si>
    <t>St. Mary's Catholic School</t>
  </si>
  <si>
    <t>St. Mary's Home and School Association</t>
  </si>
  <si>
    <t>St. Mary's Parochial School</t>
  </si>
  <si>
    <t>St. Mary's School</t>
  </si>
  <si>
    <t>St. Mary's School-Clarks Mills</t>
  </si>
  <si>
    <t>St. Mary's Visitation School</t>
  </si>
  <si>
    <t>St. Matthew Lutheran School</t>
  </si>
  <si>
    <t>St. Matthew School</t>
  </si>
  <si>
    <t>St. Matthew's School</t>
  </si>
  <si>
    <t>St. Matthias School</t>
  </si>
  <si>
    <t>St. Monica School</t>
  </si>
  <si>
    <t>St. Nicholas School</t>
  </si>
  <si>
    <t>St. Patrick School</t>
  </si>
  <si>
    <t>St. Patricks Grade School</t>
  </si>
  <si>
    <t>St. Patrick's School</t>
  </si>
  <si>
    <t>St. Paul Lutheran School</t>
  </si>
  <si>
    <t>St. Paul Parochial School</t>
  </si>
  <si>
    <t>St. Paul School</t>
  </si>
  <si>
    <t>St. Paul's Catholic School</t>
  </si>
  <si>
    <t>St. Paul's Ev. Lutheran School</t>
  </si>
  <si>
    <t>St. Paul's Evangelical Lutheran School</t>
  </si>
  <si>
    <t>St. Pauls Lutheran School</t>
  </si>
  <si>
    <t>St. Paul's Lutheran School</t>
  </si>
  <si>
    <t>St. Peter Ev. Lutheran Sch</t>
  </si>
  <si>
    <t>St. Peter Evangelical Lutheran School</t>
  </si>
  <si>
    <t>St. Peter Immanuel Lutheran School</t>
  </si>
  <si>
    <t>St. Peter Lutheran School</t>
  </si>
  <si>
    <t>St. Peter the Fisherman Catholic School</t>
  </si>
  <si>
    <t>St. Peter's Evangelical Lutheran School</t>
  </si>
  <si>
    <t>St. Peters Lutheran School</t>
  </si>
  <si>
    <t>St. Peter's School</t>
  </si>
  <si>
    <t>St. Philip's Lutheran School</t>
  </si>
  <si>
    <t>St. Pius X School</t>
  </si>
  <si>
    <t>St. Rafael the Archangel</t>
  </si>
  <si>
    <t>St. Rita School</t>
  </si>
  <si>
    <t>St. Robert School</t>
  </si>
  <si>
    <t>St. Roman School</t>
  </si>
  <si>
    <t>St. Rose and St. Leo Catholic School</t>
  </si>
  <si>
    <t>St. Rose School</t>
  </si>
  <si>
    <t>St. Rose Youth &amp; Family Center, Inc</t>
  </si>
  <si>
    <t>St. Sebastian School</t>
  </si>
  <si>
    <t>St. Stephen's Ev. Lutheran School</t>
  </si>
  <si>
    <t>St. Stephens Lutheran School</t>
  </si>
  <si>
    <t>St. Thomas Aquinas Academy</t>
  </si>
  <si>
    <t>St. Thomas Aquinas School</t>
  </si>
  <si>
    <t>St. Thomas More School</t>
  </si>
  <si>
    <t>St. Victor School</t>
  </si>
  <si>
    <t>St. Vincent Pallotti School</t>
  </si>
  <si>
    <t>Stevens Point Area Catholic Schools</t>
  </si>
  <si>
    <t>Stevens Point Christian Academy</t>
  </si>
  <si>
    <t>The Hope School</t>
  </si>
  <si>
    <t>The Margaret Howard Christian Leadership</t>
  </si>
  <si>
    <t>Thorp Catholic School</t>
  </si>
  <si>
    <t>Trinity Lutheran School</t>
  </si>
  <si>
    <t>Trinity St Lukes Luth Sch</t>
  </si>
  <si>
    <t>Twin City Catholic Education</t>
  </si>
  <si>
    <t>Unified Catholic Schools</t>
  </si>
  <si>
    <t>Victory Christian Academy</t>
  </si>
  <si>
    <t>Walker's Point Youth &amp; Family Center Inc</t>
  </si>
  <si>
    <t>Washington DuBois Christian Leadership</t>
  </si>
  <si>
    <t>Wayside Zion Lutheran School</t>
  </si>
  <si>
    <t>Winnebago Luth Academy</t>
  </si>
  <si>
    <t>Wisconsin Lutheran Middle School</t>
  </si>
  <si>
    <t>Wisconsin Rapids Area Catholic Schools</t>
  </si>
  <si>
    <t>Word of Life Lutheran School</t>
  </si>
  <si>
    <t>Xavier High School</t>
  </si>
  <si>
    <t>Zion Lutheran School</t>
  </si>
  <si>
    <t>Agency</t>
  </si>
  <si>
    <t># Free</t>
  </si>
  <si>
    <t># Reduced</t>
  </si>
  <si>
    <t>Enrollment</t>
  </si>
  <si>
    <t xml:space="preserve">Ashland </t>
  </si>
  <si>
    <t xml:space="preserve">Barron </t>
  </si>
  <si>
    <t xml:space="preserve">Brown </t>
  </si>
  <si>
    <t xml:space="preserve">Buffalo </t>
  </si>
  <si>
    <t xml:space="preserve">Calumet </t>
  </si>
  <si>
    <t xml:space="preserve">Chippewa </t>
  </si>
  <si>
    <t xml:space="preserve">Clark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</si>
  <si>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</si>
  <si>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</si>
  <si>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</si>
  <si>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</si>
  <si>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</si>
  <si>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>Douglas</t>
  </si>
  <si>
    <t>Dunn</t>
  </si>
  <si>
    <t>Eau Claire</t>
  </si>
  <si>
    <t xml:space="preserve">Fond du Lac </t>
  </si>
  <si>
    <t>Fond du Lac</t>
  </si>
  <si>
    <t>Grant</t>
  </si>
  <si>
    <t xml:space="preserve">Grant </t>
  </si>
  <si>
    <t xml:space="preserve">Green </t>
  </si>
  <si>
    <t xml:space="preserve">Green Lake </t>
  </si>
  <si>
    <t xml:space="preserve">Iowa </t>
  </si>
  <si>
    <t xml:space="preserve">Jefferson </t>
  </si>
  <si>
    <t xml:space="preserve">Juneau </t>
  </si>
  <si>
    <t xml:space="preserve">Kenosha </t>
  </si>
  <si>
    <t xml:space="preserve">Kewaunee </t>
  </si>
  <si>
    <t xml:space="preserve">La Crosse </t>
  </si>
  <si>
    <t xml:space="preserve">La 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</si>
  <si>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</si>
  <si>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</si>
  <si>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</si>
  <si>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</si>
  <si>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Milwaukee 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</si>
  <si>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</si>
  <si>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</si>
  <si>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</si>
  <si>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</si>
  <si>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</si>
  <si>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</si>
  <si>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</si>
  <si>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Portage </t>
  </si>
  <si>
    <t xml:space="preserve">Racine </t>
  </si>
  <si>
    <t xml:space="preserve">Richland </t>
  </si>
  <si>
    <t xml:space="preserve">Rock </t>
  </si>
  <si>
    <t xml:space="preserve">Price </t>
  </si>
  <si>
    <t>Rusk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</si>
  <si>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</si>
  <si>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</si>
  <si>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</si>
  <si>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</si>
  <si>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</si>
  <si>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</si>
  <si>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Trempealeau </t>
  </si>
  <si>
    <t>Vernon</t>
  </si>
  <si>
    <t>Walworth</t>
  </si>
  <si>
    <t>Washburn</t>
  </si>
  <si>
    <t>Washington</t>
  </si>
  <si>
    <t>Waukesha</t>
  </si>
  <si>
    <t>Waupaca</t>
  </si>
  <si>
    <t>Winnebago</t>
  </si>
  <si>
    <t>Wood</t>
  </si>
  <si>
    <t>Brown County Juvenile Detention Center</t>
  </si>
  <si>
    <t>Dane County Juvenile Detention</t>
  </si>
  <si>
    <t>Department of Health Services</t>
  </si>
  <si>
    <t>Dept. of Corrections-Div. of Mgmt. Serv.</t>
  </si>
  <si>
    <t>Fond du Lac Juvenile Detention Center</t>
  </si>
  <si>
    <t>LaCrosse County Juvenile Detention</t>
  </si>
  <si>
    <t>Manitowoc Cty Regional Juvenile Det Cntr</t>
  </si>
  <si>
    <t>Marathon County Juvenile Facility</t>
  </si>
  <si>
    <t>Milwaukee County Mental Health Center</t>
  </si>
  <si>
    <t>N.W. Regional Juvenile Detention Center</t>
  </si>
  <si>
    <t>Outagamie Cty Sheriff Dept-Juvenile Det</t>
  </si>
  <si>
    <t>Racine County Juvenile Detention Center</t>
  </si>
  <si>
    <t>Rock County Juvenile Detention Center</t>
  </si>
  <si>
    <t>Waukesha County Juvenile Center</t>
  </si>
  <si>
    <t>Dane</t>
  </si>
  <si>
    <t>Ashland</t>
  </si>
  <si>
    <t>Brown</t>
  </si>
  <si>
    <t>Burnett</t>
  </si>
  <si>
    <t>Kenosha</t>
  </si>
  <si>
    <t>La Crosse</t>
  </si>
  <si>
    <t>Manitowoc</t>
  </si>
  <si>
    <t>Marathon</t>
  </si>
  <si>
    <t>Milwaukee</t>
  </si>
  <si>
    <t>Monroe</t>
  </si>
  <si>
    <t>Outagamie</t>
  </si>
  <si>
    <t>Polk</t>
  </si>
  <si>
    <t>Racine</t>
  </si>
  <si>
    <t>Rock</t>
  </si>
  <si>
    <t>Shawano</t>
  </si>
  <si>
    <t>Brown County CDEB-Syble Hopp</t>
  </si>
  <si>
    <t>Capitol West Academy</t>
  </si>
  <si>
    <t>Central City Cyberschool Milwaukee, Inc.</t>
  </si>
  <si>
    <t>CEO Leadership Academy</t>
  </si>
  <si>
    <t>DL Hines Preparatory Acad. of Excellence</t>
  </si>
  <si>
    <t>King's Academy</t>
  </si>
  <si>
    <t>Milwaukee Academy of Science</t>
  </si>
  <si>
    <t>Milwaukee Math and Science Academy</t>
  </si>
  <si>
    <t>Milwaukee Scholars</t>
  </si>
  <si>
    <t>School Early Development &amp; Achievement</t>
  </si>
  <si>
    <t>Seeds of Health Elementary</t>
  </si>
  <si>
    <t>Wis School for the Deaf</t>
  </si>
  <si>
    <t>Wis School for Visually Handicapped</t>
  </si>
  <si>
    <t>Young Leaders Academy</t>
  </si>
  <si>
    <t>21st Century Preparatory School</t>
  </si>
  <si>
    <t>% Free</t>
  </si>
  <si>
    <t>% Reduced</t>
  </si>
  <si>
    <t>Menominee Tribal School</t>
  </si>
  <si>
    <t>Menominee</t>
  </si>
  <si>
    <t>Total Free and Reduced</t>
  </si>
  <si>
    <t>% Free and Reduced</t>
  </si>
  <si>
    <t>#  Free</t>
  </si>
  <si>
    <t>%  Free</t>
  </si>
  <si>
    <t>%  Reduced</t>
  </si>
  <si>
    <t>Average Daily Participation (ADP)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</si>
</sst>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7" fillId="0" borderId="0" xfId="0" applyFont="1" applyBorder="1" applyAlignment="1" applyProtection="1">
      <alignment/>
      <protection/>
    </xf>
    <xf numFmtId="0" fontId="39" fillId="0" borderId="0" xfId="0" applyFont="1" applyAlignment="1">
      <alignment/>
    </xf>
    <xf numFmtId="164" fontId="39" fillId="0" borderId="0" xfId="42" applyNumberFormat="1" applyFont="1" applyAlignment="1">
      <alignment/>
    </xf>
    <xf numFmtId="164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39" fillId="0" borderId="0" xfId="0" applyNumberFormat="1" applyFont="1" applyAlignment="1">
      <alignment/>
    </xf>
    <xf numFmtId="164" fontId="39" fillId="0" borderId="10" xfId="42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40" fillId="0" borderId="11" xfId="42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164" fontId="19" fillId="0" borderId="0" xfId="42" applyNumberFormat="1" applyFont="1" applyAlignment="1">
      <alignment horizontal="left" wrapText="1"/>
    </xf>
    <xf numFmtId="165" fontId="19" fillId="0" borderId="0" xfId="0" applyNumberFormat="1" applyFont="1" applyAlignment="1">
      <alignment horizontal="left" wrapText="1"/>
    </xf>
    <xf numFmtId="10" fontId="19" fillId="0" borderId="0" xfId="0" applyNumberFormat="1" applyFont="1" applyFill="1" applyAlignment="1">
      <alignment horizontal="left" wrapText="1"/>
    </xf>
    <xf numFmtId="3" fontId="39" fillId="0" borderId="0" xfId="57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164" fontId="39" fillId="0" borderId="0" xfId="42" applyNumberFormat="1" applyFont="1" applyBorder="1" applyAlignment="1">
      <alignment/>
    </xf>
    <xf numFmtId="165" fontId="39" fillId="0" borderId="0" xfId="57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3" fontId="39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165" fontId="39" fillId="0" borderId="10" xfId="57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3" fontId="39" fillId="0" borderId="10" xfId="57" applyNumberFormat="1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165" fontId="40" fillId="0" borderId="0" xfId="0" applyNumberFormat="1" applyFont="1" applyAlignment="1">
      <alignment wrapText="1"/>
    </xf>
    <xf numFmtId="3" fontId="22" fillId="0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ool%20Aid%20Formula\Annual%20Aid%20Formulas\EqAids12-Octo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Aids12-Oct"/>
      <sheetName val="Type"/>
      <sheetName val="$ChginAid"/>
      <sheetName val="%ChginAid"/>
      <sheetName val="PVPP"/>
      <sheetName val="ShCostPVPP"/>
      <sheetName val="%CostsAided"/>
      <sheetName val="%Equalized"/>
      <sheetName val="NetEqAidPP"/>
      <sheetName val="SpAdjAid"/>
    </sheetNames>
    <sheetDataSet>
      <sheetData sheetId="0">
        <row r="12">
          <cell r="D12" t="str">
            <v>ABBOTSFORD              </v>
          </cell>
        </row>
        <row r="13">
          <cell r="D13" t="str">
            <v>ADAMS-FRIENDSHIP AREA   </v>
          </cell>
        </row>
        <row r="14">
          <cell r="D14" t="str">
            <v>ALBANY                  </v>
          </cell>
        </row>
        <row r="15">
          <cell r="D15" t="str">
            <v>ALGOMA                  </v>
          </cell>
        </row>
        <row r="16">
          <cell r="D16" t="str">
            <v>ALMA                    </v>
          </cell>
        </row>
        <row r="17">
          <cell r="D17" t="str">
            <v>ALMA CENTER             </v>
          </cell>
        </row>
        <row r="18">
          <cell r="D18" t="str">
            <v>ALMOND-BANCROFT         </v>
          </cell>
        </row>
        <row r="19">
          <cell r="D19" t="str">
            <v>ALTOONA                 </v>
          </cell>
        </row>
        <row r="20">
          <cell r="D20" t="str">
            <v>AMERY                   </v>
          </cell>
        </row>
        <row r="21">
          <cell r="D21" t="str">
            <v>TOMORROW RIVER          </v>
          </cell>
        </row>
        <row r="22">
          <cell r="D22" t="str">
            <v>ANTIGO                  </v>
          </cell>
        </row>
        <row r="23">
          <cell r="D23" t="str">
            <v>APPLETON AREA           </v>
          </cell>
        </row>
        <row r="24">
          <cell r="D24" t="str">
            <v>ARCADIA                 </v>
          </cell>
        </row>
        <row r="25">
          <cell r="D25" t="str">
            <v>ARGYLE                  </v>
          </cell>
        </row>
        <row r="26">
          <cell r="D26" t="str">
            <v>ASHLAND                 </v>
          </cell>
        </row>
        <row r="27">
          <cell r="D27" t="str">
            <v>ASHWAUBENON             </v>
          </cell>
        </row>
        <row r="28">
          <cell r="D28" t="str">
            <v>ATHENS                  </v>
          </cell>
        </row>
        <row r="29">
          <cell r="D29" t="str">
            <v>AUBURNDALE              </v>
          </cell>
        </row>
        <row r="30">
          <cell r="D30" t="str">
            <v>AUGUSTA                 </v>
          </cell>
        </row>
        <row r="31">
          <cell r="D31" t="str">
            <v>BALDWIN-WOODVILLE AREA  </v>
          </cell>
        </row>
        <row r="32">
          <cell r="D32" t="str">
            <v>UNITY                   </v>
          </cell>
        </row>
        <row r="33">
          <cell r="D33" t="str">
            <v>BANGOR                  </v>
          </cell>
        </row>
        <row r="34">
          <cell r="D34" t="str">
            <v>BARABOO                 </v>
          </cell>
        </row>
        <row r="35">
          <cell r="D35" t="str">
            <v>BARNEVELD               </v>
          </cell>
        </row>
        <row r="36">
          <cell r="D36" t="str">
            <v>BARRON AREA             </v>
          </cell>
        </row>
        <row r="37">
          <cell r="D37" t="str">
            <v>BAYFIELD                </v>
          </cell>
        </row>
        <row r="38">
          <cell r="D38" t="str">
            <v>BEAVER DAM              </v>
          </cell>
        </row>
        <row r="39">
          <cell r="D39" t="str">
            <v>BELLEVILLE              </v>
          </cell>
        </row>
        <row r="40">
          <cell r="D40" t="str">
            <v>BELMONT COMMUNITY       </v>
          </cell>
        </row>
        <row r="41">
          <cell r="D41" t="str">
            <v>BELOIT                  </v>
          </cell>
        </row>
        <row r="42">
          <cell r="D42" t="str">
            <v>BELOIT TURNER           </v>
          </cell>
        </row>
        <row r="43">
          <cell r="D43" t="str">
            <v>BENTON                  </v>
          </cell>
        </row>
        <row r="44">
          <cell r="D44" t="str">
            <v>BERLIN AREA             </v>
          </cell>
        </row>
        <row r="45">
          <cell r="D45" t="str">
            <v>BIRCHWOOD               </v>
          </cell>
        </row>
        <row r="46">
          <cell r="D46" t="str">
            <v>WISCONSIN HEIGHTS       </v>
          </cell>
        </row>
        <row r="47">
          <cell r="D47" t="str">
            <v>BLACK RIVER FALLS       </v>
          </cell>
        </row>
        <row r="48">
          <cell r="D48" t="str">
            <v>BLAIR-TAYLOR            </v>
          </cell>
        </row>
        <row r="49">
          <cell r="D49" t="str">
            <v>PECATONICA AREA         </v>
          </cell>
        </row>
        <row r="50">
          <cell r="D50" t="str">
            <v>BLOOMER                 </v>
          </cell>
        </row>
        <row r="51">
          <cell r="D51" t="str">
            <v>BONDUEL                 </v>
          </cell>
        </row>
        <row r="52">
          <cell r="D52" t="str">
            <v>BOSCOBEL AREA SCHOOLS   </v>
          </cell>
        </row>
        <row r="53">
          <cell r="D53" t="str">
            <v>NORTH LAKELAND</v>
          </cell>
        </row>
        <row r="54">
          <cell r="D54" t="str">
            <v>BOWLER                  </v>
          </cell>
        </row>
        <row r="55">
          <cell r="D55" t="str">
            <v>BOYCEVILLE COMMUNITY    </v>
          </cell>
        </row>
        <row r="56">
          <cell r="D56" t="str">
            <v>BRIGHTON #1             </v>
          </cell>
        </row>
        <row r="57">
          <cell r="D57" t="str">
            <v>BRILLION                </v>
          </cell>
        </row>
        <row r="58">
          <cell r="D58" t="str">
            <v>BRISTOL #1              </v>
          </cell>
        </row>
        <row r="59">
          <cell r="D59" t="str">
            <v>BRODHEAD                </v>
          </cell>
        </row>
        <row r="60">
          <cell r="D60" t="str">
            <v>ELMBROOK                </v>
          </cell>
        </row>
        <row r="61">
          <cell r="D61" t="str">
            <v>BROWN DEER              </v>
          </cell>
        </row>
        <row r="62">
          <cell r="D62" t="str">
            <v>BRUCE                   </v>
          </cell>
        </row>
        <row r="63">
          <cell r="D63" t="str">
            <v>BURLINGTON AREA         </v>
          </cell>
        </row>
        <row r="64">
          <cell r="D64" t="str">
            <v>BUTTERNUT               </v>
          </cell>
        </row>
        <row r="65">
          <cell r="D65" t="str">
            <v>CADOTT COMMUNITY        </v>
          </cell>
        </row>
        <row r="66">
          <cell r="D66" t="str">
            <v>CAMBRIA-FRIESLAND       </v>
          </cell>
        </row>
        <row r="67">
          <cell r="D67" t="str">
            <v>CAMBRIDGE               </v>
          </cell>
        </row>
        <row r="68">
          <cell r="D68" t="str">
            <v>CAMERON                 </v>
          </cell>
        </row>
        <row r="69">
          <cell r="D69" t="str">
            <v>CAMPBELLSPORT           </v>
          </cell>
        </row>
        <row r="70">
          <cell r="D70" t="str">
            <v>CASHTON                 </v>
          </cell>
        </row>
        <row r="71">
          <cell r="D71" t="str">
            <v>CASSVILLE               </v>
          </cell>
        </row>
        <row r="72">
          <cell r="D72" t="str">
            <v>CEDARBURG               </v>
          </cell>
        </row>
        <row r="73">
          <cell r="D73" t="str">
            <v>CEDAR GROVE-BELGIUM AREA</v>
          </cell>
        </row>
        <row r="74">
          <cell r="D74" t="str">
            <v>CHEQUAMEGON</v>
          </cell>
        </row>
        <row r="75">
          <cell r="D75" t="str">
            <v>CHETEK-WEYERHAUESER              </v>
          </cell>
        </row>
        <row r="76">
          <cell r="D76" t="str">
            <v>CHILTON                 </v>
          </cell>
        </row>
        <row r="77">
          <cell r="D77" t="str">
            <v>CHIPPEWA FALLS AREA     </v>
          </cell>
        </row>
        <row r="78">
          <cell r="D78" t="str">
            <v>CLAYTON                 </v>
          </cell>
        </row>
        <row r="79">
          <cell r="D79" t="str">
            <v>CLEAR LAKE              </v>
          </cell>
        </row>
        <row r="80">
          <cell r="D80" t="str">
            <v>CLINTON COMMUNITY       </v>
          </cell>
        </row>
        <row r="81">
          <cell r="D81" t="str">
            <v>CLINTONVILLE            </v>
          </cell>
        </row>
        <row r="82">
          <cell r="D82" t="str">
            <v>COCHRANE-FOUNTAIN CITY  </v>
          </cell>
        </row>
        <row r="83">
          <cell r="D83" t="str">
            <v>COLBY                   </v>
          </cell>
        </row>
        <row r="84">
          <cell r="D84" t="str">
            <v>COLEMAN                 </v>
          </cell>
        </row>
        <row r="85">
          <cell r="D85" t="str">
            <v>COLFAX                  </v>
          </cell>
        </row>
        <row r="86">
          <cell r="D86" t="str">
            <v>COLUMBUS                </v>
          </cell>
        </row>
        <row r="87">
          <cell r="D87" t="str">
            <v>CORNELL                 </v>
          </cell>
        </row>
        <row r="88">
          <cell r="D88" t="str">
            <v>CRANDON                 </v>
          </cell>
        </row>
        <row r="89">
          <cell r="D89" t="str">
            <v>CRIVITZ                 </v>
          </cell>
        </row>
        <row r="90">
          <cell r="D90" t="str">
            <v>CUBA CITY               </v>
          </cell>
        </row>
        <row r="91">
          <cell r="D91" t="str">
            <v>CUDAHY                  </v>
          </cell>
        </row>
        <row r="92">
          <cell r="D92" t="str">
            <v>CUMBERLAND              </v>
          </cell>
        </row>
        <row r="93">
          <cell r="D93" t="str">
            <v>DARLINGTON COMMUNITY    </v>
          </cell>
        </row>
        <row r="94">
          <cell r="D94" t="str">
            <v>DEERFIELD COMMUNITY     </v>
          </cell>
        </row>
        <row r="95">
          <cell r="D95" t="str">
            <v>DEFOREST AREA           </v>
          </cell>
        </row>
        <row r="96">
          <cell r="D96" t="str">
            <v>KETTLE MORAINE          </v>
          </cell>
        </row>
        <row r="97">
          <cell r="D97" t="str">
            <v>DELAVAN-DARIEN          </v>
          </cell>
        </row>
        <row r="98">
          <cell r="D98" t="str">
            <v>DENMARK                 </v>
          </cell>
        </row>
        <row r="99">
          <cell r="D99" t="str">
            <v>DEPERE                  </v>
          </cell>
        </row>
        <row r="100">
          <cell r="D100" t="str">
            <v>DESOTO AREA             </v>
          </cell>
        </row>
        <row r="101">
          <cell r="D101" t="str">
            <v>DODGEVILLE              </v>
          </cell>
        </row>
        <row r="102">
          <cell r="D102" t="str">
            <v>DOVER #1                </v>
          </cell>
        </row>
        <row r="103">
          <cell r="D103" t="str">
            <v>DRUMMOND                </v>
          </cell>
        </row>
        <row r="104">
          <cell r="D104" t="str">
            <v>DURAND                  </v>
          </cell>
        </row>
        <row r="105">
          <cell r="D105" t="str">
            <v>NORTHLAND PINES         </v>
          </cell>
        </row>
        <row r="106">
          <cell r="D106" t="str">
            <v>EAST TROY COMMUNITY     </v>
          </cell>
        </row>
        <row r="107">
          <cell r="D107" t="str">
            <v>EAU CLAIRE AREA         </v>
          </cell>
        </row>
        <row r="108">
          <cell r="D108" t="str">
            <v>EDGAR                   </v>
          </cell>
        </row>
        <row r="109">
          <cell r="D109" t="str">
            <v>EDGERTON                </v>
          </cell>
        </row>
        <row r="110">
          <cell r="D110" t="str">
            <v>ELCHO                   </v>
          </cell>
        </row>
        <row r="111">
          <cell r="D111" t="str">
            <v>ELEVA-STRUM             </v>
          </cell>
        </row>
        <row r="113">
          <cell r="D113" t="str">
            <v>ELKHORN AREA            </v>
          </cell>
        </row>
        <row r="114">
          <cell r="D114" t="str">
            <v>ELK MOUND AREA          </v>
          </cell>
        </row>
        <row r="115">
          <cell r="D115" t="str">
            <v>ELLSWORTH COMMUNITY     </v>
          </cell>
        </row>
        <row r="116">
          <cell r="D116" t="str">
            <v>ELMWOOD                 </v>
          </cell>
        </row>
        <row r="117">
          <cell r="D117" t="str">
            <v>ROYALL</v>
          </cell>
        </row>
        <row r="118">
          <cell r="D118" t="str">
            <v>ERIN #2                 </v>
          </cell>
        </row>
        <row r="119">
          <cell r="D119" t="str">
            <v>EVANSVILLE COMMUNITY    </v>
          </cell>
        </row>
        <row r="120">
          <cell r="D120" t="str">
            <v>FALL CREEK              </v>
          </cell>
        </row>
        <row r="121">
          <cell r="D121" t="str">
            <v>FALL RIVER              </v>
          </cell>
        </row>
        <row r="122">
          <cell r="D122" t="str">
            <v>FENNIMORE COMMUNITY     </v>
          </cell>
        </row>
        <row r="123">
          <cell r="D123" t="str">
            <v>LAC DU FLAMBEAU #1      </v>
          </cell>
        </row>
        <row r="124">
          <cell r="D124" t="str">
            <v>FLORENCE                </v>
          </cell>
        </row>
        <row r="125">
          <cell r="D125" t="str">
            <v>FOND DU LAC             </v>
          </cell>
        </row>
        <row r="126">
          <cell r="D126" t="str">
            <v>FONTANA J8              </v>
          </cell>
        </row>
        <row r="127">
          <cell r="D127" t="str">
            <v>FORT ATKINSON           </v>
          </cell>
        </row>
        <row r="128">
          <cell r="D128" t="str">
            <v>FOX POINT J2            </v>
          </cell>
        </row>
        <row r="129">
          <cell r="D129" t="str">
            <v>MAPLE DALE-INDIAN HILL  </v>
          </cell>
        </row>
        <row r="130">
          <cell r="D130" t="str">
            <v>FRANKLIN                </v>
          </cell>
        </row>
        <row r="131">
          <cell r="D131" t="str">
            <v>FREDERIC                </v>
          </cell>
        </row>
        <row r="132">
          <cell r="D132" t="str">
            <v>NORTHERN OZAUKEE        </v>
          </cell>
        </row>
        <row r="133">
          <cell r="D133" t="str">
            <v>FREEDOM AREA            </v>
          </cell>
        </row>
        <row r="134">
          <cell r="D134" t="str">
            <v>GALESVILLE-ETTRICK      </v>
          </cell>
        </row>
        <row r="135">
          <cell r="D135" t="str">
            <v>NORTH CRAWFORD          </v>
          </cell>
        </row>
        <row r="138">
          <cell r="D138" t="str">
            <v>GERMANTOWN              </v>
          </cell>
        </row>
        <row r="139">
          <cell r="D139" t="str">
            <v>GIBRALTAR AREA          </v>
          </cell>
        </row>
        <row r="140">
          <cell r="D140" t="str">
            <v>GILLETT                 </v>
          </cell>
        </row>
        <row r="141">
          <cell r="D141" t="str">
            <v>GILMAN                  </v>
          </cell>
        </row>
        <row r="142">
          <cell r="D142" t="str">
            <v>GILMANTON               </v>
          </cell>
        </row>
        <row r="143">
          <cell r="D143" t="str">
            <v>NICOLET UHS             </v>
          </cell>
        </row>
        <row r="144">
          <cell r="D144" t="str">
            <v>GLENDALE-RIVER HILLS    </v>
          </cell>
        </row>
        <row r="145">
          <cell r="D145" t="str">
            <v>GLENWOOD CITY           </v>
          </cell>
        </row>
        <row r="146">
          <cell r="D146" t="str">
            <v>GOODMAN-ARMSTRONG       </v>
          </cell>
        </row>
        <row r="147">
          <cell r="D147" t="str">
            <v>GRAFTON                 </v>
          </cell>
        </row>
        <row r="148">
          <cell r="D148" t="str">
            <v>GRANTON AREA            </v>
          </cell>
        </row>
        <row r="149">
          <cell r="D149" t="str">
            <v>GRANTSBURG              </v>
          </cell>
        </row>
        <row r="150">
          <cell r="D150" t="str">
            <v>BLACK HAWK              </v>
          </cell>
        </row>
        <row r="151">
          <cell r="D151" t="str">
            <v>GREEN BAY AREA          </v>
          </cell>
        </row>
        <row r="152">
          <cell r="D152" t="str">
            <v>GREENDALE               </v>
          </cell>
        </row>
        <row r="153">
          <cell r="D153" t="str">
            <v>GREENFIELD              </v>
          </cell>
        </row>
        <row r="154">
          <cell r="D154" t="str">
            <v>GREEN LAKE              </v>
          </cell>
        </row>
        <row r="155">
          <cell r="D155" t="str">
            <v>GREENWOOD               </v>
          </cell>
        </row>
        <row r="156">
          <cell r="D156" t="str">
            <v>GRESHAM</v>
          </cell>
        </row>
        <row r="157">
          <cell r="D157" t="str">
            <v>HAMILTON                </v>
          </cell>
        </row>
        <row r="158">
          <cell r="D158" t="str">
            <v>SAINT CROIX CENTRAL     </v>
          </cell>
        </row>
        <row r="159">
          <cell r="D159" t="str">
            <v>HARTFORD UHS            </v>
          </cell>
        </row>
        <row r="160">
          <cell r="D160" t="str">
            <v>HARTFORD J1             </v>
          </cell>
        </row>
        <row r="161">
          <cell r="D161" t="str">
            <v>ARROWHEAD UHS           </v>
          </cell>
        </row>
        <row r="162">
          <cell r="D162" t="str">
            <v>HARTLAND-LAKESIDE J3    </v>
          </cell>
        </row>
        <row r="163">
          <cell r="D163" t="str">
            <v>HAYWARD COMMUNITY       </v>
          </cell>
        </row>
        <row r="164">
          <cell r="D164" t="str">
            <v>SOUTHWESTERN WISCONSIN  </v>
          </cell>
        </row>
        <row r="165">
          <cell r="D165" t="str">
            <v>HERMAN #22              </v>
          </cell>
        </row>
        <row r="166">
          <cell r="D166" t="str">
            <v>HIGHLAND                </v>
          </cell>
        </row>
        <row r="167">
          <cell r="D167" t="str">
            <v>HILBERT                 </v>
          </cell>
        </row>
        <row r="168">
          <cell r="D168" t="str">
            <v>HILLSBORO               </v>
          </cell>
        </row>
        <row r="169">
          <cell r="D169" t="str">
            <v>HOLMEN                  </v>
          </cell>
        </row>
        <row r="170">
          <cell r="D170" t="str">
            <v>HORICON                 </v>
          </cell>
        </row>
        <row r="171">
          <cell r="D171" t="str">
            <v>HORTONVILLE             </v>
          </cell>
        </row>
        <row r="172">
          <cell r="D172" t="str">
            <v>HOWARD-SUAMICO          </v>
          </cell>
        </row>
        <row r="173">
          <cell r="D173" t="str">
            <v>HOWARDS GROVE           </v>
          </cell>
        </row>
        <row r="174">
          <cell r="D174" t="str">
            <v>HUDSON                  </v>
          </cell>
        </row>
        <row r="175">
          <cell r="D175" t="str">
            <v>HURLEY                  </v>
          </cell>
        </row>
        <row r="176">
          <cell r="D176" t="str">
            <v>HUSTISFORD              </v>
          </cell>
        </row>
        <row r="177">
          <cell r="D177" t="str">
            <v>INDEPENDENCE            </v>
          </cell>
        </row>
        <row r="178">
          <cell r="D178" t="str">
            <v>IOLA-SCANDINAVIA        </v>
          </cell>
        </row>
        <row r="179">
          <cell r="D179" t="str">
            <v>IOWA-GRANT              </v>
          </cell>
        </row>
        <row r="180">
          <cell r="D180" t="str">
            <v>ITHACA                  </v>
          </cell>
        </row>
        <row r="181">
          <cell r="D181" t="str">
            <v>JANESVILLE              </v>
          </cell>
        </row>
        <row r="182">
          <cell r="D182" t="str">
            <v>JEFFERSON               </v>
          </cell>
        </row>
        <row r="183">
          <cell r="D183" t="str">
            <v>JOHNSON CREEK           </v>
          </cell>
        </row>
        <row r="184">
          <cell r="D184" t="str">
            <v>JUDA                    </v>
          </cell>
        </row>
        <row r="185">
          <cell r="D185" t="str">
            <v>DODGELAND               </v>
          </cell>
        </row>
        <row r="186">
          <cell r="D186" t="str">
            <v>KAUKAUNA AREA           </v>
          </cell>
        </row>
        <row r="187">
          <cell r="D187" t="str">
            <v>KENOSHA                 </v>
          </cell>
        </row>
        <row r="188">
          <cell r="D188" t="str">
            <v>KEWASKUM                </v>
          </cell>
        </row>
        <row r="189">
          <cell r="D189" t="str">
            <v>KEWAUNEE                </v>
          </cell>
        </row>
        <row r="190">
          <cell r="D190" t="str">
            <v>KIEL AREA               </v>
          </cell>
        </row>
        <row r="191">
          <cell r="D191" t="str">
            <v>KIMBERLY AREA           </v>
          </cell>
        </row>
        <row r="193">
          <cell r="D193" t="str">
            <v>LACROSSE                </v>
          </cell>
        </row>
        <row r="194">
          <cell r="D194" t="str">
            <v>LADYSMITH</v>
          </cell>
        </row>
        <row r="195">
          <cell r="D195" t="str">
            <v>LAFARGE                 </v>
          </cell>
        </row>
        <row r="196">
          <cell r="D196" t="str">
            <v>LAKE GENEVA-GENOA UHS   </v>
          </cell>
        </row>
        <row r="197">
          <cell r="D197" t="str">
            <v>LAKE GENEVA J1          </v>
          </cell>
        </row>
        <row r="198">
          <cell r="D198" t="str">
            <v>LAKE HOLCOMBE           </v>
          </cell>
        </row>
        <row r="199">
          <cell r="D199" t="str">
            <v>LAKE MILLS AREA         </v>
          </cell>
        </row>
        <row r="200">
          <cell r="D200" t="str">
            <v>LANCASTER COMMUNITY     </v>
          </cell>
        </row>
        <row r="201">
          <cell r="D201" t="str">
            <v>LAONA                   </v>
          </cell>
        </row>
        <row r="202">
          <cell r="D202" t="str">
            <v>LENA                    </v>
          </cell>
        </row>
        <row r="203">
          <cell r="D203" t="str">
            <v>LINN J4                 </v>
          </cell>
        </row>
        <row r="204">
          <cell r="D204" t="str">
            <v>LINN J6                 </v>
          </cell>
        </row>
        <row r="206">
          <cell r="D206" t="str">
            <v>LITTLE CHUTE AREA       </v>
          </cell>
        </row>
        <row r="207">
          <cell r="D207" t="str">
            <v>LODI                    </v>
          </cell>
        </row>
        <row r="208">
          <cell r="D208" t="str">
            <v>LOMIRA                  </v>
          </cell>
        </row>
        <row r="209">
          <cell r="D209" t="str">
            <v>LOYAL                   </v>
          </cell>
        </row>
        <row r="210">
          <cell r="D210" t="str">
            <v>LUCK                    </v>
          </cell>
        </row>
        <row r="211">
          <cell r="D211" t="str">
            <v>LUXEMBURG-CASCO         </v>
          </cell>
        </row>
        <row r="212">
          <cell r="D212" t="str">
            <v>MADISON METROPOLITAN    </v>
          </cell>
        </row>
        <row r="213">
          <cell r="D213" t="str">
            <v>MANAWA                  </v>
          </cell>
        </row>
        <row r="214">
          <cell r="D214" t="str">
            <v>MANITOWOC               </v>
          </cell>
        </row>
        <row r="215">
          <cell r="D215" t="str">
            <v>MAPLE                   </v>
          </cell>
        </row>
        <row r="216">
          <cell r="D216" t="str">
            <v>MARATHON CITY           </v>
          </cell>
        </row>
        <row r="217">
          <cell r="D217" t="str">
            <v>MARINETTE               </v>
          </cell>
        </row>
        <row r="218">
          <cell r="D218" t="str">
            <v>MARION                  </v>
          </cell>
        </row>
        <row r="219">
          <cell r="D219" t="str">
            <v>MARKESAN                </v>
          </cell>
        </row>
        <row r="220">
          <cell r="D220" t="str">
            <v>MARSHALL                </v>
          </cell>
        </row>
        <row r="221">
          <cell r="D221" t="str">
            <v>MARSHFIELD              </v>
          </cell>
        </row>
        <row r="222">
          <cell r="D222" t="str">
            <v>MAUSTON                 </v>
          </cell>
        </row>
        <row r="223">
          <cell r="D223" t="str">
            <v>MAYVILLE                </v>
          </cell>
        </row>
        <row r="224">
          <cell r="D224" t="str">
            <v>MCFARLAND               </v>
          </cell>
        </row>
        <row r="225">
          <cell r="D225" t="str">
            <v>MEDFORD AREA            </v>
          </cell>
        </row>
        <row r="226">
          <cell r="D226" t="str">
            <v>MELLEN </v>
          </cell>
        </row>
        <row r="227">
          <cell r="D227" t="str">
            <v>MELROSE-MINDORO         </v>
          </cell>
        </row>
        <row r="228">
          <cell r="D228" t="str">
            <v>MENASHA                 </v>
          </cell>
        </row>
        <row r="229">
          <cell r="D229" t="str">
            <v>MENOMINEE INDIAN        </v>
          </cell>
        </row>
        <row r="230">
          <cell r="D230" t="str">
            <v>MENOMONEE FALLS         </v>
          </cell>
        </row>
        <row r="231">
          <cell r="D231" t="str">
            <v>MENOMONIE AREA          </v>
          </cell>
        </row>
        <row r="232">
          <cell r="D232" t="str">
            <v>MEQUON-THIENSVILLE      </v>
          </cell>
        </row>
        <row r="233">
          <cell r="D233" t="str">
            <v>MERCER                  </v>
          </cell>
        </row>
        <row r="234">
          <cell r="D234" t="str">
            <v>MERRILL AREA            </v>
          </cell>
        </row>
        <row r="235">
          <cell r="D235" t="str">
            <v>SWALLOW</v>
          </cell>
        </row>
        <row r="238">
          <cell r="D238" t="str">
            <v>STONE BANK</v>
          </cell>
        </row>
        <row r="239">
          <cell r="D239" t="str">
            <v>MIDDLETON-CROSS PLAINS  </v>
          </cell>
        </row>
        <row r="240">
          <cell r="D240" t="str">
            <v>MILTON                  </v>
          </cell>
        </row>
        <row r="241">
          <cell r="D241" t="str">
            <v>MILWAUKEE               </v>
          </cell>
        </row>
        <row r="242">
          <cell r="D242" t="str">
            <v>MINERAL POINT           </v>
          </cell>
        </row>
        <row r="243">
          <cell r="D243" t="str">
            <v>MINOCQUA J1             </v>
          </cell>
        </row>
        <row r="244">
          <cell r="D244" t="str">
            <v>LAKELAND UHS            </v>
          </cell>
        </row>
        <row r="245">
          <cell r="D245" t="str">
            <v>NORTHWOOD               </v>
          </cell>
        </row>
        <row r="246">
          <cell r="D246" t="str">
            <v>MISHICOT                </v>
          </cell>
        </row>
        <row r="247">
          <cell r="D247" t="str">
            <v>MONDOVI                 </v>
          </cell>
        </row>
        <row r="248">
          <cell r="D248" t="str">
            <v>MONONA GROVE            </v>
          </cell>
        </row>
        <row r="249">
          <cell r="D249" t="str">
            <v>MONROE                  </v>
          </cell>
        </row>
        <row r="250">
          <cell r="D250" t="str">
            <v>MONTELLO                </v>
          </cell>
        </row>
        <row r="251">
          <cell r="D251" t="str">
            <v>MONTICELLO              </v>
          </cell>
        </row>
        <row r="252">
          <cell r="D252" t="str">
            <v>MOSINEE                 </v>
          </cell>
        </row>
        <row r="253">
          <cell r="D253" t="str">
            <v>MOUNT HOREB AREA        </v>
          </cell>
        </row>
        <row r="254">
          <cell r="D254" t="str">
            <v>MUKWONAGO               </v>
          </cell>
        </row>
        <row r="255">
          <cell r="D255" t="str">
            <v>RIVERDALE               </v>
          </cell>
        </row>
        <row r="256">
          <cell r="D256" t="str">
            <v>MUSKEGO-NORWAY          </v>
          </cell>
        </row>
        <row r="257">
          <cell r="D257" t="str">
            <v>LAKE COUNTRY            </v>
          </cell>
        </row>
        <row r="258">
          <cell r="D258" t="str">
            <v>NECEDAH AREA            </v>
          </cell>
        </row>
        <row r="259">
          <cell r="D259" t="str">
            <v>NEENAH                  </v>
          </cell>
        </row>
        <row r="260">
          <cell r="D260" t="str">
            <v>NEILLSVILLE             </v>
          </cell>
        </row>
        <row r="261">
          <cell r="D261" t="str">
            <v>NEKOOSA                 </v>
          </cell>
        </row>
        <row r="262">
          <cell r="D262" t="str">
            <v>NEOSHO J3               </v>
          </cell>
        </row>
        <row r="263">
          <cell r="D263" t="str">
            <v>NEW AUBURN              </v>
          </cell>
        </row>
        <row r="264">
          <cell r="D264" t="str">
            <v>NEW BERLIN              </v>
          </cell>
        </row>
        <row r="265">
          <cell r="D265" t="str">
            <v>NEW GLARUS              </v>
          </cell>
        </row>
        <row r="266">
          <cell r="D266" t="str">
            <v>NEW HOLSTEIN            </v>
          </cell>
        </row>
        <row r="267">
          <cell r="D267" t="str">
            <v>NEW LISBON              </v>
          </cell>
        </row>
        <row r="268">
          <cell r="D268" t="str">
            <v>NEW LONDON              </v>
          </cell>
        </row>
        <row r="269">
          <cell r="D269" t="str">
            <v>NEW RICHMOND            </v>
          </cell>
        </row>
        <row r="270">
          <cell r="D270" t="str">
            <v>NIAGARA                 </v>
          </cell>
        </row>
        <row r="272">
          <cell r="D272" t="str">
            <v>NORTH FOND DU LAC       </v>
          </cell>
        </row>
        <row r="273">
          <cell r="D273" t="str">
            <v>NORWALK-ONTARIO-WILTON         </v>
          </cell>
        </row>
        <row r="274">
          <cell r="D274" t="str">
            <v>NORWAY J7               </v>
          </cell>
        </row>
        <row r="275">
          <cell r="D275" t="str">
            <v>OAK CREEK-FRANKLIN      </v>
          </cell>
        </row>
        <row r="276">
          <cell r="D276" t="str">
            <v>OAKFIELD                </v>
          </cell>
        </row>
        <row r="277">
          <cell r="D277" t="str">
            <v>OCONOMOWOC AREA         </v>
          </cell>
        </row>
        <row r="278">
          <cell r="D278" t="str">
            <v>OCONTO                  </v>
          </cell>
        </row>
        <row r="279">
          <cell r="D279" t="str">
            <v>OCONTO FALLS            </v>
          </cell>
        </row>
        <row r="280">
          <cell r="D280" t="str">
            <v>OMRO                    </v>
          </cell>
        </row>
        <row r="281">
          <cell r="D281" t="str">
            <v>ONALASKA                </v>
          </cell>
        </row>
        <row r="282">
          <cell r="D282" t="str">
            <v>OOSTBURG                </v>
          </cell>
        </row>
        <row r="283">
          <cell r="D283" t="str">
            <v>OREGON                  </v>
          </cell>
        </row>
        <row r="284">
          <cell r="D284" t="str">
            <v>PARKVIEW                </v>
          </cell>
        </row>
        <row r="285">
          <cell r="D285" t="str">
            <v>OSCEOLA                 </v>
          </cell>
        </row>
        <row r="286">
          <cell r="D286" t="str">
            <v>OSHKOSH AREA            </v>
          </cell>
        </row>
        <row r="287">
          <cell r="D287" t="str">
            <v>OSSEO-FAIRCHILD         </v>
          </cell>
        </row>
        <row r="288">
          <cell r="D288" t="str">
            <v>OWEN-WITHEE             </v>
          </cell>
        </row>
        <row r="289">
          <cell r="D289" t="str">
            <v>PALMYRA-EAGLE AREA      </v>
          </cell>
        </row>
        <row r="290">
          <cell r="D290" t="str">
            <v>PARDEEVILLE AREA        </v>
          </cell>
        </row>
        <row r="291">
          <cell r="D291" t="str">
            <v>PARIS J1                </v>
          </cell>
        </row>
        <row r="292">
          <cell r="D292" t="str">
            <v>BEECHER-DUNBAR-PEMBINE  </v>
          </cell>
        </row>
        <row r="293">
          <cell r="D293" t="str">
            <v>PEPIN AREA              </v>
          </cell>
        </row>
        <row r="294">
          <cell r="D294" t="str">
            <v>PESHTIGO                </v>
          </cell>
        </row>
        <row r="295">
          <cell r="D295" t="str">
            <v>PEWAUKEE                </v>
          </cell>
        </row>
        <row r="296">
          <cell r="D296" t="str">
            <v>PHELPS                  </v>
          </cell>
        </row>
        <row r="297">
          <cell r="D297" t="str">
            <v>PHILLIPS                </v>
          </cell>
        </row>
        <row r="298">
          <cell r="D298" t="str">
            <v>PITTSVILLE              </v>
          </cell>
        </row>
        <row r="299">
          <cell r="D299" t="str">
            <v>TRI-COUNTY AREA         </v>
          </cell>
        </row>
        <row r="300">
          <cell r="D300" t="str">
            <v>PLATTEVILLE             </v>
          </cell>
        </row>
        <row r="301">
          <cell r="D301" t="str">
            <v>PLUM CITY               </v>
          </cell>
        </row>
        <row r="302">
          <cell r="D302" t="str">
            <v>PLYMOUTH                </v>
          </cell>
        </row>
        <row r="303">
          <cell r="D303" t="str">
            <v>PORTAGE COMMUNITY       </v>
          </cell>
        </row>
        <row r="304">
          <cell r="D304" t="str">
            <v>PORT EDWARDS            </v>
          </cell>
        </row>
        <row r="305">
          <cell r="D305" t="str">
            <v>PORT WASHINGTON-SAUKVILLE     </v>
          </cell>
        </row>
        <row r="306">
          <cell r="D306" t="str">
            <v>SOUTH SHORE             </v>
          </cell>
        </row>
        <row r="307">
          <cell r="D307" t="str">
            <v>POTOSI                  </v>
          </cell>
        </row>
        <row r="308">
          <cell r="D308" t="str">
            <v>POYNETTE                </v>
          </cell>
        </row>
        <row r="309">
          <cell r="D309" t="str">
            <v>PRAIRIE DU CHIEN AREA   </v>
          </cell>
        </row>
        <row r="310">
          <cell r="D310" t="str">
            <v>PRAIRIE FARM            </v>
          </cell>
        </row>
        <row r="311">
          <cell r="D311" t="str">
            <v>PRENTICE                </v>
          </cell>
        </row>
        <row r="312">
          <cell r="D312" t="str">
            <v>PRESCOTT                </v>
          </cell>
        </row>
        <row r="313">
          <cell r="D313" t="str">
            <v>PRINCETON               </v>
          </cell>
        </row>
        <row r="314">
          <cell r="D314" t="str">
            <v>PULASKI COMMUNITY       </v>
          </cell>
        </row>
        <row r="315">
          <cell r="D315" t="str">
            <v>RACINE                  </v>
          </cell>
        </row>
        <row r="316">
          <cell r="D316" t="str">
            <v>RANDALL J1              </v>
          </cell>
        </row>
        <row r="317">
          <cell r="D317" t="str">
            <v>RANDOLPH                </v>
          </cell>
        </row>
        <row r="318">
          <cell r="D318" t="str">
            <v>RANDOM LAKE             </v>
          </cell>
        </row>
        <row r="319">
          <cell r="D319" t="str">
            <v>RAYMOND #14             </v>
          </cell>
        </row>
        <row r="320">
          <cell r="D320" t="str">
            <v>NORTH CAPE</v>
          </cell>
        </row>
        <row r="321">
          <cell r="D321" t="str">
            <v>REEDSBURG               </v>
          </cell>
        </row>
        <row r="322">
          <cell r="D322" t="str">
            <v>REEDSVILLE              </v>
          </cell>
        </row>
        <row r="323">
          <cell r="D323" t="str">
            <v>RHINELANDER             </v>
          </cell>
        </row>
        <row r="324">
          <cell r="D324" t="str">
            <v>RIB LAKE                </v>
          </cell>
        </row>
        <row r="325">
          <cell r="D325" t="str">
            <v>RICE LAKE AREA          </v>
          </cell>
        </row>
        <row r="326">
          <cell r="D326" t="str">
            <v>RICHFIELD J 1           </v>
          </cell>
        </row>
        <row r="327">
          <cell r="D327" t="str">
            <v>FRIESS LAKE</v>
          </cell>
        </row>
        <row r="328">
          <cell r="D328" t="str">
            <v>RICHLAND                </v>
          </cell>
        </row>
        <row r="329">
          <cell r="D329" t="str">
            <v>RIO COMMUNITY           </v>
          </cell>
        </row>
        <row r="330">
          <cell r="D330" t="str">
            <v>RIPON                   </v>
          </cell>
        </row>
        <row r="331">
          <cell r="D331" t="str">
            <v>RIVER FALLS             </v>
          </cell>
        </row>
        <row r="332">
          <cell r="D332" t="str">
            <v>RIVER RIDGE</v>
          </cell>
        </row>
        <row r="333">
          <cell r="D333" t="str">
            <v>ROSENDALE-BRANDON       </v>
          </cell>
        </row>
        <row r="334">
          <cell r="D334" t="str">
            <v>ROSHOLT                 </v>
          </cell>
        </row>
        <row r="335">
          <cell r="D335" t="str">
            <v>D C EVEREST AREA        </v>
          </cell>
        </row>
        <row r="336">
          <cell r="D336" t="str">
            <v>RUBICON J6              </v>
          </cell>
        </row>
        <row r="337">
          <cell r="D337" t="str">
            <v>SAINT CROIX FALLS       </v>
          </cell>
        </row>
        <row r="338">
          <cell r="D338" t="str">
            <v>SAINT FRANCIS           </v>
          </cell>
        </row>
        <row r="339">
          <cell r="D339" t="str">
            <v>CENTRAL/WESTOSHA UHS    </v>
          </cell>
        </row>
        <row r="340">
          <cell r="D340" t="str">
            <v>SALEM J2                </v>
          </cell>
        </row>
        <row r="341">
          <cell r="D341" t="str">
            <v>SAUK PRAIRIE            </v>
          </cell>
        </row>
        <row r="342">
          <cell r="D342" t="str">
            <v>SENECA                  </v>
          </cell>
        </row>
        <row r="343">
          <cell r="D343" t="str">
            <v>SEVASTOPOL              </v>
          </cell>
        </row>
        <row r="344">
          <cell r="D344" t="str">
            <v>SEYMOUR COMMUNITY       </v>
          </cell>
        </row>
        <row r="345">
          <cell r="D345" t="str">
            <v>SHARON J11              </v>
          </cell>
        </row>
        <row r="346">
          <cell r="D346" t="str">
            <v>SHAWANO     </v>
          </cell>
        </row>
        <row r="347">
          <cell r="D347" t="str">
            <v>SHEBOYGAN AREA          </v>
          </cell>
        </row>
        <row r="348">
          <cell r="D348" t="str">
            <v>SHEBOYGAN FALLS         </v>
          </cell>
        </row>
        <row r="349">
          <cell r="D349" t="str">
            <v>SHELL LAKE              </v>
          </cell>
        </row>
        <row r="350">
          <cell r="D350" t="str">
            <v>SHIOCTON                </v>
          </cell>
        </row>
        <row r="351">
          <cell r="D351" t="str">
            <v>SHOREWOOD               </v>
          </cell>
        </row>
        <row r="352">
          <cell r="D352" t="str">
            <v>SHULLSBURG              </v>
          </cell>
        </row>
        <row r="353">
          <cell r="D353" t="str">
            <v>SILVER LAKE J1          </v>
          </cell>
        </row>
        <row r="354">
          <cell r="D354" t="str">
            <v>SIREN                   </v>
          </cell>
        </row>
        <row r="355">
          <cell r="D355" t="str">
            <v>SLINGER                 </v>
          </cell>
        </row>
        <row r="356">
          <cell r="D356" t="str">
            <v>SOLON SPRINGS           </v>
          </cell>
        </row>
        <row r="357">
          <cell r="D357" t="str">
            <v>SOMERSET                </v>
          </cell>
        </row>
        <row r="358">
          <cell r="D358" t="str">
            <v>SOUTH MILWAUKEE         </v>
          </cell>
        </row>
        <row r="359">
          <cell r="D359" t="str">
            <v>SOUTHERN DOOR           </v>
          </cell>
        </row>
        <row r="360">
          <cell r="D360" t="str">
            <v>SPARTA AREA             </v>
          </cell>
        </row>
        <row r="361">
          <cell r="D361" t="str">
            <v>SPENCER                 </v>
          </cell>
        </row>
        <row r="362">
          <cell r="D362" t="str">
            <v>SPOONER                 </v>
          </cell>
        </row>
        <row r="363">
          <cell r="D363" t="str">
            <v>RIVER VALLEY            </v>
          </cell>
        </row>
        <row r="364">
          <cell r="D364" t="str">
            <v>SPRING VALLEY           </v>
          </cell>
        </row>
        <row r="365">
          <cell r="D365" t="str">
            <v>STANLEY-BOYD AREA       </v>
          </cell>
        </row>
        <row r="366">
          <cell r="D366" t="str">
            <v>STEVENS POINT AREA      </v>
          </cell>
        </row>
        <row r="367">
          <cell r="D367" t="str">
            <v>STOCKBRIDGE             </v>
          </cell>
        </row>
        <row r="368">
          <cell r="D368" t="str">
            <v>STOUGHTON AREA          </v>
          </cell>
        </row>
        <row r="369">
          <cell r="D369" t="str">
            <v>STRATFORD               </v>
          </cell>
        </row>
        <row r="370">
          <cell r="D370" t="str">
            <v>STURGEON BAY            </v>
          </cell>
        </row>
        <row r="371">
          <cell r="D371" t="str">
            <v>SUN PRAIRIE AREA        </v>
          </cell>
        </row>
        <row r="372">
          <cell r="D372" t="str">
            <v>SUPERIOR                </v>
          </cell>
        </row>
        <row r="373">
          <cell r="D373" t="str">
            <v>SURING                  </v>
          </cell>
        </row>
        <row r="374">
          <cell r="D374" t="str">
            <v>THORP                   </v>
          </cell>
        </row>
        <row r="375">
          <cell r="D375" t="str">
            <v>THREE LAKES             </v>
          </cell>
        </row>
        <row r="376">
          <cell r="D376" t="str">
            <v>TIGERTON                </v>
          </cell>
        </row>
        <row r="377">
          <cell r="D377" t="str">
            <v>TOMAH AREA              </v>
          </cell>
        </row>
        <row r="378">
          <cell r="D378" t="str">
            <v>TOMAHAWK                </v>
          </cell>
        </row>
        <row r="379">
          <cell r="D379" t="str">
            <v>FLAMBEAU                </v>
          </cell>
        </row>
        <row r="380">
          <cell r="D380" t="str">
            <v>TREVOR-WILMOT</v>
          </cell>
        </row>
        <row r="381">
          <cell r="D381" t="str">
            <v>TURTLE LAKE             </v>
          </cell>
        </row>
        <row r="382">
          <cell r="D382" t="str">
            <v>TWIN LAKES #4           </v>
          </cell>
        </row>
        <row r="383">
          <cell r="D383" t="str">
            <v>TWO RIVERS              </v>
          </cell>
        </row>
        <row r="384">
          <cell r="D384" t="str">
            <v>UNION GROVE UHS         </v>
          </cell>
        </row>
        <row r="385">
          <cell r="D385" t="str">
            <v>UNION GROVE J1          </v>
          </cell>
        </row>
        <row r="386">
          <cell r="D386" t="str">
            <v>VALDERS                 </v>
          </cell>
        </row>
        <row r="387">
          <cell r="D387" t="str">
            <v>VERONA AREA             </v>
          </cell>
        </row>
        <row r="388">
          <cell r="D388" t="str">
            <v>KICKAPOO AREA           </v>
          </cell>
        </row>
        <row r="389">
          <cell r="D389" t="str">
            <v>VIROQUA AREA            </v>
          </cell>
        </row>
        <row r="390">
          <cell r="D390" t="str">
            <v>WABENO AREA             </v>
          </cell>
        </row>
        <row r="391">
          <cell r="D391" t="str">
            <v>BIG FOOT UHS            </v>
          </cell>
        </row>
        <row r="392">
          <cell r="D392" t="str">
            <v>WALWORTH J1             </v>
          </cell>
        </row>
        <row r="393">
          <cell r="D393" t="str">
            <v>WASHBURN                </v>
          </cell>
        </row>
        <row r="395">
          <cell r="D395" t="str">
            <v>WATERFORD UHS           </v>
          </cell>
        </row>
        <row r="396">
          <cell r="D396" t="str">
            <v>WASHINGTON-CALDWELL     </v>
          </cell>
        </row>
        <row r="397">
          <cell r="D397" t="str">
            <v>WATERFORD J1</v>
          </cell>
        </row>
        <row r="398">
          <cell r="D398" t="str">
            <v>WATERLOO                </v>
          </cell>
        </row>
        <row r="399">
          <cell r="D399" t="str">
            <v>WATERTOWN               </v>
          </cell>
        </row>
        <row r="400">
          <cell r="D400" t="str">
            <v>WAUKESHA                </v>
          </cell>
        </row>
        <row r="401">
          <cell r="D401" t="str">
            <v>WAUNAKEE COMMUNITY      </v>
          </cell>
        </row>
        <row r="402">
          <cell r="D402" t="str">
            <v>WAUPACA                 </v>
          </cell>
        </row>
        <row r="403">
          <cell r="D403" t="str">
            <v>WAUPUN                  </v>
          </cell>
        </row>
        <row r="404">
          <cell r="D404" t="str">
            <v>WAUSAU                  </v>
          </cell>
        </row>
        <row r="405">
          <cell r="D405" t="str">
            <v>WAUSAUKEE               </v>
          </cell>
        </row>
        <row r="406">
          <cell r="D406" t="str">
            <v>WAUTOMA AREA            </v>
          </cell>
        </row>
        <row r="407">
          <cell r="D407" t="str">
            <v>WAUWATOSA               </v>
          </cell>
        </row>
        <row r="408">
          <cell r="D408" t="str">
            <v>WAUZEKA-STEUBEN         </v>
          </cell>
        </row>
        <row r="409">
          <cell r="D409" t="str">
            <v>WEBSTER                 </v>
          </cell>
        </row>
        <row r="410">
          <cell r="D410" t="str">
            <v>WEST ALLIS              </v>
          </cell>
        </row>
        <row r="411">
          <cell r="D411" t="str">
            <v>WEST BEND               </v>
          </cell>
        </row>
        <row r="412">
          <cell r="D412" t="str">
            <v>WESTBY AREA             </v>
          </cell>
        </row>
        <row r="413">
          <cell r="D413" t="str">
            <v>WEST DEPERE             </v>
          </cell>
        </row>
        <row r="414">
          <cell r="D414" t="str">
            <v>WESTFIELD               </v>
          </cell>
        </row>
        <row r="415">
          <cell r="D415" t="str">
            <v>WESTON                  </v>
          </cell>
        </row>
        <row r="416">
          <cell r="D416" t="str">
            <v>WEST SALEM              </v>
          </cell>
        </row>
        <row r="417">
          <cell r="D417" t="str">
            <v>WEYAUWEGA-FREMONT       </v>
          </cell>
        </row>
        <row r="418">
          <cell r="D418" t="str">
            <v>WHEATLAND J1            </v>
          </cell>
        </row>
        <row r="420">
          <cell r="D420" t="str">
            <v>WHITEHALL               </v>
          </cell>
        </row>
        <row r="421">
          <cell r="D421" t="str">
            <v>WHITE LAKE              </v>
          </cell>
        </row>
        <row r="422">
          <cell r="D422" t="str">
            <v>WHITEWATER              </v>
          </cell>
        </row>
        <row r="423">
          <cell r="D423" t="str">
            <v>WHITNALL                </v>
          </cell>
        </row>
        <row r="424">
          <cell r="D424" t="str">
            <v>WILD ROSE               </v>
          </cell>
        </row>
        <row r="425">
          <cell r="D425" t="str">
            <v>WILLIAMS BAY            </v>
          </cell>
        </row>
        <row r="426">
          <cell r="D426" t="str">
            <v>WILMOT UHS              </v>
          </cell>
        </row>
        <row r="427">
          <cell r="D427" t="str">
            <v>WINNECONNE COMMUNITY    </v>
          </cell>
        </row>
        <row r="428">
          <cell r="D428" t="str">
            <v>WINTER                  </v>
          </cell>
        </row>
        <row r="429">
          <cell r="D429" t="str">
            <v>WISCONSIN DELLS         </v>
          </cell>
        </row>
        <row r="430">
          <cell r="D430" t="str">
            <v>WISCONSIN RAPIDS        </v>
          </cell>
        </row>
        <row r="431">
          <cell r="D431" t="str">
            <v>WITTENBERG-BIRNAMWOOD   </v>
          </cell>
        </row>
        <row r="432">
          <cell r="D432" t="str">
            <v>WONEWOC-UNION CENTER    </v>
          </cell>
        </row>
        <row r="433">
          <cell r="D433" t="str">
            <v>WOODRUFF J1             </v>
          </cell>
        </row>
        <row r="434">
          <cell r="D434" t="str">
            <v>WRIGHTSTOWN COMMUNITY   </v>
          </cell>
        </row>
        <row r="435">
          <cell r="D435" t="str">
            <v>YORKVILLE J2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zoomScale="105" zoomScaleNormal="105" zoomScalePageLayoutView="0" workbookViewId="0" topLeftCell="B1">
      <pane ySplit="1" topLeftCell="A409" activePane="bottomLeft" state="frozen"/>
      <selection pane="topLeft" activeCell="A1" sqref="A1"/>
      <selection pane="bottomLeft" activeCell="A392" sqref="A392:IV392"/>
    </sheetView>
  </sheetViews>
  <sheetFormatPr defaultColWidth="9.140625" defaultRowHeight="12.75"/>
  <cols>
    <col min="1" max="1" width="13.7109375" style="0" customWidth="1"/>
    <col min="2" max="2" width="10.421875" style="13" customWidth="1"/>
    <col min="3" max="3" width="28.421875" style="2" customWidth="1"/>
    <col min="4" max="4" width="12.57421875" style="3" customWidth="1"/>
    <col min="5" max="5" width="15.140625" style="3" customWidth="1"/>
    <col min="6" max="6" width="13.140625" style="6" customWidth="1"/>
    <col min="7" max="7" width="16.421875" style="3" customWidth="1"/>
    <col min="8" max="8" width="12.57421875" style="6" customWidth="1"/>
    <col min="9" max="9" width="17.140625" style="2" customWidth="1"/>
    <col min="10" max="10" width="14.7109375" style="2" customWidth="1"/>
    <col min="11" max="11" width="14.7109375" style="19" customWidth="1"/>
    <col min="13" max="13" width="10.57421875" style="0" customWidth="1"/>
  </cols>
  <sheetData>
    <row r="1" spans="1:14" s="14" customFormat="1" ht="36.75" customHeight="1">
      <c r="A1" s="14" t="s">
        <v>2</v>
      </c>
      <c r="B1" s="12" t="s">
        <v>3</v>
      </c>
      <c r="C1" s="12" t="s">
        <v>0</v>
      </c>
      <c r="D1" s="15" t="s">
        <v>399</v>
      </c>
      <c r="E1" s="15" t="s">
        <v>511</v>
      </c>
      <c r="F1" s="16" t="s">
        <v>512</v>
      </c>
      <c r="G1" s="15" t="s">
        <v>398</v>
      </c>
      <c r="H1" s="16" t="s">
        <v>513</v>
      </c>
      <c r="I1" s="15" t="s">
        <v>509</v>
      </c>
      <c r="J1" s="17" t="s">
        <v>510</v>
      </c>
      <c r="K1" s="39" t="s">
        <v>514</v>
      </c>
      <c r="L1" s="14" t="s">
        <v>4</v>
      </c>
      <c r="M1" s="14" t="s">
        <v>5</v>
      </c>
      <c r="N1" s="14" t="s">
        <v>6</v>
      </c>
    </row>
    <row r="2" spans="1:14" ht="14.25">
      <c r="A2" t="s">
        <v>18</v>
      </c>
      <c r="B2">
        <v>100007</v>
      </c>
      <c r="C2" s="2" t="str">
        <f>'[1]EqAids12-Oct'!D12</f>
        <v>ABBOTSFORD              </v>
      </c>
      <c r="D2" s="3">
        <v>716</v>
      </c>
      <c r="E2" s="3">
        <v>325</v>
      </c>
      <c r="F2" s="5">
        <f aca="true" t="shared" si="0" ref="F2:F33">E2/D2</f>
        <v>0.45391061452513964</v>
      </c>
      <c r="G2" s="3">
        <v>124</v>
      </c>
      <c r="H2" s="5">
        <f aca="true" t="shared" si="1" ref="H2:H33">G2/D2</f>
        <v>0.17318435754189945</v>
      </c>
      <c r="I2" s="4">
        <f aca="true" t="shared" si="2" ref="I2:I33">E2+G2</f>
        <v>449</v>
      </c>
      <c r="J2" s="5">
        <f aca="true" t="shared" si="3" ref="J2:J33">I2/D2</f>
        <v>0.6270949720670391</v>
      </c>
      <c r="K2" s="18">
        <f aca="true" t="shared" si="4" ref="K2:K33">SUM(L2:N2)</f>
        <v>615</v>
      </c>
      <c r="L2">
        <v>280</v>
      </c>
      <c r="M2">
        <v>109</v>
      </c>
      <c r="N2">
        <v>226</v>
      </c>
    </row>
    <row r="3" spans="1:14" ht="14.25">
      <c r="A3" t="s">
        <v>19</v>
      </c>
      <c r="B3">
        <v>10014</v>
      </c>
      <c r="C3" s="2" t="str">
        <f>'[1]EqAids12-Oct'!D13</f>
        <v>ADAMS-FRIENDSHIP AREA   </v>
      </c>
      <c r="D3" s="3">
        <v>1759</v>
      </c>
      <c r="E3" s="3">
        <v>1096</v>
      </c>
      <c r="F3" s="5">
        <f t="shared" si="0"/>
        <v>0.6230812961910176</v>
      </c>
      <c r="G3" s="3">
        <v>181</v>
      </c>
      <c r="H3" s="5">
        <f t="shared" si="1"/>
        <v>0.10289937464468447</v>
      </c>
      <c r="I3" s="4">
        <f t="shared" si="2"/>
        <v>1277</v>
      </c>
      <c r="J3" s="5">
        <f t="shared" si="3"/>
        <v>0.7259806708357021</v>
      </c>
      <c r="K3" s="18">
        <f t="shared" si="4"/>
        <v>1166</v>
      </c>
      <c r="L3">
        <v>781</v>
      </c>
      <c r="M3">
        <v>124</v>
      </c>
      <c r="N3">
        <v>261</v>
      </c>
    </row>
    <row r="4" spans="1:14" ht="14.25">
      <c r="A4" t="s">
        <v>20</v>
      </c>
      <c r="B4">
        <v>230063</v>
      </c>
      <c r="C4" s="2" t="str">
        <f>'[1]EqAids12-Oct'!D14</f>
        <v>ALBANY                  </v>
      </c>
      <c r="D4" s="3">
        <v>388</v>
      </c>
      <c r="E4" s="3">
        <v>131</v>
      </c>
      <c r="F4" s="5">
        <f t="shared" si="0"/>
        <v>0.33762886597938147</v>
      </c>
      <c r="G4" s="3">
        <v>25</v>
      </c>
      <c r="H4" s="5">
        <f t="shared" si="1"/>
        <v>0.06443298969072164</v>
      </c>
      <c r="I4" s="4">
        <f t="shared" si="2"/>
        <v>156</v>
      </c>
      <c r="J4" s="5">
        <f t="shared" si="3"/>
        <v>0.4020618556701031</v>
      </c>
      <c r="K4" s="18">
        <f t="shared" si="4"/>
        <v>232</v>
      </c>
      <c r="L4">
        <v>82</v>
      </c>
      <c r="M4">
        <v>17</v>
      </c>
      <c r="N4">
        <v>133</v>
      </c>
    </row>
    <row r="5" spans="1:14" ht="14.25">
      <c r="A5" t="s">
        <v>21</v>
      </c>
      <c r="B5">
        <v>310070</v>
      </c>
      <c r="C5" s="2" t="str">
        <f>'[1]EqAids12-Oct'!D15</f>
        <v>ALGOMA                  </v>
      </c>
      <c r="D5" s="3">
        <v>584</v>
      </c>
      <c r="E5" s="3">
        <v>234</v>
      </c>
      <c r="F5" s="5">
        <f t="shared" si="0"/>
        <v>0.4006849315068493</v>
      </c>
      <c r="G5" s="3">
        <v>42</v>
      </c>
      <c r="H5" s="5">
        <f t="shared" si="1"/>
        <v>0.07191780821917808</v>
      </c>
      <c r="I5" s="4">
        <f t="shared" si="2"/>
        <v>276</v>
      </c>
      <c r="J5" s="5">
        <f t="shared" si="3"/>
        <v>0.4726027397260274</v>
      </c>
      <c r="K5" s="18">
        <f t="shared" si="4"/>
        <v>384</v>
      </c>
      <c r="L5">
        <v>177</v>
      </c>
      <c r="M5">
        <v>29</v>
      </c>
      <c r="N5">
        <v>178</v>
      </c>
    </row>
    <row r="6" spans="1:14" ht="14.25">
      <c r="A6" t="s">
        <v>22</v>
      </c>
      <c r="B6">
        <v>60084</v>
      </c>
      <c r="C6" s="2" t="str">
        <f>'[1]EqAids12-Oct'!D16</f>
        <v>ALMA                    </v>
      </c>
      <c r="D6" s="3">
        <v>275</v>
      </c>
      <c r="E6" s="3">
        <v>81</v>
      </c>
      <c r="F6" s="5">
        <f t="shared" si="0"/>
        <v>0.29454545454545455</v>
      </c>
      <c r="G6" s="3">
        <v>19</v>
      </c>
      <c r="H6" s="5">
        <f t="shared" si="1"/>
        <v>0.06909090909090909</v>
      </c>
      <c r="I6" s="4">
        <f t="shared" si="2"/>
        <v>100</v>
      </c>
      <c r="J6" s="5">
        <f t="shared" si="3"/>
        <v>0.36363636363636365</v>
      </c>
      <c r="K6" s="18">
        <f t="shared" si="4"/>
        <v>219</v>
      </c>
      <c r="L6">
        <v>70</v>
      </c>
      <c r="M6">
        <v>14</v>
      </c>
      <c r="N6">
        <v>135</v>
      </c>
    </row>
    <row r="7" spans="1:14" ht="14.25">
      <c r="A7" t="s">
        <v>23</v>
      </c>
      <c r="B7">
        <v>270091</v>
      </c>
      <c r="C7" s="2" t="str">
        <f>'[1]EqAids12-Oct'!D17</f>
        <v>ALMA CENTER             </v>
      </c>
      <c r="D7" s="3">
        <v>656</v>
      </c>
      <c r="E7" s="3">
        <v>291</v>
      </c>
      <c r="F7" s="5">
        <f t="shared" si="0"/>
        <v>0.44359756097560976</v>
      </c>
      <c r="G7" s="3">
        <v>92</v>
      </c>
      <c r="H7" s="5">
        <f t="shared" si="1"/>
        <v>0.1402439024390244</v>
      </c>
      <c r="I7" s="4">
        <f t="shared" si="2"/>
        <v>383</v>
      </c>
      <c r="J7" s="5">
        <f t="shared" si="3"/>
        <v>0.5838414634146342</v>
      </c>
      <c r="K7" s="18">
        <f t="shared" si="4"/>
        <v>490</v>
      </c>
      <c r="L7">
        <v>226</v>
      </c>
      <c r="M7">
        <v>69</v>
      </c>
      <c r="N7">
        <v>195</v>
      </c>
    </row>
    <row r="8" spans="1:14" ht="14.25">
      <c r="A8" t="s">
        <v>24</v>
      </c>
      <c r="B8">
        <v>490105</v>
      </c>
      <c r="C8" s="2" t="str">
        <f>'[1]EqAids12-Oct'!D18</f>
        <v>ALMOND-BANCROFT         </v>
      </c>
      <c r="D8" s="3">
        <v>439</v>
      </c>
      <c r="E8" s="3">
        <v>174</v>
      </c>
      <c r="F8" s="5">
        <f t="shared" si="0"/>
        <v>0.39635535307517084</v>
      </c>
      <c r="G8" s="3">
        <v>54</v>
      </c>
      <c r="H8" s="5">
        <f t="shared" si="1"/>
        <v>0.12300683371298406</v>
      </c>
      <c r="I8" s="4">
        <f t="shared" si="2"/>
        <v>228</v>
      </c>
      <c r="J8" s="5">
        <f t="shared" si="3"/>
        <v>0.5193621867881549</v>
      </c>
      <c r="K8" s="18">
        <f t="shared" si="4"/>
        <v>342</v>
      </c>
      <c r="L8">
        <v>145</v>
      </c>
      <c r="M8">
        <v>45</v>
      </c>
      <c r="N8">
        <v>152</v>
      </c>
    </row>
    <row r="9" spans="1:14" ht="14.25">
      <c r="A9" t="s">
        <v>25</v>
      </c>
      <c r="B9">
        <v>180112</v>
      </c>
      <c r="C9" s="2" t="str">
        <f>'[1]EqAids12-Oct'!D19</f>
        <v>ALTOONA                 </v>
      </c>
      <c r="D9" s="3">
        <v>1443</v>
      </c>
      <c r="E9" s="3">
        <v>497</v>
      </c>
      <c r="F9" s="5">
        <f t="shared" si="0"/>
        <v>0.3444213444213444</v>
      </c>
      <c r="G9" s="3">
        <v>101</v>
      </c>
      <c r="H9" s="5">
        <f t="shared" si="1"/>
        <v>0.06999306999306999</v>
      </c>
      <c r="I9" s="4">
        <f t="shared" si="2"/>
        <v>598</v>
      </c>
      <c r="J9" s="5">
        <f t="shared" si="3"/>
        <v>0.4144144144144144</v>
      </c>
      <c r="K9" s="18">
        <f t="shared" si="4"/>
        <v>936</v>
      </c>
      <c r="L9">
        <v>367</v>
      </c>
      <c r="M9">
        <v>72</v>
      </c>
      <c r="N9">
        <v>497</v>
      </c>
    </row>
    <row r="10" spans="1:14" ht="14.25">
      <c r="A10" t="s">
        <v>26</v>
      </c>
      <c r="B10">
        <v>480119</v>
      </c>
      <c r="C10" s="2" t="str">
        <f>'[1]EqAids12-Oct'!D20</f>
        <v>AMERY                   </v>
      </c>
      <c r="D10" s="3">
        <v>1674</v>
      </c>
      <c r="E10" s="3">
        <v>536</v>
      </c>
      <c r="F10" s="5">
        <f t="shared" si="0"/>
        <v>0.3201911589008363</v>
      </c>
      <c r="G10" s="3">
        <v>181</v>
      </c>
      <c r="H10" s="5">
        <f t="shared" si="1"/>
        <v>0.1081242532855436</v>
      </c>
      <c r="I10" s="4">
        <f t="shared" si="2"/>
        <v>717</v>
      </c>
      <c r="J10" s="5">
        <f t="shared" si="3"/>
        <v>0.4283154121863799</v>
      </c>
      <c r="K10" s="18">
        <f t="shared" si="4"/>
        <v>1152</v>
      </c>
      <c r="L10">
        <v>396</v>
      </c>
      <c r="M10">
        <v>135</v>
      </c>
      <c r="N10">
        <v>621</v>
      </c>
    </row>
    <row r="11" spans="1:14" ht="14.25">
      <c r="A11" t="s">
        <v>27</v>
      </c>
      <c r="B11">
        <v>340140</v>
      </c>
      <c r="C11" s="2" t="str">
        <f>'[1]EqAids12-Oct'!D22</f>
        <v>ANTIGO                  </v>
      </c>
      <c r="D11" s="3">
        <v>2553</v>
      </c>
      <c r="E11" s="3">
        <v>1142</v>
      </c>
      <c r="F11" s="5">
        <f t="shared" si="0"/>
        <v>0.4473168820994908</v>
      </c>
      <c r="G11" s="3">
        <v>267</v>
      </c>
      <c r="H11" s="5">
        <f t="shared" si="1"/>
        <v>0.1045828437132785</v>
      </c>
      <c r="I11" s="4">
        <f t="shared" si="2"/>
        <v>1409</v>
      </c>
      <c r="J11" s="5">
        <f t="shared" si="3"/>
        <v>0.5518997258127692</v>
      </c>
      <c r="K11" s="18">
        <f t="shared" si="4"/>
        <v>1888</v>
      </c>
      <c r="L11">
        <v>915</v>
      </c>
      <c r="M11">
        <v>191</v>
      </c>
      <c r="N11">
        <v>782</v>
      </c>
    </row>
    <row r="12" spans="1:14" ht="14.25">
      <c r="A12" t="s">
        <v>28</v>
      </c>
      <c r="B12">
        <v>440147</v>
      </c>
      <c r="C12" s="2" t="str">
        <f>'[1]EqAids12-Oct'!D23</f>
        <v>APPLETON AREA           </v>
      </c>
      <c r="D12" s="3">
        <v>14632</v>
      </c>
      <c r="E12" s="3">
        <v>4562</v>
      </c>
      <c r="F12" s="5">
        <f t="shared" si="0"/>
        <v>0.3117823947512302</v>
      </c>
      <c r="G12" s="3">
        <v>901</v>
      </c>
      <c r="H12" s="5">
        <f t="shared" si="1"/>
        <v>0.06157736468015309</v>
      </c>
      <c r="I12" s="4">
        <f t="shared" si="2"/>
        <v>5463</v>
      </c>
      <c r="J12" s="5">
        <f t="shared" si="3"/>
        <v>0.3733597594313833</v>
      </c>
      <c r="K12" s="18">
        <f t="shared" si="4"/>
        <v>7190</v>
      </c>
      <c r="L12">
        <v>3249</v>
      </c>
      <c r="M12">
        <v>679</v>
      </c>
      <c r="N12">
        <v>3262</v>
      </c>
    </row>
    <row r="13" spans="1:14" ht="14.25">
      <c r="A13" t="s">
        <v>29</v>
      </c>
      <c r="B13">
        <v>610154</v>
      </c>
      <c r="C13" s="2" t="str">
        <f>'[1]EqAids12-Oct'!D24</f>
        <v>ARCADIA                 </v>
      </c>
      <c r="D13" s="3">
        <v>1068</v>
      </c>
      <c r="E13" s="3">
        <v>427</v>
      </c>
      <c r="F13" s="5">
        <f t="shared" si="0"/>
        <v>0.399812734082397</v>
      </c>
      <c r="G13" s="3">
        <v>84</v>
      </c>
      <c r="H13" s="5">
        <f t="shared" si="1"/>
        <v>0.07865168539325842</v>
      </c>
      <c r="I13" s="4">
        <f t="shared" si="2"/>
        <v>511</v>
      </c>
      <c r="J13" s="5">
        <f t="shared" si="3"/>
        <v>0.47846441947565543</v>
      </c>
      <c r="K13" s="18">
        <f t="shared" si="4"/>
        <v>815</v>
      </c>
      <c r="L13">
        <v>314</v>
      </c>
      <c r="M13">
        <v>66</v>
      </c>
      <c r="N13">
        <v>435</v>
      </c>
    </row>
    <row r="14" spans="1:14" ht="14.25">
      <c r="A14" t="s">
        <v>30</v>
      </c>
      <c r="B14">
        <v>330161</v>
      </c>
      <c r="C14" s="2" t="str">
        <f>'[1]EqAids12-Oct'!D25</f>
        <v>ARGYLE                  </v>
      </c>
      <c r="D14" s="3">
        <v>323</v>
      </c>
      <c r="E14" s="3">
        <v>111</v>
      </c>
      <c r="F14" s="5">
        <f t="shared" si="0"/>
        <v>0.34365325077399383</v>
      </c>
      <c r="G14" s="3">
        <v>19</v>
      </c>
      <c r="H14" s="5">
        <f t="shared" si="1"/>
        <v>0.058823529411764705</v>
      </c>
      <c r="I14" s="4">
        <f t="shared" si="2"/>
        <v>130</v>
      </c>
      <c r="J14" s="5">
        <f t="shared" si="3"/>
        <v>0.4024767801857585</v>
      </c>
      <c r="K14" s="18">
        <f t="shared" si="4"/>
        <v>236</v>
      </c>
      <c r="L14">
        <v>83</v>
      </c>
      <c r="M14">
        <v>14</v>
      </c>
      <c r="N14">
        <v>139</v>
      </c>
    </row>
    <row r="15" spans="1:14" ht="14.25">
      <c r="A15" t="s">
        <v>31</v>
      </c>
      <c r="B15">
        <v>672450</v>
      </c>
      <c r="C15" s="2" t="str">
        <f>'[1]EqAids12-Oct'!D161</f>
        <v>ARROWHEAD UHS           </v>
      </c>
      <c r="D15" s="3">
        <v>2242</v>
      </c>
      <c r="E15" s="3">
        <v>136</v>
      </c>
      <c r="F15" s="5">
        <f t="shared" si="0"/>
        <v>0.060660124888492414</v>
      </c>
      <c r="G15" s="3">
        <v>29</v>
      </c>
      <c r="H15" s="5">
        <f t="shared" si="1"/>
        <v>0.012934879571810883</v>
      </c>
      <c r="I15" s="4">
        <f t="shared" si="2"/>
        <v>165</v>
      </c>
      <c r="J15" s="5">
        <f t="shared" si="3"/>
        <v>0.0735950044603033</v>
      </c>
      <c r="K15" s="18">
        <f t="shared" si="4"/>
        <v>420</v>
      </c>
      <c r="L15">
        <v>80</v>
      </c>
      <c r="M15">
        <v>15</v>
      </c>
      <c r="N15">
        <v>325</v>
      </c>
    </row>
    <row r="16" spans="1:14" ht="14.25">
      <c r="A16" t="s">
        <v>32</v>
      </c>
      <c r="B16">
        <v>20170</v>
      </c>
      <c r="C16" s="2" t="str">
        <f>'[1]EqAids12-Oct'!D26</f>
        <v>ASHLAND                 </v>
      </c>
      <c r="D16" s="3">
        <v>2137</v>
      </c>
      <c r="E16" s="3">
        <v>995</v>
      </c>
      <c r="F16" s="5">
        <f t="shared" si="0"/>
        <v>0.4656059897051942</v>
      </c>
      <c r="G16" s="3">
        <v>108</v>
      </c>
      <c r="H16" s="5">
        <f t="shared" si="1"/>
        <v>0.05053813757604118</v>
      </c>
      <c r="I16" s="4">
        <f t="shared" si="2"/>
        <v>1103</v>
      </c>
      <c r="J16" s="5">
        <f t="shared" si="3"/>
        <v>0.5161441272812354</v>
      </c>
      <c r="K16" s="18">
        <f t="shared" si="4"/>
        <v>1354</v>
      </c>
      <c r="L16">
        <v>763</v>
      </c>
      <c r="M16">
        <v>93</v>
      </c>
      <c r="N16">
        <v>498</v>
      </c>
    </row>
    <row r="17" spans="1:14" ht="14.25">
      <c r="A17" t="s">
        <v>33</v>
      </c>
      <c r="B17">
        <v>50182</v>
      </c>
      <c r="C17" s="2" t="str">
        <f>'[1]EqAids12-Oct'!D27</f>
        <v>ASHWAUBENON             </v>
      </c>
      <c r="D17" s="3">
        <v>2968</v>
      </c>
      <c r="E17" s="3">
        <v>683</v>
      </c>
      <c r="F17" s="5">
        <f t="shared" si="0"/>
        <v>0.23012129380053908</v>
      </c>
      <c r="G17" s="3">
        <v>153</v>
      </c>
      <c r="H17" s="5">
        <f t="shared" si="1"/>
        <v>0.051549865229110516</v>
      </c>
      <c r="I17" s="4">
        <f t="shared" si="2"/>
        <v>836</v>
      </c>
      <c r="J17" s="5">
        <f t="shared" si="3"/>
        <v>0.2816711590296496</v>
      </c>
      <c r="K17" s="18">
        <f t="shared" si="4"/>
        <v>1543</v>
      </c>
      <c r="L17">
        <v>572</v>
      </c>
      <c r="M17">
        <v>108</v>
      </c>
      <c r="N17">
        <v>863</v>
      </c>
    </row>
    <row r="18" spans="1:14" ht="14.25">
      <c r="A18" t="s">
        <v>34</v>
      </c>
      <c r="B18">
        <v>370196</v>
      </c>
      <c r="C18" s="2" t="str">
        <f>'[1]EqAids12-Oct'!D28</f>
        <v>ATHENS                  </v>
      </c>
      <c r="D18" s="3">
        <v>496</v>
      </c>
      <c r="E18" s="3">
        <v>122</v>
      </c>
      <c r="F18" s="5">
        <f t="shared" si="0"/>
        <v>0.24596774193548387</v>
      </c>
      <c r="G18" s="3">
        <v>43</v>
      </c>
      <c r="H18" s="5">
        <f t="shared" si="1"/>
        <v>0.08669354838709678</v>
      </c>
      <c r="I18" s="4">
        <f t="shared" si="2"/>
        <v>165</v>
      </c>
      <c r="J18" s="5">
        <f t="shared" si="3"/>
        <v>0.3326612903225806</v>
      </c>
      <c r="K18" s="18">
        <f t="shared" si="4"/>
        <v>424</v>
      </c>
      <c r="L18">
        <v>100</v>
      </c>
      <c r="M18">
        <v>31</v>
      </c>
      <c r="N18">
        <v>293</v>
      </c>
    </row>
    <row r="19" spans="1:14" ht="14.25">
      <c r="A19" t="s">
        <v>35</v>
      </c>
      <c r="B19">
        <v>710203</v>
      </c>
      <c r="C19" s="2" t="str">
        <f>'[1]EqAids12-Oct'!D29</f>
        <v>AUBURNDALE              </v>
      </c>
      <c r="D19" s="3">
        <v>849</v>
      </c>
      <c r="E19" s="3">
        <v>246</v>
      </c>
      <c r="F19" s="5">
        <f t="shared" si="0"/>
        <v>0.28975265017667845</v>
      </c>
      <c r="G19" s="3">
        <v>93</v>
      </c>
      <c r="H19" s="5">
        <f t="shared" si="1"/>
        <v>0.10954063604240283</v>
      </c>
      <c r="I19" s="4">
        <f t="shared" si="2"/>
        <v>339</v>
      </c>
      <c r="J19" s="5">
        <f t="shared" si="3"/>
        <v>0.3992932862190813</v>
      </c>
      <c r="K19" s="18">
        <f t="shared" si="4"/>
        <v>599</v>
      </c>
      <c r="L19">
        <v>174</v>
      </c>
      <c r="M19">
        <v>56</v>
      </c>
      <c r="N19">
        <v>369</v>
      </c>
    </row>
    <row r="20" spans="1:14" ht="14.25">
      <c r="A20" t="s">
        <v>25</v>
      </c>
      <c r="B20">
        <v>180217</v>
      </c>
      <c r="C20" s="2" t="str">
        <f>'[1]EqAids12-Oct'!D30</f>
        <v>AUGUSTA                 </v>
      </c>
      <c r="D20" s="3">
        <v>649</v>
      </c>
      <c r="E20" s="3">
        <v>307</v>
      </c>
      <c r="F20" s="5">
        <f t="shared" si="0"/>
        <v>0.47303543913713403</v>
      </c>
      <c r="G20" s="3">
        <v>64</v>
      </c>
      <c r="H20" s="5">
        <f t="shared" si="1"/>
        <v>0.09861325115562404</v>
      </c>
      <c r="I20" s="4">
        <f t="shared" si="2"/>
        <v>371</v>
      </c>
      <c r="J20" s="5">
        <f t="shared" si="3"/>
        <v>0.5716486902927581</v>
      </c>
      <c r="K20" s="18">
        <f t="shared" si="4"/>
        <v>488</v>
      </c>
      <c r="L20">
        <v>237</v>
      </c>
      <c r="M20">
        <v>46</v>
      </c>
      <c r="N20">
        <v>205</v>
      </c>
    </row>
    <row r="21" spans="1:14" ht="14.25">
      <c r="A21" t="s">
        <v>36</v>
      </c>
      <c r="B21">
        <v>550231</v>
      </c>
      <c r="C21" s="2" t="str">
        <f>'[1]EqAids12-Oct'!D31</f>
        <v>BALDWIN-WOODVILLE AREA  </v>
      </c>
      <c r="D21" s="3">
        <v>1580</v>
      </c>
      <c r="E21" s="3">
        <v>301</v>
      </c>
      <c r="F21" s="5">
        <f t="shared" si="0"/>
        <v>0.19050632911392404</v>
      </c>
      <c r="G21" s="3">
        <v>58</v>
      </c>
      <c r="H21" s="5">
        <f t="shared" si="1"/>
        <v>0.03670886075949367</v>
      </c>
      <c r="I21" s="4">
        <f t="shared" si="2"/>
        <v>359</v>
      </c>
      <c r="J21" s="5">
        <f t="shared" si="3"/>
        <v>0.2272151898734177</v>
      </c>
      <c r="K21" s="18">
        <f t="shared" si="4"/>
        <v>1248</v>
      </c>
      <c r="L21">
        <v>264</v>
      </c>
      <c r="M21">
        <v>53</v>
      </c>
      <c r="N21">
        <v>931</v>
      </c>
    </row>
    <row r="22" spans="1:14" ht="14.25">
      <c r="A22" t="s">
        <v>37</v>
      </c>
      <c r="B22">
        <v>320245</v>
      </c>
      <c r="C22" s="2" t="str">
        <f>'[1]EqAids12-Oct'!D33</f>
        <v>BANGOR                  </v>
      </c>
      <c r="D22" s="3">
        <v>605</v>
      </c>
      <c r="E22" s="3">
        <v>148</v>
      </c>
      <c r="F22" s="5">
        <f t="shared" si="0"/>
        <v>0.24462809917355371</v>
      </c>
      <c r="G22" s="3">
        <v>35</v>
      </c>
      <c r="H22" s="5">
        <f t="shared" si="1"/>
        <v>0.05785123966942149</v>
      </c>
      <c r="I22" s="4">
        <f t="shared" si="2"/>
        <v>183</v>
      </c>
      <c r="J22" s="5">
        <f t="shared" si="3"/>
        <v>0.30247933884297523</v>
      </c>
      <c r="K22" s="18">
        <f t="shared" si="4"/>
        <v>423</v>
      </c>
      <c r="L22">
        <v>109</v>
      </c>
      <c r="M22">
        <v>29</v>
      </c>
      <c r="N22">
        <v>285</v>
      </c>
    </row>
    <row r="23" spans="1:14" ht="14.25">
      <c r="A23" t="s">
        <v>38</v>
      </c>
      <c r="B23">
        <v>560280</v>
      </c>
      <c r="C23" s="2" t="str">
        <f>'[1]EqAids12-Oct'!D34</f>
        <v>BARABOO                 </v>
      </c>
      <c r="D23" s="3">
        <v>3002</v>
      </c>
      <c r="E23" s="3">
        <v>1125</v>
      </c>
      <c r="F23" s="5">
        <f t="shared" si="0"/>
        <v>0.3747501665556296</v>
      </c>
      <c r="G23" s="3">
        <v>214</v>
      </c>
      <c r="H23" s="5">
        <f t="shared" si="1"/>
        <v>0.07128580946035976</v>
      </c>
      <c r="I23" s="4">
        <f t="shared" si="2"/>
        <v>1339</v>
      </c>
      <c r="J23" s="5">
        <f t="shared" si="3"/>
        <v>0.4460359760159893</v>
      </c>
      <c r="K23" s="18">
        <f t="shared" si="4"/>
        <v>1338</v>
      </c>
      <c r="L23">
        <v>757</v>
      </c>
      <c r="M23">
        <v>124</v>
      </c>
      <c r="N23">
        <v>457</v>
      </c>
    </row>
    <row r="24" spans="1:14" ht="14.25">
      <c r="A24" t="s">
        <v>39</v>
      </c>
      <c r="B24">
        <v>250287</v>
      </c>
      <c r="C24" s="2" t="str">
        <f>'[1]EqAids12-Oct'!D35</f>
        <v>BARNEVELD               </v>
      </c>
      <c r="D24" s="3">
        <v>449</v>
      </c>
      <c r="E24" s="3">
        <v>52</v>
      </c>
      <c r="F24" s="5">
        <f t="shared" si="0"/>
        <v>0.11581291759465479</v>
      </c>
      <c r="G24" s="3">
        <v>27</v>
      </c>
      <c r="H24" s="5">
        <f t="shared" si="1"/>
        <v>0.060133630289532294</v>
      </c>
      <c r="I24" s="4">
        <f t="shared" si="2"/>
        <v>79</v>
      </c>
      <c r="J24" s="5">
        <f t="shared" si="3"/>
        <v>0.1759465478841871</v>
      </c>
      <c r="K24" s="18">
        <f t="shared" si="4"/>
        <v>393</v>
      </c>
      <c r="L24">
        <v>44</v>
      </c>
      <c r="M24">
        <v>24</v>
      </c>
      <c r="N24">
        <v>325</v>
      </c>
    </row>
    <row r="25" spans="1:14" ht="14.25">
      <c r="A25" t="s">
        <v>40</v>
      </c>
      <c r="B25">
        <v>30308</v>
      </c>
      <c r="C25" s="2" t="str">
        <f>'[1]EqAids12-Oct'!D36</f>
        <v>BARRON AREA             </v>
      </c>
      <c r="D25" s="3">
        <v>1354</v>
      </c>
      <c r="E25" s="3">
        <v>658</v>
      </c>
      <c r="F25" s="5">
        <f t="shared" si="0"/>
        <v>0.4859675036927622</v>
      </c>
      <c r="G25" s="3">
        <v>125</v>
      </c>
      <c r="H25" s="5">
        <f t="shared" si="1"/>
        <v>0.09231905465288036</v>
      </c>
      <c r="I25" s="4">
        <f t="shared" si="2"/>
        <v>783</v>
      </c>
      <c r="J25" s="5">
        <f t="shared" si="3"/>
        <v>0.5782865583456426</v>
      </c>
      <c r="K25" s="18">
        <f t="shared" si="4"/>
        <v>902</v>
      </c>
      <c r="L25">
        <v>457</v>
      </c>
      <c r="M25">
        <v>90</v>
      </c>
      <c r="N25">
        <v>355</v>
      </c>
    </row>
    <row r="26" spans="1:11" ht="14.25">
      <c r="A26" t="s">
        <v>41</v>
      </c>
      <c r="B26">
        <v>40315</v>
      </c>
      <c r="C26" s="2" t="str">
        <f>'[1]EqAids12-Oct'!D37</f>
        <v>BAYFIELD                </v>
      </c>
      <c r="D26" s="3">
        <v>419</v>
      </c>
      <c r="E26" s="3">
        <v>288</v>
      </c>
      <c r="F26" s="5">
        <f t="shared" si="0"/>
        <v>0.6873508353221957</v>
      </c>
      <c r="G26" s="3">
        <v>18</v>
      </c>
      <c r="H26" s="5">
        <f t="shared" si="1"/>
        <v>0.04295942720763723</v>
      </c>
      <c r="I26" s="4">
        <f t="shared" si="2"/>
        <v>306</v>
      </c>
      <c r="J26" s="5">
        <f t="shared" si="3"/>
        <v>0.7303102625298329</v>
      </c>
      <c r="K26" s="18">
        <f t="shared" si="4"/>
        <v>0</v>
      </c>
    </row>
    <row r="27" spans="1:14" ht="14.25">
      <c r="A27" t="s">
        <v>42</v>
      </c>
      <c r="B27">
        <v>140336</v>
      </c>
      <c r="C27" s="2" t="str">
        <f>'[1]EqAids12-Oct'!D38</f>
        <v>BEAVER DAM              </v>
      </c>
      <c r="D27" s="3">
        <v>3491</v>
      </c>
      <c r="E27" s="3">
        <v>1232</v>
      </c>
      <c r="F27" s="5">
        <f t="shared" si="0"/>
        <v>0.3529074763678029</v>
      </c>
      <c r="G27" s="3">
        <v>197</v>
      </c>
      <c r="H27" s="5">
        <f t="shared" si="1"/>
        <v>0.05643082211400745</v>
      </c>
      <c r="I27" s="4">
        <f t="shared" si="2"/>
        <v>1429</v>
      </c>
      <c r="J27" s="5">
        <f t="shared" si="3"/>
        <v>0.40933829848181036</v>
      </c>
      <c r="K27" s="18">
        <f t="shared" si="4"/>
        <v>2448</v>
      </c>
      <c r="L27">
        <v>1056</v>
      </c>
      <c r="M27">
        <v>173</v>
      </c>
      <c r="N27">
        <v>1219</v>
      </c>
    </row>
    <row r="28" spans="1:14" ht="14.25">
      <c r="A28" t="s">
        <v>43</v>
      </c>
      <c r="B28">
        <v>384263</v>
      </c>
      <c r="C28" s="2" t="str">
        <f>'[1]EqAids12-Oct'!D292</f>
        <v>BEECHER-DUNBAR-PEMBINE  </v>
      </c>
      <c r="D28" s="3">
        <v>251</v>
      </c>
      <c r="E28" s="3">
        <v>122</v>
      </c>
      <c r="F28" s="5">
        <f t="shared" si="0"/>
        <v>0.4860557768924303</v>
      </c>
      <c r="G28" s="3">
        <v>38</v>
      </c>
      <c r="H28" s="5">
        <f t="shared" si="1"/>
        <v>0.15139442231075698</v>
      </c>
      <c r="I28" s="4">
        <f t="shared" si="2"/>
        <v>160</v>
      </c>
      <c r="J28" s="5">
        <f t="shared" si="3"/>
        <v>0.6374501992031872</v>
      </c>
      <c r="K28" s="18">
        <f t="shared" si="4"/>
        <v>187</v>
      </c>
      <c r="L28">
        <v>100</v>
      </c>
      <c r="M28">
        <v>31</v>
      </c>
      <c r="N28">
        <v>56</v>
      </c>
    </row>
    <row r="29" spans="1:14" ht="14.25">
      <c r="A29" t="s">
        <v>44</v>
      </c>
      <c r="B29">
        <v>130350</v>
      </c>
      <c r="C29" s="2" t="str">
        <f>'[1]EqAids12-Oct'!D39</f>
        <v>BELLEVILLE              </v>
      </c>
      <c r="D29" s="3">
        <v>956</v>
      </c>
      <c r="E29" s="3">
        <v>150</v>
      </c>
      <c r="F29" s="5">
        <f t="shared" si="0"/>
        <v>0.15690376569037656</v>
      </c>
      <c r="G29" s="3">
        <v>31</v>
      </c>
      <c r="H29" s="5">
        <f t="shared" si="1"/>
        <v>0.032426778242677826</v>
      </c>
      <c r="I29" s="4">
        <f t="shared" si="2"/>
        <v>181</v>
      </c>
      <c r="J29" s="5">
        <f t="shared" si="3"/>
        <v>0.1893305439330544</v>
      </c>
      <c r="K29" s="18">
        <f t="shared" si="4"/>
        <v>510</v>
      </c>
      <c r="L29">
        <v>99</v>
      </c>
      <c r="M29">
        <v>22</v>
      </c>
      <c r="N29">
        <v>389</v>
      </c>
    </row>
    <row r="30" spans="1:14" ht="14.25">
      <c r="A30" t="s">
        <v>30</v>
      </c>
      <c r="B30">
        <v>330364</v>
      </c>
      <c r="C30" s="2" t="str">
        <f>'[1]EqAids12-Oct'!D40</f>
        <v>BELMONT COMMUNITY       </v>
      </c>
      <c r="D30" s="3">
        <v>364</v>
      </c>
      <c r="E30" s="3">
        <v>101</v>
      </c>
      <c r="F30" s="5">
        <f t="shared" si="0"/>
        <v>0.2774725274725275</v>
      </c>
      <c r="G30" s="3">
        <v>16</v>
      </c>
      <c r="H30" s="5">
        <f t="shared" si="1"/>
        <v>0.04395604395604396</v>
      </c>
      <c r="I30" s="4">
        <f t="shared" si="2"/>
        <v>117</v>
      </c>
      <c r="J30" s="5">
        <f t="shared" si="3"/>
        <v>0.32142857142857145</v>
      </c>
      <c r="K30" s="18">
        <f t="shared" si="4"/>
        <v>263</v>
      </c>
      <c r="L30">
        <v>75</v>
      </c>
      <c r="M30">
        <v>12</v>
      </c>
      <c r="N30">
        <v>176</v>
      </c>
    </row>
    <row r="31" spans="1:14" ht="14.25">
      <c r="A31" t="s">
        <v>45</v>
      </c>
      <c r="B31">
        <v>530413</v>
      </c>
      <c r="C31" s="2" t="str">
        <f>'[1]EqAids12-Oct'!D41</f>
        <v>BELOIT                  </v>
      </c>
      <c r="D31" s="3">
        <v>6979</v>
      </c>
      <c r="E31" s="3">
        <v>5003</v>
      </c>
      <c r="F31" s="5">
        <f t="shared" si="0"/>
        <v>0.7168648803553518</v>
      </c>
      <c r="G31" s="3">
        <v>497</v>
      </c>
      <c r="H31" s="5">
        <f t="shared" si="1"/>
        <v>0.0712136409227683</v>
      </c>
      <c r="I31" s="4">
        <f t="shared" si="2"/>
        <v>5500</v>
      </c>
      <c r="J31" s="5">
        <f t="shared" si="3"/>
        <v>0.7880785212781201</v>
      </c>
      <c r="K31" s="18">
        <f t="shared" si="4"/>
        <v>4053</v>
      </c>
      <c r="L31">
        <v>3078</v>
      </c>
      <c r="M31">
        <v>275</v>
      </c>
      <c r="N31">
        <v>700</v>
      </c>
    </row>
    <row r="32" spans="1:14" ht="14.25">
      <c r="A32" t="s">
        <v>45</v>
      </c>
      <c r="B32">
        <v>530422</v>
      </c>
      <c r="C32" s="2" t="str">
        <f>'[1]EqAids12-Oct'!D42</f>
        <v>BELOIT TURNER           </v>
      </c>
      <c r="D32" s="3">
        <v>1268</v>
      </c>
      <c r="E32" s="3">
        <v>495</v>
      </c>
      <c r="F32" s="5">
        <f t="shared" si="0"/>
        <v>0.39037854889589907</v>
      </c>
      <c r="G32" s="3">
        <v>74</v>
      </c>
      <c r="H32" s="5">
        <f t="shared" si="1"/>
        <v>0.0583596214511041</v>
      </c>
      <c r="I32" s="4">
        <f t="shared" si="2"/>
        <v>569</v>
      </c>
      <c r="J32" s="5">
        <f t="shared" si="3"/>
        <v>0.44873817034700314</v>
      </c>
      <c r="K32" s="18">
        <f t="shared" si="4"/>
        <v>937</v>
      </c>
      <c r="L32">
        <v>360</v>
      </c>
      <c r="M32">
        <v>61</v>
      </c>
      <c r="N32">
        <v>516</v>
      </c>
    </row>
    <row r="33" spans="1:14" ht="14.25">
      <c r="A33" t="s">
        <v>30</v>
      </c>
      <c r="B33">
        <v>330427</v>
      </c>
      <c r="C33" s="2" t="str">
        <f>'[1]EqAids12-Oct'!D43</f>
        <v>BENTON                  </v>
      </c>
      <c r="D33" s="3">
        <v>246</v>
      </c>
      <c r="E33" s="3">
        <v>71</v>
      </c>
      <c r="F33" s="5">
        <f t="shared" si="0"/>
        <v>0.2886178861788618</v>
      </c>
      <c r="G33" s="3">
        <v>18</v>
      </c>
      <c r="H33" s="5">
        <f t="shared" si="1"/>
        <v>0.07317073170731707</v>
      </c>
      <c r="I33" s="4">
        <f t="shared" si="2"/>
        <v>89</v>
      </c>
      <c r="J33" s="5">
        <f t="shared" si="3"/>
        <v>0.3617886178861789</v>
      </c>
      <c r="K33" s="18">
        <f t="shared" si="4"/>
        <v>179</v>
      </c>
      <c r="L33">
        <v>54</v>
      </c>
      <c r="M33">
        <v>13</v>
      </c>
      <c r="N33">
        <v>112</v>
      </c>
    </row>
    <row r="34" spans="1:14" ht="14.25">
      <c r="A34" t="s">
        <v>46</v>
      </c>
      <c r="B34">
        <v>240434</v>
      </c>
      <c r="C34" s="2" t="str">
        <f>'[1]EqAids12-Oct'!D44</f>
        <v>BERLIN AREA             </v>
      </c>
      <c r="D34" s="3">
        <v>1619</v>
      </c>
      <c r="E34" s="3">
        <v>595</v>
      </c>
      <c r="F34" s="5">
        <f aca="true" t="shared" si="5" ref="F34:F65">E34/D34</f>
        <v>0.36751080914144535</v>
      </c>
      <c r="G34" s="3">
        <v>122</v>
      </c>
      <c r="H34" s="5">
        <f aca="true" t="shared" si="6" ref="H34:H65">G34/D34</f>
        <v>0.0753551575046325</v>
      </c>
      <c r="I34" s="4">
        <f aca="true" t="shared" si="7" ref="I34:I65">E34+G34</f>
        <v>717</v>
      </c>
      <c r="J34" s="5">
        <f aca="true" t="shared" si="8" ref="J34:J65">I34/D34</f>
        <v>0.4428659666460778</v>
      </c>
      <c r="K34" s="18">
        <f aca="true" t="shared" si="9" ref="K34:K65">SUM(L34:N34)</f>
        <v>1163</v>
      </c>
      <c r="L34">
        <v>454</v>
      </c>
      <c r="M34">
        <v>97</v>
      </c>
      <c r="N34">
        <v>612</v>
      </c>
    </row>
    <row r="35" spans="1:14" ht="14.25">
      <c r="A35" t="s">
        <v>47</v>
      </c>
      <c r="B35">
        <v>646013</v>
      </c>
      <c r="C35" s="2" t="str">
        <f>'[1]EqAids12-Oct'!D391</f>
        <v>BIG FOOT UHS            </v>
      </c>
      <c r="D35" s="3">
        <v>522</v>
      </c>
      <c r="E35" s="3">
        <v>168</v>
      </c>
      <c r="F35" s="5">
        <f t="shared" si="5"/>
        <v>0.3218390804597701</v>
      </c>
      <c r="G35" s="3">
        <v>20</v>
      </c>
      <c r="H35" s="5">
        <f t="shared" si="6"/>
        <v>0.038314176245210725</v>
      </c>
      <c r="I35" s="4">
        <f t="shared" si="7"/>
        <v>188</v>
      </c>
      <c r="J35" s="5">
        <f t="shared" si="8"/>
        <v>0.36015325670498083</v>
      </c>
      <c r="K35" s="18">
        <f t="shared" si="9"/>
        <v>280</v>
      </c>
      <c r="L35">
        <v>111</v>
      </c>
      <c r="M35">
        <v>12</v>
      </c>
      <c r="N35">
        <v>157</v>
      </c>
    </row>
    <row r="36" spans="1:14" ht="14.25">
      <c r="A36" t="s">
        <v>48</v>
      </c>
      <c r="B36">
        <v>650441</v>
      </c>
      <c r="C36" s="2" t="str">
        <f>'[1]EqAids12-Oct'!D45</f>
        <v>BIRCHWOOD               </v>
      </c>
      <c r="D36" s="3">
        <v>342</v>
      </c>
      <c r="E36" s="3">
        <v>174</v>
      </c>
      <c r="F36" s="5">
        <f t="shared" si="5"/>
        <v>0.5087719298245614</v>
      </c>
      <c r="G36" s="3">
        <v>57</v>
      </c>
      <c r="H36" s="5">
        <f t="shared" si="6"/>
        <v>0.16666666666666666</v>
      </c>
      <c r="I36" s="4">
        <f t="shared" si="7"/>
        <v>231</v>
      </c>
      <c r="J36" s="5">
        <f t="shared" si="8"/>
        <v>0.6754385964912281</v>
      </c>
      <c r="K36" s="18">
        <f t="shared" si="9"/>
        <v>227</v>
      </c>
      <c r="L36">
        <v>124</v>
      </c>
      <c r="M36">
        <v>39</v>
      </c>
      <c r="N36">
        <v>64</v>
      </c>
    </row>
    <row r="37" spans="1:14" ht="14.25">
      <c r="A37" t="s">
        <v>30</v>
      </c>
      <c r="B37">
        <v>332240</v>
      </c>
      <c r="C37" s="2" t="str">
        <f>'[1]EqAids12-Oct'!D150</f>
        <v>BLACK HAWK              </v>
      </c>
      <c r="D37" s="3">
        <v>396</v>
      </c>
      <c r="E37" s="3">
        <v>133</v>
      </c>
      <c r="F37" s="5">
        <f t="shared" si="5"/>
        <v>0.33585858585858586</v>
      </c>
      <c r="G37" s="3">
        <v>31</v>
      </c>
      <c r="H37" s="5">
        <f t="shared" si="6"/>
        <v>0.07828282828282829</v>
      </c>
      <c r="I37" s="4">
        <f t="shared" si="7"/>
        <v>164</v>
      </c>
      <c r="J37" s="5">
        <f t="shared" si="8"/>
        <v>0.41414141414141414</v>
      </c>
      <c r="K37" s="18">
        <f t="shared" si="9"/>
        <v>286</v>
      </c>
      <c r="L37">
        <v>113</v>
      </c>
      <c r="M37">
        <v>22</v>
      </c>
      <c r="N37">
        <v>151</v>
      </c>
    </row>
    <row r="38" spans="1:14" ht="14.25">
      <c r="A38" t="s">
        <v>23</v>
      </c>
      <c r="B38">
        <v>270476</v>
      </c>
      <c r="C38" s="2" t="str">
        <f>'[1]EqAids12-Oct'!D47</f>
        <v>BLACK RIVER FALLS       </v>
      </c>
      <c r="D38" s="3">
        <v>1741</v>
      </c>
      <c r="E38" s="3">
        <v>688</v>
      </c>
      <c r="F38" s="5">
        <f t="shared" si="5"/>
        <v>0.3951751866743251</v>
      </c>
      <c r="G38" s="3">
        <v>153</v>
      </c>
      <c r="H38" s="5">
        <f t="shared" si="6"/>
        <v>0.08788052843193567</v>
      </c>
      <c r="I38" s="4">
        <f t="shared" si="7"/>
        <v>841</v>
      </c>
      <c r="J38" s="5">
        <f t="shared" si="8"/>
        <v>0.4830557151062608</v>
      </c>
      <c r="K38" s="18">
        <f t="shared" si="9"/>
        <v>1373</v>
      </c>
      <c r="L38">
        <v>540</v>
      </c>
      <c r="M38">
        <v>108</v>
      </c>
      <c r="N38">
        <v>725</v>
      </c>
    </row>
    <row r="39" spans="1:14" ht="14.25">
      <c r="A39" t="s">
        <v>29</v>
      </c>
      <c r="B39">
        <v>610485</v>
      </c>
      <c r="C39" s="2" t="str">
        <f>'[1]EqAids12-Oct'!D48</f>
        <v>BLAIR-TAYLOR            </v>
      </c>
      <c r="D39" s="3">
        <v>621</v>
      </c>
      <c r="E39" s="3">
        <v>231</v>
      </c>
      <c r="F39" s="5">
        <f t="shared" si="5"/>
        <v>0.3719806763285024</v>
      </c>
      <c r="G39" s="3">
        <v>68</v>
      </c>
      <c r="H39" s="5">
        <f t="shared" si="6"/>
        <v>0.10950080515297907</v>
      </c>
      <c r="I39" s="4">
        <f t="shared" si="7"/>
        <v>299</v>
      </c>
      <c r="J39" s="5">
        <f t="shared" si="8"/>
        <v>0.48148148148148145</v>
      </c>
      <c r="K39" s="18">
        <f t="shared" si="9"/>
        <v>483</v>
      </c>
      <c r="L39">
        <v>175</v>
      </c>
      <c r="M39">
        <v>51</v>
      </c>
      <c r="N39">
        <v>257</v>
      </c>
    </row>
    <row r="40" spans="1:14" ht="14.25">
      <c r="A40" t="s">
        <v>49</v>
      </c>
      <c r="B40">
        <v>90497</v>
      </c>
      <c r="C40" s="2" t="str">
        <f>'[1]EqAids12-Oct'!D50</f>
        <v>BLOOMER                 </v>
      </c>
      <c r="D40" s="3">
        <v>1194</v>
      </c>
      <c r="E40" s="3">
        <v>366</v>
      </c>
      <c r="F40" s="5">
        <f t="shared" si="5"/>
        <v>0.3065326633165829</v>
      </c>
      <c r="G40" s="3">
        <v>109</v>
      </c>
      <c r="H40" s="5">
        <f t="shared" si="6"/>
        <v>0.09128978224455611</v>
      </c>
      <c r="I40" s="4">
        <f t="shared" si="7"/>
        <v>475</v>
      </c>
      <c r="J40" s="5">
        <f t="shared" si="8"/>
        <v>0.39782244556113905</v>
      </c>
      <c r="K40" s="18">
        <f t="shared" si="9"/>
        <v>665</v>
      </c>
      <c r="L40">
        <v>232</v>
      </c>
      <c r="M40">
        <v>70</v>
      </c>
      <c r="N40">
        <v>363</v>
      </c>
    </row>
    <row r="41" spans="1:14" ht="14.25">
      <c r="A41" t="s">
        <v>50</v>
      </c>
      <c r="B41">
        <v>580602</v>
      </c>
      <c r="C41" s="2" t="str">
        <f>'[1]EqAids12-Oct'!D51</f>
        <v>BONDUEL                 </v>
      </c>
      <c r="D41" s="3">
        <v>890</v>
      </c>
      <c r="E41" s="3">
        <v>300</v>
      </c>
      <c r="F41" s="5">
        <f t="shared" si="5"/>
        <v>0.33707865168539325</v>
      </c>
      <c r="G41" s="3">
        <v>118</v>
      </c>
      <c r="H41" s="5">
        <f t="shared" si="6"/>
        <v>0.13258426966292136</v>
      </c>
      <c r="I41" s="4">
        <f t="shared" si="7"/>
        <v>418</v>
      </c>
      <c r="J41" s="5">
        <f t="shared" si="8"/>
        <v>0.4696629213483146</v>
      </c>
      <c r="K41" s="18">
        <f t="shared" si="9"/>
        <v>644</v>
      </c>
      <c r="L41">
        <v>207</v>
      </c>
      <c r="M41">
        <v>84</v>
      </c>
      <c r="N41">
        <v>353</v>
      </c>
    </row>
    <row r="42" spans="1:14" ht="14.25">
      <c r="A42" t="s">
        <v>51</v>
      </c>
      <c r="B42">
        <v>220609</v>
      </c>
      <c r="C42" s="2" t="str">
        <f>'[1]EqAids12-Oct'!D52</f>
        <v>BOSCOBEL AREA SCHOOLS   </v>
      </c>
      <c r="D42" s="3">
        <v>902</v>
      </c>
      <c r="E42" s="3">
        <v>378</v>
      </c>
      <c r="F42" s="5">
        <f t="shared" si="5"/>
        <v>0.4190687361419069</v>
      </c>
      <c r="G42" s="3">
        <v>143</v>
      </c>
      <c r="H42" s="5">
        <f t="shared" si="6"/>
        <v>0.15853658536585366</v>
      </c>
      <c r="I42" s="4">
        <f t="shared" si="7"/>
        <v>521</v>
      </c>
      <c r="J42" s="5">
        <f t="shared" si="8"/>
        <v>0.5776053215077606</v>
      </c>
      <c r="K42" s="18">
        <f t="shared" si="9"/>
        <v>501</v>
      </c>
      <c r="L42">
        <v>243</v>
      </c>
      <c r="M42">
        <v>81</v>
      </c>
      <c r="N42">
        <v>177</v>
      </c>
    </row>
    <row r="43" spans="1:14" ht="14.25">
      <c r="A43" t="s">
        <v>50</v>
      </c>
      <c r="B43">
        <v>580623</v>
      </c>
      <c r="C43" s="2" t="str">
        <f>'[1]EqAids12-Oct'!D54</f>
        <v>BOWLER                  </v>
      </c>
      <c r="D43" s="3">
        <v>355</v>
      </c>
      <c r="E43" s="3">
        <v>188</v>
      </c>
      <c r="F43" s="5">
        <f t="shared" si="5"/>
        <v>0.5295774647887324</v>
      </c>
      <c r="G43" s="3">
        <v>36</v>
      </c>
      <c r="H43" s="5">
        <f t="shared" si="6"/>
        <v>0.10140845070422536</v>
      </c>
      <c r="I43" s="4">
        <f t="shared" si="7"/>
        <v>224</v>
      </c>
      <c r="J43" s="5">
        <f t="shared" si="8"/>
        <v>0.6309859154929578</v>
      </c>
      <c r="K43" s="18">
        <f t="shared" si="9"/>
        <v>288</v>
      </c>
      <c r="L43">
        <v>156</v>
      </c>
      <c r="M43">
        <v>27</v>
      </c>
      <c r="N43">
        <v>105</v>
      </c>
    </row>
    <row r="44" spans="1:14" ht="14.25">
      <c r="A44" t="s">
        <v>52</v>
      </c>
      <c r="B44">
        <v>170637</v>
      </c>
      <c r="C44" s="2" t="str">
        <f>'[1]EqAids12-Oct'!D55</f>
        <v>BOYCEVILLE COMMUNITY    </v>
      </c>
      <c r="D44" s="3">
        <v>766</v>
      </c>
      <c r="E44" s="3">
        <v>316</v>
      </c>
      <c r="F44" s="5">
        <f t="shared" si="5"/>
        <v>0.412532637075718</v>
      </c>
      <c r="G44" s="3">
        <v>81</v>
      </c>
      <c r="H44" s="5">
        <f t="shared" si="6"/>
        <v>0.10574412532637076</v>
      </c>
      <c r="I44" s="4">
        <f t="shared" si="7"/>
        <v>397</v>
      </c>
      <c r="J44" s="5">
        <f t="shared" si="8"/>
        <v>0.5182767624020888</v>
      </c>
      <c r="K44" s="18">
        <f t="shared" si="9"/>
        <v>537</v>
      </c>
      <c r="L44">
        <v>239</v>
      </c>
      <c r="M44">
        <v>64</v>
      </c>
      <c r="N44">
        <v>234</v>
      </c>
    </row>
    <row r="45" spans="1:14" ht="14.25">
      <c r="A45" t="s">
        <v>53</v>
      </c>
      <c r="B45">
        <v>300657</v>
      </c>
      <c r="C45" s="2" t="str">
        <f>'[1]EqAids12-Oct'!D56</f>
        <v>BRIGHTON #1             </v>
      </c>
      <c r="D45" s="3">
        <v>199</v>
      </c>
      <c r="E45" s="3">
        <v>40</v>
      </c>
      <c r="F45" s="5">
        <f t="shared" si="5"/>
        <v>0.20100502512562815</v>
      </c>
      <c r="G45" s="3">
        <v>15</v>
      </c>
      <c r="H45" s="5">
        <f t="shared" si="6"/>
        <v>0.07537688442211055</v>
      </c>
      <c r="I45" s="4">
        <f t="shared" si="7"/>
        <v>55</v>
      </c>
      <c r="J45" s="5">
        <f t="shared" si="8"/>
        <v>0.27638190954773867</v>
      </c>
      <c r="K45" s="18">
        <f t="shared" si="9"/>
        <v>151</v>
      </c>
      <c r="L45">
        <v>32</v>
      </c>
      <c r="M45">
        <v>14</v>
      </c>
      <c r="N45">
        <v>105</v>
      </c>
    </row>
    <row r="46" spans="1:14" ht="14.25">
      <c r="A46" t="s">
        <v>54</v>
      </c>
      <c r="B46">
        <v>80658</v>
      </c>
      <c r="C46" s="2" t="str">
        <f>'[1]EqAids12-Oct'!D57</f>
        <v>BRILLION                </v>
      </c>
      <c r="D46" s="3">
        <v>896</v>
      </c>
      <c r="E46" s="3">
        <v>186</v>
      </c>
      <c r="F46" s="5">
        <f t="shared" si="5"/>
        <v>0.20758928571428573</v>
      </c>
      <c r="G46" s="3">
        <v>42</v>
      </c>
      <c r="H46" s="5">
        <f t="shared" si="6"/>
        <v>0.046875</v>
      </c>
      <c r="I46" s="4">
        <f t="shared" si="7"/>
        <v>228</v>
      </c>
      <c r="J46" s="5">
        <f t="shared" si="8"/>
        <v>0.2544642857142857</v>
      </c>
      <c r="K46" s="18">
        <f t="shared" si="9"/>
        <v>639</v>
      </c>
      <c r="L46">
        <v>148</v>
      </c>
      <c r="M46">
        <v>33</v>
      </c>
      <c r="N46">
        <v>458</v>
      </c>
    </row>
    <row r="47" spans="1:14" ht="14.25">
      <c r="A47" t="s">
        <v>53</v>
      </c>
      <c r="B47">
        <v>300665</v>
      </c>
      <c r="C47" s="2" t="str">
        <f>'[1]EqAids12-Oct'!D58</f>
        <v>BRISTOL #1              </v>
      </c>
      <c r="D47" s="3">
        <v>680</v>
      </c>
      <c r="E47" s="3">
        <v>120</v>
      </c>
      <c r="F47" s="5">
        <f t="shared" si="5"/>
        <v>0.17647058823529413</v>
      </c>
      <c r="G47" s="3">
        <v>25</v>
      </c>
      <c r="H47" s="5">
        <f t="shared" si="6"/>
        <v>0.03676470588235294</v>
      </c>
      <c r="I47" s="4">
        <f t="shared" si="7"/>
        <v>145</v>
      </c>
      <c r="J47" s="5">
        <f t="shared" si="8"/>
        <v>0.21323529411764705</v>
      </c>
      <c r="K47" s="18">
        <f t="shared" si="9"/>
        <v>420</v>
      </c>
      <c r="L47">
        <v>101</v>
      </c>
      <c r="M47">
        <v>20</v>
      </c>
      <c r="N47">
        <v>299</v>
      </c>
    </row>
    <row r="48" spans="1:14" ht="14.25">
      <c r="A48" t="s">
        <v>20</v>
      </c>
      <c r="B48">
        <v>230700</v>
      </c>
      <c r="C48" s="2" t="str">
        <f>'[1]EqAids12-Oct'!D59</f>
        <v>BRODHEAD                </v>
      </c>
      <c r="D48" s="3">
        <v>1082</v>
      </c>
      <c r="E48" s="3">
        <v>364</v>
      </c>
      <c r="F48" s="5">
        <f t="shared" si="5"/>
        <v>0.3364140480591497</v>
      </c>
      <c r="G48" s="3">
        <v>67</v>
      </c>
      <c r="H48" s="5">
        <f t="shared" si="6"/>
        <v>0.06192236598890943</v>
      </c>
      <c r="I48" s="4">
        <f t="shared" si="7"/>
        <v>431</v>
      </c>
      <c r="J48" s="5">
        <f t="shared" si="8"/>
        <v>0.39833641404805914</v>
      </c>
      <c r="K48" s="18">
        <f t="shared" si="9"/>
        <v>609</v>
      </c>
      <c r="L48">
        <v>286</v>
      </c>
      <c r="M48">
        <v>48</v>
      </c>
      <c r="N48">
        <v>275</v>
      </c>
    </row>
    <row r="49" spans="1:14" ht="14.25">
      <c r="A49" t="s">
        <v>55</v>
      </c>
      <c r="B49">
        <v>400721</v>
      </c>
      <c r="C49" s="2" t="str">
        <f>'[1]EqAids12-Oct'!D61</f>
        <v>BROWN DEER              </v>
      </c>
      <c r="D49" s="3">
        <v>1654</v>
      </c>
      <c r="E49" s="3">
        <v>519</v>
      </c>
      <c r="F49" s="5">
        <f t="shared" si="5"/>
        <v>0.3137847642079806</v>
      </c>
      <c r="G49" s="3">
        <v>140</v>
      </c>
      <c r="H49" s="5">
        <f t="shared" si="6"/>
        <v>0.08464328899637243</v>
      </c>
      <c r="I49" s="4">
        <f t="shared" si="7"/>
        <v>659</v>
      </c>
      <c r="J49" s="5">
        <f t="shared" si="8"/>
        <v>0.3984280532043531</v>
      </c>
      <c r="K49" s="18">
        <f t="shared" si="9"/>
        <v>959</v>
      </c>
      <c r="L49">
        <v>380</v>
      </c>
      <c r="M49">
        <v>106</v>
      </c>
      <c r="N49">
        <v>473</v>
      </c>
    </row>
    <row r="50" spans="1:14" ht="14.25">
      <c r="A50" t="s">
        <v>56</v>
      </c>
      <c r="B50">
        <v>540735</v>
      </c>
      <c r="C50" s="2" t="str">
        <f>'[1]EqAids12-Oct'!D62</f>
        <v>BRUCE                   </v>
      </c>
      <c r="D50" s="3">
        <v>563</v>
      </c>
      <c r="E50" s="3">
        <v>285</v>
      </c>
      <c r="F50" s="5">
        <f t="shared" si="5"/>
        <v>0.5062166962699822</v>
      </c>
      <c r="G50" s="3">
        <v>52</v>
      </c>
      <c r="H50" s="5">
        <f t="shared" si="6"/>
        <v>0.09236234458259325</v>
      </c>
      <c r="I50" s="4">
        <f t="shared" si="7"/>
        <v>337</v>
      </c>
      <c r="J50" s="5">
        <f t="shared" si="8"/>
        <v>0.5985790408525755</v>
      </c>
      <c r="K50" s="18">
        <f t="shared" si="9"/>
        <v>338</v>
      </c>
      <c r="L50">
        <v>208</v>
      </c>
      <c r="M50">
        <v>31</v>
      </c>
      <c r="N50">
        <v>99</v>
      </c>
    </row>
    <row r="51" spans="1:14" ht="14.25">
      <c r="A51" t="s">
        <v>57</v>
      </c>
      <c r="B51">
        <v>510777</v>
      </c>
      <c r="C51" s="2" t="str">
        <f>'[1]EqAids12-Oct'!D63</f>
        <v>BURLINGTON AREA         </v>
      </c>
      <c r="D51" s="3">
        <v>3253</v>
      </c>
      <c r="E51" s="3">
        <v>1130</v>
      </c>
      <c r="F51" s="5">
        <f t="shared" si="5"/>
        <v>0.34737165693206273</v>
      </c>
      <c r="G51" s="3">
        <v>179</v>
      </c>
      <c r="H51" s="5">
        <f t="shared" si="6"/>
        <v>0.05502612972640639</v>
      </c>
      <c r="I51" s="4">
        <f t="shared" si="7"/>
        <v>1309</v>
      </c>
      <c r="J51" s="5">
        <f t="shared" si="8"/>
        <v>0.4023977866584691</v>
      </c>
      <c r="K51" s="18">
        <f t="shared" si="9"/>
        <v>1729</v>
      </c>
      <c r="L51">
        <v>814</v>
      </c>
      <c r="M51">
        <v>116</v>
      </c>
      <c r="N51">
        <v>799</v>
      </c>
    </row>
    <row r="52" spans="1:14" ht="14.25">
      <c r="A52" t="s">
        <v>32</v>
      </c>
      <c r="B52">
        <v>20840</v>
      </c>
      <c r="C52" s="2" t="str">
        <f>'[1]EqAids12-Oct'!D64</f>
        <v>BUTTERNUT               </v>
      </c>
      <c r="D52" s="3">
        <v>203</v>
      </c>
      <c r="E52" s="3">
        <v>90</v>
      </c>
      <c r="F52" s="5">
        <f t="shared" si="5"/>
        <v>0.4433497536945813</v>
      </c>
      <c r="G52" s="3">
        <v>26</v>
      </c>
      <c r="H52" s="5">
        <f t="shared" si="6"/>
        <v>0.12807881773399016</v>
      </c>
      <c r="I52" s="4">
        <f t="shared" si="7"/>
        <v>116</v>
      </c>
      <c r="J52" s="5">
        <f t="shared" si="8"/>
        <v>0.5714285714285714</v>
      </c>
      <c r="K52" s="18">
        <f t="shared" si="9"/>
        <v>163</v>
      </c>
      <c r="L52">
        <v>74</v>
      </c>
      <c r="M52">
        <v>23</v>
      </c>
      <c r="N52">
        <v>66</v>
      </c>
    </row>
    <row r="53" spans="1:14" ht="14.25">
      <c r="A53" t="s">
        <v>49</v>
      </c>
      <c r="B53">
        <v>90870</v>
      </c>
      <c r="C53" s="2" t="str">
        <f>'[1]EqAids12-Oct'!D65</f>
        <v>CADOTT COMMUNITY        </v>
      </c>
      <c r="D53" s="3">
        <v>854</v>
      </c>
      <c r="E53" s="3">
        <v>350</v>
      </c>
      <c r="F53" s="5">
        <f t="shared" si="5"/>
        <v>0.4098360655737705</v>
      </c>
      <c r="G53" s="3">
        <v>57</v>
      </c>
      <c r="H53" s="5">
        <f t="shared" si="6"/>
        <v>0.06674473067915691</v>
      </c>
      <c r="I53" s="4">
        <f t="shared" si="7"/>
        <v>407</v>
      </c>
      <c r="J53" s="5">
        <f t="shared" si="8"/>
        <v>0.4765807962529274</v>
      </c>
      <c r="K53" s="18">
        <f t="shared" si="9"/>
        <v>693</v>
      </c>
      <c r="L53">
        <v>264</v>
      </c>
      <c r="M53">
        <v>40</v>
      </c>
      <c r="N53">
        <v>389</v>
      </c>
    </row>
    <row r="54" spans="1:14" ht="14.25">
      <c r="A54" t="s">
        <v>58</v>
      </c>
      <c r="B54">
        <v>110882</v>
      </c>
      <c r="C54" s="2" t="str">
        <f>'[1]EqAids12-Oct'!D66</f>
        <v>CAMBRIA-FRIESLAND       </v>
      </c>
      <c r="D54" s="3">
        <v>392</v>
      </c>
      <c r="E54" s="3">
        <v>151</v>
      </c>
      <c r="F54" s="5">
        <f t="shared" si="5"/>
        <v>0.3852040816326531</v>
      </c>
      <c r="G54" s="3">
        <v>40</v>
      </c>
      <c r="H54" s="5">
        <f t="shared" si="6"/>
        <v>0.10204081632653061</v>
      </c>
      <c r="I54" s="4">
        <f t="shared" si="7"/>
        <v>191</v>
      </c>
      <c r="J54" s="5">
        <f t="shared" si="8"/>
        <v>0.4872448979591837</v>
      </c>
      <c r="K54" s="18">
        <f t="shared" si="9"/>
        <v>304</v>
      </c>
      <c r="L54">
        <v>116</v>
      </c>
      <c r="M54">
        <v>29</v>
      </c>
      <c r="N54">
        <v>159</v>
      </c>
    </row>
    <row r="55" spans="1:14" ht="14.25">
      <c r="A55" t="s">
        <v>44</v>
      </c>
      <c r="B55">
        <v>130896</v>
      </c>
      <c r="C55" s="2" t="str">
        <f>'[1]EqAids12-Oct'!D67</f>
        <v>CAMBRIDGE               </v>
      </c>
      <c r="D55" s="3">
        <v>866</v>
      </c>
      <c r="E55" s="3">
        <v>186</v>
      </c>
      <c r="F55" s="5">
        <f t="shared" si="5"/>
        <v>0.21478060046189376</v>
      </c>
      <c r="G55" s="3">
        <v>45</v>
      </c>
      <c r="H55" s="5">
        <f t="shared" si="6"/>
        <v>0.05196304849884527</v>
      </c>
      <c r="I55" s="4">
        <f t="shared" si="7"/>
        <v>231</v>
      </c>
      <c r="J55" s="5">
        <f t="shared" si="8"/>
        <v>0.26674364896073904</v>
      </c>
      <c r="K55" s="18">
        <f t="shared" si="9"/>
        <v>542</v>
      </c>
      <c r="L55">
        <v>125</v>
      </c>
      <c r="M55">
        <v>30</v>
      </c>
      <c r="N55">
        <v>387</v>
      </c>
    </row>
    <row r="56" spans="1:14" ht="14.25">
      <c r="A56" t="s">
        <v>40</v>
      </c>
      <c r="B56">
        <v>30903</v>
      </c>
      <c r="C56" s="2" t="str">
        <f>'[1]EqAids12-Oct'!D68</f>
        <v>CAMERON                 </v>
      </c>
      <c r="D56" s="3">
        <v>879</v>
      </c>
      <c r="E56" s="3">
        <v>344</v>
      </c>
      <c r="F56" s="5">
        <f t="shared" si="5"/>
        <v>0.391353811149033</v>
      </c>
      <c r="G56" s="3">
        <v>92</v>
      </c>
      <c r="H56" s="5">
        <f t="shared" si="6"/>
        <v>0.10466439135381114</v>
      </c>
      <c r="I56" s="4">
        <f t="shared" si="7"/>
        <v>436</v>
      </c>
      <c r="J56" s="5">
        <f t="shared" si="8"/>
        <v>0.4960182025028441</v>
      </c>
      <c r="K56" s="18">
        <f t="shared" si="9"/>
        <v>704</v>
      </c>
      <c r="L56">
        <v>266</v>
      </c>
      <c r="M56">
        <v>74</v>
      </c>
      <c r="N56">
        <v>364</v>
      </c>
    </row>
    <row r="57" spans="1:14" ht="14.25">
      <c r="A57" t="s">
        <v>59</v>
      </c>
      <c r="B57">
        <v>200910</v>
      </c>
      <c r="C57" s="2" t="str">
        <f>'[1]EqAids12-Oct'!D69</f>
        <v>CAMPBELLSPORT           </v>
      </c>
      <c r="D57" s="3">
        <v>1458</v>
      </c>
      <c r="E57" s="3">
        <v>354</v>
      </c>
      <c r="F57" s="5">
        <f t="shared" si="5"/>
        <v>0.24279835390946503</v>
      </c>
      <c r="G57" s="3">
        <v>55</v>
      </c>
      <c r="H57" s="5">
        <f t="shared" si="6"/>
        <v>0.03772290809327846</v>
      </c>
      <c r="I57" s="4">
        <f t="shared" si="7"/>
        <v>409</v>
      </c>
      <c r="J57" s="5">
        <f t="shared" si="8"/>
        <v>0.28052126200274347</v>
      </c>
      <c r="K57" s="18">
        <f t="shared" si="9"/>
        <v>884</v>
      </c>
      <c r="L57">
        <v>256</v>
      </c>
      <c r="M57">
        <v>38</v>
      </c>
      <c r="N57">
        <v>590</v>
      </c>
    </row>
    <row r="58" spans="1:14" ht="14.25">
      <c r="A58" t="s">
        <v>60</v>
      </c>
      <c r="B58">
        <v>410980</v>
      </c>
      <c r="C58" s="2" t="str">
        <f>'[1]EqAids12-Oct'!D70</f>
        <v>CASHTON                 </v>
      </c>
      <c r="D58" s="3">
        <v>586</v>
      </c>
      <c r="E58" s="3">
        <v>187</v>
      </c>
      <c r="F58" s="5">
        <f t="shared" si="5"/>
        <v>0.3191126279863481</v>
      </c>
      <c r="G58" s="3">
        <v>55</v>
      </c>
      <c r="H58" s="5">
        <f t="shared" si="6"/>
        <v>0.09385665529010238</v>
      </c>
      <c r="I58" s="4">
        <f t="shared" si="7"/>
        <v>242</v>
      </c>
      <c r="J58" s="5">
        <f t="shared" si="8"/>
        <v>0.4129692832764505</v>
      </c>
      <c r="K58" s="18">
        <f t="shared" si="9"/>
        <v>431</v>
      </c>
      <c r="L58">
        <v>144</v>
      </c>
      <c r="M58">
        <v>42</v>
      </c>
      <c r="N58">
        <v>245</v>
      </c>
    </row>
    <row r="59" spans="1:14" ht="14.25">
      <c r="A59" t="s">
        <v>51</v>
      </c>
      <c r="B59">
        <v>220994</v>
      </c>
      <c r="C59" s="2" t="str">
        <f>'[1]EqAids12-Oct'!D71</f>
        <v>CASSVILLE               </v>
      </c>
      <c r="D59" s="3">
        <v>249</v>
      </c>
      <c r="E59" s="3">
        <v>70</v>
      </c>
      <c r="F59" s="5">
        <f t="shared" si="5"/>
        <v>0.28112449799196787</v>
      </c>
      <c r="G59" s="3">
        <v>43</v>
      </c>
      <c r="H59" s="5">
        <f t="shared" si="6"/>
        <v>0.17269076305220885</v>
      </c>
      <c r="I59" s="4">
        <f t="shared" si="7"/>
        <v>113</v>
      </c>
      <c r="J59" s="5">
        <f t="shared" si="8"/>
        <v>0.4538152610441767</v>
      </c>
      <c r="K59" s="18">
        <f t="shared" si="9"/>
        <v>214</v>
      </c>
      <c r="L59">
        <v>57</v>
      </c>
      <c r="M59">
        <v>35</v>
      </c>
      <c r="N59">
        <v>122</v>
      </c>
    </row>
    <row r="60" spans="1:14" ht="14.25">
      <c r="A60" t="s">
        <v>61</v>
      </c>
      <c r="B60">
        <v>591029</v>
      </c>
      <c r="C60" s="2" t="str">
        <f>'[1]EqAids12-Oct'!D73</f>
        <v>CEDAR GROVE-BELGIUM AREA</v>
      </c>
      <c r="D60" s="3">
        <v>1087</v>
      </c>
      <c r="E60" s="3">
        <v>163</v>
      </c>
      <c r="F60" s="5">
        <f t="shared" si="5"/>
        <v>0.1499540018399264</v>
      </c>
      <c r="G60" s="3">
        <v>63</v>
      </c>
      <c r="H60" s="5">
        <f t="shared" si="6"/>
        <v>0.05795768169273229</v>
      </c>
      <c r="I60" s="4">
        <f t="shared" si="7"/>
        <v>226</v>
      </c>
      <c r="J60" s="5">
        <f t="shared" si="8"/>
        <v>0.20791168353265868</v>
      </c>
      <c r="K60" s="18">
        <f t="shared" si="9"/>
        <v>680</v>
      </c>
      <c r="L60">
        <v>120</v>
      </c>
      <c r="M60">
        <v>46</v>
      </c>
      <c r="N60">
        <v>514</v>
      </c>
    </row>
    <row r="61" spans="1:14" ht="14.25">
      <c r="A61" t="s">
        <v>62</v>
      </c>
      <c r="B61">
        <v>451015</v>
      </c>
      <c r="C61" s="2" t="str">
        <f>'[1]EqAids12-Oct'!D72</f>
        <v>CEDARBURG               </v>
      </c>
      <c r="D61" s="3">
        <v>2966</v>
      </c>
      <c r="E61" s="3">
        <v>231</v>
      </c>
      <c r="F61" s="5">
        <f t="shared" si="5"/>
        <v>0.07788267026298044</v>
      </c>
      <c r="G61" s="3">
        <v>31</v>
      </c>
      <c r="H61" s="5">
        <f t="shared" si="6"/>
        <v>0.010451786918408631</v>
      </c>
      <c r="I61" s="4">
        <f t="shared" si="7"/>
        <v>262</v>
      </c>
      <c r="J61" s="5">
        <f t="shared" si="8"/>
        <v>0.08833445718138908</v>
      </c>
      <c r="K61" s="18">
        <f t="shared" si="9"/>
        <v>1103</v>
      </c>
      <c r="L61">
        <v>156</v>
      </c>
      <c r="M61">
        <v>17</v>
      </c>
      <c r="N61">
        <v>930</v>
      </c>
    </row>
    <row r="62" spans="1:14" ht="14.25">
      <c r="A62" t="s">
        <v>53</v>
      </c>
      <c r="B62">
        <v>305054</v>
      </c>
      <c r="C62" s="2" t="str">
        <f>'[1]EqAids12-Oct'!D339</f>
        <v>CENTRAL/WESTOSHA UHS    </v>
      </c>
      <c r="D62" s="3">
        <v>1187</v>
      </c>
      <c r="E62" s="3">
        <v>236</v>
      </c>
      <c r="F62" s="5">
        <f t="shared" si="5"/>
        <v>0.1988205560235889</v>
      </c>
      <c r="G62" s="3">
        <v>52</v>
      </c>
      <c r="H62" s="5">
        <f t="shared" si="6"/>
        <v>0.04380791912384162</v>
      </c>
      <c r="I62" s="4">
        <f t="shared" si="7"/>
        <v>288</v>
      </c>
      <c r="J62" s="5">
        <f t="shared" si="8"/>
        <v>0.2426284751474305</v>
      </c>
      <c r="K62" s="18">
        <f t="shared" si="9"/>
        <v>518</v>
      </c>
      <c r="L62">
        <v>152</v>
      </c>
      <c r="M62">
        <v>33</v>
      </c>
      <c r="N62">
        <v>333</v>
      </c>
    </row>
    <row r="63" spans="1:14" ht="14.25">
      <c r="A63" t="s">
        <v>63</v>
      </c>
      <c r="B63">
        <v>501071</v>
      </c>
      <c r="C63" s="2" t="str">
        <f>'[1]EqAids12-Oct'!D74</f>
        <v>CHEQUAMEGON</v>
      </c>
      <c r="D63" s="3">
        <v>777</v>
      </c>
      <c r="E63" s="3">
        <v>342</v>
      </c>
      <c r="F63" s="5">
        <f t="shared" si="5"/>
        <v>0.44015444015444016</v>
      </c>
      <c r="G63" s="3">
        <v>81</v>
      </c>
      <c r="H63" s="5">
        <f t="shared" si="6"/>
        <v>0.10424710424710425</v>
      </c>
      <c r="I63" s="4">
        <f t="shared" si="7"/>
        <v>423</v>
      </c>
      <c r="J63" s="5">
        <f t="shared" si="8"/>
        <v>0.5444015444015444</v>
      </c>
      <c r="K63" s="18">
        <f t="shared" si="9"/>
        <v>601</v>
      </c>
      <c r="L63">
        <v>262</v>
      </c>
      <c r="M63">
        <v>64</v>
      </c>
      <c r="N63">
        <v>275</v>
      </c>
    </row>
    <row r="64" spans="1:14" ht="14.25">
      <c r="A64" t="s">
        <v>40</v>
      </c>
      <c r="B64">
        <v>31080</v>
      </c>
      <c r="C64" s="2" t="str">
        <f>'[1]EqAids12-Oct'!D75</f>
        <v>CHETEK-WEYERHAUESER              </v>
      </c>
      <c r="D64" s="3">
        <v>1087</v>
      </c>
      <c r="E64" s="3">
        <v>411</v>
      </c>
      <c r="F64" s="5">
        <f t="shared" si="5"/>
        <v>0.3781048758049678</v>
      </c>
      <c r="G64" s="3">
        <v>106</v>
      </c>
      <c r="H64" s="5">
        <f t="shared" si="6"/>
        <v>0.09751609935602576</v>
      </c>
      <c r="I64" s="4">
        <f t="shared" si="7"/>
        <v>517</v>
      </c>
      <c r="J64" s="5">
        <f t="shared" si="8"/>
        <v>0.47562097516099355</v>
      </c>
      <c r="K64" s="18">
        <f t="shared" si="9"/>
        <v>610</v>
      </c>
      <c r="L64">
        <v>285</v>
      </c>
      <c r="M64">
        <v>71</v>
      </c>
      <c r="N64">
        <v>254</v>
      </c>
    </row>
    <row r="65" spans="1:14" ht="14.25">
      <c r="A65" t="s">
        <v>54</v>
      </c>
      <c r="B65">
        <v>81085</v>
      </c>
      <c r="C65" s="2" t="str">
        <f>'[1]EqAids12-Oct'!D76</f>
        <v>CHILTON                 </v>
      </c>
      <c r="D65" s="3">
        <v>1079</v>
      </c>
      <c r="E65" s="3">
        <v>294</v>
      </c>
      <c r="F65" s="5">
        <f t="shared" si="5"/>
        <v>0.27247451343836887</v>
      </c>
      <c r="G65" s="3">
        <v>54</v>
      </c>
      <c r="H65" s="5">
        <f t="shared" si="6"/>
        <v>0.05004633920296571</v>
      </c>
      <c r="I65" s="4">
        <f t="shared" si="7"/>
        <v>348</v>
      </c>
      <c r="J65" s="5">
        <f t="shared" si="8"/>
        <v>0.32252085264133457</v>
      </c>
      <c r="K65" s="18">
        <f t="shared" si="9"/>
        <v>778</v>
      </c>
      <c r="L65">
        <v>237</v>
      </c>
      <c r="M65">
        <v>39</v>
      </c>
      <c r="N65">
        <v>502</v>
      </c>
    </row>
    <row r="66" spans="1:14" ht="14.25">
      <c r="A66" t="s">
        <v>49</v>
      </c>
      <c r="B66">
        <v>91092</v>
      </c>
      <c r="C66" s="2" t="str">
        <f>'[1]EqAids12-Oct'!D77</f>
        <v>CHIPPEWA FALLS AREA     </v>
      </c>
      <c r="D66" s="3">
        <v>4727</v>
      </c>
      <c r="E66" s="3">
        <v>1385</v>
      </c>
      <c r="F66" s="5">
        <f aca="true" t="shared" si="10" ref="F66:F97">E66/D66</f>
        <v>0.29299767294266976</v>
      </c>
      <c r="G66" s="3">
        <v>318</v>
      </c>
      <c r="H66" s="5">
        <f aca="true" t="shared" si="11" ref="H66:H97">G66/D66</f>
        <v>0.06727311191030252</v>
      </c>
      <c r="I66" s="4">
        <f aca="true" t="shared" si="12" ref="I66:I101">E66+G66</f>
        <v>1703</v>
      </c>
      <c r="J66" s="5">
        <f aca="true" t="shared" si="13" ref="J66:J97">I66/D66</f>
        <v>0.3602707848529723</v>
      </c>
      <c r="K66" s="18">
        <f aca="true" t="shared" si="14" ref="K66:K97">SUM(L66:N66)</f>
        <v>3354</v>
      </c>
      <c r="L66">
        <v>1185</v>
      </c>
      <c r="M66">
        <v>279</v>
      </c>
      <c r="N66">
        <v>1890</v>
      </c>
    </row>
    <row r="67" spans="1:14" ht="14.25">
      <c r="A67" t="s">
        <v>26</v>
      </c>
      <c r="B67">
        <v>481120</v>
      </c>
      <c r="C67" s="2" t="str">
        <f>'[1]EqAids12-Oct'!D78</f>
        <v>CLAYTON                 </v>
      </c>
      <c r="D67" s="3">
        <v>373</v>
      </c>
      <c r="E67" s="3">
        <v>143</v>
      </c>
      <c r="F67" s="5">
        <f t="shared" si="10"/>
        <v>0.38337801608579086</v>
      </c>
      <c r="G67" s="3">
        <v>46</v>
      </c>
      <c r="H67" s="5">
        <f t="shared" si="11"/>
        <v>0.12332439678284182</v>
      </c>
      <c r="I67" s="4">
        <f t="shared" si="12"/>
        <v>189</v>
      </c>
      <c r="J67" s="5">
        <f t="shared" si="13"/>
        <v>0.5067024128686327</v>
      </c>
      <c r="K67" s="18">
        <f t="shared" si="14"/>
        <v>321</v>
      </c>
      <c r="L67">
        <v>128</v>
      </c>
      <c r="M67">
        <v>40</v>
      </c>
      <c r="N67">
        <v>153</v>
      </c>
    </row>
    <row r="68" spans="1:14" ht="14.25">
      <c r="A68" t="s">
        <v>26</v>
      </c>
      <c r="B68">
        <v>481127</v>
      </c>
      <c r="C68" s="2" t="str">
        <f>'[1]EqAids12-Oct'!D79</f>
        <v>CLEAR LAKE              </v>
      </c>
      <c r="D68" s="3">
        <v>631</v>
      </c>
      <c r="E68" s="3">
        <v>209</v>
      </c>
      <c r="F68" s="5">
        <f t="shared" si="10"/>
        <v>0.3312202852614897</v>
      </c>
      <c r="G68" s="3">
        <v>48</v>
      </c>
      <c r="H68" s="5">
        <f t="shared" si="11"/>
        <v>0.07606973058637084</v>
      </c>
      <c r="I68" s="4">
        <f t="shared" si="12"/>
        <v>257</v>
      </c>
      <c r="J68" s="5">
        <f t="shared" si="13"/>
        <v>0.40729001584786056</v>
      </c>
      <c r="K68" s="18">
        <f t="shared" si="14"/>
        <v>497</v>
      </c>
      <c r="L68">
        <v>164</v>
      </c>
      <c r="M68">
        <v>35</v>
      </c>
      <c r="N68">
        <v>298</v>
      </c>
    </row>
    <row r="69" spans="1:14" ht="14.25">
      <c r="A69" t="s">
        <v>45</v>
      </c>
      <c r="B69">
        <v>531134</v>
      </c>
      <c r="C69" s="2" t="str">
        <f>'[1]EqAids12-Oct'!D80</f>
        <v>CLINTON COMMUNITY       </v>
      </c>
      <c r="D69" s="3">
        <v>1133</v>
      </c>
      <c r="E69" s="3">
        <v>287</v>
      </c>
      <c r="F69" s="5">
        <f t="shared" si="10"/>
        <v>0.2533097969991174</v>
      </c>
      <c r="G69" s="3">
        <v>71</v>
      </c>
      <c r="H69" s="5">
        <f t="shared" si="11"/>
        <v>0.06266548984995587</v>
      </c>
      <c r="I69" s="4">
        <f t="shared" si="12"/>
        <v>358</v>
      </c>
      <c r="J69" s="5">
        <f t="shared" si="13"/>
        <v>0.3159752868490733</v>
      </c>
      <c r="K69" s="18">
        <f t="shared" si="14"/>
        <v>782</v>
      </c>
      <c r="L69">
        <v>239</v>
      </c>
      <c r="M69">
        <v>49</v>
      </c>
      <c r="N69">
        <v>494</v>
      </c>
    </row>
    <row r="70" spans="1:14" ht="14.25">
      <c r="A70" t="s">
        <v>64</v>
      </c>
      <c r="B70">
        <v>681141</v>
      </c>
      <c r="C70" s="2" t="str">
        <f>'[1]EqAids12-Oct'!D81</f>
        <v>CLINTONVILLE            </v>
      </c>
      <c r="D70" s="3">
        <v>1410</v>
      </c>
      <c r="E70" s="3">
        <v>567</v>
      </c>
      <c r="F70" s="5">
        <f t="shared" si="10"/>
        <v>0.4021276595744681</v>
      </c>
      <c r="G70" s="3">
        <v>134</v>
      </c>
      <c r="H70" s="5">
        <f t="shared" si="11"/>
        <v>0.0950354609929078</v>
      </c>
      <c r="I70" s="4">
        <f t="shared" si="12"/>
        <v>701</v>
      </c>
      <c r="J70" s="5">
        <f t="shared" si="13"/>
        <v>0.4971631205673759</v>
      </c>
      <c r="K70" s="18">
        <f t="shared" si="14"/>
        <v>977</v>
      </c>
      <c r="L70">
        <v>433</v>
      </c>
      <c r="M70">
        <v>106</v>
      </c>
      <c r="N70">
        <v>438</v>
      </c>
    </row>
    <row r="71" spans="1:14" ht="14.25">
      <c r="A71" t="s">
        <v>22</v>
      </c>
      <c r="B71">
        <v>61155</v>
      </c>
      <c r="C71" s="2" t="str">
        <f>'[1]EqAids12-Oct'!D82</f>
        <v>COCHRANE-FOUNTAIN CITY  </v>
      </c>
      <c r="D71" s="3">
        <v>670</v>
      </c>
      <c r="E71" s="3">
        <v>148</v>
      </c>
      <c r="F71" s="5">
        <f t="shared" si="10"/>
        <v>0.2208955223880597</v>
      </c>
      <c r="G71" s="3">
        <v>75</v>
      </c>
      <c r="H71" s="5">
        <f t="shared" si="11"/>
        <v>0.11194029850746269</v>
      </c>
      <c r="I71" s="4">
        <f t="shared" si="12"/>
        <v>223</v>
      </c>
      <c r="J71" s="5">
        <f t="shared" si="13"/>
        <v>0.3328358208955224</v>
      </c>
      <c r="K71" s="18">
        <f t="shared" si="14"/>
        <v>513</v>
      </c>
      <c r="L71">
        <v>120</v>
      </c>
      <c r="M71">
        <v>54</v>
      </c>
      <c r="N71">
        <v>339</v>
      </c>
    </row>
    <row r="72" spans="1:14" ht="14.25">
      <c r="A72" t="s">
        <v>18</v>
      </c>
      <c r="B72">
        <v>101162</v>
      </c>
      <c r="C72" s="2" t="str">
        <f>'[1]EqAids12-Oct'!D83</f>
        <v>COLBY                   </v>
      </c>
      <c r="D72" s="3">
        <v>944</v>
      </c>
      <c r="E72" s="3">
        <v>303</v>
      </c>
      <c r="F72" s="5">
        <f t="shared" si="10"/>
        <v>0.3209745762711864</v>
      </c>
      <c r="G72" s="3">
        <v>84</v>
      </c>
      <c r="H72" s="5">
        <f t="shared" si="11"/>
        <v>0.08898305084745763</v>
      </c>
      <c r="I72" s="4">
        <f t="shared" si="12"/>
        <v>387</v>
      </c>
      <c r="J72" s="5">
        <f t="shared" si="13"/>
        <v>0.4099576271186441</v>
      </c>
      <c r="K72" s="18">
        <f t="shared" si="14"/>
        <v>742</v>
      </c>
      <c r="L72">
        <v>272</v>
      </c>
      <c r="M72">
        <v>79</v>
      </c>
      <c r="N72">
        <v>391</v>
      </c>
    </row>
    <row r="73" spans="1:14" ht="14.25">
      <c r="A73" t="s">
        <v>43</v>
      </c>
      <c r="B73">
        <v>381169</v>
      </c>
      <c r="C73" s="2" t="str">
        <f>'[1]EqAids12-Oct'!D84</f>
        <v>COLEMAN                 </v>
      </c>
      <c r="D73" s="3">
        <v>768</v>
      </c>
      <c r="E73" s="3">
        <v>329</v>
      </c>
      <c r="F73" s="5">
        <f t="shared" si="10"/>
        <v>0.4283854166666667</v>
      </c>
      <c r="G73" s="3">
        <v>69</v>
      </c>
      <c r="H73" s="5">
        <f t="shared" si="11"/>
        <v>0.08984375</v>
      </c>
      <c r="I73" s="4">
        <f t="shared" si="12"/>
        <v>398</v>
      </c>
      <c r="J73" s="5">
        <f t="shared" si="13"/>
        <v>0.5182291666666666</v>
      </c>
      <c r="K73" s="18">
        <f t="shared" si="14"/>
        <v>507</v>
      </c>
      <c r="L73">
        <v>215</v>
      </c>
      <c r="M73">
        <v>52</v>
      </c>
      <c r="N73">
        <v>240</v>
      </c>
    </row>
    <row r="74" spans="1:14" ht="14.25">
      <c r="A74" t="s">
        <v>52</v>
      </c>
      <c r="B74">
        <v>171176</v>
      </c>
      <c r="C74" s="2" t="str">
        <f>'[1]EqAids12-Oct'!D85</f>
        <v>COLFAX                  </v>
      </c>
      <c r="D74" s="3">
        <v>845</v>
      </c>
      <c r="E74" s="3">
        <v>313</v>
      </c>
      <c r="F74" s="5">
        <f t="shared" si="10"/>
        <v>0.37041420118343193</v>
      </c>
      <c r="G74" s="3">
        <v>42</v>
      </c>
      <c r="H74" s="5">
        <f t="shared" si="11"/>
        <v>0.04970414201183432</v>
      </c>
      <c r="I74" s="4">
        <f t="shared" si="12"/>
        <v>355</v>
      </c>
      <c r="J74" s="5">
        <f t="shared" si="13"/>
        <v>0.42011834319526625</v>
      </c>
      <c r="K74" s="18">
        <f t="shared" si="14"/>
        <v>623</v>
      </c>
      <c r="L74">
        <v>247</v>
      </c>
      <c r="M74">
        <v>28</v>
      </c>
      <c r="N74">
        <v>348</v>
      </c>
    </row>
    <row r="75" spans="1:14" ht="14.25">
      <c r="A75" t="s">
        <v>58</v>
      </c>
      <c r="B75">
        <v>111183</v>
      </c>
      <c r="C75" s="2" t="str">
        <f>'[1]EqAids12-Oct'!D86</f>
        <v>COLUMBUS                </v>
      </c>
      <c r="D75" s="3">
        <v>1149</v>
      </c>
      <c r="E75" s="3">
        <v>242</v>
      </c>
      <c r="F75" s="5">
        <f t="shared" si="10"/>
        <v>0.21061792863359444</v>
      </c>
      <c r="G75" s="3">
        <v>38</v>
      </c>
      <c r="H75" s="5">
        <f t="shared" si="11"/>
        <v>0.03307223672758921</v>
      </c>
      <c r="I75" s="4">
        <f t="shared" si="12"/>
        <v>280</v>
      </c>
      <c r="J75" s="5">
        <f t="shared" si="13"/>
        <v>0.24369016536118362</v>
      </c>
      <c r="K75" s="18">
        <f t="shared" si="14"/>
        <v>663</v>
      </c>
      <c r="L75">
        <v>181</v>
      </c>
      <c r="M75">
        <v>32</v>
      </c>
      <c r="N75">
        <v>450</v>
      </c>
    </row>
    <row r="76" spans="1:14" ht="14.25">
      <c r="A76" t="s">
        <v>49</v>
      </c>
      <c r="B76">
        <v>91204</v>
      </c>
      <c r="C76" s="2" t="str">
        <f>'[1]EqAids12-Oct'!D87</f>
        <v>CORNELL                 </v>
      </c>
      <c r="D76" s="3">
        <v>427</v>
      </c>
      <c r="E76" s="3">
        <v>204</v>
      </c>
      <c r="F76" s="5">
        <f t="shared" si="10"/>
        <v>0.477751756440281</v>
      </c>
      <c r="G76" s="3">
        <v>59</v>
      </c>
      <c r="H76" s="5">
        <f t="shared" si="11"/>
        <v>0.13817330210772832</v>
      </c>
      <c r="I76" s="4">
        <f t="shared" si="12"/>
        <v>263</v>
      </c>
      <c r="J76" s="5">
        <f t="shared" si="13"/>
        <v>0.6159250585480094</v>
      </c>
      <c r="K76" s="18">
        <f t="shared" si="14"/>
        <v>343</v>
      </c>
      <c r="L76">
        <v>160</v>
      </c>
      <c r="M76">
        <v>43</v>
      </c>
      <c r="N76">
        <v>140</v>
      </c>
    </row>
    <row r="77" spans="1:14" ht="14.25">
      <c r="A77" t="s">
        <v>65</v>
      </c>
      <c r="B77">
        <v>211218</v>
      </c>
      <c r="C77" s="2" t="str">
        <f>'[1]EqAids12-Oct'!D88</f>
        <v>CRANDON                 </v>
      </c>
      <c r="D77" s="3">
        <v>931</v>
      </c>
      <c r="E77" s="3">
        <v>414</v>
      </c>
      <c r="F77" s="5">
        <f t="shared" si="10"/>
        <v>0.4446831364124597</v>
      </c>
      <c r="G77" s="3">
        <v>45</v>
      </c>
      <c r="H77" s="5">
        <f t="shared" si="11"/>
        <v>0.04833512352309345</v>
      </c>
      <c r="I77" s="4">
        <f t="shared" si="12"/>
        <v>459</v>
      </c>
      <c r="J77" s="5">
        <f t="shared" si="13"/>
        <v>0.49301825993555315</v>
      </c>
      <c r="K77" s="18">
        <f t="shared" si="14"/>
        <v>740</v>
      </c>
      <c r="L77">
        <v>324</v>
      </c>
      <c r="M77">
        <v>37</v>
      </c>
      <c r="N77">
        <v>379</v>
      </c>
    </row>
    <row r="78" spans="1:14" ht="14.25">
      <c r="A78" t="s">
        <v>43</v>
      </c>
      <c r="B78">
        <v>381232</v>
      </c>
      <c r="C78" s="2" t="str">
        <f>'[1]EqAids12-Oct'!D89</f>
        <v>CRIVITZ                 </v>
      </c>
      <c r="D78" s="3">
        <v>727</v>
      </c>
      <c r="E78" s="3">
        <v>325</v>
      </c>
      <c r="F78" s="5">
        <f t="shared" si="10"/>
        <v>0.4470426409903714</v>
      </c>
      <c r="G78" s="3">
        <v>69</v>
      </c>
      <c r="H78" s="5">
        <f t="shared" si="11"/>
        <v>0.09491059147180192</v>
      </c>
      <c r="I78" s="4">
        <f t="shared" si="12"/>
        <v>394</v>
      </c>
      <c r="J78" s="5">
        <f t="shared" si="13"/>
        <v>0.5419532324621733</v>
      </c>
      <c r="K78" s="18">
        <f t="shared" si="14"/>
        <v>487</v>
      </c>
      <c r="L78">
        <v>244</v>
      </c>
      <c r="M78">
        <v>49</v>
      </c>
      <c r="N78">
        <v>194</v>
      </c>
    </row>
    <row r="79" spans="1:14" ht="14.25">
      <c r="A79" t="s">
        <v>51</v>
      </c>
      <c r="B79">
        <v>221246</v>
      </c>
      <c r="C79" s="2" t="str">
        <f>'[1]EqAids12-Oct'!D90</f>
        <v>CUBA CITY               </v>
      </c>
      <c r="D79" s="3">
        <v>648</v>
      </c>
      <c r="E79" s="3">
        <v>135</v>
      </c>
      <c r="F79" s="5">
        <f t="shared" si="10"/>
        <v>0.20833333333333334</v>
      </c>
      <c r="G79" s="3">
        <v>76</v>
      </c>
      <c r="H79" s="5">
        <f t="shared" si="11"/>
        <v>0.11728395061728394</v>
      </c>
      <c r="I79" s="4">
        <f t="shared" si="12"/>
        <v>211</v>
      </c>
      <c r="J79" s="5">
        <f t="shared" si="13"/>
        <v>0.3256172839506173</v>
      </c>
      <c r="K79" s="18">
        <f t="shared" si="14"/>
        <v>500</v>
      </c>
      <c r="L79">
        <v>122</v>
      </c>
      <c r="M79">
        <v>61</v>
      </c>
      <c r="N79">
        <v>317</v>
      </c>
    </row>
    <row r="80" spans="1:14" ht="14.25">
      <c r="A80" t="s">
        <v>55</v>
      </c>
      <c r="B80">
        <v>401253</v>
      </c>
      <c r="C80" s="2" t="str">
        <f>'[1]EqAids12-Oct'!D91</f>
        <v>CUDAHY                  </v>
      </c>
      <c r="D80" s="3">
        <v>2475</v>
      </c>
      <c r="E80" s="3">
        <v>1169</v>
      </c>
      <c r="F80" s="5">
        <f t="shared" si="10"/>
        <v>0.4723232323232323</v>
      </c>
      <c r="G80" s="3">
        <v>177</v>
      </c>
      <c r="H80" s="5">
        <f t="shared" si="11"/>
        <v>0.07151515151515152</v>
      </c>
      <c r="I80" s="4">
        <f t="shared" si="12"/>
        <v>1346</v>
      </c>
      <c r="J80" s="5">
        <f t="shared" si="13"/>
        <v>0.5438383838383838</v>
      </c>
      <c r="K80" s="18">
        <f t="shared" si="14"/>
        <v>1576</v>
      </c>
      <c r="L80">
        <v>940</v>
      </c>
      <c r="M80">
        <v>130</v>
      </c>
      <c r="N80">
        <v>506</v>
      </c>
    </row>
    <row r="81" spans="1:14" ht="14.25">
      <c r="A81" t="s">
        <v>40</v>
      </c>
      <c r="B81">
        <v>31260</v>
      </c>
      <c r="C81" s="2" t="str">
        <f>'[1]EqAids12-Oct'!D92</f>
        <v>CUMBERLAND              </v>
      </c>
      <c r="D81" s="3">
        <v>928</v>
      </c>
      <c r="E81" s="3">
        <v>402</v>
      </c>
      <c r="F81" s="5">
        <f t="shared" si="10"/>
        <v>0.4331896551724138</v>
      </c>
      <c r="G81" s="3">
        <v>69</v>
      </c>
      <c r="H81" s="5">
        <f t="shared" si="11"/>
        <v>0.07435344827586207</v>
      </c>
      <c r="I81" s="4">
        <f t="shared" si="12"/>
        <v>471</v>
      </c>
      <c r="J81" s="5">
        <f t="shared" si="13"/>
        <v>0.5075431034482759</v>
      </c>
      <c r="K81" s="18">
        <f t="shared" si="14"/>
        <v>738</v>
      </c>
      <c r="L81">
        <v>333</v>
      </c>
      <c r="M81">
        <v>62</v>
      </c>
      <c r="N81">
        <v>343</v>
      </c>
    </row>
    <row r="82" spans="1:14" ht="14.25">
      <c r="A82" t="s">
        <v>34</v>
      </c>
      <c r="B82">
        <v>374970</v>
      </c>
      <c r="C82" s="2" t="str">
        <f>'[1]EqAids12-Oct'!D335</f>
        <v>D C EVEREST AREA        </v>
      </c>
      <c r="D82" s="3">
        <v>5631</v>
      </c>
      <c r="E82" s="3">
        <v>1593</v>
      </c>
      <c r="F82" s="5">
        <f t="shared" si="10"/>
        <v>0.28289824187533297</v>
      </c>
      <c r="G82" s="3">
        <v>327</v>
      </c>
      <c r="H82" s="5">
        <f t="shared" si="11"/>
        <v>0.0580713905167821</v>
      </c>
      <c r="I82" s="4">
        <f t="shared" si="12"/>
        <v>1920</v>
      </c>
      <c r="J82" s="5">
        <f t="shared" si="13"/>
        <v>0.3409696323921151</v>
      </c>
      <c r="K82" s="18">
        <f t="shared" si="14"/>
        <v>3911</v>
      </c>
      <c r="L82">
        <v>1295</v>
      </c>
      <c r="M82">
        <v>240</v>
      </c>
      <c r="N82">
        <v>2376</v>
      </c>
    </row>
    <row r="83" spans="1:14" ht="14.25">
      <c r="A83" t="s">
        <v>30</v>
      </c>
      <c r="B83">
        <v>331295</v>
      </c>
      <c r="C83" s="2" t="str">
        <f>'[1]EqAids12-Oct'!D93</f>
        <v>DARLINGTON COMMUNITY    </v>
      </c>
      <c r="D83" s="3">
        <v>742</v>
      </c>
      <c r="E83" s="3">
        <v>195</v>
      </c>
      <c r="F83" s="5">
        <f t="shared" si="10"/>
        <v>0.2628032345013477</v>
      </c>
      <c r="G83" s="3">
        <v>60</v>
      </c>
      <c r="H83" s="5">
        <f t="shared" si="11"/>
        <v>0.08086253369272237</v>
      </c>
      <c r="I83" s="4">
        <f t="shared" si="12"/>
        <v>255</v>
      </c>
      <c r="J83" s="5">
        <f t="shared" si="13"/>
        <v>0.3436657681940701</v>
      </c>
      <c r="K83" s="18">
        <f t="shared" si="14"/>
        <v>600</v>
      </c>
      <c r="L83">
        <v>162</v>
      </c>
      <c r="M83">
        <v>53</v>
      </c>
      <c r="N83">
        <v>385</v>
      </c>
    </row>
    <row r="84" spans="1:14" ht="14.25">
      <c r="A84" t="s">
        <v>44</v>
      </c>
      <c r="B84">
        <v>131309</v>
      </c>
      <c r="C84" s="2" t="str">
        <f>'[1]EqAids12-Oct'!D94</f>
        <v>DEERFIELD COMMUNITY     </v>
      </c>
      <c r="D84" s="3">
        <v>811</v>
      </c>
      <c r="E84" s="3">
        <v>124</v>
      </c>
      <c r="F84" s="5">
        <f t="shared" si="10"/>
        <v>0.15289765721331688</v>
      </c>
      <c r="G84" s="3">
        <v>30</v>
      </c>
      <c r="H84" s="5">
        <f t="shared" si="11"/>
        <v>0.036991368680641186</v>
      </c>
      <c r="I84" s="4">
        <f t="shared" si="12"/>
        <v>154</v>
      </c>
      <c r="J84" s="5">
        <f t="shared" si="13"/>
        <v>0.18988902589395806</v>
      </c>
      <c r="K84" s="18">
        <f t="shared" si="14"/>
        <v>500</v>
      </c>
      <c r="L84">
        <v>104</v>
      </c>
      <c r="M84">
        <v>24</v>
      </c>
      <c r="N84">
        <v>372</v>
      </c>
    </row>
    <row r="85" spans="1:14" ht="14.25">
      <c r="A85" t="s">
        <v>44</v>
      </c>
      <c r="B85">
        <v>131316</v>
      </c>
      <c r="C85" s="2" t="str">
        <f>'[1]EqAids12-Oct'!D95</f>
        <v>DEFOREST AREA           </v>
      </c>
      <c r="D85" s="3">
        <v>3230</v>
      </c>
      <c r="E85" s="3">
        <v>621</v>
      </c>
      <c r="F85" s="5">
        <f t="shared" si="10"/>
        <v>0.19226006191950465</v>
      </c>
      <c r="G85" s="3">
        <v>149</v>
      </c>
      <c r="H85" s="5">
        <f t="shared" si="11"/>
        <v>0.04613003095975232</v>
      </c>
      <c r="I85" s="4">
        <f t="shared" si="12"/>
        <v>770</v>
      </c>
      <c r="J85" s="5">
        <f t="shared" si="13"/>
        <v>0.23839009287925697</v>
      </c>
      <c r="K85" s="18">
        <f t="shared" si="14"/>
        <v>2360</v>
      </c>
      <c r="L85">
        <v>465</v>
      </c>
      <c r="M85">
        <v>102</v>
      </c>
      <c r="N85">
        <v>1793</v>
      </c>
    </row>
    <row r="86" spans="1:14" ht="14.25">
      <c r="A86" t="s">
        <v>47</v>
      </c>
      <c r="B86">
        <v>641380</v>
      </c>
      <c r="C86" s="2" t="str">
        <f>'[1]EqAids12-Oct'!D97</f>
        <v>DELAVAN-DARIEN          </v>
      </c>
      <c r="D86" s="3">
        <v>2602</v>
      </c>
      <c r="E86" s="3">
        <v>1440</v>
      </c>
      <c r="F86" s="5">
        <f t="shared" si="10"/>
        <v>0.5534204458109147</v>
      </c>
      <c r="G86" s="3">
        <v>270</v>
      </c>
      <c r="H86" s="5">
        <f t="shared" si="11"/>
        <v>0.1037663335895465</v>
      </c>
      <c r="I86" s="4">
        <f t="shared" si="12"/>
        <v>1710</v>
      </c>
      <c r="J86" s="5">
        <f t="shared" si="13"/>
        <v>0.6571867794004612</v>
      </c>
      <c r="K86" s="18">
        <f t="shared" si="14"/>
        <v>1805</v>
      </c>
      <c r="L86">
        <v>1140</v>
      </c>
      <c r="M86">
        <v>206</v>
      </c>
      <c r="N86">
        <v>459</v>
      </c>
    </row>
    <row r="87" spans="1:14" ht="14.25">
      <c r="A87" t="s">
        <v>33</v>
      </c>
      <c r="B87">
        <v>51407</v>
      </c>
      <c r="C87" s="2" t="str">
        <f>'[1]EqAids12-Oct'!D98</f>
        <v>DENMARK                 </v>
      </c>
      <c r="D87" s="3">
        <v>1448</v>
      </c>
      <c r="E87" s="3">
        <v>211</v>
      </c>
      <c r="F87" s="5">
        <f t="shared" si="10"/>
        <v>0.1457182320441989</v>
      </c>
      <c r="G87" s="3">
        <v>59</v>
      </c>
      <c r="H87" s="5">
        <f t="shared" si="11"/>
        <v>0.04074585635359116</v>
      </c>
      <c r="I87" s="4">
        <f t="shared" si="12"/>
        <v>270</v>
      </c>
      <c r="J87" s="5">
        <f t="shared" si="13"/>
        <v>0.18646408839779005</v>
      </c>
      <c r="K87" s="18">
        <f t="shared" si="14"/>
        <v>721</v>
      </c>
      <c r="L87">
        <v>154</v>
      </c>
      <c r="M87">
        <v>49</v>
      </c>
      <c r="N87">
        <v>518</v>
      </c>
    </row>
    <row r="88" spans="1:14" ht="14.25">
      <c r="A88" t="s">
        <v>33</v>
      </c>
      <c r="B88">
        <v>51414</v>
      </c>
      <c r="C88" s="2" t="str">
        <f>'[1]EqAids12-Oct'!D99</f>
        <v>DEPERE                  </v>
      </c>
      <c r="D88" s="3">
        <v>3877</v>
      </c>
      <c r="E88" s="3">
        <v>608</v>
      </c>
      <c r="F88" s="5">
        <f t="shared" si="10"/>
        <v>0.1568222852721176</v>
      </c>
      <c r="G88" s="3">
        <v>148</v>
      </c>
      <c r="H88" s="5">
        <f t="shared" si="11"/>
        <v>0.03817384575702863</v>
      </c>
      <c r="I88" s="4">
        <f t="shared" si="12"/>
        <v>756</v>
      </c>
      <c r="J88" s="5">
        <f t="shared" si="13"/>
        <v>0.19499613102914626</v>
      </c>
      <c r="K88" s="18">
        <f t="shared" si="14"/>
        <v>2621</v>
      </c>
      <c r="L88">
        <v>522</v>
      </c>
      <c r="M88">
        <v>119</v>
      </c>
      <c r="N88">
        <v>1980</v>
      </c>
    </row>
    <row r="89" spans="1:14" ht="14.25">
      <c r="A89" t="s">
        <v>66</v>
      </c>
      <c r="B89">
        <v>621421</v>
      </c>
      <c r="C89" s="2" t="str">
        <f>'[1]EqAids12-Oct'!D100</f>
        <v>DESOTO AREA             </v>
      </c>
      <c r="D89" s="3">
        <v>557</v>
      </c>
      <c r="E89" s="3">
        <v>197</v>
      </c>
      <c r="F89" s="5">
        <f t="shared" si="10"/>
        <v>0.35368043087971274</v>
      </c>
      <c r="G89" s="3">
        <v>77</v>
      </c>
      <c r="H89" s="5">
        <f t="shared" si="11"/>
        <v>0.13824057450628366</v>
      </c>
      <c r="I89" s="4">
        <f t="shared" si="12"/>
        <v>274</v>
      </c>
      <c r="J89" s="5">
        <f t="shared" si="13"/>
        <v>0.4919210053859964</v>
      </c>
      <c r="K89" s="18">
        <f t="shared" si="14"/>
        <v>433</v>
      </c>
      <c r="L89">
        <v>164</v>
      </c>
      <c r="M89">
        <v>63</v>
      </c>
      <c r="N89">
        <v>206</v>
      </c>
    </row>
    <row r="90" spans="1:14" ht="14.25">
      <c r="A90" t="s">
        <v>42</v>
      </c>
      <c r="B90">
        <v>142744</v>
      </c>
      <c r="C90" s="2" t="str">
        <f>'[1]EqAids12-Oct'!D185</f>
        <v>DODGELAND               </v>
      </c>
      <c r="D90" s="3">
        <v>762</v>
      </c>
      <c r="E90" s="3">
        <v>226</v>
      </c>
      <c r="F90" s="5">
        <f t="shared" si="10"/>
        <v>0.29658792650918636</v>
      </c>
      <c r="G90" s="3">
        <v>54</v>
      </c>
      <c r="H90" s="5">
        <f t="shared" si="11"/>
        <v>0.07086614173228346</v>
      </c>
      <c r="I90" s="4">
        <f t="shared" si="12"/>
        <v>280</v>
      </c>
      <c r="J90" s="5">
        <f t="shared" si="13"/>
        <v>0.3674540682414698</v>
      </c>
      <c r="K90" s="18">
        <f t="shared" si="14"/>
        <v>503</v>
      </c>
      <c r="L90">
        <v>187</v>
      </c>
      <c r="M90">
        <v>47</v>
      </c>
      <c r="N90">
        <v>269</v>
      </c>
    </row>
    <row r="91" spans="1:14" ht="14.25">
      <c r="A91" t="s">
        <v>39</v>
      </c>
      <c r="B91">
        <v>251428</v>
      </c>
      <c r="C91" s="2" t="str">
        <f>'[1]EqAids12-Oct'!D101</f>
        <v>DODGEVILLE              </v>
      </c>
      <c r="D91" s="3">
        <v>1345</v>
      </c>
      <c r="E91" s="3">
        <v>369</v>
      </c>
      <c r="F91" s="5">
        <f t="shared" si="10"/>
        <v>0.27434944237918213</v>
      </c>
      <c r="G91" s="3">
        <v>94</v>
      </c>
      <c r="H91" s="5">
        <f t="shared" si="11"/>
        <v>0.06988847583643122</v>
      </c>
      <c r="I91" s="4">
        <f t="shared" si="12"/>
        <v>463</v>
      </c>
      <c r="J91" s="5">
        <f t="shared" si="13"/>
        <v>0.3442379182156134</v>
      </c>
      <c r="K91" s="18">
        <f t="shared" si="14"/>
        <v>898</v>
      </c>
      <c r="L91">
        <v>280</v>
      </c>
      <c r="M91">
        <v>64</v>
      </c>
      <c r="N91">
        <v>554</v>
      </c>
    </row>
    <row r="92" spans="1:14" ht="14.25">
      <c r="A92" t="s">
        <v>57</v>
      </c>
      <c r="B92">
        <v>511449</v>
      </c>
      <c r="C92" s="2" t="str">
        <f>'[1]EqAids12-Oct'!D102</f>
        <v>DOVER #1                </v>
      </c>
      <c r="D92" s="3">
        <v>86</v>
      </c>
      <c r="E92" s="3">
        <v>31</v>
      </c>
      <c r="F92" s="5">
        <f t="shared" si="10"/>
        <v>0.36046511627906974</v>
      </c>
      <c r="G92" s="3">
        <v>2</v>
      </c>
      <c r="H92" s="5">
        <f t="shared" si="11"/>
        <v>0.023255813953488372</v>
      </c>
      <c r="I92" s="4">
        <f t="shared" si="12"/>
        <v>33</v>
      </c>
      <c r="J92" s="5">
        <f t="shared" si="13"/>
        <v>0.38372093023255816</v>
      </c>
      <c r="K92" s="18">
        <f t="shared" si="14"/>
        <v>50</v>
      </c>
      <c r="L92">
        <v>23</v>
      </c>
      <c r="M92">
        <v>0</v>
      </c>
      <c r="N92">
        <v>27</v>
      </c>
    </row>
    <row r="93" spans="1:14" ht="14.25">
      <c r="A93" t="s">
        <v>41</v>
      </c>
      <c r="B93">
        <v>41491</v>
      </c>
      <c r="C93" s="2" t="str">
        <f>'[1]EqAids12-Oct'!D103</f>
        <v>DRUMMOND                </v>
      </c>
      <c r="D93" s="3">
        <v>397</v>
      </c>
      <c r="E93" s="3">
        <v>190</v>
      </c>
      <c r="F93" s="5">
        <f t="shared" si="10"/>
        <v>0.47858942065491183</v>
      </c>
      <c r="G93" s="3">
        <v>37</v>
      </c>
      <c r="H93" s="5">
        <f t="shared" si="11"/>
        <v>0.09319899244332494</v>
      </c>
      <c r="I93" s="4">
        <f t="shared" si="12"/>
        <v>227</v>
      </c>
      <c r="J93" s="5">
        <f t="shared" si="13"/>
        <v>0.5717884130982368</v>
      </c>
      <c r="K93" s="18">
        <f t="shared" si="14"/>
        <v>295</v>
      </c>
      <c r="L93">
        <v>160</v>
      </c>
      <c r="M93">
        <v>26</v>
      </c>
      <c r="N93">
        <v>109</v>
      </c>
    </row>
    <row r="94" spans="1:14" ht="14.25">
      <c r="A94" t="s">
        <v>67</v>
      </c>
      <c r="B94">
        <v>461499</v>
      </c>
      <c r="C94" s="2" t="str">
        <f>'[1]EqAids12-Oct'!D104</f>
        <v>DURAND                  </v>
      </c>
      <c r="D94" s="3">
        <v>937</v>
      </c>
      <c r="E94" s="3">
        <v>280</v>
      </c>
      <c r="F94" s="5">
        <f t="shared" si="10"/>
        <v>0.29882604055496265</v>
      </c>
      <c r="G94" s="3">
        <v>86</v>
      </c>
      <c r="H94" s="5">
        <f t="shared" si="11"/>
        <v>0.09178228388473852</v>
      </c>
      <c r="I94" s="4">
        <f t="shared" si="12"/>
        <v>366</v>
      </c>
      <c r="J94" s="5">
        <f t="shared" si="13"/>
        <v>0.39060832443970117</v>
      </c>
      <c r="K94" s="18">
        <f t="shared" si="14"/>
        <v>706</v>
      </c>
      <c r="L94">
        <v>200</v>
      </c>
      <c r="M94">
        <v>57</v>
      </c>
      <c r="N94">
        <v>449</v>
      </c>
    </row>
    <row r="95" spans="1:14" ht="14.25">
      <c r="A95" t="s">
        <v>47</v>
      </c>
      <c r="B95">
        <v>641540</v>
      </c>
      <c r="C95" s="2" t="str">
        <f>'[1]EqAids12-Oct'!D106</f>
        <v>EAST TROY COMMUNITY     </v>
      </c>
      <c r="D95" s="3">
        <v>1748</v>
      </c>
      <c r="E95" s="3">
        <v>450</v>
      </c>
      <c r="F95" s="5">
        <f t="shared" si="10"/>
        <v>0.2574370709382151</v>
      </c>
      <c r="G95" s="3">
        <v>86</v>
      </c>
      <c r="H95" s="5">
        <f t="shared" si="11"/>
        <v>0.04919908466819222</v>
      </c>
      <c r="I95" s="4">
        <f t="shared" si="12"/>
        <v>536</v>
      </c>
      <c r="J95" s="5">
        <f t="shared" si="13"/>
        <v>0.30663615560640733</v>
      </c>
      <c r="K95" s="18">
        <f t="shared" si="14"/>
        <v>999</v>
      </c>
      <c r="L95">
        <v>302</v>
      </c>
      <c r="M95">
        <v>55</v>
      </c>
      <c r="N95">
        <v>642</v>
      </c>
    </row>
    <row r="96" spans="1:14" ht="14.25">
      <c r="A96" t="s">
        <v>25</v>
      </c>
      <c r="B96">
        <v>181554</v>
      </c>
      <c r="C96" s="2" t="str">
        <f>'[1]EqAids12-Oct'!D107</f>
        <v>EAU CLAIRE AREA         </v>
      </c>
      <c r="D96" s="3">
        <v>10297</v>
      </c>
      <c r="E96" s="3">
        <v>3645</v>
      </c>
      <c r="F96" s="5">
        <f t="shared" si="10"/>
        <v>0.35398659803826354</v>
      </c>
      <c r="G96" s="3">
        <v>622</v>
      </c>
      <c r="H96" s="5">
        <f t="shared" si="11"/>
        <v>0.06040594347868311</v>
      </c>
      <c r="I96" s="4">
        <f t="shared" si="12"/>
        <v>4267</v>
      </c>
      <c r="J96" s="5">
        <f t="shared" si="13"/>
        <v>0.4143925415169467</v>
      </c>
      <c r="K96" s="18">
        <f t="shared" si="14"/>
        <v>5807</v>
      </c>
      <c r="L96">
        <v>2787</v>
      </c>
      <c r="M96">
        <v>450</v>
      </c>
      <c r="N96">
        <v>2570</v>
      </c>
    </row>
    <row r="97" spans="1:14" ht="14.25">
      <c r="A97" t="s">
        <v>34</v>
      </c>
      <c r="B97">
        <v>371561</v>
      </c>
      <c r="C97" s="2" t="str">
        <f>'[1]EqAids12-Oct'!D108</f>
        <v>EDGAR                   </v>
      </c>
      <c r="D97" s="3">
        <v>659</v>
      </c>
      <c r="E97" s="3">
        <v>152</v>
      </c>
      <c r="F97" s="5">
        <f t="shared" si="10"/>
        <v>0.2306525037936267</v>
      </c>
      <c r="G97" s="3">
        <v>74</v>
      </c>
      <c r="H97" s="5">
        <f t="shared" si="11"/>
        <v>0.11229135053110774</v>
      </c>
      <c r="I97" s="4">
        <f t="shared" si="12"/>
        <v>226</v>
      </c>
      <c r="J97" s="5">
        <f t="shared" si="13"/>
        <v>0.34294385432473445</v>
      </c>
      <c r="K97" s="18">
        <f t="shared" si="14"/>
        <v>488</v>
      </c>
      <c r="L97">
        <v>102</v>
      </c>
      <c r="M97">
        <v>50</v>
      </c>
      <c r="N97">
        <v>336</v>
      </c>
    </row>
    <row r="98" spans="1:14" ht="14.25">
      <c r="A98" t="s">
        <v>45</v>
      </c>
      <c r="B98">
        <v>531568</v>
      </c>
      <c r="C98" s="2" t="str">
        <f>'[1]EqAids12-Oct'!D109</f>
        <v>EDGERTON                </v>
      </c>
      <c r="D98" s="3">
        <v>1793</v>
      </c>
      <c r="E98" s="3">
        <v>486</v>
      </c>
      <c r="F98" s="5">
        <f>E98/D98</f>
        <v>0.27105409927495816</v>
      </c>
      <c r="G98" s="3">
        <v>92</v>
      </c>
      <c r="H98" s="5">
        <f>G98/D98</f>
        <v>0.051310652537646405</v>
      </c>
      <c r="I98" s="4">
        <f t="shared" si="12"/>
        <v>578</v>
      </c>
      <c r="J98" s="5">
        <f>I98/D98</f>
        <v>0.3223647518126046</v>
      </c>
      <c r="K98" s="18">
        <f>SUM(L98:N98)</f>
        <v>735</v>
      </c>
      <c r="L98">
        <v>317</v>
      </c>
      <c r="M98">
        <v>50</v>
      </c>
      <c r="N98">
        <v>368</v>
      </c>
    </row>
    <row r="99" spans="1:14" ht="14.25">
      <c r="A99" t="s">
        <v>27</v>
      </c>
      <c r="B99">
        <v>341582</v>
      </c>
      <c r="C99" s="2" t="str">
        <f>'[1]EqAids12-Oct'!D110</f>
        <v>ELCHO                   </v>
      </c>
      <c r="D99" s="3">
        <v>393</v>
      </c>
      <c r="E99" s="3">
        <v>170</v>
      </c>
      <c r="F99" s="5">
        <f>E99/D99</f>
        <v>0.43256997455470736</v>
      </c>
      <c r="G99" s="3">
        <v>42</v>
      </c>
      <c r="H99" s="5">
        <f>G99/D99</f>
        <v>0.10687022900763359</v>
      </c>
      <c r="I99" s="4">
        <f t="shared" si="12"/>
        <v>212</v>
      </c>
      <c r="J99" s="5">
        <f>I99/D99</f>
        <v>0.539440203562341</v>
      </c>
      <c r="K99" s="18">
        <f>SUM(L99:N99)</f>
        <v>279</v>
      </c>
      <c r="L99">
        <v>121</v>
      </c>
      <c r="M99">
        <v>33</v>
      </c>
      <c r="N99">
        <v>125</v>
      </c>
    </row>
    <row r="100" spans="1:14" ht="14.25">
      <c r="A100" t="s">
        <v>29</v>
      </c>
      <c r="B100">
        <v>611600</v>
      </c>
      <c r="C100" s="2" t="str">
        <f>'[1]EqAids12-Oct'!D111</f>
        <v>ELEVA-STRUM             </v>
      </c>
      <c r="D100" s="3">
        <v>601</v>
      </c>
      <c r="E100" s="3">
        <v>179</v>
      </c>
      <c r="F100" s="5">
        <f>E100/D100</f>
        <v>0.2978369384359401</v>
      </c>
      <c r="G100" s="3">
        <v>61</v>
      </c>
      <c r="H100" s="5">
        <f>G100/D100</f>
        <v>0.10149750415973377</v>
      </c>
      <c r="I100" s="4">
        <f t="shared" si="12"/>
        <v>240</v>
      </c>
      <c r="J100" s="5">
        <f>I100/D100</f>
        <v>0.39933444259567386</v>
      </c>
      <c r="K100" s="18">
        <f>SUM(L100:N100)</f>
        <v>472</v>
      </c>
      <c r="L100">
        <v>133</v>
      </c>
      <c r="M100">
        <v>48</v>
      </c>
      <c r="N100">
        <v>291</v>
      </c>
    </row>
    <row r="101" spans="1:14" ht="14.25">
      <c r="A101" t="s">
        <v>52</v>
      </c>
      <c r="B101">
        <v>171645</v>
      </c>
      <c r="C101" s="2" t="str">
        <f>'[1]EqAids12-Oct'!D114</f>
        <v>ELK MOUND AREA          </v>
      </c>
      <c r="D101" s="3">
        <v>1052</v>
      </c>
      <c r="E101" s="3">
        <v>293</v>
      </c>
      <c r="F101" s="5">
        <f>E101/D101</f>
        <v>0.2785171102661597</v>
      </c>
      <c r="G101" s="3">
        <v>42</v>
      </c>
      <c r="H101" s="5">
        <f>G101/D101</f>
        <v>0.039923954372623575</v>
      </c>
      <c r="I101" s="4">
        <f t="shared" si="12"/>
        <v>335</v>
      </c>
      <c r="J101" s="5">
        <f>I101/D101</f>
        <v>0.31844106463878324</v>
      </c>
      <c r="K101" s="18">
        <f>SUM(L101:N101)</f>
        <v>751</v>
      </c>
      <c r="L101">
        <v>259</v>
      </c>
      <c r="M101">
        <v>37</v>
      </c>
      <c r="N101">
        <v>455</v>
      </c>
    </row>
    <row r="102" spans="1:11" ht="14.25">
      <c r="A102" t="s">
        <v>61</v>
      </c>
      <c r="B102">
        <v>591631</v>
      </c>
      <c r="C102" s="2" t="s">
        <v>8</v>
      </c>
      <c r="F102" s="5"/>
      <c r="H102" s="5"/>
      <c r="I102" s="4"/>
      <c r="J102" s="5"/>
      <c r="K102" s="18"/>
    </row>
    <row r="103" spans="1:14" ht="14.25">
      <c r="A103" t="s">
        <v>47</v>
      </c>
      <c r="B103">
        <v>641638</v>
      </c>
      <c r="C103" s="2" t="str">
        <f>'[1]EqAids12-Oct'!D113</f>
        <v>ELKHORN AREA            </v>
      </c>
      <c r="D103" s="3">
        <v>2884</v>
      </c>
      <c r="E103" s="3">
        <v>951</v>
      </c>
      <c r="F103" s="5">
        <f aca="true" t="shared" si="15" ref="F103:F122">E103/D103</f>
        <v>0.329750346740638</v>
      </c>
      <c r="G103" s="3">
        <v>163</v>
      </c>
      <c r="H103" s="5">
        <f aca="true" t="shared" si="16" ref="H103:H122">G103/D103</f>
        <v>0.05651872399445215</v>
      </c>
      <c r="I103" s="4">
        <f aca="true" t="shared" si="17" ref="I103:I122">E103+G103</f>
        <v>1114</v>
      </c>
      <c r="J103" s="5">
        <f aca="true" t="shared" si="18" ref="J103:J122">I103/D103</f>
        <v>0.38626907073509015</v>
      </c>
      <c r="K103" s="18">
        <f aca="true" t="shared" si="19" ref="K103:K122">SUM(L103:N103)</f>
        <v>1949</v>
      </c>
      <c r="L103">
        <v>704</v>
      </c>
      <c r="M103">
        <v>126</v>
      </c>
      <c r="N103">
        <v>1119</v>
      </c>
    </row>
    <row r="104" spans="1:14" ht="14.25">
      <c r="A104" t="s">
        <v>68</v>
      </c>
      <c r="B104">
        <v>471659</v>
      </c>
      <c r="C104" s="2" t="str">
        <f>'[1]EqAids12-Oct'!D115</f>
        <v>ELLSWORTH COMMUNITY     </v>
      </c>
      <c r="D104" s="3">
        <v>1685</v>
      </c>
      <c r="E104" s="3">
        <v>288</v>
      </c>
      <c r="F104" s="5">
        <f t="shared" si="15"/>
        <v>0.17091988130563798</v>
      </c>
      <c r="G104" s="3">
        <v>113</v>
      </c>
      <c r="H104" s="5">
        <f t="shared" si="16"/>
        <v>0.06706231454005934</v>
      </c>
      <c r="I104" s="4">
        <f t="shared" si="17"/>
        <v>401</v>
      </c>
      <c r="J104" s="5">
        <f t="shared" si="18"/>
        <v>0.23798219584569733</v>
      </c>
      <c r="K104" s="18">
        <f t="shared" si="19"/>
        <v>1081</v>
      </c>
      <c r="L104">
        <v>256</v>
      </c>
      <c r="M104">
        <v>98</v>
      </c>
      <c r="N104">
        <v>727</v>
      </c>
    </row>
    <row r="105" spans="1:14" ht="14.25">
      <c r="A105" t="s">
        <v>31</v>
      </c>
      <c r="B105">
        <v>670714</v>
      </c>
      <c r="C105" s="2" t="str">
        <f>'[1]EqAids12-Oct'!D60</f>
        <v>ELMBROOK                </v>
      </c>
      <c r="D105" s="3">
        <v>7173</v>
      </c>
      <c r="E105" s="3">
        <v>671</v>
      </c>
      <c r="F105" s="5">
        <f t="shared" si="15"/>
        <v>0.09354523909103583</v>
      </c>
      <c r="G105" s="3">
        <v>200</v>
      </c>
      <c r="H105" s="5">
        <f t="shared" si="16"/>
        <v>0.027882336539802037</v>
      </c>
      <c r="I105" s="4">
        <f t="shared" si="17"/>
        <v>871</v>
      </c>
      <c r="J105" s="5">
        <f t="shared" si="18"/>
        <v>0.12142757563083786</v>
      </c>
      <c r="K105" s="18">
        <f t="shared" si="19"/>
        <v>3458</v>
      </c>
      <c r="L105">
        <v>461</v>
      </c>
      <c r="M105">
        <v>146</v>
      </c>
      <c r="N105">
        <v>2851</v>
      </c>
    </row>
    <row r="106" spans="1:14" ht="14.25">
      <c r="A106" t="s">
        <v>68</v>
      </c>
      <c r="B106">
        <v>471666</v>
      </c>
      <c r="C106" s="2" t="str">
        <f>'[1]EqAids12-Oct'!D116</f>
        <v>ELMWOOD                 </v>
      </c>
      <c r="D106" s="3">
        <v>315</v>
      </c>
      <c r="E106" s="3">
        <v>92</v>
      </c>
      <c r="F106" s="5">
        <f t="shared" si="15"/>
        <v>0.2920634920634921</v>
      </c>
      <c r="G106" s="3">
        <v>45</v>
      </c>
      <c r="H106" s="5">
        <f t="shared" si="16"/>
        <v>0.14285714285714285</v>
      </c>
      <c r="I106" s="4">
        <f t="shared" si="17"/>
        <v>137</v>
      </c>
      <c r="J106" s="5">
        <f t="shared" si="18"/>
        <v>0.43492063492063493</v>
      </c>
      <c r="K106" s="18">
        <f t="shared" si="19"/>
        <v>255</v>
      </c>
      <c r="L106">
        <v>63</v>
      </c>
      <c r="M106">
        <v>34</v>
      </c>
      <c r="N106">
        <v>158</v>
      </c>
    </row>
    <row r="107" spans="1:14" ht="14.25">
      <c r="A107" t="s">
        <v>69</v>
      </c>
      <c r="B107">
        <v>661687</v>
      </c>
      <c r="C107" s="2" t="str">
        <f>'[1]EqAids12-Oct'!D118</f>
        <v>ERIN #2                 </v>
      </c>
      <c r="D107" s="3">
        <v>317</v>
      </c>
      <c r="E107" s="3">
        <v>20</v>
      </c>
      <c r="F107" s="5">
        <f t="shared" si="15"/>
        <v>0.06309148264984227</v>
      </c>
      <c r="G107" s="3">
        <v>3</v>
      </c>
      <c r="H107" s="5">
        <f t="shared" si="16"/>
        <v>0.00946372239747634</v>
      </c>
      <c r="I107" s="4">
        <f t="shared" si="17"/>
        <v>23</v>
      </c>
      <c r="J107" s="5">
        <f t="shared" si="18"/>
        <v>0.07255520504731862</v>
      </c>
      <c r="K107" s="18">
        <f t="shared" si="19"/>
        <v>151</v>
      </c>
      <c r="L107">
        <v>17</v>
      </c>
      <c r="M107">
        <v>3</v>
      </c>
      <c r="N107">
        <v>131</v>
      </c>
    </row>
    <row r="108" spans="1:14" ht="14.25">
      <c r="A108" t="s">
        <v>45</v>
      </c>
      <c r="B108">
        <v>531694</v>
      </c>
      <c r="C108" s="2" t="str">
        <f>'[1]EqAids12-Oct'!D119</f>
        <v>EVANSVILLE COMMUNITY    </v>
      </c>
      <c r="D108" s="3">
        <v>1770</v>
      </c>
      <c r="E108" s="3">
        <v>360</v>
      </c>
      <c r="F108" s="5">
        <f t="shared" si="15"/>
        <v>0.2033898305084746</v>
      </c>
      <c r="G108" s="3">
        <v>125</v>
      </c>
      <c r="H108" s="5">
        <f t="shared" si="16"/>
        <v>0.07062146892655367</v>
      </c>
      <c r="I108" s="4">
        <f t="shared" si="17"/>
        <v>485</v>
      </c>
      <c r="J108" s="5">
        <f t="shared" si="18"/>
        <v>0.2740112994350282</v>
      </c>
      <c r="K108" s="18">
        <f t="shared" si="19"/>
        <v>977</v>
      </c>
      <c r="L108">
        <v>267</v>
      </c>
      <c r="M108">
        <v>93</v>
      </c>
      <c r="N108">
        <v>617</v>
      </c>
    </row>
    <row r="109" spans="1:14" ht="14.25">
      <c r="A109" t="s">
        <v>25</v>
      </c>
      <c r="B109">
        <v>181729</v>
      </c>
      <c r="C109" s="2" t="str">
        <f>'[1]EqAids12-Oct'!D120</f>
        <v>FALL CREEK              </v>
      </c>
      <c r="D109" s="3">
        <v>824</v>
      </c>
      <c r="E109" s="3">
        <v>168</v>
      </c>
      <c r="F109" s="5">
        <f t="shared" si="15"/>
        <v>0.20388349514563106</v>
      </c>
      <c r="G109" s="3">
        <v>45</v>
      </c>
      <c r="H109" s="5">
        <f t="shared" si="16"/>
        <v>0.05461165048543689</v>
      </c>
      <c r="I109" s="4">
        <f t="shared" si="17"/>
        <v>213</v>
      </c>
      <c r="J109" s="5">
        <f t="shared" si="18"/>
        <v>0.25849514563106796</v>
      </c>
      <c r="K109" s="18">
        <f t="shared" si="19"/>
        <v>482</v>
      </c>
      <c r="L109">
        <v>136</v>
      </c>
      <c r="M109">
        <v>31</v>
      </c>
      <c r="N109">
        <v>315</v>
      </c>
    </row>
    <row r="110" spans="1:14" ht="14.25">
      <c r="A110" t="s">
        <v>58</v>
      </c>
      <c r="B110">
        <v>111736</v>
      </c>
      <c r="C110" s="2" t="str">
        <f>'[1]EqAids12-Oct'!D121</f>
        <v>FALL RIVER              </v>
      </c>
      <c r="D110" s="3">
        <v>530</v>
      </c>
      <c r="E110" s="3">
        <v>166</v>
      </c>
      <c r="F110" s="5">
        <f t="shared" si="15"/>
        <v>0.3132075471698113</v>
      </c>
      <c r="G110" s="3">
        <v>34</v>
      </c>
      <c r="H110" s="5">
        <f t="shared" si="16"/>
        <v>0.06415094339622641</v>
      </c>
      <c r="I110" s="4">
        <f t="shared" si="17"/>
        <v>200</v>
      </c>
      <c r="J110" s="5">
        <f t="shared" si="18"/>
        <v>0.37735849056603776</v>
      </c>
      <c r="K110" s="18">
        <f t="shared" si="19"/>
        <v>336</v>
      </c>
      <c r="L110">
        <v>118</v>
      </c>
      <c r="M110">
        <v>18</v>
      </c>
      <c r="N110">
        <v>200</v>
      </c>
    </row>
    <row r="111" spans="1:14" ht="14.25">
      <c r="A111" t="s">
        <v>51</v>
      </c>
      <c r="B111">
        <v>221813</v>
      </c>
      <c r="C111" s="2" t="str">
        <f>'[1]EqAids12-Oct'!D122</f>
        <v>FENNIMORE COMMUNITY     </v>
      </c>
      <c r="D111" s="3">
        <v>779</v>
      </c>
      <c r="E111" s="3">
        <v>255</v>
      </c>
      <c r="F111" s="5">
        <f t="shared" si="15"/>
        <v>0.32734274711168165</v>
      </c>
      <c r="G111" s="3">
        <v>104</v>
      </c>
      <c r="H111" s="5">
        <f t="shared" si="16"/>
        <v>0.13350449293966624</v>
      </c>
      <c r="I111" s="4">
        <f t="shared" si="17"/>
        <v>359</v>
      </c>
      <c r="J111" s="5">
        <f t="shared" si="18"/>
        <v>0.46084724005134786</v>
      </c>
      <c r="K111" s="18">
        <f t="shared" si="19"/>
        <v>610</v>
      </c>
      <c r="L111">
        <v>201</v>
      </c>
      <c r="M111">
        <v>88</v>
      </c>
      <c r="N111">
        <v>321</v>
      </c>
    </row>
    <row r="112" spans="1:14" ht="14.25">
      <c r="A112" t="s">
        <v>56</v>
      </c>
      <c r="B112">
        <v>545757</v>
      </c>
      <c r="C112" s="2" t="str">
        <f>'[1]EqAids12-Oct'!D379</f>
        <v>FLAMBEAU                </v>
      </c>
      <c r="D112" s="3">
        <v>631</v>
      </c>
      <c r="E112" s="3">
        <v>328</v>
      </c>
      <c r="F112" s="5">
        <f t="shared" si="15"/>
        <v>0.5198098256735341</v>
      </c>
      <c r="G112" s="3">
        <v>87</v>
      </c>
      <c r="H112" s="5">
        <f t="shared" si="16"/>
        <v>0.13787638668779714</v>
      </c>
      <c r="I112" s="4">
        <f t="shared" si="17"/>
        <v>415</v>
      </c>
      <c r="J112" s="5">
        <f t="shared" si="18"/>
        <v>0.6576862123613312</v>
      </c>
      <c r="K112" s="18">
        <f t="shared" si="19"/>
        <v>500</v>
      </c>
      <c r="L112">
        <v>257</v>
      </c>
      <c r="M112">
        <v>70</v>
      </c>
      <c r="N112">
        <v>173</v>
      </c>
    </row>
    <row r="113" spans="1:14" ht="14.25">
      <c r="A113" t="s">
        <v>70</v>
      </c>
      <c r="B113">
        <v>191855</v>
      </c>
      <c r="C113" s="2" t="str">
        <f>'[1]EqAids12-Oct'!D124</f>
        <v>FLORENCE                </v>
      </c>
      <c r="D113" s="3">
        <v>443</v>
      </c>
      <c r="E113" s="3">
        <v>153</v>
      </c>
      <c r="F113" s="5">
        <f t="shared" si="15"/>
        <v>0.345372460496614</v>
      </c>
      <c r="G113" s="3">
        <v>59</v>
      </c>
      <c r="H113" s="5">
        <f t="shared" si="16"/>
        <v>0.13318284424379231</v>
      </c>
      <c r="I113" s="4">
        <f t="shared" si="17"/>
        <v>212</v>
      </c>
      <c r="J113" s="5">
        <f t="shared" si="18"/>
        <v>0.4785553047404063</v>
      </c>
      <c r="K113" s="18">
        <f t="shared" si="19"/>
        <v>289</v>
      </c>
      <c r="L113">
        <v>116</v>
      </c>
      <c r="M113">
        <v>40</v>
      </c>
      <c r="N113">
        <v>133</v>
      </c>
    </row>
    <row r="114" spans="1:14" ht="14.25">
      <c r="A114" t="s">
        <v>59</v>
      </c>
      <c r="B114">
        <v>201862</v>
      </c>
      <c r="C114" s="2" t="str">
        <f>'[1]EqAids12-Oct'!D125</f>
        <v>FOND DU LAC             </v>
      </c>
      <c r="D114" s="3">
        <v>7245</v>
      </c>
      <c r="E114" s="3">
        <v>2550</v>
      </c>
      <c r="F114" s="5">
        <f t="shared" si="15"/>
        <v>0.35196687370600416</v>
      </c>
      <c r="G114" s="3">
        <v>499</v>
      </c>
      <c r="H114" s="5">
        <f t="shared" si="16"/>
        <v>0.06887508626639062</v>
      </c>
      <c r="I114" s="4">
        <f t="shared" si="17"/>
        <v>3049</v>
      </c>
      <c r="J114" s="5">
        <f t="shared" si="18"/>
        <v>0.42084195997239476</v>
      </c>
      <c r="K114" s="18">
        <f t="shared" si="19"/>
        <v>4603</v>
      </c>
      <c r="L114">
        <v>1992</v>
      </c>
      <c r="M114">
        <v>348</v>
      </c>
      <c r="N114">
        <v>2263</v>
      </c>
    </row>
    <row r="115" spans="1:14" ht="14.25">
      <c r="A115" t="s">
        <v>47</v>
      </c>
      <c r="B115">
        <v>641870</v>
      </c>
      <c r="C115" s="2" t="str">
        <f>'[1]EqAids12-Oct'!D126</f>
        <v>FONTANA J8              </v>
      </c>
      <c r="D115" s="3">
        <v>241</v>
      </c>
      <c r="E115" s="3">
        <v>70</v>
      </c>
      <c r="F115" s="5">
        <f t="shared" si="15"/>
        <v>0.29045643153526973</v>
      </c>
      <c r="G115" s="3">
        <v>9</v>
      </c>
      <c r="H115" s="5">
        <f t="shared" si="16"/>
        <v>0.03734439834024896</v>
      </c>
      <c r="I115" s="4">
        <f t="shared" si="17"/>
        <v>79</v>
      </c>
      <c r="J115" s="5">
        <f t="shared" si="18"/>
        <v>0.3278008298755187</v>
      </c>
      <c r="K115" s="18">
        <f t="shared" si="19"/>
        <v>120</v>
      </c>
      <c r="L115">
        <v>50</v>
      </c>
      <c r="M115">
        <v>6</v>
      </c>
      <c r="N115">
        <v>64</v>
      </c>
    </row>
    <row r="116" spans="1:14" ht="14.25">
      <c r="A116" t="s">
        <v>71</v>
      </c>
      <c r="B116">
        <v>281883</v>
      </c>
      <c r="C116" s="2" t="str">
        <f>'[1]EqAids12-Oct'!D127</f>
        <v>FORT ATKINSON           </v>
      </c>
      <c r="D116" s="3">
        <v>2786</v>
      </c>
      <c r="E116" s="3">
        <v>859</v>
      </c>
      <c r="F116" s="5">
        <f t="shared" si="15"/>
        <v>0.3083273510409189</v>
      </c>
      <c r="G116" s="3">
        <v>197</v>
      </c>
      <c r="H116" s="5">
        <f t="shared" si="16"/>
        <v>0.07071069633883705</v>
      </c>
      <c r="I116" s="4">
        <f t="shared" si="17"/>
        <v>1056</v>
      </c>
      <c r="J116" s="5">
        <f t="shared" si="18"/>
        <v>0.37903804737975594</v>
      </c>
      <c r="K116" s="18">
        <f t="shared" si="19"/>
        <v>1944</v>
      </c>
      <c r="L116">
        <v>747</v>
      </c>
      <c r="M116">
        <v>168</v>
      </c>
      <c r="N116">
        <v>1029</v>
      </c>
    </row>
    <row r="117" spans="1:14" ht="14.25">
      <c r="A117" t="s">
        <v>55</v>
      </c>
      <c r="B117">
        <v>401890</v>
      </c>
      <c r="C117" s="2" t="str">
        <f>'[1]EqAids12-Oct'!D128</f>
        <v>FOX POINT J2            </v>
      </c>
      <c r="D117" s="3">
        <v>869</v>
      </c>
      <c r="E117" s="3">
        <v>95</v>
      </c>
      <c r="F117" s="5">
        <f t="shared" si="15"/>
        <v>0.1093210586881473</v>
      </c>
      <c r="G117" s="3">
        <v>26</v>
      </c>
      <c r="H117" s="5">
        <f t="shared" si="16"/>
        <v>0.02991944764096663</v>
      </c>
      <c r="I117" s="4">
        <f t="shared" si="17"/>
        <v>121</v>
      </c>
      <c r="J117" s="5">
        <f t="shared" si="18"/>
        <v>0.13924050632911392</v>
      </c>
      <c r="K117" s="18">
        <f t="shared" si="19"/>
        <v>365</v>
      </c>
      <c r="L117">
        <v>71</v>
      </c>
      <c r="M117">
        <v>16</v>
      </c>
      <c r="N117">
        <v>278</v>
      </c>
    </row>
    <row r="118" spans="1:14" ht="14.25">
      <c r="A118" t="s">
        <v>55</v>
      </c>
      <c r="B118">
        <v>401900</v>
      </c>
      <c r="C118" s="2" t="str">
        <f>'[1]EqAids12-Oct'!D130</f>
        <v>FRANKLIN                </v>
      </c>
      <c r="D118" s="3">
        <v>4253</v>
      </c>
      <c r="E118" s="3">
        <v>499</v>
      </c>
      <c r="F118" s="5">
        <f t="shared" si="15"/>
        <v>0.11732894427462967</v>
      </c>
      <c r="G118" s="3">
        <v>80</v>
      </c>
      <c r="H118" s="5">
        <f t="shared" si="16"/>
        <v>0.018810251587114978</v>
      </c>
      <c r="I118" s="4">
        <f t="shared" si="17"/>
        <v>579</v>
      </c>
      <c r="J118" s="5">
        <f t="shared" si="18"/>
        <v>0.13613919586174464</v>
      </c>
      <c r="K118" s="18">
        <f t="shared" si="19"/>
        <v>2379</v>
      </c>
      <c r="L118">
        <v>372</v>
      </c>
      <c r="M118">
        <v>59</v>
      </c>
      <c r="N118">
        <v>1948</v>
      </c>
    </row>
    <row r="119" spans="1:14" ht="14.25">
      <c r="A119" t="s">
        <v>26</v>
      </c>
      <c r="B119">
        <v>481939</v>
      </c>
      <c r="C119" s="2" t="str">
        <f>'[1]EqAids12-Oct'!D131</f>
        <v>FREDERIC                </v>
      </c>
      <c r="D119" s="3">
        <v>457</v>
      </c>
      <c r="E119" s="3">
        <v>218</v>
      </c>
      <c r="F119" s="5">
        <f t="shared" si="15"/>
        <v>0.47702407002188185</v>
      </c>
      <c r="G119" s="3">
        <v>64</v>
      </c>
      <c r="H119" s="5">
        <f t="shared" si="16"/>
        <v>0.1400437636761488</v>
      </c>
      <c r="I119" s="4">
        <f t="shared" si="17"/>
        <v>282</v>
      </c>
      <c r="J119" s="5">
        <f t="shared" si="18"/>
        <v>0.6170678336980306</v>
      </c>
      <c r="K119" s="18">
        <f t="shared" si="19"/>
        <v>374</v>
      </c>
      <c r="L119">
        <v>179</v>
      </c>
      <c r="M119">
        <v>52</v>
      </c>
      <c r="N119">
        <v>143</v>
      </c>
    </row>
    <row r="120" spans="1:14" ht="14.25">
      <c r="A120" t="s">
        <v>28</v>
      </c>
      <c r="B120">
        <v>441953</v>
      </c>
      <c r="C120" s="2" t="str">
        <f>'[1]EqAids12-Oct'!D133</f>
        <v>FREEDOM AREA            </v>
      </c>
      <c r="D120" s="3">
        <v>1642</v>
      </c>
      <c r="E120" s="3">
        <v>223</v>
      </c>
      <c r="F120" s="5">
        <f t="shared" si="15"/>
        <v>0.13580998781973203</v>
      </c>
      <c r="G120" s="3">
        <v>64</v>
      </c>
      <c r="H120" s="5">
        <f t="shared" si="16"/>
        <v>0.0389768574908648</v>
      </c>
      <c r="I120" s="4">
        <f t="shared" si="17"/>
        <v>287</v>
      </c>
      <c r="J120" s="5">
        <f t="shared" si="18"/>
        <v>0.17478684531059682</v>
      </c>
      <c r="K120" s="18">
        <f t="shared" si="19"/>
        <v>1046</v>
      </c>
      <c r="L120">
        <v>172</v>
      </c>
      <c r="M120">
        <v>48</v>
      </c>
      <c r="N120">
        <v>826</v>
      </c>
    </row>
    <row r="121" spans="1:14" ht="14.25">
      <c r="A121" t="s">
        <v>69</v>
      </c>
      <c r="B121">
        <v>664843</v>
      </c>
      <c r="C121" s="2" t="str">
        <f>'[1]EqAids12-Oct'!D327</f>
        <v>FRIESS LAKE</v>
      </c>
      <c r="D121" s="3">
        <v>276</v>
      </c>
      <c r="E121" s="3">
        <v>16</v>
      </c>
      <c r="F121" s="5">
        <f t="shared" si="15"/>
        <v>0.057971014492753624</v>
      </c>
      <c r="G121" s="3">
        <v>1</v>
      </c>
      <c r="H121" s="5">
        <f t="shared" si="16"/>
        <v>0.0036231884057971015</v>
      </c>
      <c r="I121" s="4">
        <f t="shared" si="17"/>
        <v>17</v>
      </c>
      <c r="J121" s="5">
        <f t="shared" si="18"/>
        <v>0.06159420289855073</v>
      </c>
      <c r="K121" s="18">
        <f t="shared" si="19"/>
        <v>139</v>
      </c>
      <c r="L121">
        <v>11</v>
      </c>
      <c r="M121">
        <v>1</v>
      </c>
      <c r="N121">
        <v>127</v>
      </c>
    </row>
    <row r="122" spans="1:14" ht="14.25">
      <c r="A122" t="s">
        <v>29</v>
      </c>
      <c r="B122">
        <v>612009</v>
      </c>
      <c r="C122" s="2" t="str">
        <f>'[1]EqAids12-Oct'!D134</f>
        <v>GALESVILLE-ETTRICK      </v>
      </c>
      <c r="D122" s="3">
        <v>1300</v>
      </c>
      <c r="E122" s="3">
        <v>311</v>
      </c>
      <c r="F122" s="5">
        <f t="shared" si="15"/>
        <v>0.23923076923076922</v>
      </c>
      <c r="G122" s="3">
        <v>101</v>
      </c>
      <c r="H122" s="5">
        <f t="shared" si="16"/>
        <v>0.07769230769230769</v>
      </c>
      <c r="I122" s="4">
        <f t="shared" si="17"/>
        <v>412</v>
      </c>
      <c r="J122" s="5">
        <f t="shared" si="18"/>
        <v>0.3169230769230769</v>
      </c>
      <c r="K122" s="18">
        <f t="shared" si="19"/>
        <v>901</v>
      </c>
      <c r="L122">
        <v>217</v>
      </c>
      <c r="M122">
        <v>78</v>
      </c>
      <c r="N122">
        <v>606</v>
      </c>
    </row>
    <row r="123" spans="1:11" ht="14.25">
      <c r="A123" t="s">
        <v>47</v>
      </c>
      <c r="B123">
        <v>642044</v>
      </c>
      <c r="C123" s="2" t="s">
        <v>9</v>
      </c>
      <c r="F123" s="5"/>
      <c r="H123" s="5"/>
      <c r="I123" s="4"/>
      <c r="J123" s="5"/>
      <c r="K123" s="18"/>
    </row>
    <row r="124" spans="1:11" ht="14.25">
      <c r="A124" t="s">
        <v>47</v>
      </c>
      <c r="B124">
        <v>642051</v>
      </c>
      <c r="C124" s="2" t="s">
        <v>10</v>
      </c>
      <c r="F124" s="5"/>
      <c r="H124" s="5"/>
      <c r="I124" s="4"/>
      <c r="J124" s="5"/>
      <c r="K124" s="18"/>
    </row>
    <row r="125" spans="1:14" ht="14.25">
      <c r="A125" t="s">
        <v>69</v>
      </c>
      <c r="B125">
        <v>662058</v>
      </c>
      <c r="C125" s="2" t="str">
        <f>'[1]EqAids12-Oct'!D138</f>
        <v>GERMANTOWN              </v>
      </c>
      <c r="D125" s="3">
        <v>3968</v>
      </c>
      <c r="E125" s="3">
        <v>534</v>
      </c>
      <c r="F125" s="5">
        <f aca="true" t="shared" si="20" ref="F125:F156">E125/D125</f>
        <v>0.1345766129032258</v>
      </c>
      <c r="G125" s="3">
        <v>90</v>
      </c>
      <c r="H125" s="5">
        <f aca="true" t="shared" si="21" ref="H125:H156">G125/D125</f>
        <v>0.022681451612903226</v>
      </c>
      <c r="I125" s="4">
        <f aca="true" t="shared" si="22" ref="I125:I156">E125+G125</f>
        <v>624</v>
      </c>
      <c r="J125" s="5">
        <f aca="true" t="shared" si="23" ref="J125:J156">I125/D125</f>
        <v>0.15725806451612903</v>
      </c>
      <c r="K125" s="18">
        <f aca="true" t="shared" si="24" ref="K125:K156">SUM(L125:N125)</f>
        <v>2323</v>
      </c>
      <c r="L125">
        <v>402</v>
      </c>
      <c r="M125">
        <v>69</v>
      </c>
      <c r="N125">
        <v>1852</v>
      </c>
    </row>
    <row r="126" spans="1:14" ht="14.25">
      <c r="A126" t="s">
        <v>72</v>
      </c>
      <c r="B126">
        <v>152114</v>
      </c>
      <c r="C126" s="2" t="str">
        <f>'[1]EqAids12-Oct'!D139</f>
        <v>GIBRALTAR AREA          </v>
      </c>
      <c r="D126" s="3">
        <v>573</v>
      </c>
      <c r="E126" s="3">
        <v>104</v>
      </c>
      <c r="F126" s="5">
        <f t="shared" si="20"/>
        <v>0.18150087260034903</v>
      </c>
      <c r="G126" s="3">
        <v>33</v>
      </c>
      <c r="H126" s="5">
        <f t="shared" si="21"/>
        <v>0.05759162303664921</v>
      </c>
      <c r="I126" s="4">
        <f t="shared" si="22"/>
        <v>137</v>
      </c>
      <c r="J126" s="5">
        <f t="shared" si="23"/>
        <v>0.23909249563699825</v>
      </c>
      <c r="K126" s="18">
        <f t="shared" si="24"/>
        <v>320</v>
      </c>
      <c r="L126">
        <v>79</v>
      </c>
      <c r="M126">
        <v>23</v>
      </c>
      <c r="N126">
        <v>218</v>
      </c>
    </row>
    <row r="127" spans="1:14" ht="14.25">
      <c r="A127" t="s">
        <v>73</v>
      </c>
      <c r="B127">
        <v>422128</v>
      </c>
      <c r="C127" s="2" t="str">
        <f>'[1]EqAids12-Oct'!D140</f>
        <v>GILLETT                 </v>
      </c>
      <c r="D127" s="3">
        <v>641</v>
      </c>
      <c r="E127" s="3">
        <v>222</v>
      </c>
      <c r="F127" s="5">
        <f t="shared" si="20"/>
        <v>0.3463338533541342</v>
      </c>
      <c r="G127" s="3">
        <v>69</v>
      </c>
      <c r="H127" s="5">
        <f t="shared" si="21"/>
        <v>0.10764430577223089</v>
      </c>
      <c r="I127" s="4">
        <f t="shared" si="22"/>
        <v>291</v>
      </c>
      <c r="J127" s="5">
        <f t="shared" si="23"/>
        <v>0.4539781591263651</v>
      </c>
      <c r="K127" s="18">
        <f t="shared" si="24"/>
        <v>416</v>
      </c>
      <c r="L127">
        <v>177</v>
      </c>
      <c r="M127">
        <v>65</v>
      </c>
      <c r="N127">
        <v>174</v>
      </c>
    </row>
    <row r="128" spans="1:14" ht="14.25">
      <c r="A128" t="s">
        <v>74</v>
      </c>
      <c r="B128">
        <v>602135</v>
      </c>
      <c r="C128" s="2" t="str">
        <f>'[1]EqAids12-Oct'!D141</f>
        <v>GILMAN                  </v>
      </c>
      <c r="D128" s="3">
        <v>397</v>
      </c>
      <c r="E128" s="3">
        <v>201</v>
      </c>
      <c r="F128" s="5">
        <f t="shared" si="20"/>
        <v>0.5062972292191436</v>
      </c>
      <c r="G128" s="3">
        <v>49</v>
      </c>
      <c r="H128" s="5">
        <f t="shared" si="21"/>
        <v>0.12342569269521411</v>
      </c>
      <c r="I128" s="4">
        <f t="shared" si="22"/>
        <v>250</v>
      </c>
      <c r="J128" s="5">
        <f t="shared" si="23"/>
        <v>0.6297229219143576</v>
      </c>
      <c r="K128" s="18">
        <f t="shared" si="24"/>
        <v>327</v>
      </c>
      <c r="L128">
        <v>177</v>
      </c>
      <c r="M128">
        <v>41</v>
      </c>
      <c r="N128">
        <v>109</v>
      </c>
    </row>
    <row r="129" spans="1:14" ht="14.25">
      <c r="A129" t="s">
        <v>22</v>
      </c>
      <c r="B129">
        <v>62142</v>
      </c>
      <c r="C129" s="2" t="str">
        <f>'[1]EqAids12-Oct'!D142</f>
        <v>GILMANTON               </v>
      </c>
      <c r="D129" s="3">
        <v>168</v>
      </c>
      <c r="E129" s="3">
        <v>33</v>
      </c>
      <c r="F129" s="5">
        <f t="shared" si="20"/>
        <v>0.19642857142857142</v>
      </c>
      <c r="G129" s="3">
        <v>25</v>
      </c>
      <c r="H129" s="5">
        <f t="shared" si="21"/>
        <v>0.1488095238095238</v>
      </c>
      <c r="I129" s="4">
        <f t="shared" si="22"/>
        <v>58</v>
      </c>
      <c r="J129" s="5">
        <f t="shared" si="23"/>
        <v>0.34523809523809523</v>
      </c>
      <c r="K129" s="18">
        <f t="shared" si="24"/>
        <v>139</v>
      </c>
      <c r="L129">
        <v>29</v>
      </c>
      <c r="M129">
        <v>24</v>
      </c>
      <c r="N129">
        <v>86</v>
      </c>
    </row>
    <row r="130" spans="1:14" ht="14.25">
      <c r="A130" t="s">
        <v>55</v>
      </c>
      <c r="B130">
        <v>402184</v>
      </c>
      <c r="C130" s="2" t="str">
        <f>'[1]EqAids12-Oct'!D144</f>
        <v>GLENDALE-RIVER HILLS    </v>
      </c>
      <c r="D130" s="3">
        <v>934</v>
      </c>
      <c r="E130" s="3">
        <v>285</v>
      </c>
      <c r="F130" s="5">
        <f t="shared" si="20"/>
        <v>0.30513918629550324</v>
      </c>
      <c r="G130" s="3">
        <v>47</v>
      </c>
      <c r="H130" s="5">
        <f t="shared" si="21"/>
        <v>0.05032119914346895</v>
      </c>
      <c r="I130" s="4">
        <f t="shared" si="22"/>
        <v>332</v>
      </c>
      <c r="J130" s="5">
        <f t="shared" si="23"/>
        <v>0.3554603854389722</v>
      </c>
      <c r="K130" s="18">
        <f t="shared" si="24"/>
        <v>600</v>
      </c>
      <c r="L130">
        <v>203</v>
      </c>
      <c r="M130">
        <v>36</v>
      </c>
      <c r="N130">
        <v>361</v>
      </c>
    </row>
    <row r="131" spans="1:14" ht="14.25">
      <c r="A131" t="s">
        <v>36</v>
      </c>
      <c r="B131">
        <v>552198</v>
      </c>
      <c r="C131" s="2" t="str">
        <f>'[1]EqAids12-Oct'!D145</f>
        <v>GLENWOOD CITY           </v>
      </c>
      <c r="D131" s="3">
        <v>718</v>
      </c>
      <c r="E131" s="3">
        <v>194</v>
      </c>
      <c r="F131" s="5">
        <f t="shared" si="20"/>
        <v>0.27019498607242337</v>
      </c>
      <c r="G131" s="3">
        <v>38</v>
      </c>
      <c r="H131" s="5">
        <f t="shared" si="21"/>
        <v>0.052924791086350974</v>
      </c>
      <c r="I131" s="4">
        <f t="shared" si="22"/>
        <v>232</v>
      </c>
      <c r="J131" s="5">
        <f t="shared" si="23"/>
        <v>0.3231197771587744</v>
      </c>
      <c r="K131" s="18">
        <f t="shared" si="24"/>
        <v>474</v>
      </c>
      <c r="L131">
        <v>159</v>
      </c>
      <c r="M131">
        <v>27</v>
      </c>
      <c r="N131">
        <v>288</v>
      </c>
    </row>
    <row r="132" spans="1:14" ht="14.25">
      <c r="A132" t="s">
        <v>43</v>
      </c>
      <c r="B132">
        <v>382212</v>
      </c>
      <c r="C132" s="2" t="str">
        <f>'[1]EqAids12-Oct'!D146</f>
        <v>GOODMAN-ARMSTRONG       </v>
      </c>
      <c r="D132" s="3">
        <v>137</v>
      </c>
      <c r="E132" s="3">
        <v>65</v>
      </c>
      <c r="F132" s="5">
        <f t="shared" si="20"/>
        <v>0.4744525547445255</v>
      </c>
      <c r="G132" s="3">
        <v>14</v>
      </c>
      <c r="H132" s="5">
        <f t="shared" si="21"/>
        <v>0.10218978102189781</v>
      </c>
      <c r="I132" s="4">
        <f t="shared" si="22"/>
        <v>79</v>
      </c>
      <c r="J132" s="5">
        <f t="shared" si="23"/>
        <v>0.5766423357664233</v>
      </c>
      <c r="K132" s="18">
        <f t="shared" si="24"/>
        <v>118</v>
      </c>
      <c r="L132">
        <v>50</v>
      </c>
      <c r="M132">
        <v>13</v>
      </c>
      <c r="N132">
        <v>55</v>
      </c>
    </row>
    <row r="133" spans="1:14" ht="14.25">
      <c r="A133" t="s">
        <v>62</v>
      </c>
      <c r="B133">
        <v>452217</v>
      </c>
      <c r="C133" s="2" t="str">
        <f>'[1]EqAids12-Oct'!D147</f>
        <v>GRAFTON                 </v>
      </c>
      <c r="D133" s="3">
        <v>2157</v>
      </c>
      <c r="E133" s="3">
        <v>330</v>
      </c>
      <c r="F133" s="5">
        <f t="shared" si="20"/>
        <v>0.15299026425591097</v>
      </c>
      <c r="G133" s="3">
        <v>82</v>
      </c>
      <c r="H133" s="5">
        <f t="shared" si="21"/>
        <v>0.03801576263328697</v>
      </c>
      <c r="I133" s="4">
        <f t="shared" si="22"/>
        <v>412</v>
      </c>
      <c r="J133" s="5">
        <f t="shared" si="23"/>
        <v>0.19100602688919796</v>
      </c>
      <c r="K133" s="18">
        <f t="shared" si="24"/>
        <v>1062</v>
      </c>
      <c r="L133">
        <v>214</v>
      </c>
      <c r="M133">
        <v>53</v>
      </c>
      <c r="N133">
        <v>795</v>
      </c>
    </row>
    <row r="134" spans="1:14" ht="14.25">
      <c r="A134" t="s">
        <v>18</v>
      </c>
      <c r="B134">
        <v>102226</v>
      </c>
      <c r="C134" s="2" t="str">
        <f>'[1]EqAids12-Oct'!D148</f>
        <v>GRANTON AREA            </v>
      </c>
      <c r="D134" s="3">
        <v>274</v>
      </c>
      <c r="E134" s="3">
        <v>116</v>
      </c>
      <c r="F134" s="5">
        <f t="shared" si="20"/>
        <v>0.4233576642335766</v>
      </c>
      <c r="G134" s="3">
        <v>36</v>
      </c>
      <c r="H134" s="5">
        <f t="shared" si="21"/>
        <v>0.13138686131386862</v>
      </c>
      <c r="I134" s="4">
        <f t="shared" si="22"/>
        <v>152</v>
      </c>
      <c r="J134" s="5">
        <f t="shared" si="23"/>
        <v>0.5547445255474452</v>
      </c>
      <c r="K134" s="18">
        <f t="shared" si="24"/>
        <v>163</v>
      </c>
      <c r="L134">
        <v>79</v>
      </c>
      <c r="M134">
        <v>24</v>
      </c>
      <c r="N134">
        <v>60</v>
      </c>
    </row>
    <row r="135" spans="1:14" ht="14.25">
      <c r="A135" t="s">
        <v>75</v>
      </c>
      <c r="B135">
        <v>72233</v>
      </c>
      <c r="C135" s="2" t="str">
        <f>'[1]EqAids12-Oct'!D149</f>
        <v>GRANTSBURG              </v>
      </c>
      <c r="D135" s="3">
        <v>859</v>
      </c>
      <c r="E135" s="3">
        <v>306</v>
      </c>
      <c r="F135" s="5">
        <f t="shared" si="20"/>
        <v>0.3562281722933644</v>
      </c>
      <c r="G135" s="3">
        <v>114</v>
      </c>
      <c r="H135" s="5">
        <f t="shared" si="21"/>
        <v>0.13271245634458673</v>
      </c>
      <c r="I135" s="4">
        <f t="shared" si="22"/>
        <v>420</v>
      </c>
      <c r="J135" s="5">
        <f t="shared" si="23"/>
        <v>0.4889406286379511</v>
      </c>
      <c r="K135" s="18">
        <f t="shared" si="24"/>
        <v>632</v>
      </c>
      <c r="L135">
        <v>250</v>
      </c>
      <c r="M135">
        <v>90</v>
      </c>
      <c r="N135">
        <v>292</v>
      </c>
    </row>
    <row r="136" spans="1:14" ht="14.25">
      <c r="A136" t="s">
        <v>33</v>
      </c>
      <c r="B136">
        <v>52289</v>
      </c>
      <c r="C136" s="2" t="str">
        <f>'[1]EqAids12-Oct'!D151</f>
        <v>GREEN BAY AREA          </v>
      </c>
      <c r="D136" s="3">
        <v>20587</v>
      </c>
      <c r="E136" s="3">
        <v>10372</v>
      </c>
      <c r="F136" s="5">
        <f t="shared" si="20"/>
        <v>0.5038130859280128</v>
      </c>
      <c r="G136" s="3">
        <v>1383</v>
      </c>
      <c r="H136" s="5">
        <f t="shared" si="21"/>
        <v>0.06717831641327052</v>
      </c>
      <c r="I136" s="4">
        <f t="shared" si="22"/>
        <v>11755</v>
      </c>
      <c r="J136" s="5">
        <f t="shared" si="23"/>
        <v>0.5709914023412833</v>
      </c>
      <c r="K136" s="18">
        <f t="shared" si="24"/>
        <v>12327</v>
      </c>
      <c r="L136">
        <v>7806</v>
      </c>
      <c r="M136">
        <v>986</v>
      </c>
      <c r="N136">
        <v>3535</v>
      </c>
    </row>
    <row r="137" spans="1:14" ht="14.25">
      <c r="A137" t="s">
        <v>46</v>
      </c>
      <c r="B137">
        <v>242310</v>
      </c>
      <c r="C137" s="2" t="str">
        <f>'[1]EqAids12-Oct'!D154</f>
        <v>GREEN LAKE              </v>
      </c>
      <c r="D137" s="3">
        <v>278</v>
      </c>
      <c r="E137" s="3">
        <v>70</v>
      </c>
      <c r="F137" s="5">
        <f t="shared" si="20"/>
        <v>0.2517985611510791</v>
      </c>
      <c r="G137" s="3">
        <v>18</v>
      </c>
      <c r="H137" s="5">
        <f t="shared" si="21"/>
        <v>0.06474820143884892</v>
      </c>
      <c r="I137" s="4">
        <f t="shared" si="22"/>
        <v>88</v>
      </c>
      <c r="J137" s="5">
        <f t="shared" si="23"/>
        <v>0.31654676258992803</v>
      </c>
      <c r="K137" s="18">
        <f t="shared" si="24"/>
        <v>165</v>
      </c>
      <c r="L137">
        <v>48</v>
      </c>
      <c r="M137">
        <v>11</v>
      </c>
      <c r="N137">
        <v>106</v>
      </c>
    </row>
    <row r="138" spans="1:14" ht="14.25">
      <c r="A138" t="s">
        <v>55</v>
      </c>
      <c r="B138">
        <v>402296</v>
      </c>
      <c r="C138" s="2" t="str">
        <f>'[1]EqAids12-Oct'!D152</f>
        <v>GREENDALE               </v>
      </c>
      <c r="D138" s="3">
        <v>2663</v>
      </c>
      <c r="E138" s="3">
        <v>530</v>
      </c>
      <c r="F138" s="5">
        <f t="shared" si="20"/>
        <v>0.1990236575291025</v>
      </c>
      <c r="G138" s="3">
        <v>80</v>
      </c>
      <c r="H138" s="5">
        <f t="shared" si="21"/>
        <v>0.030041306796845663</v>
      </c>
      <c r="I138" s="4">
        <f t="shared" si="22"/>
        <v>610</v>
      </c>
      <c r="J138" s="5">
        <f t="shared" si="23"/>
        <v>0.22906496432594817</v>
      </c>
      <c r="K138" s="18">
        <f t="shared" si="24"/>
        <v>1111</v>
      </c>
      <c r="L138">
        <v>363</v>
      </c>
      <c r="M138">
        <v>48</v>
      </c>
      <c r="N138">
        <v>700</v>
      </c>
    </row>
    <row r="139" spans="1:14" ht="14.25">
      <c r="A139" t="s">
        <v>55</v>
      </c>
      <c r="B139">
        <v>402303</v>
      </c>
      <c r="C139" s="2" t="str">
        <f>'[1]EqAids12-Oct'!D153</f>
        <v>GREENFIELD              </v>
      </c>
      <c r="D139" s="3">
        <v>3607</v>
      </c>
      <c r="E139" s="3">
        <v>1191</v>
      </c>
      <c r="F139" s="5">
        <f t="shared" si="20"/>
        <v>0.3301912947047408</v>
      </c>
      <c r="G139" s="3">
        <v>252</v>
      </c>
      <c r="H139" s="5">
        <f t="shared" si="21"/>
        <v>0.06986415303576379</v>
      </c>
      <c r="I139" s="4">
        <f t="shared" si="22"/>
        <v>1443</v>
      </c>
      <c r="J139" s="5">
        <f t="shared" si="23"/>
        <v>0.40005544774050456</v>
      </c>
      <c r="K139" s="18">
        <f t="shared" si="24"/>
        <v>2070</v>
      </c>
      <c r="L139">
        <v>913</v>
      </c>
      <c r="M139">
        <v>183</v>
      </c>
      <c r="N139">
        <v>974</v>
      </c>
    </row>
    <row r="140" spans="1:14" ht="14.25">
      <c r="A140" t="s">
        <v>18</v>
      </c>
      <c r="B140">
        <v>102394</v>
      </c>
      <c r="C140" s="2" t="str">
        <f>'[1]EqAids12-Oct'!D155</f>
        <v>GREENWOOD               </v>
      </c>
      <c r="D140" s="3">
        <v>370</v>
      </c>
      <c r="E140" s="3">
        <v>124</v>
      </c>
      <c r="F140" s="5">
        <f t="shared" si="20"/>
        <v>0.33513513513513515</v>
      </c>
      <c r="G140" s="3">
        <v>62</v>
      </c>
      <c r="H140" s="5">
        <f t="shared" si="21"/>
        <v>0.16756756756756758</v>
      </c>
      <c r="I140" s="4">
        <f t="shared" si="22"/>
        <v>186</v>
      </c>
      <c r="J140" s="5">
        <f t="shared" si="23"/>
        <v>0.5027027027027027</v>
      </c>
      <c r="K140" s="18">
        <f t="shared" si="24"/>
        <v>296</v>
      </c>
      <c r="L140">
        <v>98</v>
      </c>
      <c r="M140">
        <v>47</v>
      </c>
      <c r="N140">
        <v>151</v>
      </c>
    </row>
    <row r="141" spans="1:14" ht="14.25">
      <c r="A141" t="s">
        <v>50</v>
      </c>
      <c r="B141">
        <v>582415</v>
      </c>
      <c r="C141" s="2" t="str">
        <f>'[1]EqAids12-Oct'!D156</f>
        <v>GRESHAM</v>
      </c>
      <c r="D141" s="3">
        <v>275</v>
      </c>
      <c r="E141" s="3">
        <v>125</v>
      </c>
      <c r="F141" s="5">
        <f t="shared" si="20"/>
        <v>0.45454545454545453</v>
      </c>
      <c r="G141" s="3">
        <v>55</v>
      </c>
      <c r="H141" s="5">
        <f t="shared" si="21"/>
        <v>0.2</v>
      </c>
      <c r="I141" s="4">
        <f t="shared" si="22"/>
        <v>180</v>
      </c>
      <c r="J141" s="5">
        <f t="shared" si="23"/>
        <v>0.6545454545454545</v>
      </c>
      <c r="K141" s="18">
        <f t="shared" si="24"/>
        <v>224</v>
      </c>
      <c r="L141">
        <v>105</v>
      </c>
      <c r="M141">
        <v>52</v>
      </c>
      <c r="N141">
        <v>67</v>
      </c>
    </row>
    <row r="142" spans="1:14" ht="14.25">
      <c r="A142" t="s">
        <v>31</v>
      </c>
      <c r="B142">
        <v>672420</v>
      </c>
      <c r="C142" s="2" t="str">
        <f>'[1]EqAids12-Oct'!D157</f>
        <v>HAMILTON                </v>
      </c>
      <c r="D142" s="3">
        <v>4357</v>
      </c>
      <c r="E142" s="3">
        <v>513</v>
      </c>
      <c r="F142" s="5">
        <f t="shared" si="20"/>
        <v>0.11774156529722286</v>
      </c>
      <c r="G142" s="3">
        <v>108</v>
      </c>
      <c r="H142" s="5">
        <f t="shared" si="21"/>
        <v>0.024787697957310076</v>
      </c>
      <c r="I142" s="4">
        <f t="shared" si="22"/>
        <v>621</v>
      </c>
      <c r="J142" s="5">
        <f t="shared" si="23"/>
        <v>0.14252926325453294</v>
      </c>
      <c r="K142" s="18">
        <f t="shared" si="24"/>
        <v>1680</v>
      </c>
      <c r="L142">
        <v>352</v>
      </c>
      <c r="M142">
        <v>74</v>
      </c>
      <c r="N142">
        <v>1254</v>
      </c>
    </row>
    <row r="143" spans="1:14" ht="14.25">
      <c r="A143" t="s">
        <v>69</v>
      </c>
      <c r="B143">
        <v>662443</v>
      </c>
      <c r="C143" s="2" t="str">
        <f>'[1]EqAids12-Oct'!D160</f>
        <v>HARTFORD J1             </v>
      </c>
      <c r="D143" s="3">
        <v>1595</v>
      </c>
      <c r="E143" s="3">
        <v>569</v>
      </c>
      <c r="F143" s="5">
        <f t="shared" si="20"/>
        <v>0.3567398119122257</v>
      </c>
      <c r="G143" s="3">
        <v>98</v>
      </c>
      <c r="H143" s="5">
        <f t="shared" si="21"/>
        <v>0.061442006269592474</v>
      </c>
      <c r="I143" s="4">
        <f t="shared" si="22"/>
        <v>667</v>
      </c>
      <c r="J143" s="5">
        <f t="shared" si="23"/>
        <v>0.41818181818181815</v>
      </c>
      <c r="K143" s="18">
        <f t="shared" si="24"/>
        <v>1028</v>
      </c>
      <c r="L143">
        <v>396</v>
      </c>
      <c r="M143">
        <v>71</v>
      </c>
      <c r="N143">
        <v>561</v>
      </c>
    </row>
    <row r="144" spans="1:14" ht="14.25">
      <c r="A144" t="s">
        <v>69</v>
      </c>
      <c r="B144">
        <v>662436</v>
      </c>
      <c r="C144" s="2" t="str">
        <f>'[1]EqAids12-Oct'!D159</f>
        <v>HARTFORD UHS            </v>
      </c>
      <c r="D144" s="3">
        <v>1508</v>
      </c>
      <c r="E144" s="3">
        <v>260</v>
      </c>
      <c r="F144" s="5">
        <f t="shared" si="20"/>
        <v>0.1724137931034483</v>
      </c>
      <c r="G144" s="3">
        <v>106</v>
      </c>
      <c r="H144" s="5">
        <f t="shared" si="21"/>
        <v>0.07029177718832891</v>
      </c>
      <c r="I144" s="4">
        <f t="shared" si="22"/>
        <v>366</v>
      </c>
      <c r="J144" s="5">
        <f t="shared" si="23"/>
        <v>0.2427055702917772</v>
      </c>
      <c r="K144" s="18">
        <f t="shared" si="24"/>
        <v>840</v>
      </c>
      <c r="L144">
        <v>161</v>
      </c>
      <c r="M144">
        <v>67</v>
      </c>
      <c r="N144">
        <v>612</v>
      </c>
    </row>
    <row r="145" spans="1:14" ht="14.25">
      <c r="A145" t="s">
        <v>31</v>
      </c>
      <c r="B145">
        <v>672460</v>
      </c>
      <c r="C145" s="2" t="str">
        <f>'[1]EqAids12-Oct'!D162</f>
        <v>HARTLAND-LAKESIDE J3    </v>
      </c>
      <c r="D145" s="3">
        <v>1187</v>
      </c>
      <c r="E145" s="3">
        <v>219</v>
      </c>
      <c r="F145" s="5">
        <f t="shared" si="20"/>
        <v>0.18449873631002528</v>
      </c>
      <c r="G145" s="3">
        <v>45</v>
      </c>
      <c r="H145" s="5">
        <f t="shared" si="21"/>
        <v>0.037910699241786014</v>
      </c>
      <c r="I145" s="4">
        <f t="shared" si="22"/>
        <v>264</v>
      </c>
      <c r="J145" s="5">
        <f t="shared" si="23"/>
        <v>0.22240943555181128</v>
      </c>
      <c r="K145" s="18">
        <f t="shared" si="24"/>
        <v>515</v>
      </c>
      <c r="L145">
        <v>148</v>
      </c>
      <c r="M145">
        <v>26</v>
      </c>
      <c r="N145">
        <v>341</v>
      </c>
    </row>
    <row r="146" spans="1:14" ht="14.25">
      <c r="A146" t="s">
        <v>76</v>
      </c>
      <c r="B146">
        <v>572478</v>
      </c>
      <c r="C146" s="2" t="str">
        <f>'[1]EqAids12-Oct'!D163</f>
        <v>HAYWARD COMMUNITY       </v>
      </c>
      <c r="D146" s="3">
        <v>1811</v>
      </c>
      <c r="E146" s="3">
        <v>970</v>
      </c>
      <c r="F146" s="5">
        <f t="shared" si="20"/>
        <v>0.5356156819436775</v>
      </c>
      <c r="G146" s="3">
        <v>146</v>
      </c>
      <c r="H146" s="5">
        <f t="shared" si="21"/>
        <v>0.08061844284925455</v>
      </c>
      <c r="I146" s="4">
        <f t="shared" si="22"/>
        <v>1116</v>
      </c>
      <c r="J146" s="5">
        <f t="shared" si="23"/>
        <v>0.616234124792932</v>
      </c>
      <c r="K146" s="18">
        <f t="shared" si="24"/>
        <v>1201</v>
      </c>
      <c r="L146">
        <v>702</v>
      </c>
      <c r="M146">
        <v>90</v>
      </c>
      <c r="N146">
        <v>409</v>
      </c>
    </row>
    <row r="147" spans="1:14" ht="14.25">
      <c r="A147" t="s">
        <v>42</v>
      </c>
      <c r="B147">
        <v>142523</v>
      </c>
      <c r="C147" s="2" t="str">
        <f>'[1]EqAids12-Oct'!D165</f>
        <v>HERMAN #22              </v>
      </c>
      <c r="D147" s="3">
        <v>97</v>
      </c>
      <c r="E147" s="3">
        <v>33</v>
      </c>
      <c r="F147" s="5">
        <f t="shared" si="20"/>
        <v>0.3402061855670103</v>
      </c>
      <c r="G147" s="3">
        <v>14</v>
      </c>
      <c r="H147" s="5">
        <f t="shared" si="21"/>
        <v>0.14432989690721648</v>
      </c>
      <c r="I147" s="4">
        <f t="shared" si="22"/>
        <v>47</v>
      </c>
      <c r="J147" s="5">
        <f t="shared" si="23"/>
        <v>0.4845360824742268</v>
      </c>
      <c r="K147" s="18">
        <f t="shared" si="24"/>
        <v>57</v>
      </c>
      <c r="L147">
        <v>18</v>
      </c>
      <c r="M147">
        <v>7</v>
      </c>
      <c r="N147">
        <v>32</v>
      </c>
    </row>
    <row r="148" spans="1:14" ht="14.25">
      <c r="A148" t="s">
        <v>39</v>
      </c>
      <c r="B148">
        <v>252527</v>
      </c>
      <c r="C148" s="2" t="str">
        <f>'[1]EqAids12-Oct'!D166</f>
        <v>HIGHLAND                </v>
      </c>
      <c r="D148" s="3">
        <v>287</v>
      </c>
      <c r="E148" s="3">
        <v>41</v>
      </c>
      <c r="F148" s="5">
        <f t="shared" si="20"/>
        <v>0.14285714285714285</v>
      </c>
      <c r="G148" s="3">
        <v>21</v>
      </c>
      <c r="H148" s="5">
        <f t="shared" si="21"/>
        <v>0.07317073170731707</v>
      </c>
      <c r="I148" s="4">
        <f t="shared" si="22"/>
        <v>62</v>
      </c>
      <c r="J148" s="5">
        <f t="shared" si="23"/>
        <v>0.21602787456445993</v>
      </c>
      <c r="K148" s="18">
        <f t="shared" si="24"/>
        <v>214</v>
      </c>
      <c r="L148">
        <v>31</v>
      </c>
      <c r="M148">
        <v>17</v>
      </c>
      <c r="N148">
        <v>166</v>
      </c>
    </row>
    <row r="149" spans="1:14" ht="14.25">
      <c r="A149" t="s">
        <v>54</v>
      </c>
      <c r="B149">
        <v>82534</v>
      </c>
      <c r="C149" s="2" t="str">
        <f>'[1]EqAids12-Oct'!D167</f>
        <v>HILBERT                 </v>
      </c>
      <c r="D149" s="3">
        <v>443</v>
      </c>
      <c r="E149" s="3">
        <v>77</v>
      </c>
      <c r="F149" s="5">
        <f t="shared" si="20"/>
        <v>0.17381489841986456</v>
      </c>
      <c r="G149" s="3">
        <v>32</v>
      </c>
      <c r="H149" s="5">
        <f t="shared" si="21"/>
        <v>0.07223476297968397</v>
      </c>
      <c r="I149" s="4">
        <f t="shared" si="22"/>
        <v>109</v>
      </c>
      <c r="J149" s="5">
        <f t="shared" si="23"/>
        <v>0.24604966139954854</v>
      </c>
      <c r="K149" s="18">
        <f t="shared" si="24"/>
        <v>347</v>
      </c>
      <c r="L149">
        <v>66</v>
      </c>
      <c r="M149">
        <v>26</v>
      </c>
      <c r="N149">
        <v>255</v>
      </c>
    </row>
    <row r="150" spans="1:14" ht="14.25">
      <c r="A150" t="s">
        <v>66</v>
      </c>
      <c r="B150">
        <v>622541</v>
      </c>
      <c r="C150" s="2" t="str">
        <f>'[1]EqAids12-Oct'!D168</f>
        <v>HILLSBORO               </v>
      </c>
      <c r="D150" s="3">
        <v>567</v>
      </c>
      <c r="E150" s="3">
        <v>206</v>
      </c>
      <c r="F150" s="5">
        <f t="shared" si="20"/>
        <v>0.36331569664902996</v>
      </c>
      <c r="G150" s="3">
        <v>89</v>
      </c>
      <c r="H150" s="5">
        <f t="shared" si="21"/>
        <v>0.15696649029982362</v>
      </c>
      <c r="I150" s="4">
        <f t="shared" si="22"/>
        <v>295</v>
      </c>
      <c r="J150" s="5">
        <f t="shared" si="23"/>
        <v>0.5202821869488536</v>
      </c>
      <c r="K150" s="18">
        <f t="shared" si="24"/>
        <v>406</v>
      </c>
      <c r="L150">
        <v>145</v>
      </c>
      <c r="M150">
        <v>69</v>
      </c>
      <c r="N150">
        <v>192</v>
      </c>
    </row>
    <row r="151" spans="1:14" ht="14.25">
      <c r="A151" t="s">
        <v>37</v>
      </c>
      <c r="B151">
        <v>322562</v>
      </c>
      <c r="C151" s="2" t="str">
        <f>'[1]EqAids12-Oct'!D169</f>
        <v>HOLMEN                  </v>
      </c>
      <c r="D151" s="3">
        <v>3571</v>
      </c>
      <c r="E151" s="3">
        <v>702</v>
      </c>
      <c r="F151" s="5">
        <f t="shared" si="20"/>
        <v>0.1965835900308037</v>
      </c>
      <c r="G151" s="3">
        <v>267</v>
      </c>
      <c r="H151" s="5">
        <f t="shared" si="21"/>
        <v>0.0747689722766732</v>
      </c>
      <c r="I151" s="4">
        <f t="shared" si="22"/>
        <v>969</v>
      </c>
      <c r="J151" s="5">
        <f t="shared" si="23"/>
        <v>0.2713525623074769</v>
      </c>
      <c r="K151" s="18">
        <f t="shared" si="24"/>
        <v>2871</v>
      </c>
      <c r="L151">
        <v>634</v>
      </c>
      <c r="M151">
        <v>252</v>
      </c>
      <c r="N151">
        <v>1985</v>
      </c>
    </row>
    <row r="152" spans="1:14" ht="14.25">
      <c r="A152" t="s">
        <v>42</v>
      </c>
      <c r="B152">
        <v>142576</v>
      </c>
      <c r="C152" s="2" t="str">
        <f>'[1]EqAids12-Oct'!D170</f>
        <v>HORICON                 </v>
      </c>
      <c r="D152" s="3">
        <v>757</v>
      </c>
      <c r="E152" s="3">
        <v>249</v>
      </c>
      <c r="F152" s="5">
        <f t="shared" si="20"/>
        <v>0.3289299867899604</v>
      </c>
      <c r="G152" s="3">
        <v>80</v>
      </c>
      <c r="H152" s="5">
        <f t="shared" si="21"/>
        <v>0.10568031704095113</v>
      </c>
      <c r="I152" s="4">
        <f t="shared" si="22"/>
        <v>329</v>
      </c>
      <c r="J152" s="5">
        <f t="shared" si="23"/>
        <v>0.4346103038309115</v>
      </c>
      <c r="K152" s="18">
        <f t="shared" si="24"/>
        <v>443</v>
      </c>
      <c r="L152">
        <v>179</v>
      </c>
      <c r="M152">
        <v>52</v>
      </c>
      <c r="N152">
        <v>212</v>
      </c>
    </row>
    <row r="153" spans="1:14" ht="14.25">
      <c r="A153" t="s">
        <v>28</v>
      </c>
      <c r="B153">
        <v>442583</v>
      </c>
      <c r="C153" s="2" t="str">
        <f>'[1]EqAids12-Oct'!D171</f>
        <v>HORTONVILLE             </v>
      </c>
      <c r="D153" s="3">
        <v>3357</v>
      </c>
      <c r="E153" s="3">
        <v>396</v>
      </c>
      <c r="F153" s="5">
        <f t="shared" si="20"/>
        <v>0.11796246648793565</v>
      </c>
      <c r="G153" s="3">
        <v>123</v>
      </c>
      <c r="H153" s="5">
        <f t="shared" si="21"/>
        <v>0.03663985701519214</v>
      </c>
      <c r="I153" s="4">
        <f t="shared" si="22"/>
        <v>519</v>
      </c>
      <c r="J153" s="5">
        <f t="shared" si="23"/>
        <v>0.1546023235031278</v>
      </c>
      <c r="K153" s="18">
        <f t="shared" si="24"/>
        <v>2134</v>
      </c>
      <c r="L153">
        <v>302</v>
      </c>
      <c r="M153">
        <v>94</v>
      </c>
      <c r="N153">
        <v>1738</v>
      </c>
    </row>
    <row r="154" spans="1:14" ht="14.25">
      <c r="A154" t="s">
        <v>61</v>
      </c>
      <c r="B154">
        <v>592605</v>
      </c>
      <c r="C154" s="2" t="str">
        <f>'[1]EqAids12-Oct'!D173</f>
        <v>HOWARDS GROVE           </v>
      </c>
      <c r="D154" s="3">
        <v>852</v>
      </c>
      <c r="E154" s="3">
        <v>120</v>
      </c>
      <c r="F154" s="5">
        <f t="shared" si="20"/>
        <v>0.14084507042253522</v>
      </c>
      <c r="G154" s="3">
        <v>28</v>
      </c>
      <c r="H154" s="5">
        <f t="shared" si="21"/>
        <v>0.03286384976525822</v>
      </c>
      <c r="I154" s="4">
        <f t="shared" si="22"/>
        <v>148</v>
      </c>
      <c r="J154" s="5">
        <f t="shared" si="23"/>
        <v>0.17370892018779344</v>
      </c>
      <c r="K154" s="18">
        <f t="shared" si="24"/>
        <v>502</v>
      </c>
      <c r="L154">
        <v>90</v>
      </c>
      <c r="M154">
        <v>21</v>
      </c>
      <c r="N154">
        <v>391</v>
      </c>
    </row>
    <row r="155" spans="1:14" ht="14.25">
      <c r="A155" t="s">
        <v>33</v>
      </c>
      <c r="B155">
        <v>52604</v>
      </c>
      <c r="C155" s="2" t="str">
        <f>'[1]EqAids12-Oct'!D172</f>
        <v>HOWARD-SUAMICO          </v>
      </c>
      <c r="D155" s="3">
        <v>5400</v>
      </c>
      <c r="E155" s="3">
        <v>1007</v>
      </c>
      <c r="F155" s="5">
        <f t="shared" si="20"/>
        <v>0.18648148148148147</v>
      </c>
      <c r="G155" s="3">
        <v>183</v>
      </c>
      <c r="H155" s="5">
        <f t="shared" si="21"/>
        <v>0.03388888888888889</v>
      </c>
      <c r="I155" s="4">
        <f t="shared" si="22"/>
        <v>1190</v>
      </c>
      <c r="J155" s="5">
        <f t="shared" si="23"/>
        <v>0.22037037037037038</v>
      </c>
      <c r="K155" s="18">
        <f t="shared" si="24"/>
        <v>3725</v>
      </c>
      <c r="L155">
        <v>788</v>
      </c>
      <c r="M155">
        <v>149</v>
      </c>
      <c r="N155">
        <v>2788</v>
      </c>
    </row>
    <row r="156" spans="1:14" ht="14.25">
      <c r="A156" t="s">
        <v>36</v>
      </c>
      <c r="B156">
        <v>552611</v>
      </c>
      <c r="C156" s="2" t="str">
        <f>'[1]EqAids12-Oct'!D174</f>
        <v>HUDSON                  </v>
      </c>
      <c r="D156" s="3">
        <v>5494</v>
      </c>
      <c r="E156" s="3">
        <v>728</v>
      </c>
      <c r="F156" s="5">
        <f t="shared" si="20"/>
        <v>0.13250819075354933</v>
      </c>
      <c r="G156" s="3">
        <v>165</v>
      </c>
      <c r="H156" s="5">
        <f t="shared" si="21"/>
        <v>0.030032763014197307</v>
      </c>
      <c r="I156" s="4">
        <f t="shared" si="22"/>
        <v>893</v>
      </c>
      <c r="J156" s="5">
        <f t="shared" si="23"/>
        <v>0.16254095376774663</v>
      </c>
      <c r="K156" s="18">
        <f t="shared" si="24"/>
        <v>3522</v>
      </c>
      <c r="L156">
        <v>530</v>
      </c>
      <c r="M156">
        <v>111</v>
      </c>
      <c r="N156">
        <v>2881</v>
      </c>
    </row>
    <row r="157" spans="1:14" ht="14.25">
      <c r="A157" t="s">
        <v>77</v>
      </c>
      <c r="B157">
        <v>262618</v>
      </c>
      <c r="C157" s="2" t="str">
        <f>'[1]EqAids12-Oct'!D175</f>
        <v>HURLEY                  </v>
      </c>
      <c r="D157" s="3">
        <v>618</v>
      </c>
      <c r="E157" s="3">
        <v>242</v>
      </c>
      <c r="F157" s="5">
        <f aca="true" t="shared" si="25" ref="F157:F188">E157/D157</f>
        <v>0.39158576051779936</v>
      </c>
      <c r="G157" s="3">
        <v>66</v>
      </c>
      <c r="H157" s="5">
        <f aca="true" t="shared" si="26" ref="H157:H188">G157/D157</f>
        <v>0.10679611650485436</v>
      </c>
      <c r="I157" s="4">
        <f aca="true" t="shared" si="27" ref="I157:I174">E157+G157</f>
        <v>308</v>
      </c>
      <c r="J157" s="5">
        <f aca="true" t="shared" si="28" ref="J157:J188">I157/D157</f>
        <v>0.49838187702265374</v>
      </c>
      <c r="K157" s="18">
        <f aca="true" t="shared" si="29" ref="K157:K188">SUM(L157:N157)</f>
        <v>451</v>
      </c>
      <c r="L157">
        <v>200</v>
      </c>
      <c r="M157">
        <v>52</v>
      </c>
      <c r="N157">
        <v>199</v>
      </c>
    </row>
    <row r="158" spans="1:14" ht="14.25">
      <c r="A158" t="s">
        <v>42</v>
      </c>
      <c r="B158">
        <v>142625</v>
      </c>
      <c r="C158" s="2" t="str">
        <f>'[1]EqAids12-Oct'!D176</f>
        <v>HUSTISFORD              </v>
      </c>
      <c r="D158" s="3">
        <v>421</v>
      </c>
      <c r="E158" s="3">
        <v>102</v>
      </c>
      <c r="F158" s="5">
        <f t="shared" si="25"/>
        <v>0.24228028503562946</v>
      </c>
      <c r="G158" s="3">
        <v>22</v>
      </c>
      <c r="H158" s="5">
        <f t="shared" si="26"/>
        <v>0.052256532066508314</v>
      </c>
      <c r="I158" s="4">
        <f t="shared" si="27"/>
        <v>124</v>
      </c>
      <c r="J158" s="5">
        <f t="shared" si="28"/>
        <v>0.29453681710213775</v>
      </c>
      <c r="K158" s="18">
        <f t="shared" si="29"/>
        <v>279</v>
      </c>
      <c r="L158">
        <v>71</v>
      </c>
      <c r="M158">
        <v>17</v>
      </c>
      <c r="N158">
        <v>191</v>
      </c>
    </row>
    <row r="159" spans="1:14" ht="14.25">
      <c r="A159" t="s">
        <v>29</v>
      </c>
      <c r="B159">
        <v>612632</v>
      </c>
      <c r="C159" s="2" t="str">
        <f>'[1]EqAids12-Oct'!D177</f>
        <v>INDEPENDENCE            </v>
      </c>
      <c r="D159" s="3">
        <v>372</v>
      </c>
      <c r="E159" s="3">
        <v>157</v>
      </c>
      <c r="F159" s="5">
        <f t="shared" si="25"/>
        <v>0.4220430107526882</v>
      </c>
      <c r="G159" s="3">
        <v>36</v>
      </c>
      <c r="H159" s="5">
        <f t="shared" si="26"/>
        <v>0.0967741935483871</v>
      </c>
      <c r="I159" s="4">
        <f t="shared" si="27"/>
        <v>193</v>
      </c>
      <c r="J159" s="5">
        <f t="shared" si="28"/>
        <v>0.5188172043010753</v>
      </c>
      <c r="K159" s="18">
        <f t="shared" si="29"/>
        <v>274</v>
      </c>
      <c r="L159">
        <v>113</v>
      </c>
      <c r="M159">
        <v>28</v>
      </c>
      <c r="N159">
        <v>133</v>
      </c>
    </row>
    <row r="160" spans="1:14" ht="14.25">
      <c r="A160" t="s">
        <v>64</v>
      </c>
      <c r="B160">
        <v>682639</v>
      </c>
      <c r="C160" s="2" t="str">
        <f>'[1]EqAids12-Oct'!D178</f>
        <v>IOLA-SCANDINAVIA        </v>
      </c>
      <c r="D160" s="3">
        <v>691</v>
      </c>
      <c r="E160" s="3">
        <v>211</v>
      </c>
      <c r="F160" s="5">
        <f t="shared" si="25"/>
        <v>0.3053545586107091</v>
      </c>
      <c r="G160" s="3">
        <v>64</v>
      </c>
      <c r="H160" s="5">
        <f t="shared" si="26"/>
        <v>0.09261939218523878</v>
      </c>
      <c r="I160" s="4">
        <f t="shared" si="27"/>
        <v>275</v>
      </c>
      <c r="J160" s="5">
        <f t="shared" si="28"/>
        <v>0.3979739507959479</v>
      </c>
      <c r="K160" s="18">
        <f t="shared" si="29"/>
        <v>536</v>
      </c>
      <c r="L160">
        <v>153</v>
      </c>
      <c r="M160">
        <v>47</v>
      </c>
      <c r="N160">
        <v>336</v>
      </c>
    </row>
    <row r="161" spans="1:14" ht="14.25">
      <c r="A161" t="s">
        <v>39</v>
      </c>
      <c r="B161">
        <v>252646</v>
      </c>
      <c r="C161" s="2" t="str">
        <f>'[1]EqAids12-Oct'!D179</f>
        <v>IOWA-GRANT              </v>
      </c>
      <c r="D161" s="3">
        <v>772</v>
      </c>
      <c r="E161" s="3">
        <v>250</v>
      </c>
      <c r="F161" s="5">
        <f t="shared" si="25"/>
        <v>0.3238341968911917</v>
      </c>
      <c r="G161" s="3">
        <v>67</v>
      </c>
      <c r="H161" s="5">
        <f t="shared" si="26"/>
        <v>0.08678756476683938</v>
      </c>
      <c r="I161" s="4">
        <f t="shared" si="27"/>
        <v>317</v>
      </c>
      <c r="J161" s="5">
        <f t="shared" si="28"/>
        <v>0.4106217616580311</v>
      </c>
      <c r="K161" s="18">
        <f t="shared" si="29"/>
        <v>579</v>
      </c>
      <c r="L161">
        <v>203</v>
      </c>
      <c r="M161">
        <v>54</v>
      </c>
      <c r="N161">
        <v>322</v>
      </c>
    </row>
    <row r="162" spans="1:14" ht="14.25">
      <c r="A162" t="s">
        <v>78</v>
      </c>
      <c r="B162">
        <v>522660</v>
      </c>
      <c r="C162" s="2" t="str">
        <f>'[1]EqAids12-Oct'!D180</f>
        <v>ITHACA                  </v>
      </c>
      <c r="D162" s="3">
        <v>376</v>
      </c>
      <c r="E162" s="3">
        <v>110</v>
      </c>
      <c r="F162" s="5">
        <f t="shared" si="25"/>
        <v>0.2925531914893617</v>
      </c>
      <c r="G162" s="3">
        <v>20</v>
      </c>
      <c r="H162" s="5">
        <f t="shared" si="26"/>
        <v>0.05319148936170213</v>
      </c>
      <c r="I162" s="4">
        <f t="shared" si="27"/>
        <v>130</v>
      </c>
      <c r="J162" s="5">
        <f t="shared" si="28"/>
        <v>0.34574468085106386</v>
      </c>
      <c r="K162" s="18">
        <f t="shared" si="29"/>
        <v>284</v>
      </c>
      <c r="L162">
        <v>91</v>
      </c>
      <c r="M162">
        <v>16</v>
      </c>
      <c r="N162">
        <v>177</v>
      </c>
    </row>
    <row r="163" spans="1:14" ht="14.25">
      <c r="A163" t="s">
        <v>45</v>
      </c>
      <c r="B163">
        <v>532695</v>
      </c>
      <c r="C163" s="2" t="str">
        <f>'[1]EqAids12-Oct'!D181</f>
        <v>JANESVILLE              </v>
      </c>
      <c r="D163" s="3">
        <v>9656</v>
      </c>
      <c r="E163" s="3">
        <v>4662</v>
      </c>
      <c r="F163" s="5">
        <f t="shared" si="25"/>
        <v>0.4828086164043082</v>
      </c>
      <c r="G163" s="3">
        <v>673</v>
      </c>
      <c r="H163" s="5">
        <f t="shared" si="26"/>
        <v>0.06969759734879867</v>
      </c>
      <c r="I163" s="4">
        <f t="shared" si="27"/>
        <v>5335</v>
      </c>
      <c r="J163" s="5">
        <f t="shared" si="28"/>
        <v>0.5525062137531068</v>
      </c>
      <c r="K163" s="18">
        <f t="shared" si="29"/>
        <v>5573</v>
      </c>
      <c r="L163">
        <v>3124</v>
      </c>
      <c r="M163">
        <v>447</v>
      </c>
      <c r="N163">
        <v>2002</v>
      </c>
    </row>
    <row r="164" spans="1:14" ht="14.25">
      <c r="A164" t="s">
        <v>71</v>
      </c>
      <c r="B164">
        <v>282702</v>
      </c>
      <c r="C164" s="2" t="str">
        <f>'[1]EqAids12-Oct'!D182</f>
        <v>JEFFERSON               </v>
      </c>
      <c r="D164" s="3">
        <v>1811</v>
      </c>
      <c r="E164" s="3">
        <v>624</v>
      </c>
      <c r="F164" s="5">
        <f t="shared" si="25"/>
        <v>0.34456101601325234</v>
      </c>
      <c r="G164" s="3">
        <v>104</v>
      </c>
      <c r="H164" s="5">
        <f t="shared" si="26"/>
        <v>0.05742683600220872</v>
      </c>
      <c r="I164" s="4">
        <f t="shared" si="27"/>
        <v>728</v>
      </c>
      <c r="J164" s="5">
        <f t="shared" si="28"/>
        <v>0.40198785201546106</v>
      </c>
      <c r="K164" s="18">
        <f t="shared" si="29"/>
        <v>1355</v>
      </c>
      <c r="L164">
        <v>557</v>
      </c>
      <c r="M164">
        <v>98</v>
      </c>
      <c r="N164">
        <v>700</v>
      </c>
    </row>
    <row r="165" spans="1:14" ht="14.25">
      <c r="A165" t="s">
        <v>71</v>
      </c>
      <c r="B165">
        <v>282730</v>
      </c>
      <c r="C165" s="2" t="str">
        <f>'[1]EqAids12-Oct'!D183</f>
        <v>JOHNSON CREEK           </v>
      </c>
      <c r="D165" s="3">
        <v>602</v>
      </c>
      <c r="E165" s="3">
        <v>172</v>
      </c>
      <c r="F165" s="5">
        <f t="shared" si="25"/>
        <v>0.2857142857142857</v>
      </c>
      <c r="G165" s="3">
        <v>36</v>
      </c>
      <c r="H165" s="5">
        <f t="shared" si="26"/>
        <v>0.059800664451827246</v>
      </c>
      <c r="I165" s="4">
        <f t="shared" si="27"/>
        <v>208</v>
      </c>
      <c r="J165" s="5">
        <f t="shared" si="28"/>
        <v>0.34551495016611294</v>
      </c>
      <c r="K165" s="18">
        <f t="shared" si="29"/>
        <v>352</v>
      </c>
      <c r="L165">
        <v>120</v>
      </c>
      <c r="M165">
        <v>25</v>
      </c>
      <c r="N165">
        <v>207</v>
      </c>
    </row>
    <row r="166" spans="1:14" ht="14.25">
      <c r="A166" t="s">
        <v>20</v>
      </c>
      <c r="B166">
        <v>232737</v>
      </c>
      <c r="C166" s="2" t="str">
        <f>'[1]EqAids12-Oct'!D184</f>
        <v>JUDA                    </v>
      </c>
      <c r="D166" s="3">
        <v>315</v>
      </c>
      <c r="E166" s="3">
        <v>107</v>
      </c>
      <c r="F166" s="5">
        <f t="shared" si="25"/>
        <v>0.3396825396825397</v>
      </c>
      <c r="G166" s="3">
        <v>23</v>
      </c>
      <c r="H166" s="5">
        <f t="shared" si="26"/>
        <v>0.07301587301587302</v>
      </c>
      <c r="I166" s="4">
        <f t="shared" si="27"/>
        <v>130</v>
      </c>
      <c r="J166" s="5">
        <f t="shared" si="28"/>
        <v>0.4126984126984127</v>
      </c>
      <c r="K166" s="18">
        <f t="shared" si="29"/>
        <v>232</v>
      </c>
      <c r="L166">
        <v>82</v>
      </c>
      <c r="M166">
        <v>16</v>
      </c>
      <c r="N166">
        <v>134</v>
      </c>
    </row>
    <row r="167" spans="1:14" ht="14.25">
      <c r="A167" t="s">
        <v>28</v>
      </c>
      <c r="B167">
        <v>442758</v>
      </c>
      <c r="C167" s="2" t="str">
        <f>'[1]EqAids12-Oct'!D186</f>
        <v>KAUKAUNA AREA           </v>
      </c>
      <c r="D167" s="3">
        <v>3859</v>
      </c>
      <c r="E167" s="3">
        <v>862</v>
      </c>
      <c r="F167" s="5">
        <f t="shared" si="25"/>
        <v>0.22337393107022543</v>
      </c>
      <c r="G167" s="3">
        <v>212</v>
      </c>
      <c r="H167" s="5">
        <f t="shared" si="26"/>
        <v>0.05493651204975382</v>
      </c>
      <c r="I167" s="4">
        <f t="shared" si="27"/>
        <v>1074</v>
      </c>
      <c r="J167" s="5">
        <f t="shared" si="28"/>
        <v>0.27831044311997927</v>
      </c>
      <c r="K167" s="18">
        <f t="shared" si="29"/>
        <v>1881</v>
      </c>
      <c r="L167">
        <v>604</v>
      </c>
      <c r="M167">
        <v>141</v>
      </c>
      <c r="N167">
        <v>1136</v>
      </c>
    </row>
    <row r="168" spans="1:14" ht="14.25">
      <c r="A168" t="s">
        <v>53</v>
      </c>
      <c r="B168">
        <v>302793</v>
      </c>
      <c r="C168" s="2" t="str">
        <f>'[1]EqAids12-Oct'!D187</f>
        <v>KENOSHA                 </v>
      </c>
      <c r="D168" s="3">
        <v>22879</v>
      </c>
      <c r="E168" s="3">
        <v>10002</v>
      </c>
      <c r="F168" s="5">
        <f t="shared" si="25"/>
        <v>0.4371694567070239</v>
      </c>
      <c r="G168" s="3">
        <v>1287</v>
      </c>
      <c r="H168" s="5">
        <f t="shared" si="26"/>
        <v>0.056252458586476685</v>
      </c>
      <c r="I168" s="4">
        <f t="shared" si="27"/>
        <v>11289</v>
      </c>
      <c r="J168" s="5">
        <f t="shared" si="28"/>
        <v>0.4934219152935006</v>
      </c>
      <c r="K168" s="18">
        <f t="shared" si="29"/>
        <v>11882</v>
      </c>
      <c r="L168">
        <v>7219</v>
      </c>
      <c r="M168">
        <v>830</v>
      </c>
      <c r="N168">
        <v>3833</v>
      </c>
    </row>
    <row r="169" spans="1:14" ht="14.25">
      <c r="A169" t="s">
        <v>31</v>
      </c>
      <c r="B169">
        <v>671376</v>
      </c>
      <c r="C169" s="2" t="str">
        <f>'[1]EqAids12-Oct'!D96</f>
        <v>KETTLE MORAINE          </v>
      </c>
      <c r="D169" s="3">
        <v>4295</v>
      </c>
      <c r="E169" s="3">
        <v>336</v>
      </c>
      <c r="F169" s="5">
        <f t="shared" si="25"/>
        <v>0.07823050058207218</v>
      </c>
      <c r="G169" s="3">
        <v>112</v>
      </c>
      <c r="H169" s="5">
        <f t="shared" si="26"/>
        <v>0.02607683352735739</v>
      </c>
      <c r="I169" s="4">
        <f t="shared" si="27"/>
        <v>448</v>
      </c>
      <c r="J169" s="5">
        <f t="shared" si="28"/>
        <v>0.10430733410942956</v>
      </c>
      <c r="K169" s="18">
        <f t="shared" si="29"/>
        <v>1834</v>
      </c>
      <c r="L169">
        <v>247</v>
      </c>
      <c r="M169">
        <v>78</v>
      </c>
      <c r="N169">
        <v>1509</v>
      </c>
    </row>
    <row r="170" spans="1:14" ht="14.25">
      <c r="A170" t="s">
        <v>69</v>
      </c>
      <c r="B170">
        <v>662800</v>
      </c>
      <c r="C170" s="2" t="str">
        <f>'[1]EqAids12-Oct'!D188</f>
        <v>KEWASKUM                </v>
      </c>
      <c r="D170" s="3">
        <v>1923</v>
      </c>
      <c r="E170" s="3">
        <v>353</v>
      </c>
      <c r="F170" s="5">
        <f t="shared" si="25"/>
        <v>0.18356734269370775</v>
      </c>
      <c r="G170" s="3">
        <v>53</v>
      </c>
      <c r="H170" s="5">
        <f t="shared" si="26"/>
        <v>0.027561102444097763</v>
      </c>
      <c r="I170" s="4">
        <f t="shared" si="27"/>
        <v>406</v>
      </c>
      <c r="J170" s="5">
        <f t="shared" si="28"/>
        <v>0.21112844513780551</v>
      </c>
      <c r="K170" s="18">
        <f t="shared" si="29"/>
        <v>1100</v>
      </c>
      <c r="L170">
        <v>260</v>
      </c>
      <c r="M170">
        <v>37</v>
      </c>
      <c r="N170">
        <v>803</v>
      </c>
    </row>
    <row r="171" spans="1:14" ht="14.25">
      <c r="A171" t="s">
        <v>21</v>
      </c>
      <c r="B171">
        <v>312814</v>
      </c>
      <c r="C171" s="2" t="str">
        <f>'[1]EqAids12-Oct'!D189</f>
        <v>KEWAUNEE                </v>
      </c>
      <c r="D171" s="3">
        <v>925</v>
      </c>
      <c r="E171" s="3">
        <v>208</v>
      </c>
      <c r="F171" s="5">
        <f t="shared" si="25"/>
        <v>0.22486486486486487</v>
      </c>
      <c r="G171" s="3">
        <v>41</v>
      </c>
      <c r="H171" s="5">
        <f t="shared" si="26"/>
        <v>0.04432432432432432</v>
      </c>
      <c r="I171" s="4">
        <f t="shared" si="27"/>
        <v>249</v>
      </c>
      <c r="J171" s="5">
        <f t="shared" si="28"/>
        <v>0.2691891891891892</v>
      </c>
      <c r="K171" s="18">
        <f t="shared" si="29"/>
        <v>701</v>
      </c>
      <c r="L171">
        <v>166</v>
      </c>
      <c r="M171">
        <v>30</v>
      </c>
      <c r="N171">
        <v>505</v>
      </c>
    </row>
    <row r="172" spans="1:14" ht="14.25">
      <c r="A172" t="s">
        <v>66</v>
      </c>
      <c r="B172">
        <v>625960</v>
      </c>
      <c r="C172" s="2" t="str">
        <f>'[1]EqAids12-Oct'!D388</f>
        <v>KICKAPOO AREA           </v>
      </c>
      <c r="D172" s="3">
        <v>470</v>
      </c>
      <c r="E172" s="3">
        <v>219</v>
      </c>
      <c r="F172" s="5">
        <f t="shared" si="25"/>
        <v>0.46595744680851064</v>
      </c>
      <c r="G172" s="3">
        <v>45</v>
      </c>
      <c r="H172" s="5">
        <f t="shared" si="26"/>
        <v>0.09574468085106383</v>
      </c>
      <c r="I172" s="4">
        <f t="shared" si="27"/>
        <v>264</v>
      </c>
      <c r="J172" s="5">
        <f t="shared" si="28"/>
        <v>0.5617021276595745</v>
      </c>
      <c r="K172" s="18">
        <f t="shared" si="29"/>
        <v>334</v>
      </c>
      <c r="L172">
        <v>188</v>
      </c>
      <c r="M172">
        <v>39</v>
      </c>
      <c r="N172">
        <v>107</v>
      </c>
    </row>
    <row r="173" spans="1:14" ht="14.25">
      <c r="A173" t="s">
        <v>79</v>
      </c>
      <c r="B173">
        <v>362828</v>
      </c>
      <c r="C173" s="2" t="str">
        <f>'[1]EqAids12-Oct'!D190</f>
        <v>KIEL AREA               </v>
      </c>
      <c r="D173" s="3">
        <v>1389</v>
      </c>
      <c r="E173" s="3">
        <v>246</v>
      </c>
      <c r="F173" s="5">
        <f t="shared" si="25"/>
        <v>0.1771058315334773</v>
      </c>
      <c r="G173" s="3">
        <v>107</v>
      </c>
      <c r="H173" s="5">
        <f t="shared" si="26"/>
        <v>0.07703383729301656</v>
      </c>
      <c r="I173" s="4">
        <f t="shared" si="27"/>
        <v>353</v>
      </c>
      <c r="J173" s="5">
        <f t="shared" si="28"/>
        <v>0.25413966882649386</v>
      </c>
      <c r="K173" s="18">
        <f t="shared" si="29"/>
        <v>900</v>
      </c>
      <c r="L173">
        <v>158</v>
      </c>
      <c r="M173">
        <v>69</v>
      </c>
      <c r="N173">
        <v>673</v>
      </c>
    </row>
    <row r="174" spans="1:14" ht="14.25">
      <c r="A174" t="s">
        <v>28</v>
      </c>
      <c r="B174">
        <v>442835</v>
      </c>
      <c r="C174" s="2" t="str">
        <f>'[1]EqAids12-Oct'!D191</f>
        <v>KIMBERLY AREA           </v>
      </c>
      <c r="D174" s="3">
        <v>4165</v>
      </c>
      <c r="E174" s="3">
        <v>527</v>
      </c>
      <c r="F174" s="5">
        <f t="shared" si="25"/>
        <v>0.12653061224489795</v>
      </c>
      <c r="G174" s="3">
        <v>146</v>
      </c>
      <c r="H174" s="5">
        <f t="shared" si="26"/>
        <v>0.03505402160864346</v>
      </c>
      <c r="I174" s="4">
        <f t="shared" si="27"/>
        <v>673</v>
      </c>
      <c r="J174" s="5">
        <f t="shared" si="28"/>
        <v>0.1615846338535414</v>
      </c>
      <c r="K174" s="18">
        <f t="shared" si="29"/>
        <v>1718</v>
      </c>
      <c r="L174">
        <v>316</v>
      </c>
      <c r="M174">
        <v>100</v>
      </c>
      <c r="N174">
        <v>1302</v>
      </c>
    </row>
    <row r="175" spans="1:11" ht="14.25">
      <c r="A175" t="s">
        <v>61</v>
      </c>
      <c r="B175">
        <v>592842</v>
      </c>
      <c r="C175" s="2" t="s">
        <v>11</v>
      </c>
      <c r="F175" s="5"/>
      <c r="H175" s="5"/>
      <c r="I175" s="4"/>
      <c r="J175" s="5"/>
      <c r="K175" s="18"/>
    </row>
    <row r="176" spans="1:14" ht="14.25">
      <c r="A176" t="s">
        <v>80</v>
      </c>
      <c r="B176">
        <v>631848</v>
      </c>
      <c r="C176" s="2" t="str">
        <f>'[1]EqAids12-Oct'!D123</f>
        <v>LAC DU FLAMBEAU #1      </v>
      </c>
      <c r="D176" s="3">
        <v>479</v>
      </c>
      <c r="E176" s="3">
        <v>398</v>
      </c>
      <c r="F176" s="5">
        <f aca="true" t="shared" si="30" ref="F176:F220">E176/D176</f>
        <v>0.8308977035490606</v>
      </c>
      <c r="G176" s="3">
        <v>38</v>
      </c>
      <c r="H176" s="5">
        <f aca="true" t="shared" si="31" ref="H176:H220">G176/D176</f>
        <v>0.07933194154488518</v>
      </c>
      <c r="I176" s="4">
        <f aca="true" t="shared" si="32" ref="I176:I220">E176+G176</f>
        <v>436</v>
      </c>
      <c r="J176" s="5">
        <f aca="true" t="shared" si="33" ref="J176:J220">I176/D176</f>
        <v>0.9102296450939458</v>
      </c>
      <c r="K176" s="18">
        <f aca="true" t="shared" si="34" ref="K176:K220">SUM(L176:N176)</f>
        <v>394</v>
      </c>
      <c r="L176">
        <v>325</v>
      </c>
      <c r="M176">
        <v>31</v>
      </c>
      <c r="N176">
        <v>38</v>
      </c>
    </row>
    <row r="177" spans="1:14" ht="14.25">
      <c r="A177" t="s">
        <v>37</v>
      </c>
      <c r="B177">
        <v>322849</v>
      </c>
      <c r="C177" s="2" t="str">
        <f>'[1]EqAids12-Oct'!D193</f>
        <v>LACROSSE                </v>
      </c>
      <c r="D177" s="3">
        <v>6756</v>
      </c>
      <c r="E177" s="3">
        <v>2805</v>
      </c>
      <c r="F177" s="5">
        <f t="shared" si="30"/>
        <v>0.41518650088809944</v>
      </c>
      <c r="G177" s="3">
        <v>521</v>
      </c>
      <c r="H177" s="5">
        <f t="shared" si="31"/>
        <v>0.07711663706335109</v>
      </c>
      <c r="I177" s="4">
        <f t="shared" si="32"/>
        <v>3326</v>
      </c>
      <c r="J177" s="5">
        <f t="shared" si="33"/>
        <v>0.4923031379514506</v>
      </c>
      <c r="K177" s="18">
        <f t="shared" si="34"/>
        <v>4373</v>
      </c>
      <c r="L177">
        <v>2135</v>
      </c>
      <c r="M177">
        <v>360</v>
      </c>
      <c r="N177">
        <v>1878</v>
      </c>
    </row>
    <row r="178" spans="1:14" ht="14.25">
      <c r="A178" t="s">
        <v>56</v>
      </c>
      <c r="B178">
        <v>542856</v>
      </c>
      <c r="C178" s="2" t="str">
        <f>'[1]EqAids12-Oct'!D194</f>
        <v>LADYSMITH</v>
      </c>
      <c r="D178" s="3">
        <v>915</v>
      </c>
      <c r="E178" s="3">
        <v>413</v>
      </c>
      <c r="F178" s="5">
        <f t="shared" si="30"/>
        <v>0.45136612021857925</v>
      </c>
      <c r="G178" s="3">
        <v>103</v>
      </c>
      <c r="H178" s="5">
        <f t="shared" si="31"/>
        <v>0.11256830601092896</v>
      </c>
      <c r="I178" s="4">
        <f t="shared" si="32"/>
        <v>516</v>
      </c>
      <c r="J178" s="5">
        <f t="shared" si="33"/>
        <v>0.5639344262295082</v>
      </c>
      <c r="K178" s="18">
        <f t="shared" si="34"/>
        <v>697</v>
      </c>
      <c r="L178">
        <v>345</v>
      </c>
      <c r="M178">
        <v>94</v>
      </c>
      <c r="N178">
        <v>258</v>
      </c>
    </row>
    <row r="179" spans="1:14" ht="14.25">
      <c r="A179" t="s">
        <v>66</v>
      </c>
      <c r="B179">
        <v>622863</v>
      </c>
      <c r="C179" s="2" t="str">
        <f>'[1]EqAids12-Oct'!D195</f>
        <v>LAFARGE                 </v>
      </c>
      <c r="D179" s="3">
        <v>247</v>
      </c>
      <c r="E179" s="3">
        <v>93</v>
      </c>
      <c r="F179" s="5">
        <f t="shared" si="30"/>
        <v>0.3765182186234818</v>
      </c>
      <c r="G179" s="3">
        <v>45</v>
      </c>
      <c r="H179" s="5">
        <f t="shared" si="31"/>
        <v>0.18218623481781376</v>
      </c>
      <c r="I179" s="4">
        <f t="shared" si="32"/>
        <v>138</v>
      </c>
      <c r="J179" s="5">
        <f t="shared" si="33"/>
        <v>0.5587044534412956</v>
      </c>
      <c r="K179" s="18">
        <f t="shared" si="34"/>
        <v>169</v>
      </c>
      <c r="L179">
        <v>73</v>
      </c>
      <c r="M179">
        <v>37</v>
      </c>
      <c r="N179">
        <v>59</v>
      </c>
    </row>
    <row r="180" spans="1:14" ht="14.25">
      <c r="A180" t="s">
        <v>31</v>
      </c>
      <c r="B180">
        <v>673862</v>
      </c>
      <c r="C180" s="2" t="str">
        <f>'[1]EqAids12-Oct'!D257</f>
        <v>LAKE COUNTRY            </v>
      </c>
      <c r="D180" s="3">
        <v>523</v>
      </c>
      <c r="E180" s="3">
        <v>20</v>
      </c>
      <c r="F180" s="5">
        <f t="shared" si="30"/>
        <v>0.03824091778202677</v>
      </c>
      <c r="G180" s="3">
        <v>9</v>
      </c>
      <c r="H180" s="5">
        <f t="shared" si="31"/>
        <v>0.017208413001912046</v>
      </c>
      <c r="I180" s="4">
        <f t="shared" si="32"/>
        <v>29</v>
      </c>
      <c r="J180" s="5">
        <f t="shared" si="33"/>
        <v>0.055449330783938815</v>
      </c>
      <c r="K180" s="18">
        <f t="shared" si="34"/>
        <v>318</v>
      </c>
      <c r="L180">
        <v>14</v>
      </c>
      <c r="M180">
        <v>8</v>
      </c>
      <c r="N180">
        <v>296</v>
      </c>
    </row>
    <row r="181" spans="1:14" ht="14.25">
      <c r="A181" t="s">
        <v>47</v>
      </c>
      <c r="B181">
        <v>642885</v>
      </c>
      <c r="C181" s="2" t="str">
        <f>'[1]EqAids12-Oct'!D197</f>
        <v>LAKE GENEVA J1          </v>
      </c>
      <c r="D181" s="3">
        <v>2086</v>
      </c>
      <c r="E181" s="3">
        <v>1004</v>
      </c>
      <c r="F181" s="5">
        <f t="shared" si="30"/>
        <v>0.4813039309683605</v>
      </c>
      <c r="G181" s="3">
        <v>155</v>
      </c>
      <c r="H181" s="5">
        <f t="shared" si="31"/>
        <v>0.07430488974113135</v>
      </c>
      <c r="I181" s="4">
        <f t="shared" si="32"/>
        <v>1159</v>
      </c>
      <c r="J181" s="5">
        <f t="shared" si="33"/>
        <v>0.5556088207094918</v>
      </c>
      <c r="K181" s="18">
        <f t="shared" si="34"/>
        <v>1471</v>
      </c>
      <c r="L181">
        <v>826</v>
      </c>
      <c r="M181">
        <v>119</v>
      </c>
      <c r="N181">
        <v>526</v>
      </c>
    </row>
    <row r="182" spans="1:14" ht="14.25">
      <c r="A182" t="s">
        <v>47</v>
      </c>
      <c r="B182">
        <v>642884</v>
      </c>
      <c r="C182" s="2" t="str">
        <f>'[1]EqAids12-Oct'!D196</f>
        <v>LAKE GENEVA-GENOA UHS   </v>
      </c>
      <c r="D182" s="3">
        <v>2048</v>
      </c>
      <c r="E182" s="3">
        <v>647</v>
      </c>
      <c r="F182" s="5">
        <f t="shared" si="30"/>
        <v>0.31591796875</v>
      </c>
      <c r="G182" s="3">
        <v>157</v>
      </c>
      <c r="H182" s="5">
        <f t="shared" si="31"/>
        <v>0.07666015625</v>
      </c>
      <c r="I182" s="4">
        <f t="shared" si="32"/>
        <v>804</v>
      </c>
      <c r="J182" s="5">
        <f t="shared" si="33"/>
        <v>0.392578125</v>
      </c>
      <c r="K182" s="18">
        <f t="shared" si="34"/>
        <v>1334</v>
      </c>
      <c r="L182">
        <v>515</v>
      </c>
      <c r="M182">
        <v>118</v>
      </c>
      <c r="N182">
        <v>701</v>
      </c>
    </row>
    <row r="183" spans="1:14" ht="14.25">
      <c r="A183" t="s">
        <v>49</v>
      </c>
      <c r="B183">
        <v>92891</v>
      </c>
      <c r="C183" s="2" t="str">
        <f>'[1]EqAids12-Oct'!D198</f>
        <v>LAKE HOLCOMBE           </v>
      </c>
      <c r="D183" s="3">
        <v>355</v>
      </c>
      <c r="E183" s="3">
        <v>156</v>
      </c>
      <c r="F183" s="5">
        <f t="shared" si="30"/>
        <v>0.4394366197183099</v>
      </c>
      <c r="G183" s="3">
        <v>54</v>
      </c>
      <c r="H183" s="5">
        <f t="shared" si="31"/>
        <v>0.15211267605633802</v>
      </c>
      <c r="I183" s="4">
        <f t="shared" si="32"/>
        <v>210</v>
      </c>
      <c r="J183" s="5">
        <f t="shared" si="33"/>
        <v>0.5915492957746479</v>
      </c>
      <c r="K183" s="18">
        <f t="shared" si="34"/>
        <v>280</v>
      </c>
      <c r="L183">
        <v>128</v>
      </c>
      <c r="M183">
        <v>42</v>
      </c>
      <c r="N183">
        <v>110</v>
      </c>
    </row>
    <row r="184" spans="1:14" ht="14.25">
      <c r="A184" t="s">
        <v>71</v>
      </c>
      <c r="B184">
        <v>282898</v>
      </c>
      <c r="C184" s="2" t="str">
        <f>'[1]EqAids12-Oct'!D199</f>
        <v>LAKE MILLS AREA         </v>
      </c>
      <c r="D184" s="3">
        <v>1333</v>
      </c>
      <c r="E184" s="3">
        <v>326</v>
      </c>
      <c r="F184" s="5">
        <f t="shared" si="30"/>
        <v>0.24456114028507125</v>
      </c>
      <c r="G184" s="3">
        <v>46</v>
      </c>
      <c r="H184" s="5">
        <f t="shared" si="31"/>
        <v>0.0345086271567892</v>
      </c>
      <c r="I184" s="4">
        <f t="shared" si="32"/>
        <v>372</v>
      </c>
      <c r="J184" s="5">
        <f t="shared" si="33"/>
        <v>0.27906976744186046</v>
      </c>
      <c r="K184" s="18">
        <f t="shared" si="34"/>
        <v>611</v>
      </c>
      <c r="L184">
        <v>204</v>
      </c>
      <c r="M184">
        <v>28</v>
      </c>
      <c r="N184">
        <v>379</v>
      </c>
    </row>
    <row r="185" spans="1:14" ht="14.25">
      <c r="A185" t="s">
        <v>81</v>
      </c>
      <c r="B185">
        <v>433647</v>
      </c>
      <c r="C185" s="2" t="str">
        <f>'[1]EqAids12-Oct'!D244</f>
        <v>LAKELAND UHS            </v>
      </c>
      <c r="D185" s="3">
        <v>751</v>
      </c>
      <c r="E185" s="3">
        <v>291</v>
      </c>
      <c r="F185" s="5">
        <f t="shared" si="30"/>
        <v>0.38748335552596536</v>
      </c>
      <c r="G185" s="3">
        <v>80</v>
      </c>
      <c r="H185" s="5">
        <f t="shared" si="31"/>
        <v>0.10652463382157124</v>
      </c>
      <c r="I185" s="4">
        <f t="shared" si="32"/>
        <v>371</v>
      </c>
      <c r="J185" s="5">
        <f t="shared" si="33"/>
        <v>0.4940079893475366</v>
      </c>
      <c r="K185" s="18">
        <f t="shared" si="34"/>
        <v>540</v>
      </c>
      <c r="L185">
        <v>188</v>
      </c>
      <c r="M185">
        <v>54</v>
      </c>
      <c r="N185">
        <v>298</v>
      </c>
    </row>
    <row r="186" spans="1:14" ht="14.25">
      <c r="A186" t="s">
        <v>51</v>
      </c>
      <c r="B186">
        <v>222912</v>
      </c>
      <c r="C186" s="2" t="str">
        <f>'[1]EqAids12-Oct'!D200</f>
        <v>LANCASTER COMMUNITY     </v>
      </c>
      <c r="D186" s="3">
        <v>840</v>
      </c>
      <c r="E186" s="3">
        <v>277</v>
      </c>
      <c r="F186" s="5">
        <f t="shared" si="30"/>
        <v>0.32976190476190476</v>
      </c>
      <c r="G186" s="3">
        <v>66</v>
      </c>
      <c r="H186" s="5">
        <f t="shared" si="31"/>
        <v>0.07857142857142857</v>
      </c>
      <c r="I186" s="4">
        <f t="shared" si="32"/>
        <v>343</v>
      </c>
      <c r="J186" s="5">
        <f t="shared" si="33"/>
        <v>0.4083333333333333</v>
      </c>
      <c r="K186" s="18">
        <f t="shared" si="34"/>
        <v>584</v>
      </c>
      <c r="L186">
        <v>216</v>
      </c>
      <c r="M186">
        <v>43</v>
      </c>
      <c r="N186">
        <v>325</v>
      </c>
    </row>
    <row r="187" spans="1:14" ht="14.25">
      <c r="A187" t="s">
        <v>65</v>
      </c>
      <c r="B187">
        <v>212940</v>
      </c>
      <c r="C187" s="2" t="str">
        <f>'[1]EqAids12-Oct'!D201</f>
        <v>LAONA                   </v>
      </c>
      <c r="D187" s="3">
        <v>231</v>
      </c>
      <c r="E187" s="3">
        <v>55</v>
      </c>
      <c r="F187" s="5">
        <f t="shared" si="30"/>
        <v>0.23809523809523808</v>
      </c>
      <c r="G187" s="3">
        <v>45</v>
      </c>
      <c r="H187" s="5">
        <f t="shared" si="31"/>
        <v>0.19480519480519481</v>
      </c>
      <c r="I187" s="4">
        <f t="shared" si="32"/>
        <v>100</v>
      </c>
      <c r="J187" s="5">
        <f t="shared" si="33"/>
        <v>0.4329004329004329</v>
      </c>
      <c r="K187" s="18">
        <f t="shared" si="34"/>
        <v>175</v>
      </c>
      <c r="L187">
        <v>42</v>
      </c>
      <c r="M187">
        <v>34</v>
      </c>
      <c r="N187">
        <v>99</v>
      </c>
    </row>
    <row r="188" spans="1:14" ht="14.25">
      <c r="A188" t="s">
        <v>73</v>
      </c>
      <c r="B188">
        <v>422961</v>
      </c>
      <c r="C188" s="2" t="str">
        <f>'[1]EqAids12-Oct'!D202</f>
        <v>LENA                    </v>
      </c>
      <c r="D188" s="3">
        <v>411</v>
      </c>
      <c r="E188" s="3">
        <v>143</v>
      </c>
      <c r="F188" s="5">
        <f t="shared" si="30"/>
        <v>0.34793187347931875</v>
      </c>
      <c r="G188" s="3">
        <v>47</v>
      </c>
      <c r="H188" s="5">
        <f t="shared" si="31"/>
        <v>0.11435523114355231</v>
      </c>
      <c r="I188" s="4">
        <f t="shared" si="32"/>
        <v>190</v>
      </c>
      <c r="J188" s="5">
        <f t="shared" si="33"/>
        <v>0.46228710462287104</v>
      </c>
      <c r="K188" s="18">
        <f t="shared" si="34"/>
        <v>304</v>
      </c>
      <c r="L188">
        <v>100</v>
      </c>
      <c r="M188">
        <v>36</v>
      </c>
      <c r="N188">
        <v>168</v>
      </c>
    </row>
    <row r="189" spans="1:14" ht="14.25">
      <c r="A189" t="s">
        <v>47</v>
      </c>
      <c r="B189">
        <v>643087</v>
      </c>
      <c r="C189" s="2" t="str">
        <f>'[1]EqAids12-Oct'!D203</f>
        <v>LINN J4                 </v>
      </c>
      <c r="D189" s="3">
        <v>105</v>
      </c>
      <c r="E189" s="3">
        <v>46</v>
      </c>
      <c r="F189" s="5">
        <f t="shared" si="30"/>
        <v>0.4380952380952381</v>
      </c>
      <c r="G189" s="3">
        <v>2</v>
      </c>
      <c r="H189" s="5">
        <f t="shared" si="31"/>
        <v>0.01904761904761905</v>
      </c>
      <c r="I189" s="4">
        <f t="shared" si="32"/>
        <v>48</v>
      </c>
      <c r="J189" s="5">
        <f t="shared" si="33"/>
        <v>0.45714285714285713</v>
      </c>
      <c r="K189" s="18">
        <f t="shared" si="34"/>
        <v>61</v>
      </c>
      <c r="L189">
        <v>36</v>
      </c>
      <c r="M189">
        <v>2</v>
      </c>
      <c r="N189">
        <v>23</v>
      </c>
    </row>
    <row r="190" spans="1:14" ht="14.25">
      <c r="A190" t="s">
        <v>47</v>
      </c>
      <c r="B190">
        <v>643094</v>
      </c>
      <c r="C190" s="2" t="str">
        <f>'[1]EqAids12-Oct'!D204</f>
        <v>LINN J6                 </v>
      </c>
      <c r="D190" s="3">
        <v>134</v>
      </c>
      <c r="E190" s="3">
        <v>24</v>
      </c>
      <c r="F190" s="5">
        <f t="shared" si="30"/>
        <v>0.1791044776119403</v>
      </c>
      <c r="G190" s="3">
        <v>10</v>
      </c>
      <c r="H190" s="5">
        <f t="shared" si="31"/>
        <v>0.07462686567164178</v>
      </c>
      <c r="I190" s="4">
        <f t="shared" si="32"/>
        <v>34</v>
      </c>
      <c r="J190" s="5">
        <f t="shared" si="33"/>
        <v>0.2537313432835821</v>
      </c>
      <c r="K190" s="18">
        <f t="shared" si="34"/>
        <v>54</v>
      </c>
      <c r="L190">
        <v>16</v>
      </c>
      <c r="M190">
        <v>5</v>
      </c>
      <c r="N190">
        <v>33</v>
      </c>
    </row>
    <row r="191" spans="1:14" ht="14.25">
      <c r="A191" t="s">
        <v>28</v>
      </c>
      <c r="B191">
        <v>443129</v>
      </c>
      <c r="C191" s="2" t="str">
        <f>'[1]EqAids12-Oct'!D206</f>
        <v>LITTLE CHUTE AREA       </v>
      </c>
      <c r="D191" s="3">
        <v>1374</v>
      </c>
      <c r="E191" s="3">
        <v>372</v>
      </c>
      <c r="F191" s="5">
        <f t="shared" si="30"/>
        <v>0.27074235807860264</v>
      </c>
      <c r="G191" s="3">
        <v>65</v>
      </c>
      <c r="H191" s="5">
        <f t="shared" si="31"/>
        <v>0.04730713245997089</v>
      </c>
      <c r="I191" s="4">
        <f t="shared" si="32"/>
        <v>437</v>
      </c>
      <c r="J191" s="5">
        <f t="shared" si="33"/>
        <v>0.3180494905385735</v>
      </c>
      <c r="K191" s="18">
        <f t="shared" si="34"/>
        <v>730</v>
      </c>
      <c r="L191">
        <v>305</v>
      </c>
      <c r="M191">
        <v>60</v>
      </c>
      <c r="N191">
        <v>365</v>
      </c>
    </row>
    <row r="192" spans="1:14" ht="14.25">
      <c r="A192" t="s">
        <v>58</v>
      </c>
      <c r="B192">
        <v>113150</v>
      </c>
      <c r="C192" s="2" t="str">
        <f>'[1]EqAids12-Oct'!D207</f>
        <v>LODI                    </v>
      </c>
      <c r="D192" s="3">
        <v>1556</v>
      </c>
      <c r="E192" s="3">
        <v>223</v>
      </c>
      <c r="F192" s="5">
        <f t="shared" si="30"/>
        <v>0.14331619537275064</v>
      </c>
      <c r="G192" s="3">
        <v>58</v>
      </c>
      <c r="H192" s="5">
        <f t="shared" si="31"/>
        <v>0.037275064267352186</v>
      </c>
      <c r="I192" s="4">
        <f t="shared" si="32"/>
        <v>281</v>
      </c>
      <c r="J192" s="5">
        <f t="shared" si="33"/>
        <v>0.18059125964010284</v>
      </c>
      <c r="K192" s="18">
        <f t="shared" si="34"/>
        <v>849</v>
      </c>
      <c r="L192">
        <v>168</v>
      </c>
      <c r="M192">
        <v>42</v>
      </c>
      <c r="N192">
        <v>639</v>
      </c>
    </row>
    <row r="193" spans="1:14" ht="14.25">
      <c r="A193" t="s">
        <v>42</v>
      </c>
      <c r="B193">
        <v>143171</v>
      </c>
      <c r="C193" s="2" t="str">
        <f>'[1]EqAids12-Oct'!D208</f>
        <v>LOMIRA                  </v>
      </c>
      <c r="D193" s="3">
        <v>1039</v>
      </c>
      <c r="E193" s="3">
        <v>208</v>
      </c>
      <c r="F193" s="5">
        <f t="shared" si="30"/>
        <v>0.20019249278152068</v>
      </c>
      <c r="G193" s="3">
        <v>40</v>
      </c>
      <c r="H193" s="5">
        <f t="shared" si="31"/>
        <v>0.03849855630413859</v>
      </c>
      <c r="I193" s="4">
        <f t="shared" si="32"/>
        <v>248</v>
      </c>
      <c r="J193" s="5">
        <f t="shared" si="33"/>
        <v>0.2386910490856593</v>
      </c>
      <c r="K193" s="18">
        <f t="shared" si="34"/>
        <v>636</v>
      </c>
      <c r="L193">
        <v>139</v>
      </c>
      <c r="M193">
        <v>28</v>
      </c>
      <c r="N193">
        <v>469</v>
      </c>
    </row>
    <row r="194" spans="1:14" ht="14.25">
      <c r="A194" t="s">
        <v>18</v>
      </c>
      <c r="B194">
        <v>103206</v>
      </c>
      <c r="C194" s="2" t="str">
        <f>'[1]EqAids12-Oct'!D209</f>
        <v>LOYAL                   </v>
      </c>
      <c r="D194" s="3">
        <v>548</v>
      </c>
      <c r="E194" s="3">
        <v>231</v>
      </c>
      <c r="F194" s="5">
        <f t="shared" si="30"/>
        <v>0.4215328467153285</v>
      </c>
      <c r="G194" s="3">
        <v>76</v>
      </c>
      <c r="H194" s="5">
        <f t="shared" si="31"/>
        <v>0.1386861313868613</v>
      </c>
      <c r="I194" s="4">
        <f t="shared" si="32"/>
        <v>307</v>
      </c>
      <c r="J194" s="5">
        <f t="shared" si="33"/>
        <v>0.5602189781021898</v>
      </c>
      <c r="K194" s="18">
        <f t="shared" si="34"/>
        <v>405</v>
      </c>
      <c r="L194">
        <v>157</v>
      </c>
      <c r="M194">
        <v>59</v>
      </c>
      <c r="N194">
        <v>189</v>
      </c>
    </row>
    <row r="195" spans="1:14" ht="14.25">
      <c r="A195" t="s">
        <v>26</v>
      </c>
      <c r="B195">
        <v>483213</v>
      </c>
      <c r="C195" s="2" t="str">
        <f>'[1]EqAids12-Oct'!D210</f>
        <v>LUCK                    </v>
      </c>
      <c r="D195" s="3">
        <v>464</v>
      </c>
      <c r="E195" s="3">
        <v>188</v>
      </c>
      <c r="F195" s="5">
        <f t="shared" si="30"/>
        <v>0.4051724137931034</v>
      </c>
      <c r="G195" s="3">
        <v>38</v>
      </c>
      <c r="H195" s="5">
        <f t="shared" si="31"/>
        <v>0.08189655172413793</v>
      </c>
      <c r="I195" s="4">
        <f t="shared" si="32"/>
        <v>226</v>
      </c>
      <c r="J195" s="5">
        <f t="shared" si="33"/>
        <v>0.4870689655172414</v>
      </c>
      <c r="K195" s="18">
        <f t="shared" si="34"/>
        <v>385</v>
      </c>
      <c r="L195">
        <v>154</v>
      </c>
      <c r="M195">
        <v>28</v>
      </c>
      <c r="N195">
        <v>203</v>
      </c>
    </row>
    <row r="196" spans="1:14" ht="14.25">
      <c r="A196" t="s">
        <v>21</v>
      </c>
      <c r="B196">
        <v>313220</v>
      </c>
      <c r="C196" s="2" t="str">
        <f>'[1]EqAids12-Oct'!D211</f>
        <v>LUXEMBURG-CASCO         </v>
      </c>
      <c r="D196" s="3">
        <v>1906</v>
      </c>
      <c r="E196" s="3">
        <v>336</v>
      </c>
      <c r="F196" s="5">
        <f t="shared" si="30"/>
        <v>0.17628541448058763</v>
      </c>
      <c r="G196" s="3">
        <v>48</v>
      </c>
      <c r="H196" s="5">
        <f t="shared" si="31"/>
        <v>0.025183630640083946</v>
      </c>
      <c r="I196" s="4">
        <f t="shared" si="32"/>
        <v>384</v>
      </c>
      <c r="J196" s="5">
        <f t="shared" si="33"/>
        <v>0.20146904512067157</v>
      </c>
      <c r="K196" s="18">
        <f t="shared" si="34"/>
        <v>1406</v>
      </c>
      <c r="L196">
        <v>285</v>
      </c>
      <c r="M196">
        <v>39</v>
      </c>
      <c r="N196">
        <v>1082</v>
      </c>
    </row>
    <row r="197" spans="1:14" ht="14.25">
      <c r="A197" t="s">
        <v>44</v>
      </c>
      <c r="B197">
        <v>133269</v>
      </c>
      <c r="C197" s="2" t="str">
        <f>'[1]EqAids12-Oct'!D212</f>
        <v>MADISON METROPOLITAN    </v>
      </c>
      <c r="D197" s="3">
        <v>24861</v>
      </c>
      <c r="E197" s="3">
        <v>12692</v>
      </c>
      <c r="F197" s="5">
        <f t="shared" si="30"/>
        <v>0.5105184827641688</v>
      </c>
      <c r="G197" s="3">
        <v>1368</v>
      </c>
      <c r="H197" s="5">
        <f t="shared" si="31"/>
        <v>0.05502594425003017</v>
      </c>
      <c r="I197" s="4">
        <f t="shared" si="32"/>
        <v>14060</v>
      </c>
      <c r="J197" s="5">
        <f t="shared" si="33"/>
        <v>0.5655444270141989</v>
      </c>
      <c r="K197" s="18">
        <f t="shared" si="34"/>
        <v>12791</v>
      </c>
      <c r="L197">
        <v>8445</v>
      </c>
      <c r="M197">
        <v>742</v>
      </c>
      <c r="N197">
        <v>3604</v>
      </c>
    </row>
    <row r="198" spans="1:14" ht="14.25">
      <c r="A198" t="s">
        <v>64</v>
      </c>
      <c r="B198">
        <v>683276</v>
      </c>
      <c r="C198" s="2" t="str">
        <f>'[1]EqAids12-Oct'!D213</f>
        <v>MANAWA                  </v>
      </c>
      <c r="D198" s="3">
        <v>754</v>
      </c>
      <c r="E198" s="3">
        <v>234</v>
      </c>
      <c r="F198" s="5">
        <f t="shared" si="30"/>
        <v>0.3103448275862069</v>
      </c>
      <c r="G198" s="3">
        <v>79</v>
      </c>
      <c r="H198" s="5">
        <f t="shared" si="31"/>
        <v>0.10477453580901856</v>
      </c>
      <c r="I198" s="4">
        <f t="shared" si="32"/>
        <v>313</v>
      </c>
      <c r="J198" s="5">
        <f t="shared" si="33"/>
        <v>0.4151193633952255</v>
      </c>
      <c r="K198" s="18">
        <f t="shared" si="34"/>
        <v>422</v>
      </c>
      <c r="L198">
        <v>161</v>
      </c>
      <c r="M198">
        <v>53</v>
      </c>
      <c r="N198">
        <v>208</v>
      </c>
    </row>
    <row r="199" spans="1:14" ht="14.25">
      <c r="A199" t="s">
        <v>79</v>
      </c>
      <c r="B199">
        <v>363290</v>
      </c>
      <c r="C199" s="2" t="str">
        <f>'[1]EqAids12-Oct'!D214</f>
        <v>MANITOWOC               </v>
      </c>
      <c r="D199" s="3">
        <v>5005</v>
      </c>
      <c r="E199" s="3">
        <v>2049</v>
      </c>
      <c r="F199" s="5">
        <f t="shared" si="30"/>
        <v>0.4093906093906094</v>
      </c>
      <c r="G199" s="3">
        <v>446</v>
      </c>
      <c r="H199" s="5">
        <f t="shared" si="31"/>
        <v>0.08911088911088912</v>
      </c>
      <c r="I199" s="4">
        <f t="shared" si="32"/>
        <v>2495</v>
      </c>
      <c r="J199" s="5">
        <f t="shared" si="33"/>
        <v>0.4985014985014985</v>
      </c>
      <c r="K199" s="18">
        <f t="shared" si="34"/>
        <v>2684</v>
      </c>
      <c r="L199">
        <v>1462</v>
      </c>
      <c r="M199">
        <v>290</v>
      </c>
      <c r="N199">
        <v>932</v>
      </c>
    </row>
    <row r="200" spans="1:14" ht="14.25">
      <c r="A200" t="s">
        <v>82</v>
      </c>
      <c r="B200">
        <v>163297</v>
      </c>
      <c r="C200" s="2" t="str">
        <f>'[1]EqAids12-Oct'!D215</f>
        <v>MAPLE                   </v>
      </c>
      <c r="D200" s="3">
        <v>1408</v>
      </c>
      <c r="E200" s="3">
        <v>452</v>
      </c>
      <c r="F200" s="5">
        <f t="shared" si="30"/>
        <v>0.3210227272727273</v>
      </c>
      <c r="G200" s="3">
        <v>105</v>
      </c>
      <c r="H200" s="5">
        <f t="shared" si="31"/>
        <v>0.07457386363636363</v>
      </c>
      <c r="I200" s="4">
        <f t="shared" si="32"/>
        <v>557</v>
      </c>
      <c r="J200" s="5">
        <f t="shared" si="33"/>
        <v>0.3955965909090909</v>
      </c>
      <c r="K200" s="18">
        <f t="shared" si="34"/>
        <v>991</v>
      </c>
      <c r="L200">
        <v>353</v>
      </c>
      <c r="M200">
        <v>86</v>
      </c>
      <c r="N200">
        <v>552</v>
      </c>
    </row>
    <row r="201" spans="1:14" ht="14.25">
      <c r="A201" t="s">
        <v>55</v>
      </c>
      <c r="B201">
        <v>401897</v>
      </c>
      <c r="C201" s="2" t="str">
        <f>'[1]EqAids12-Oct'!D129</f>
        <v>MAPLE DALE-INDIAN HILL  </v>
      </c>
      <c r="D201" s="3">
        <v>473</v>
      </c>
      <c r="E201" s="3">
        <v>72</v>
      </c>
      <c r="F201" s="5">
        <f t="shared" si="30"/>
        <v>0.1522198731501057</v>
      </c>
      <c r="G201" s="3">
        <v>12</v>
      </c>
      <c r="H201" s="5">
        <f t="shared" si="31"/>
        <v>0.02536997885835095</v>
      </c>
      <c r="I201" s="4">
        <f t="shared" si="32"/>
        <v>84</v>
      </c>
      <c r="J201" s="5">
        <f t="shared" si="33"/>
        <v>0.17758985200845667</v>
      </c>
      <c r="K201" s="18">
        <f t="shared" si="34"/>
        <v>245</v>
      </c>
      <c r="L201">
        <v>54</v>
      </c>
      <c r="M201">
        <v>8</v>
      </c>
      <c r="N201">
        <v>183</v>
      </c>
    </row>
    <row r="202" spans="1:14" ht="14.25">
      <c r="A202" t="s">
        <v>34</v>
      </c>
      <c r="B202">
        <v>373304</v>
      </c>
      <c r="C202" s="2" t="str">
        <f>'[1]EqAids12-Oct'!D216</f>
        <v>MARATHON CITY           </v>
      </c>
      <c r="D202" s="3">
        <v>683</v>
      </c>
      <c r="E202" s="3">
        <v>123</v>
      </c>
      <c r="F202" s="5">
        <f t="shared" si="30"/>
        <v>0.1800878477306003</v>
      </c>
      <c r="G202" s="3">
        <v>28</v>
      </c>
      <c r="H202" s="5">
        <f t="shared" si="31"/>
        <v>0.040995607613469986</v>
      </c>
      <c r="I202" s="4">
        <f t="shared" si="32"/>
        <v>151</v>
      </c>
      <c r="J202" s="5">
        <f t="shared" si="33"/>
        <v>0.22108345534407028</v>
      </c>
      <c r="K202" s="18">
        <f t="shared" si="34"/>
        <v>477</v>
      </c>
      <c r="L202">
        <v>96</v>
      </c>
      <c r="M202">
        <v>19</v>
      </c>
      <c r="N202">
        <v>362</v>
      </c>
    </row>
    <row r="203" spans="1:14" ht="14.25">
      <c r="A203" t="s">
        <v>43</v>
      </c>
      <c r="B203">
        <v>383311</v>
      </c>
      <c r="C203" s="2" t="str">
        <f>'[1]EqAids12-Oct'!D217</f>
        <v>MARINETTE               </v>
      </c>
      <c r="D203" s="3">
        <v>2016</v>
      </c>
      <c r="E203" s="3">
        <v>916</v>
      </c>
      <c r="F203" s="5">
        <f t="shared" si="30"/>
        <v>0.45436507936507936</v>
      </c>
      <c r="G203" s="3">
        <v>222</v>
      </c>
      <c r="H203" s="5">
        <f t="shared" si="31"/>
        <v>0.11011904761904762</v>
      </c>
      <c r="I203" s="4">
        <f t="shared" si="32"/>
        <v>1138</v>
      </c>
      <c r="J203" s="5">
        <f t="shared" si="33"/>
        <v>0.564484126984127</v>
      </c>
      <c r="K203" s="18">
        <f t="shared" si="34"/>
        <v>1278</v>
      </c>
      <c r="L203">
        <v>639</v>
      </c>
      <c r="M203">
        <v>150</v>
      </c>
      <c r="N203">
        <v>489</v>
      </c>
    </row>
    <row r="204" spans="1:14" ht="14.25">
      <c r="A204" t="s">
        <v>64</v>
      </c>
      <c r="B204">
        <v>683318</v>
      </c>
      <c r="C204" s="2" t="str">
        <f>'[1]EqAids12-Oct'!D218</f>
        <v>MARION                  </v>
      </c>
      <c r="D204" s="3">
        <v>494</v>
      </c>
      <c r="E204" s="3">
        <v>259</v>
      </c>
      <c r="F204" s="5">
        <f t="shared" si="30"/>
        <v>0.5242914979757085</v>
      </c>
      <c r="G204" s="3">
        <v>57</v>
      </c>
      <c r="H204" s="5">
        <f t="shared" si="31"/>
        <v>0.11538461538461539</v>
      </c>
      <c r="I204" s="4">
        <f t="shared" si="32"/>
        <v>316</v>
      </c>
      <c r="J204" s="5">
        <f t="shared" si="33"/>
        <v>0.6396761133603239</v>
      </c>
      <c r="K204" s="18">
        <f t="shared" si="34"/>
        <v>344</v>
      </c>
      <c r="L204">
        <v>158</v>
      </c>
      <c r="M204">
        <v>41</v>
      </c>
      <c r="N204">
        <v>145</v>
      </c>
    </row>
    <row r="205" spans="1:14" ht="14.25">
      <c r="A205" t="s">
        <v>46</v>
      </c>
      <c r="B205">
        <v>243325</v>
      </c>
      <c r="C205" s="2" t="str">
        <f>'[1]EqAids12-Oct'!D219</f>
        <v>MARKESAN                </v>
      </c>
      <c r="D205" s="3">
        <v>823</v>
      </c>
      <c r="E205" s="3">
        <v>240</v>
      </c>
      <c r="F205" s="5">
        <f t="shared" si="30"/>
        <v>0.2916160388821385</v>
      </c>
      <c r="G205" s="3">
        <v>73</v>
      </c>
      <c r="H205" s="5">
        <f t="shared" si="31"/>
        <v>0.08869987849331713</v>
      </c>
      <c r="I205" s="4">
        <f t="shared" si="32"/>
        <v>313</v>
      </c>
      <c r="J205" s="5">
        <f t="shared" si="33"/>
        <v>0.38031591737545567</v>
      </c>
      <c r="K205" s="18">
        <f t="shared" si="34"/>
        <v>604</v>
      </c>
      <c r="L205">
        <v>187</v>
      </c>
      <c r="M205">
        <v>57</v>
      </c>
      <c r="N205">
        <v>360</v>
      </c>
    </row>
    <row r="206" spans="1:14" ht="14.25">
      <c r="A206" t="s">
        <v>44</v>
      </c>
      <c r="B206">
        <v>133332</v>
      </c>
      <c r="C206" s="2" t="str">
        <f>'[1]EqAids12-Oct'!D220</f>
        <v>MARSHALL                </v>
      </c>
      <c r="D206" s="3">
        <v>1231</v>
      </c>
      <c r="E206" s="3">
        <v>396</v>
      </c>
      <c r="F206" s="5">
        <f t="shared" si="30"/>
        <v>0.32168968318440294</v>
      </c>
      <c r="G206" s="3">
        <v>64</v>
      </c>
      <c r="H206" s="5">
        <f t="shared" si="31"/>
        <v>0.05199025182778229</v>
      </c>
      <c r="I206" s="4">
        <f t="shared" si="32"/>
        <v>460</v>
      </c>
      <c r="J206" s="5">
        <f t="shared" si="33"/>
        <v>0.3736799350121852</v>
      </c>
      <c r="K206" s="18">
        <f t="shared" si="34"/>
        <v>810</v>
      </c>
      <c r="L206">
        <v>285</v>
      </c>
      <c r="M206">
        <v>44</v>
      </c>
      <c r="N206">
        <v>481</v>
      </c>
    </row>
    <row r="207" spans="1:14" ht="14.25">
      <c r="A207" t="s">
        <v>35</v>
      </c>
      <c r="B207">
        <v>713339</v>
      </c>
      <c r="C207" s="2" t="str">
        <f>'[1]EqAids12-Oct'!D221</f>
        <v>MARSHFIELD              </v>
      </c>
      <c r="D207" s="3">
        <v>4043</v>
      </c>
      <c r="E207" s="3">
        <v>1075</v>
      </c>
      <c r="F207" s="5">
        <f t="shared" si="30"/>
        <v>0.26589166460549096</v>
      </c>
      <c r="G207" s="3">
        <v>237</v>
      </c>
      <c r="H207" s="5">
        <f t="shared" si="31"/>
        <v>0.05861983675488499</v>
      </c>
      <c r="I207" s="4">
        <f t="shared" si="32"/>
        <v>1312</v>
      </c>
      <c r="J207" s="5">
        <f t="shared" si="33"/>
        <v>0.32451150136037593</v>
      </c>
      <c r="K207" s="18">
        <f t="shared" si="34"/>
        <v>2221</v>
      </c>
      <c r="L207">
        <v>788</v>
      </c>
      <c r="M207">
        <v>148</v>
      </c>
      <c r="N207">
        <v>1285</v>
      </c>
    </row>
    <row r="208" spans="1:14" ht="14.25">
      <c r="A208" t="s">
        <v>83</v>
      </c>
      <c r="B208">
        <v>293360</v>
      </c>
      <c r="C208" s="2" t="str">
        <f>'[1]EqAids12-Oct'!D222</f>
        <v>MAUSTON                 </v>
      </c>
      <c r="D208" s="3">
        <v>1522</v>
      </c>
      <c r="E208" s="3">
        <v>710</v>
      </c>
      <c r="F208" s="5">
        <f t="shared" si="30"/>
        <v>0.4664914586070959</v>
      </c>
      <c r="G208" s="3">
        <v>158</v>
      </c>
      <c r="H208" s="5">
        <f t="shared" si="31"/>
        <v>0.1038107752956636</v>
      </c>
      <c r="I208" s="4">
        <f t="shared" si="32"/>
        <v>868</v>
      </c>
      <c r="J208" s="5">
        <f t="shared" si="33"/>
        <v>0.5703022339027596</v>
      </c>
      <c r="K208" s="18">
        <f t="shared" si="34"/>
        <v>1013</v>
      </c>
      <c r="L208">
        <v>511</v>
      </c>
      <c r="M208">
        <v>120</v>
      </c>
      <c r="N208">
        <v>382</v>
      </c>
    </row>
    <row r="209" spans="1:14" ht="14.25">
      <c r="A209" t="s">
        <v>42</v>
      </c>
      <c r="B209">
        <v>143367</v>
      </c>
      <c r="C209" s="2" t="str">
        <f>'[1]EqAids12-Oct'!D223</f>
        <v>MAYVILLE                </v>
      </c>
      <c r="D209" s="3">
        <v>1173</v>
      </c>
      <c r="E209" s="3">
        <v>309</v>
      </c>
      <c r="F209" s="5">
        <f t="shared" si="30"/>
        <v>0.26342710997442453</v>
      </c>
      <c r="G209" s="3">
        <v>71</v>
      </c>
      <c r="H209" s="5">
        <f t="shared" si="31"/>
        <v>0.060528559249786874</v>
      </c>
      <c r="I209" s="4">
        <f t="shared" si="32"/>
        <v>380</v>
      </c>
      <c r="J209" s="5">
        <f t="shared" si="33"/>
        <v>0.32395566922421143</v>
      </c>
      <c r="K209" s="18">
        <f t="shared" si="34"/>
        <v>715</v>
      </c>
      <c r="L209">
        <v>224</v>
      </c>
      <c r="M209">
        <v>58</v>
      </c>
      <c r="N209">
        <v>433</v>
      </c>
    </row>
    <row r="210" spans="1:14" ht="14.25">
      <c r="A210" t="s">
        <v>44</v>
      </c>
      <c r="B210">
        <v>133381</v>
      </c>
      <c r="C210" s="2" t="str">
        <f>'[1]EqAids12-Oct'!D224</f>
        <v>MCFARLAND               </v>
      </c>
      <c r="D210" s="3">
        <v>2168</v>
      </c>
      <c r="E210" s="3">
        <v>339</v>
      </c>
      <c r="F210" s="5">
        <f t="shared" si="30"/>
        <v>0.15636531365313652</v>
      </c>
      <c r="G210" s="3">
        <v>56</v>
      </c>
      <c r="H210" s="5">
        <f t="shared" si="31"/>
        <v>0.025830258302583026</v>
      </c>
      <c r="I210" s="4">
        <f t="shared" si="32"/>
        <v>395</v>
      </c>
      <c r="J210" s="5">
        <f t="shared" si="33"/>
        <v>0.18219557195571956</v>
      </c>
      <c r="K210" s="18">
        <f t="shared" si="34"/>
        <v>1337</v>
      </c>
      <c r="L210">
        <v>256</v>
      </c>
      <c r="M210">
        <v>51</v>
      </c>
      <c r="N210">
        <v>1030</v>
      </c>
    </row>
    <row r="211" spans="1:14" ht="14.25">
      <c r="A211" t="s">
        <v>74</v>
      </c>
      <c r="B211">
        <v>603409</v>
      </c>
      <c r="C211" s="2" t="str">
        <f>'[1]EqAids12-Oct'!D225</f>
        <v>MEDFORD AREA            </v>
      </c>
      <c r="D211" s="3">
        <v>2121</v>
      </c>
      <c r="E211" s="3">
        <v>670</v>
      </c>
      <c r="F211" s="5">
        <f t="shared" si="30"/>
        <v>0.3158887317303159</v>
      </c>
      <c r="G211" s="3">
        <v>147</v>
      </c>
      <c r="H211" s="5">
        <f t="shared" si="31"/>
        <v>0.06930693069306931</v>
      </c>
      <c r="I211" s="4">
        <f t="shared" si="32"/>
        <v>817</v>
      </c>
      <c r="J211" s="5">
        <f t="shared" si="33"/>
        <v>0.3851956624233852</v>
      </c>
      <c r="K211" s="18">
        <f t="shared" si="34"/>
        <v>1725</v>
      </c>
      <c r="L211">
        <v>568</v>
      </c>
      <c r="M211">
        <v>139</v>
      </c>
      <c r="N211">
        <v>1018</v>
      </c>
    </row>
    <row r="212" spans="1:14" ht="14.25">
      <c r="A212" t="s">
        <v>32</v>
      </c>
      <c r="B212">
        <v>23427</v>
      </c>
      <c r="C212" s="2" t="str">
        <f>'[1]EqAids12-Oct'!D226</f>
        <v>MELLEN </v>
      </c>
      <c r="D212" s="3">
        <v>286</v>
      </c>
      <c r="E212" s="3">
        <v>141</v>
      </c>
      <c r="F212" s="5">
        <f t="shared" si="30"/>
        <v>0.493006993006993</v>
      </c>
      <c r="G212" s="3">
        <v>37</v>
      </c>
      <c r="H212" s="5">
        <f t="shared" si="31"/>
        <v>0.12937062937062938</v>
      </c>
      <c r="I212" s="4">
        <f t="shared" si="32"/>
        <v>178</v>
      </c>
      <c r="J212" s="5">
        <f t="shared" si="33"/>
        <v>0.6223776223776224</v>
      </c>
      <c r="K212" s="18">
        <f t="shared" si="34"/>
        <v>202</v>
      </c>
      <c r="L212">
        <v>107</v>
      </c>
      <c r="M212">
        <v>25</v>
      </c>
      <c r="N212">
        <v>70</v>
      </c>
    </row>
    <row r="213" spans="1:14" ht="14.25">
      <c r="A213" t="s">
        <v>23</v>
      </c>
      <c r="B213">
        <v>273428</v>
      </c>
      <c r="C213" s="2" t="str">
        <f>'[1]EqAids12-Oct'!D227</f>
        <v>MELROSE-MINDORO         </v>
      </c>
      <c r="D213" s="3">
        <v>752</v>
      </c>
      <c r="E213" s="3">
        <v>277</v>
      </c>
      <c r="F213" s="5">
        <f t="shared" si="30"/>
        <v>0.3683510638297872</v>
      </c>
      <c r="G213" s="3">
        <v>75</v>
      </c>
      <c r="H213" s="5">
        <f t="shared" si="31"/>
        <v>0.09973404255319149</v>
      </c>
      <c r="I213" s="4">
        <f t="shared" si="32"/>
        <v>352</v>
      </c>
      <c r="J213" s="5">
        <f t="shared" si="33"/>
        <v>0.46808510638297873</v>
      </c>
      <c r="K213" s="18">
        <f t="shared" si="34"/>
        <v>568</v>
      </c>
      <c r="L213">
        <v>202</v>
      </c>
      <c r="M213">
        <v>59</v>
      </c>
      <c r="N213">
        <v>307</v>
      </c>
    </row>
    <row r="214" spans="1:14" ht="14.25">
      <c r="A214" t="s">
        <v>84</v>
      </c>
      <c r="B214">
        <v>703430</v>
      </c>
      <c r="C214" s="2" t="str">
        <f>'[1]EqAids12-Oct'!D228</f>
        <v>MENASHA                 </v>
      </c>
      <c r="D214" s="3">
        <v>3692</v>
      </c>
      <c r="E214" s="3">
        <v>1698</v>
      </c>
      <c r="F214" s="5">
        <f t="shared" si="30"/>
        <v>0.4599133261105092</v>
      </c>
      <c r="G214" s="3">
        <v>315</v>
      </c>
      <c r="H214" s="5">
        <f t="shared" si="31"/>
        <v>0.0853196099674973</v>
      </c>
      <c r="I214" s="4">
        <f t="shared" si="32"/>
        <v>2013</v>
      </c>
      <c r="J214" s="5">
        <f t="shared" si="33"/>
        <v>0.5452329360780065</v>
      </c>
      <c r="K214" s="18">
        <f t="shared" si="34"/>
        <v>2179</v>
      </c>
      <c r="L214">
        <v>1292</v>
      </c>
      <c r="M214">
        <v>227</v>
      </c>
      <c r="N214">
        <v>660</v>
      </c>
    </row>
    <row r="215" spans="1:14" ht="14.25">
      <c r="A215" t="s">
        <v>85</v>
      </c>
      <c r="B215">
        <v>723434</v>
      </c>
      <c r="C215" s="2" t="str">
        <f>'[1]EqAids12-Oct'!D229</f>
        <v>MENOMINEE INDIAN        </v>
      </c>
      <c r="D215" s="3">
        <v>815</v>
      </c>
      <c r="E215" s="3">
        <v>549</v>
      </c>
      <c r="F215" s="5">
        <f t="shared" si="30"/>
        <v>0.6736196319018405</v>
      </c>
      <c r="G215" s="3">
        <v>109</v>
      </c>
      <c r="H215" s="5">
        <f t="shared" si="31"/>
        <v>0.13374233128834356</v>
      </c>
      <c r="I215" s="4">
        <f t="shared" si="32"/>
        <v>658</v>
      </c>
      <c r="J215" s="5">
        <f t="shared" si="33"/>
        <v>0.807361963190184</v>
      </c>
      <c r="K215" s="18">
        <f t="shared" si="34"/>
        <v>693</v>
      </c>
      <c r="L215">
        <v>467</v>
      </c>
      <c r="M215">
        <v>93</v>
      </c>
      <c r="N215">
        <v>133</v>
      </c>
    </row>
    <row r="216" spans="1:14" ht="14.25">
      <c r="A216" t="s">
        <v>31</v>
      </c>
      <c r="B216">
        <v>673437</v>
      </c>
      <c r="C216" s="2" t="str">
        <f>'[1]EqAids12-Oct'!D230</f>
        <v>MENOMONEE FALLS         </v>
      </c>
      <c r="D216" s="3">
        <v>4074</v>
      </c>
      <c r="E216" s="3">
        <v>623</v>
      </c>
      <c r="F216" s="5">
        <f t="shared" si="30"/>
        <v>0.15292096219931273</v>
      </c>
      <c r="G216" s="3">
        <v>122</v>
      </c>
      <c r="H216" s="5">
        <f t="shared" si="31"/>
        <v>0.029945999018163968</v>
      </c>
      <c r="I216" s="4">
        <f t="shared" si="32"/>
        <v>745</v>
      </c>
      <c r="J216" s="5">
        <f t="shared" si="33"/>
        <v>0.18286696121747667</v>
      </c>
      <c r="K216" s="18">
        <f t="shared" si="34"/>
        <v>2292</v>
      </c>
      <c r="L216">
        <v>474</v>
      </c>
      <c r="M216">
        <v>105</v>
      </c>
      <c r="N216">
        <v>1713</v>
      </c>
    </row>
    <row r="217" spans="1:14" ht="14.25">
      <c r="A217" t="s">
        <v>52</v>
      </c>
      <c r="B217">
        <v>173444</v>
      </c>
      <c r="C217" s="2" t="str">
        <f>'[1]EqAids12-Oct'!D231</f>
        <v>MENOMONIE AREA          </v>
      </c>
      <c r="D217" s="3">
        <v>3079</v>
      </c>
      <c r="E217" s="3">
        <v>1181</v>
      </c>
      <c r="F217" s="5">
        <f t="shared" si="30"/>
        <v>0.3835660928873011</v>
      </c>
      <c r="G217" s="3">
        <v>237</v>
      </c>
      <c r="H217" s="5">
        <f t="shared" si="31"/>
        <v>0.0769730431958428</v>
      </c>
      <c r="I217" s="4">
        <f t="shared" si="32"/>
        <v>1418</v>
      </c>
      <c r="J217" s="5">
        <f t="shared" si="33"/>
        <v>0.4605391360831439</v>
      </c>
      <c r="K217" s="18">
        <f t="shared" si="34"/>
        <v>1884</v>
      </c>
      <c r="L217">
        <v>900</v>
      </c>
      <c r="M217">
        <v>163</v>
      </c>
      <c r="N217">
        <v>821</v>
      </c>
    </row>
    <row r="218" spans="1:14" ht="14.25">
      <c r="A218" t="s">
        <v>62</v>
      </c>
      <c r="B218">
        <v>453479</v>
      </c>
      <c r="C218" s="2" t="str">
        <f>'[1]EqAids12-Oct'!D232</f>
        <v>MEQUON-THIENSVILLE      </v>
      </c>
      <c r="D218" s="3">
        <v>3566</v>
      </c>
      <c r="E218" s="3">
        <v>277</v>
      </c>
      <c r="F218" s="5">
        <f t="shared" si="30"/>
        <v>0.07767807066741447</v>
      </c>
      <c r="G218" s="3">
        <v>39</v>
      </c>
      <c r="H218" s="5">
        <f t="shared" si="31"/>
        <v>0.010936623667975322</v>
      </c>
      <c r="I218" s="4">
        <f t="shared" si="32"/>
        <v>316</v>
      </c>
      <c r="J218" s="5">
        <f t="shared" si="33"/>
        <v>0.0886146943353898</v>
      </c>
      <c r="K218" s="18">
        <f t="shared" si="34"/>
        <v>1643</v>
      </c>
      <c r="L218">
        <v>205</v>
      </c>
      <c r="M218">
        <v>24</v>
      </c>
      <c r="N218">
        <v>1414</v>
      </c>
    </row>
    <row r="219" spans="1:14" ht="14.25">
      <c r="A219" t="s">
        <v>77</v>
      </c>
      <c r="B219">
        <v>263484</v>
      </c>
      <c r="C219" s="2" t="str">
        <f>'[1]EqAids12-Oct'!D233</f>
        <v>MERCER                  </v>
      </c>
      <c r="D219" s="3">
        <v>135</v>
      </c>
      <c r="E219" s="3">
        <v>60</v>
      </c>
      <c r="F219" s="5">
        <f t="shared" si="30"/>
        <v>0.4444444444444444</v>
      </c>
      <c r="G219" s="3">
        <v>19</v>
      </c>
      <c r="H219" s="5">
        <f t="shared" si="31"/>
        <v>0.14074074074074075</v>
      </c>
      <c r="I219" s="4">
        <f t="shared" si="32"/>
        <v>79</v>
      </c>
      <c r="J219" s="5">
        <f t="shared" si="33"/>
        <v>0.5851851851851851</v>
      </c>
      <c r="K219" s="18">
        <f t="shared" si="34"/>
        <v>105</v>
      </c>
      <c r="L219">
        <v>53</v>
      </c>
      <c r="M219">
        <v>17</v>
      </c>
      <c r="N219">
        <v>35</v>
      </c>
    </row>
    <row r="220" spans="1:14" ht="14.25">
      <c r="A220" t="s">
        <v>86</v>
      </c>
      <c r="B220">
        <v>353500</v>
      </c>
      <c r="C220" s="2" t="str">
        <f>'[1]EqAids12-Oct'!D234</f>
        <v>MERRILL AREA            </v>
      </c>
      <c r="D220" s="3">
        <v>2767</v>
      </c>
      <c r="E220" s="3">
        <v>1083</v>
      </c>
      <c r="F220" s="5">
        <f t="shared" si="30"/>
        <v>0.39139862667148534</v>
      </c>
      <c r="G220" s="3">
        <v>186</v>
      </c>
      <c r="H220" s="5">
        <f t="shared" si="31"/>
        <v>0.06722081676906397</v>
      </c>
      <c r="I220" s="4">
        <f t="shared" si="32"/>
        <v>1269</v>
      </c>
      <c r="J220" s="5">
        <f t="shared" si="33"/>
        <v>0.45861944344054933</v>
      </c>
      <c r="K220" s="18">
        <f t="shared" si="34"/>
        <v>2108</v>
      </c>
      <c r="L220">
        <v>889</v>
      </c>
      <c r="M220">
        <v>126</v>
      </c>
      <c r="N220">
        <v>1093</v>
      </c>
    </row>
    <row r="221" spans="1:11" ht="14.25">
      <c r="A221" t="s">
        <v>31</v>
      </c>
      <c r="B221">
        <v>673528</v>
      </c>
      <c r="C221" s="2" t="s">
        <v>12</v>
      </c>
      <c r="F221" s="5"/>
      <c r="H221" s="5"/>
      <c r="I221" s="4"/>
      <c r="J221" s="5"/>
      <c r="K221" s="18"/>
    </row>
    <row r="222" spans="1:14" ht="14.25">
      <c r="A222" t="s">
        <v>44</v>
      </c>
      <c r="B222">
        <v>133549</v>
      </c>
      <c r="C222" s="2" t="str">
        <f>'[1]EqAids12-Oct'!D239</f>
        <v>MIDDLETON-CROSS PLAINS  </v>
      </c>
      <c r="D222" s="3">
        <v>6067</v>
      </c>
      <c r="E222" s="3">
        <v>958</v>
      </c>
      <c r="F222" s="5">
        <f aca="true" t="shared" si="35" ref="F222:F250">E222/D222</f>
        <v>0.15790341190044502</v>
      </c>
      <c r="G222" s="3">
        <v>149</v>
      </c>
      <c r="H222" s="5">
        <f aca="true" t="shared" si="36" ref="H222:H250">G222/D222</f>
        <v>0.024559090159881326</v>
      </c>
      <c r="I222" s="4">
        <f aca="true" t="shared" si="37" ref="I222:I250">E222+G222</f>
        <v>1107</v>
      </c>
      <c r="J222" s="5">
        <f aca="true" t="shared" si="38" ref="J222:J250">I222/D222</f>
        <v>0.18246250206032635</v>
      </c>
      <c r="K222" s="18">
        <f aca="true" t="shared" si="39" ref="K222:K250">SUM(L222:N222)</f>
        <v>3445</v>
      </c>
      <c r="L222">
        <v>704</v>
      </c>
      <c r="M222">
        <v>100</v>
      </c>
      <c r="N222">
        <v>2641</v>
      </c>
    </row>
    <row r="223" spans="1:14" ht="14.25">
      <c r="A223" t="s">
        <v>45</v>
      </c>
      <c r="B223">
        <v>533612</v>
      </c>
      <c r="C223" s="2" t="str">
        <f>'[1]EqAids12-Oct'!D240</f>
        <v>MILTON                  </v>
      </c>
      <c r="D223" s="3">
        <v>3204</v>
      </c>
      <c r="E223" s="3">
        <v>622</v>
      </c>
      <c r="F223" s="5">
        <f t="shared" si="35"/>
        <v>0.1941323345817728</v>
      </c>
      <c r="G223" s="3">
        <v>111</v>
      </c>
      <c r="H223" s="5">
        <f t="shared" si="36"/>
        <v>0.03464419475655431</v>
      </c>
      <c r="I223" s="4">
        <f t="shared" si="37"/>
        <v>733</v>
      </c>
      <c r="J223" s="5">
        <f t="shared" si="38"/>
        <v>0.2287765293383271</v>
      </c>
      <c r="K223" s="18">
        <f t="shared" si="39"/>
        <v>2025</v>
      </c>
      <c r="L223">
        <v>508</v>
      </c>
      <c r="M223">
        <v>100</v>
      </c>
      <c r="N223">
        <v>1417</v>
      </c>
    </row>
    <row r="224" spans="1:14" ht="14.25">
      <c r="A224" t="s">
        <v>55</v>
      </c>
      <c r="B224">
        <v>403619</v>
      </c>
      <c r="C224" s="2" t="str">
        <f>'[1]EqAids12-Oct'!D241</f>
        <v>MILWAUKEE               </v>
      </c>
      <c r="D224" s="3">
        <v>80322</v>
      </c>
      <c r="E224" s="3">
        <v>62443</v>
      </c>
      <c r="F224" s="5">
        <f t="shared" si="35"/>
        <v>0.7774084310649635</v>
      </c>
      <c r="G224" s="3">
        <v>4546</v>
      </c>
      <c r="H224" s="5">
        <f t="shared" si="36"/>
        <v>0.056597196284953064</v>
      </c>
      <c r="I224" s="4">
        <f t="shared" si="37"/>
        <v>66989</v>
      </c>
      <c r="J224" s="5">
        <f t="shared" si="38"/>
        <v>0.8340056273499166</v>
      </c>
      <c r="K224" s="18">
        <f t="shared" si="39"/>
        <v>52495</v>
      </c>
      <c r="L224">
        <v>44363</v>
      </c>
      <c r="M224">
        <v>2717</v>
      </c>
      <c r="N224">
        <v>5415</v>
      </c>
    </row>
    <row r="225" spans="1:14" ht="14.25">
      <c r="A225" t="s">
        <v>39</v>
      </c>
      <c r="B225">
        <v>253633</v>
      </c>
      <c r="C225" s="2" t="str">
        <f>'[1]EqAids12-Oct'!D242</f>
        <v>MINERAL POINT           </v>
      </c>
      <c r="D225" s="3">
        <v>727</v>
      </c>
      <c r="E225" s="3">
        <v>121</v>
      </c>
      <c r="F225" s="5">
        <f t="shared" si="35"/>
        <v>0.16643741403026135</v>
      </c>
      <c r="G225" s="3">
        <v>30</v>
      </c>
      <c r="H225" s="5">
        <f t="shared" si="36"/>
        <v>0.04126547455295736</v>
      </c>
      <c r="I225" s="4">
        <f t="shared" si="37"/>
        <v>151</v>
      </c>
      <c r="J225" s="5">
        <f t="shared" si="38"/>
        <v>0.2077028885832187</v>
      </c>
      <c r="K225" s="18">
        <f t="shared" si="39"/>
        <v>421</v>
      </c>
      <c r="L225">
        <v>99</v>
      </c>
      <c r="M225">
        <v>21</v>
      </c>
      <c r="N225">
        <v>301</v>
      </c>
    </row>
    <row r="226" spans="1:14" ht="14.25">
      <c r="A226" t="s">
        <v>81</v>
      </c>
      <c r="B226">
        <v>433640</v>
      </c>
      <c r="C226" s="2" t="str">
        <f>'[1]EqAids12-Oct'!D243</f>
        <v>MINOCQUA J1             </v>
      </c>
      <c r="D226" s="3">
        <v>515</v>
      </c>
      <c r="E226" s="3">
        <v>183</v>
      </c>
      <c r="F226" s="5">
        <f t="shared" si="35"/>
        <v>0.3553398058252427</v>
      </c>
      <c r="G226" s="3">
        <v>38</v>
      </c>
      <c r="H226" s="5">
        <f t="shared" si="36"/>
        <v>0.07378640776699029</v>
      </c>
      <c r="I226" s="4">
        <f t="shared" si="37"/>
        <v>221</v>
      </c>
      <c r="J226" s="5">
        <f t="shared" si="38"/>
        <v>0.429126213592233</v>
      </c>
      <c r="K226" s="18">
        <f t="shared" si="39"/>
        <v>324</v>
      </c>
      <c r="L226">
        <v>129</v>
      </c>
      <c r="M226">
        <v>22</v>
      </c>
      <c r="N226">
        <v>173</v>
      </c>
    </row>
    <row r="227" spans="1:14" ht="14.25">
      <c r="A227" t="s">
        <v>79</v>
      </c>
      <c r="B227">
        <v>363661</v>
      </c>
      <c r="C227" s="2" t="str">
        <f>'[1]EqAids12-Oct'!D246</f>
        <v>MISHICOT                </v>
      </c>
      <c r="D227" s="3">
        <v>874</v>
      </c>
      <c r="E227" s="3">
        <v>173</v>
      </c>
      <c r="F227" s="5">
        <f t="shared" si="35"/>
        <v>0.19794050343249428</v>
      </c>
      <c r="G227" s="3">
        <v>44</v>
      </c>
      <c r="H227" s="5">
        <f t="shared" si="36"/>
        <v>0.05034324942791762</v>
      </c>
      <c r="I227" s="4">
        <f t="shared" si="37"/>
        <v>217</v>
      </c>
      <c r="J227" s="5">
        <f t="shared" si="38"/>
        <v>0.2482837528604119</v>
      </c>
      <c r="K227" s="18">
        <f t="shared" si="39"/>
        <v>542</v>
      </c>
      <c r="L227">
        <v>115</v>
      </c>
      <c r="M227">
        <v>28</v>
      </c>
      <c r="N227">
        <v>399</v>
      </c>
    </row>
    <row r="228" spans="1:14" ht="14.25">
      <c r="A228" t="s">
        <v>22</v>
      </c>
      <c r="B228">
        <v>63668</v>
      </c>
      <c r="C228" s="2" t="str">
        <f>'[1]EqAids12-Oct'!D247</f>
        <v>MONDOVI                 </v>
      </c>
      <c r="D228" s="3">
        <v>1039</v>
      </c>
      <c r="E228" s="3">
        <v>302</v>
      </c>
      <c r="F228" s="5">
        <f t="shared" si="35"/>
        <v>0.2906641000962464</v>
      </c>
      <c r="G228" s="3">
        <v>74</v>
      </c>
      <c r="H228" s="5">
        <f t="shared" si="36"/>
        <v>0.0712223291626564</v>
      </c>
      <c r="I228" s="4">
        <f t="shared" si="37"/>
        <v>376</v>
      </c>
      <c r="J228" s="5">
        <f t="shared" si="38"/>
        <v>0.3618864292589028</v>
      </c>
      <c r="K228" s="18">
        <f t="shared" si="39"/>
        <v>651</v>
      </c>
      <c r="L228">
        <v>231</v>
      </c>
      <c r="M228">
        <v>60</v>
      </c>
      <c r="N228">
        <v>360</v>
      </c>
    </row>
    <row r="229" spans="1:14" ht="14.25">
      <c r="A229" t="s">
        <v>44</v>
      </c>
      <c r="B229">
        <v>133675</v>
      </c>
      <c r="C229" s="2" t="str">
        <f>'[1]EqAids12-Oct'!D248</f>
        <v>MONONA GROVE            </v>
      </c>
      <c r="D229" s="3">
        <v>2921</v>
      </c>
      <c r="E229" s="3">
        <v>448</v>
      </c>
      <c r="F229" s="5">
        <f t="shared" si="35"/>
        <v>0.1533721328312222</v>
      </c>
      <c r="G229" s="3">
        <v>63</v>
      </c>
      <c r="H229" s="5">
        <f t="shared" si="36"/>
        <v>0.02156795617939062</v>
      </c>
      <c r="I229" s="4">
        <f t="shared" si="37"/>
        <v>511</v>
      </c>
      <c r="J229" s="5">
        <f t="shared" si="38"/>
        <v>0.1749400890106128</v>
      </c>
      <c r="K229" s="18">
        <f t="shared" si="39"/>
        <v>1425</v>
      </c>
      <c r="L229">
        <v>325</v>
      </c>
      <c r="M229">
        <v>40</v>
      </c>
      <c r="N229">
        <v>1060</v>
      </c>
    </row>
    <row r="230" spans="1:14" ht="14.25">
      <c r="A230" t="s">
        <v>20</v>
      </c>
      <c r="B230">
        <v>233682</v>
      </c>
      <c r="C230" s="2" t="str">
        <f>'[1]EqAids12-Oct'!D249</f>
        <v>MONROE                  </v>
      </c>
      <c r="D230" s="3">
        <v>2692</v>
      </c>
      <c r="E230" s="3">
        <v>837</v>
      </c>
      <c r="F230" s="5">
        <f t="shared" si="35"/>
        <v>0.3109212481426449</v>
      </c>
      <c r="G230" s="3">
        <v>154</v>
      </c>
      <c r="H230" s="5">
        <f t="shared" si="36"/>
        <v>0.057206537890044575</v>
      </c>
      <c r="I230" s="4">
        <f t="shared" si="37"/>
        <v>991</v>
      </c>
      <c r="J230" s="5">
        <f t="shared" si="38"/>
        <v>0.3681277860326895</v>
      </c>
      <c r="K230" s="18">
        <f t="shared" si="39"/>
        <v>1422</v>
      </c>
      <c r="L230">
        <v>555</v>
      </c>
      <c r="M230">
        <v>95</v>
      </c>
      <c r="N230">
        <v>772</v>
      </c>
    </row>
    <row r="231" spans="1:14" ht="14.25">
      <c r="A231" t="s">
        <v>87</v>
      </c>
      <c r="B231">
        <v>393689</v>
      </c>
      <c r="C231" s="2" t="str">
        <f>'[1]EqAids12-Oct'!D250</f>
        <v>MONTELLO                </v>
      </c>
      <c r="D231" s="3">
        <v>698</v>
      </c>
      <c r="E231" s="3">
        <v>313</v>
      </c>
      <c r="F231" s="5">
        <f t="shared" si="35"/>
        <v>0.4484240687679083</v>
      </c>
      <c r="G231" s="3">
        <v>50</v>
      </c>
      <c r="H231" s="5">
        <f t="shared" si="36"/>
        <v>0.07163323782234957</v>
      </c>
      <c r="I231" s="4">
        <f t="shared" si="37"/>
        <v>363</v>
      </c>
      <c r="J231" s="5">
        <f t="shared" si="38"/>
        <v>0.5200573065902578</v>
      </c>
      <c r="K231" s="18">
        <f t="shared" si="39"/>
        <v>468</v>
      </c>
      <c r="L231">
        <v>220</v>
      </c>
      <c r="M231">
        <v>36</v>
      </c>
      <c r="N231">
        <v>212</v>
      </c>
    </row>
    <row r="232" spans="1:14" ht="14.25">
      <c r="A232" t="s">
        <v>20</v>
      </c>
      <c r="B232">
        <v>233696</v>
      </c>
      <c r="C232" s="2" t="str">
        <f>'[1]EqAids12-Oct'!D251</f>
        <v>MONTICELLO              </v>
      </c>
      <c r="D232" s="3">
        <v>359</v>
      </c>
      <c r="E232" s="3">
        <v>114</v>
      </c>
      <c r="F232" s="5">
        <f t="shared" si="35"/>
        <v>0.31754874651810583</v>
      </c>
      <c r="G232" s="3">
        <v>10</v>
      </c>
      <c r="H232" s="5">
        <f t="shared" si="36"/>
        <v>0.027855153203342618</v>
      </c>
      <c r="I232" s="4">
        <f t="shared" si="37"/>
        <v>124</v>
      </c>
      <c r="J232" s="5">
        <f t="shared" si="38"/>
        <v>0.34540389972144847</v>
      </c>
      <c r="K232" s="18">
        <f t="shared" si="39"/>
        <v>229</v>
      </c>
      <c r="L232">
        <v>83</v>
      </c>
      <c r="M232">
        <v>4</v>
      </c>
      <c r="N232">
        <v>142</v>
      </c>
    </row>
    <row r="233" spans="1:14" ht="14.25">
      <c r="A233" t="s">
        <v>34</v>
      </c>
      <c r="B233">
        <v>373787</v>
      </c>
      <c r="C233" s="2" t="str">
        <f>'[1]EqAids12-Oct'!D252</f>
        <v>MOSINEE                 </v>
      </c>
      <c r="D233" s="3">
        <v>2027</v>
      </c>
      <c r="E233" s="3">
        <v>570</v>
      </c>
      <c r="F233" s="5">
        <f t="shared" si="35"/>
        <v>0.2812037493833251</v>
      </c>
      <c r="G233" s="3">
        <v>124</v>
      </c>
      <c r="H233" s="5">
        <f t="shared" si="36"/>
        <v>0.061174148988653185</v>
      </c>
      <c r="I233" s="4">
        <f t="shared" si="37"/>
        <v>694</v>
      </c>
      <c r="J233" s="5">
        <f t="shared" si="38"/>
        <v>0.3423778983719783</v>
      </c>
      <c r="K233" s="18">
        <f t="shared" si="39"/>
        <v>1557</v>
      </c>
      <c r="L233">
        <v>416</v>
      </c>
      <c r="M233">
        <v>92</v>
      </c>
      <c r="N233">
        <v>1049</v>
      </c>
    </row>
    <row r="234" spans="1:14" ht="14.25">
      <c r="A234" t="s">
        <v>44</v>
      </c>
      <c r="B234">
        <v>133794</v>
      </c>
      <c r="C234" s="2" t="str">
        <f>'[1]EqAids12-Oct'!D253</f>
        <v>MOUNT HOREB AREA        </v>
      </c>
      <c r="D234" s="3">
        <v>2337</v>
      </c>
      <c r="E234" s="3">
        <v>308</v>
      </c>
      <c r="F234" s="5">
        <f t="shared" si="35"/>
        <v>0.1317928968763372</v>
      </c>
      <c r="G234" s="3">
        <v>48</v>
      </c>
      <c r="H234" s="5">
        <f t="shared" si="36"/>
        <v>0.02053915275994865</v>
      </c>
      <c r="I234" s="4">
        <f t="shared" si="37"/>
        <v>356</v>
      </c>
      <c r="J234" s="5">
        <f t="shared" si="38"/>
        <v>0.15233204963628583</v>
      </c>
      <c r="K234" s="18">
        <f t="shared" si="39"/>
        <v>1561</v>
      </c>
      <c r="L234">
        <v>246</v>
      </c>
      <c r="M234">
        <v>43</v>
      </c>
      <c r="N234">
        <v>1272</v>
      </c>
    </row>
    <row r="235" spans="1:14" ht="14.25">
      <c r="A235" t="s">
        <v>31</v>
      </c>
      <c r="B235">
        <v>673822</v>
      </c>
      <c r="C235" s="2" t="str">
        <f>'[1]EqAids12-Oct'!D254</f>
        <v>MUKWONAGO               </v>
      </c>
      <c r="D235" s="3">
        <v>4792</v>
      </c>
      <c r="E235" s="3">
        <v>518</v>
      </c>
      <c r="F235" s="5">
        <f t="shared" si="35"/>
        <v>0.10809682804674457</v>
      </c>
      <c r="G235" s="3">
        <v>132</v>
      </c>
      <c r="H235" s="5">
        <f t="shared" si="36"/>
        <v>0.027545909849749584</v>
      </c>
      <c r="I235" s="4">
        <f t="shared" si="37"/>
        <v>650</v>
      </c>
      <c r="J235" s="5">
        <f t="shared" si="38"/>
        <v>0.13564273789649417</v>
      </c>
      <c r="K235" s="18">
        <f t="shared" si="39"/>
        <v>2891</v>
      </c>
      <c r="L235">
        <v>399</v>
      </c>
      <c r="M235">
        <v>119</v>
      </c>
      <c r="N235">
        <v>2373</v>
      </c>
    </row>
    <row r="236" spans="1:14" ht="14.25">
      <c r="A236" t="s">
        <v>31</v>
      </c>
      <c r="B236">
        <v>673857</v>
      </c>
      <c r="C236" s="2" t="str">
        <f>'[1]EqAids12-Oct'!D256</f>
        <v>MUSKEGO-NORWAY          </v>
      </c>
      <c r="D236" s="3">
        <v>5023</v>
      </c>
      <c r="E236" s="3">
        <v>490</v>
      </c>
      <c r="F236" s="5">
        <f t="shared" si="35"/>
        <v>0.09755126418475014</v>
      </c>
      <c r="G236" s="3">
        <v>167</v>
      </c>
      <c r="H236" s="5">
        <f t="shared" si="36"/>
        <v>0.03324706350786383</v>
      </c>
      <c r="I236" s="4">
        <f t="shared" si="37"/>
        <v>657</v>
      </c>
      <c r="J236" s="5">
        <f t="shared" si="38"/>
        <v>0.13079832769261399</v>
      </c>
      <c r="K236" s="18">
        <f t="shared" si="39"/>
        <v>2511</v>
      </c>
      <c r="L236">
        <v>343</v>
      </c>
      <c r="M236">
        <v>126</v>
      </c>
      <c r="N236">
        <v>2042</v>
      </c>
    </row>
    <row r="237" spans="1:14" ht="14.25">
      <c r="A237" t="s">
        <v>83</v>
      </c>
      <c r="B237">
        <v>293871</v>
      </c>
      <c r="C237" s="2" t="str">
        <f>'[1]EqAids12-Oct'!D258</f>
        <v>NECEDAH AREA            </v>
      </c>
      <c r="D237" s="3">
        <v>768</v>
      </c>
      <c r="E237" s="3">
        <v>362</v>
      </c>
      <c r="F237" s="5">
        <f t="shared" si="35"/>
        <v>0.4713541666666667</v>
      </c>
      <c r="G237" s="3">
        <v>88</v>
      </c>
      <c r="H237" s="5">
        <f t="shared" si="36"/>
        <v>0.11458333333333333</v>
      </c>
      <c r="I237" s="4">
        <f t="shared" si="37"/>
        <v>450</v>
      </c>
      <c r="J237" s="5">
        <f t="shared" si="38"/>
        <v>0.5859375</v>
      </c>
      <c r="K237" s="18">
        <f t="shared" si="39"/>
        <v>582</v>
      </c>
      <c r="L237">
        <v>294</v>
      </c>
      <c r="M237">
        <v>70</v>
      </c>
      <c r="N237">
        <v>218</v>
      </c>
    </row>
    <row r="238" spans="1:14" ht="14.25">
      <c r="A238" t="s">
        <v>84</v>
      </c>
      <c r="B238">
        <v>703892</v>
      </c>
      <c r="C238" s="2" t="str">
        <f>'[1]EqAids12-Oct'!D259</f>
        <v>NEENAH                  </v>
      </c>
      <c r="D238" s="3">
        <v>6194</v>
      </c>
      <c r="E238" s="3">
        <v>1583</v>
      </c>
      <c r="F238" s="5">
        <f t="shared" si="35"/>
        <v>0.2555699063609945</v>
      </c>
      <c r="G238" s="3">
        <v>306</v>
      </c>
      <c r="H238" s="5">
        <f t="shared" si="36"/>
        <v>0.04940264772360349</v>
      </c>
      <c r="I238" s="4">
        <f t="shared" si="37"/>
        <v>1889</v>
      </c>
      <c r="J238" s="5">
        <f t="shared" si="38"/>
        <v>0.304972554084598</v>
      </c>
      <c r="K238" s="18">
        <f t="shared" si="39"/>
        <v>2302</v>
      </c>
      <c r="L238">
        <v>895</v>
      </c>
      <c r="M238">
        <v>151</v>
      </c>
      <c r="N238">
        <v>1256</v>
      </c>
    </row>
    <row r="239" spans="1:14" ht="14.25">
      <c r="A239" t="s">
        <v>18</v>
      </c>
      <c r="B239">
        <v>103899</v>
      </c>
      <c r="C239" s="2" t="str">
        <f>'[1]EqAids12-Oct'!D260</f>
        <v>NEILLSVILLE             </v>
      </c>
      <c r="D239" s="3">
        <v>943</v>
      </c>
      <c r="E239" s="3">
        <v>388</v>
      </c>
      <c r="F239" s="5">
        <f t="shared" si="35"/>
        <v>0.41145281018027574</v>
      </c>
      <c r="G239" s="3">
        <v>118</v>
      </c>
      <c r="H239" s="5">
        <f t="shared" si="36"/>
        <v>0.12513255567338283</v>
      </c>
      <c r="I239" s="4">
        <f t="shared" si="37"/>
        <v>506</v>
      </c>
      <c r="J239" s="5">
        <f t="shared" si="38"/>
        <v>0.5365853658536586</v>
      </c>
      <c r="K239" s="18">
        <f t="shared" si="39"/>
        <v>756</v>
      </c>
      <c r="L239">
        <v>258</v>
      </c>
      <c r="M239">
        <v>84</v>
      </c>
      <c r="N239">
        <v>414</v>
      </c>
    </row>
    <row r="240" spans="1:14" ht="14.25">
      <c r="A240" t="s">
        <v>35</v>
      </c>
      <c r="B240">
        <v>713906</v>
      </c>
      <c r="C240" s="2" t="str">
        <f>'[1]EqAids12-Oct'!D261</f>
        <v>NEKOOSA                 </v>
      </c>
      <c r="D240" s="3">
        <v>1197</v>
      </c>
      <c r="E240" s="3">
        <v>481</v>
      </c>
      <c r="F240" s="5">
        <f t="shared" si="35"/>
        <v>0.4018379281537176</v>
      </c>
      <c r="G240" s="3">
        <v>109</v>
      </c>
      <c r="H240" s="5">
        <f t="shared" si="36"/>
        <v>0.0910609857978279</v>
      </c>
      <c r="I240" s="4">
        <f t="shared" si="37"/>
        <v>590</v>
      </c>
      <c r="J240" s="5">
        <f t="shared" si="38"/>
        <v>0.4928989139515455</v>
      </c>
      <c r="K240" s="18">
        <f t="shared" si="39"/>
        <v>832</v>
      </c>
      <c r="L240">
        <v>378</v>
      </c>
      <c r="M240">
        <v>90</v>
      </c>
      <c r="N240">
        <v>364</v>
      </c>
    </row>
    <row r="241" spans="1:14" ht="14.25">
      <c r="A241" t="s">
        <v>42</v>
      </c>
      <c r="B241">
        <v>143913</v>
      </c>
      <c r="C241" s="2" t="str">
        <f>'[1]EqAids12-Oct'!D262</f>
        <v>NEOSHO J3               </v>
      </c>
      <c r="D241" s="3">
        <v>195</v>
      </c>
      <c r="E241" s="3">
        <v>41</v>
      </c>
      <c r="F241" s="5">
        <f t="shared" si="35"/>
        <v>0.21025641025641026</v>
      </c>
      <c r="G241" s="3">
        <v>11</v>
      </c>
      <c r="H241" s="5">
        <f t="shared" si="36"/>
        <v>0.05641025641025641</v>
      </c>
      <c r="I241" s="4">
        <f t="shared" si="37"/>
        <v>52</v>
      </c>
      <c r="J241" s="5">
        <f t="shared" si="38"/>
        <v>0.26666666666666666</v>
      </c>
      <c r="K241" s="18">
        <f t="shared" si="39"/>
        <v>118</v>
      </c>
      <c r="L241">
        <v>32</v>
      </c>
      <c r="M241">
        <v>10</v>
      </c>
      <c r="N241">
        <v>76</v>
      </c>
    </row>
    <row r="242" spans="1:14" ht="14.25">
      <c r="A242" t="s">
        <v>49</v>
      </c>
      <c r="B242">
        <v>93920</v>
      </c>
      <c r="C242" s="2" t="str">
        <f>'[1]EqAids12-Oct'!D263</f>
        <v>NEW AUBURN              </v>
      </c>
      <c r="D242" s="3">
        <v>339</v>
      </c>
      <c r="E242" s="3">
        <v>137</v>
      </c>
      <c r="F242" s="5">
        <f t="shared" si="35"/>
        <v>0.40412979351032446</v>
      </c>
      <c r="G242" s="3">
        <v>38</v>
      </c>
      <c r="H242" s="5">
        <f t="shared" si="36"/>
        <v>0.11209439528023599</v>
      </c>
      <c r="I242" s="4">
        <f t="shared" si="37"/>
        <v>175</v>
      </c>
      <c r="J242" s="5">
        <f t="shared" si="38"/>
        <v>0.5162241887905604</v>
      </c>
      <c r="K242" s="18">
        <f t="shared" si="39"/>
        <v>237</v>
      </c>
      <c r="L242">
        <v>102</v>
      </c>
      <c r="M242">
        <v>29</v>
      </c>
      <c r="N242">
        <v>106</v>
      </c>
    </row>
    <row r="243" spans="1:14" ht="14.25">
      <c r="A243" t="s">
        <v>31</v>
      </c>
      <c r="B243">
        <v>673925</v>
      </c>
      <c r="C243" s="2" t="str">
        <f>'[1]EqAids12-Oct'!D264</f>
        <v>NEW BERLIN              </v>
      </c>
      <c r="D243" s="3">
        <v>4739</v>
      </c>
      <c r="E243" s="3">
        <v>476</v>
      </c>
      <c r="F243" s="5">
        <f t="shared" si="35"/>
        <v>0.10044313146233383</v>
      </c>
      <c r="G243" s="3">
        <v>103</v>
      </c>
      <c r="H243" s="5">
        <f t="shared" si="36"/>
        <v>0.02173454315256383</v>
      </c>
      <c r="I243" s="4">
        <f t="shared" si="37"/>
        <v>579</v>
      </c>
      <c r="J243" s="5">
        <f t="shared" si="38"/>
        <v>0.12217767461489766</v>
      </c>
      <c r="K243" s="18">
        <f t="shared" si="39"/>
        <v>2245</v>
      </c>
      <c r="L243">
        <v>314</v>
      </c>
      <c r="M243">
        <v>60</v>
      </c>
      <c r="N243">
        <v>1871</v>
      </c>
    </row>
    <row r="244" spans="1:14" ht="14.25">
      <c r="A244" t="s">
        <v>20</v>
      </c>
      <c r="B244">
        <v>233934</v>
      </c>
      <c r="C244" s="2" t="str">
        <f>'[1]EqAids12-Oct'!D265</f>
        <v>NEW GLARUS              </v>
      </c>
      <c r="D244" s="3">
        <v>909</v>
      </c>
      <c r="E244" s="3">
        <v>236</v>
      </c>
      <c r="F244" s="5">
        <f t="shared" si="35"/>
        <v>0.25962596259625964</v>
      </c>
      <c r="G244" s="3">
        <v>18</v>
      </c>
      <c r="H244" s="5">
        <f t="shared" si="36"/>
        <v>0.019801980198019802</v>
      </c>
      <c r="I244" s="4">
        <f t="shared" si="37"/>
        <v>254</v>
      </c>
      <c r="J244" s="5">
        <f t="shared" si="38"/>
        <v>0.2794279427942794</v>
      </c>
      <c r="K244" s="18">
        <f t="shared" si="39"/>
        <v>530</v>
      </c>
      <c r="L244">
        <v>144</v>
      </c>
      <c r="M244">
        <v>10</v>
      </c>
      <c r="N244">
        <v>376</v>
      </c>
    </row>
    <row r="245" spans="1:14" ht="14.25">
      <c r="A245" t="s">
        <v>54</v>
      </c>
      <c r="B245">
        <v>83941</v>
      </c>
      <c r="C245" s="2" t="str">
        <f>'[1]EqAids12-Oct'!D266</f>
        <v>NEW HOLSTEIN            </v>
      </c>
      <c r="D245" s="3">
        <v>1055</v>
      </c>
      <c r="E245" s="3">
        <v>202</v>
      </c>
      <c r="F245" s="5">
        <f t="shared" si="35"/>
        <v>0.19146919431279621</v>
      </c>
      <c r="G245" s="3">
        <v>61</v>
      </c>
      <c r="H245" s="5">
        <f t="shared" si="36"/>
        <v>0.05781990521327014</v>
      </c>
      <c r="I245" s="4">
        <f t="shared" si="37"/>
        <v>263</v>
      </c>
      <c r="J245" s="5">
        <f t="shared" si="38"/>
        <v>0.24928909952606634</v>
      </c>
      <c r="K245" s="18">
        <f t="shared" si="39"/>
        <v>722</v>
      </c>
      <c r="L245">
        <v>173</v>
      </c>
      <c r="M245">
        <v>52</v>
      </c>
      <c r="N245">
        <v>497</v>
      </c>
    </row>
    <row r="246" spans="1:14" ht="14.25">
      <c r="A246" t="s">
        <v>83</v>
      </c>
      <c r="B246">
        <v>293948</v>
      </c>
      <c r="C246" s="2" t="str">
        <f>'[1]EqAids12-Oct'!D267</f>
        <v>NEW LISBON              </v>
      </c>
      <c r="D246" s="3">
        <v>657</v>
      </c>
      <c r="E246" s="3">
        <v>313</v>
      </c>
      <c r="F246" s="5">
        <f t="shared" si="35"/>
        <v>0.4764079147640791</v>
      </c>
      <c r="G246" s="3">
        <v>86</v>
      </c>
      <c r="H246" s="5">
        <f t="shared" si="36"/>
        <v>0.1308980213089802</v>
      </c>
      <c r="I246" s="4">
        <f t="shared" si="37"/>
        <v>399</v>
      </c>
      <c r="J246" s="5">
        <f t="shared" si="38"/>
        <v>0.6073059360730594</v>
      </c>
      <c r="K246" s="18">
        <f t="shared" si="39"/>
        <v>425</v>
      </c>
      <c r="L246">
        <v>195</v>
      </c>
      <c r="M246">
        <v>62</v>
      </c>
      <c r="N246">
        <v>168</v>
      </c>
    </row>
    <row r="247" spans="1:14" ht="14.25">
      <c r="A247" t="s">
        <v>64</v>
      </c>
      <c r="B247">
        <v>683955</v>
      </c>
      <c r="C247" s="2" t="str">
        <f>'[1]EqAids12-Oct'!D268</f>
        <v>NEW LONDON              </v>
      </c>
      <c r="D247" s="3">
        <v>2333</v>
      </c>
      <c r="E247" s="3">
        <v>603</v>
      </c>
      <c r="F247" s="5">
        <f t="shared" si="35"/>
        <v>0.2584654950707244</v>
      </c>
      <c r="G247" s="3">
        <v>172</v>
      </c>
      <c r="H247" s="5">
        <f t="shared" si="36"/>
        <v>0.07372481783111873</v>
      </c>
      <c r="I247" s="4">
        <f t="shared" si="37"/>
        <v>775</v>
      </c>
      <c r="J247" s="5">
        <f t="shared" si="38"/>
        <v>0.33219031290184314</v>
      </c>
      <c r="K247" s="18">
        <f t="shared" si="39"/>
        <v>1461</v>
      </c>
      <c r="L247">
        <v>494</v>
      </c>
      <c r="M247">
        <v>147</v>
      </c>
      <c r="N247">
        <v>820</v>
      </c>
    </row>
    <row r="248" spans="1:14" ht="14.25">
      <c r="A248" t="s">
        <v>36</v>
      </c>
      <c r="B248">
        <v>553962</v>
      </c>
      <c r="C248" s="2" t="str">
        <f>'[1]EqAids12-Oct'!D269</f>
        <v>NEW RICHMOND            </v>
      </c>
      <c r="D248" s="3">
        <v>2892</v>
      </c>
      <c r="E248" s="3">
        <v>765</v>
      </c>
      <c r="F248" s="5">
        <f t="shared" si="35"/>
        <v>0.2645228215767635</v>
      </c>
      <c r="G248" s="3">
        <v>191</v>
      </c>
      <c r="H248" s="5">
        <f t="shared" si="36"/>
        <v>0.06604426002766252</v>
      </c>
      <c r="I248" s="4">
        <f t="shared" si="37"/>
        <v>956</v>
      </c>
      <c r="J248" s="5">
        <f t="shared" si="38"/>
        <v>0.330567081604426</v>
      </c>
      <c r="K248" s="18">
        <f t="shared" si="39"/>
        <v>2251</v>
      </c>
      <c r="L248">
        <v>622</v>
      </c>
      <c r="M248">
        <v>153</v>
      </c>
      <c r="N248">
        <v>1476</v>
      </c>
    </row>
    <row r="249" spans="1:14" ht="14.25">
      <c r="A249" t="s">
        <v>43</v>
      </c>
      <c r="B249">
        <v>383969</v>
      </c>
      <c r="C249" s="2" t="str">
        <f>'[1]EqAids12-Oct'!D270</f>
        <v>NIAGARA                 </v>
      </c>
      <c r="D249" s="3">
        <v>470</v>
      </c>
      <c r="E249" s="3">
        <v>152</v>
      </c>
      <c r="F249" s="5">
        <f t="shared" si="35"/>
        <v>0.32340425531914896</v>
      </c>
      <c r="G249" s="3">
        <v>55</v>
      </c>
      <c r="H249" s="5">
        <f t="shared" si="36"/>
        <v>0.11702127659574468</v>
      </c>
      <c r="I249" s="4">
        <f t="shared" si="37"/>
        <v>207</v>
      </c>
      <c r="J249" s="5">
        <f t="shared" si="38"/>
        <v>0.44042553191489364</v>
      </c>
      <c r="K249" s="18">
        <f t="shared" si="39"/>
        <v>338</v>
      </c>
      <c r="L249">
        <v>120</v>
      </c>
      <c r="M249">
        <v>44</v>
      </c>
      <c r="N249">
        <v>174</v>
      </c>
    </row>
    <row r="250" spans="1:14" ht="14.25">
      <c r="A250" t="s">
        <v>55</v>
      </c>
      <c r="B250">
        <v>402177</v>
      </c>
      <c r="C250" s="2" t="str">
        <f>'[1]EqAids12-Oct'!D143</f>
        <v>NICOLET UHS             </v>
      </c>
      <c r="D250" s="3">
        <v>1117</v>
      </c>
      <c r="E250" s="3">
        <v>178</v>
      </c>
      <c r="F250" s="5">
        <f t="shared" si="35"/>
        <v>0.1593554162936437</v>
      </c>
      <c r="G250" s="3">
        <v>42</v>
      </c>
      <c r="H250" s="5">
        <f t="shared" si="36"/>
        <v>0.03760071620411817</v>
      </c>
      <c r="I250" s="4">
        <f t="shared" si="37"/>
        <v>220</v>
      </c>
      <c r="J250" s="5">
        <f t="shared" si="38"/>
        <v>0.19695613249776187</v>
      </c>
      <c r="K250" s="18">
        <f t="shared" si="39"/>
        <v>161</v>
      </c>
      <c r="L250">
        <v>92</v>
      </c>
      <c r="M250">
        <v>16</v>
      </c>
      <c r="N250">
        <v>53</v>
      </c>
    </row>
    <row r="251" spans="1:11" ht="14.25">
      <c r="A251" t="s">
        <v>31</v>
      </c>
      <c r="B251">
        <v>673976</v>
      </c>
      <c r="C251" s="2" t="s">
        <v>13</v>
      </c>
      <c r="F251" s="5"/>
      <c r="H251" s="5"/>
      <c r="I251" s="4"/>
      <c r="J251" s="5"/>
      <c r="K251" s="18"/>
    </row>
    <row r="252" spans="1:14" ht="14.25">
      <c r="A252" t="s">
        <v>57</v>
      </c>
      <c r="B252">
        <v>514690</v>
      </c>
      <c r="C252" s="2" t="str">
        <f>'[1]EqAids12-Oct'!D320</f>
        <v>NORTH CAPE</v>
      </c>
      <c r="D252" s="3">
        <v>203</v>
      </c>
      <c r="E252" s="3">
        <v>10</v>
      </c>
      <c r="F252" s="5">
        <f>E252/D252</f>
        <v>0.04926108374384237</v>
      </c>
      <c r="G252" s="3">
        <v>15</v>
      </c>
      <c r="H252" s="5">
        <f>G252/D252</f>
        <v>0.07389162561576355</v>
      </c>
      <c r="I252" s="4">
        <f>E252+G252</f>
        <v>25</v>
      </c>
      <c r="J252" s="5">
        <f>I252/D252</f>
        <v>0.12315270935960591</v>
      </c>
      <c r="K252" s="18">
        <f>SUM(L252:N252)</f>
        <v>121</v>
      </c>
      <c r="L252">
        <v>8</v>
      </c>
      <c r="M252">
        <v>11</v>
      </c>
      <c r="N252">
        <v>102</v>
      </c>
    </row>
    <row r="253" spans="1:14" ht="14.25">
      <c r="A253" t="s">
        <v>88</v>
      </c>
      <c r="B253">
        <v>122016</v>
      </c>
      <c r="C253" s="2" t="str">
        <f>'[1]EqAids12-Oct'!D135</f>
        <v>NORTH CRAWFORD          </v>
      </c>
      <c r="D253" s="3">
        <v>467</v>
      </c>
      <c r="E253" s="3">
        <v>201</v>
      </c>
      <c r="F253" s="5">
        <f>E253/D253</f>
        <v>0.430406852248394</v>
      </c>
      <c r="G253" s="3">
        <v>56</v>
      </c>
      <c r="H253" s="5">
        <f>G253/D253</f>
        <v>0.11991434689507495</v>
      </c>
      <c r="I253" s="4">
        <f>E253+G253</f>
        <v>257</v>
      </c>
      <c r="J253" s="5">
        <f>I253/D253</f>
        <v>0.550321199143469</v>
      </c>
      <c r="K253" s="18">
        <f>SUM(L253:N253)</f>
        <v>311</v>
      </c>
      <c r="L253">
        <v>152</v>
      </c>
      <c r="M253">
        <v>35</v>
      </c>
      <c r="N253">
        <v>124</v>
      </c>
    </row>
    <row r="254" spans="1:14" ht="14.25">
      <c r="A254" t="s">
        <v>59</v>
      </c>
      <c r="B254">
        <v>203983</v>
      </c>
      <c r="C254" s="2" t="str">
        <f>'[1]EqAids12-Oct'!D272</f>
        <v>NORTH FOND DU LAC       </v>
      </c>
      <c r="D254" s="3">
        <v>1130</v>
      </c>
      <c r="E254" s="3">
        <v>430</v>
      </c>
      <c r="F254" s="5">
        <f>E254/D254</f>
        <v>0.3805309734513274</v>
      </c>
      <c r="G254" s="3">
        <v>102</v>
      </c>
      <c r="H254" s="5">
        <f>G254/D254</f>
        <v>0.09026548672566372</v>
      </c>
      <c r="I254" s="4">
        <f>E254+G254</f>
        <v>532</v>
      </c>
      <c r="J254" s="5">
        <f>I254/D254</f>
        <v>0.47079646017699117</v>
      </c>
      <c r="K254" s="18">
        <f>SUM(L254:N254)</f>
        <v>703</v>
      </c>
      <c r="L254">
        <v>336</v>
      </c>
      <c r="M254">
        <v>73</v>
      </c>
      <c r="N254">
        <v>294</v>
      </c>
    </row>
    <row r="255" spans="1:11" ht="14.25">
      <c r="A255" t="s">
        <v>31</v>
      </c>
      <c r="B255">
        <v>673514</v>
      </c>
      <c r="C255" s="2" t="s">
        <v>14</v>
      </c>
      <c r="F255" s="5"/>
      <c r="H255" s="5"/>
      <c r="I255" s="4"/>
      <c r="J255" s="5"/>
      <c r="K255" s="18"/>
    </row>
    <row r="256" spans="1:14" ht="14.25">
      <c r="A256" t="s">
        <v>80</v>
      </c>
      <c r="B256">
        <v>630616</v>
      </c>
      <c r="C256" s="2" t="str">
        <f>'[1]EqAids12-Oct'!D53</f>
        <v>NORTH LAKELAND</v>
      </c>
      <c r="D256" s="3">
        <v>157</v>
      </c>
      <c r="E256" s="3">
        <v>57</v>
      </c>
      <c r="F256" s="5">
        <f aca="true" t="shared" si="40" ref="F256:F287">E256/D256</f>
        <v>0.3630573248407643</v>
      </c>
      <c r="G256" s="3">
        <v>9</v>
      </c>
      <c r="H256" s="5">
        <f aca="true" t="shared" si="41" ref="H256:H287">G256/D256</f>
        <v>0.05732484076433121</v>
      </c>
      <c r="I256" s="4">
        <f aca="true" t="shared" si="42" ref="I256:I287">E256+G256</f>
        <v>66</v>
      </c>
      <c r="J256" s="5">
        <f aca="true" t="shared" si="43" ref="J256:J287">I256/D256</f>
        <v>0.42038216560509556</v>
      </c>
      <c r="K256" s="18">
        <f aca="true" t="shared" si="44" ref="K256:K287">SUM(L256:N256)</f>
        <v>118</v>
      </c>
      <c r="L256">
        <v>48</v>
      </c>
      <c r="M256">
        <v>7</v>
      </c>
      <c r="N256">
        <v>63</v>
      </c>
    </row>
    <row r="257" spans="1:14" ht="14.25">
      <c r="A257" t="s">
        <v>62</v>
      </c>
      <c r="B257">
        <v>451945</v>
      </c>
      <c r="C257" s="2" t="str">
        <f>'[1]EqAids12-Oct'!D132</f>
        <v>NORTHERN OZAUKEE        </v>
      </c>
      <c r="D257" s="3">
        <v>702</v>
      </c>
      <c r="E257" s="3">
        <v>228</v>
      </c>
      <c r="F257" s="5">
        <f t="shared" si="40"/>
        <v>0.3247863247863248</v>
      </c>
      <c r="G257" s="3">
        <v>37</v>
      </c>
      <c r="H257" s="5">
        <f t="shared" si="41"/>
        <v>0.05270655270655271</v>
      </c>
      <c r="I257" s="4">
        <f t="shared" si="42"/>
        <v>265</v>
      </c>
      <c r="J257" s="5">
        <f t="shared" si="43"/>
        <v>0.37749287749287747</v>
      </c>
      <c r="K257" s="18">
        <f t="shared" si="44"/>
        <v>445</v>
      </c>
      <c r="L257">
        <v>116</v>
      </c>
      <c r="M257">
        <v>27</v>
      </c>
      <c r="N257">
        <v>302</v>
      </c>
    </row>
    <row r="258" spans="1:14" ht="14.25">
      <c r="A258" t="s">
        <v>80</v>
      </c>
      <c r="B258">
        <v>631526</v>
      </c>
      <c r="C258" s="2" t="str">
        <f>'[1]EqAids12-Oct'!D105</f>
        <v>NORTHLAND PINES         </v>
      </c>
      <c r="D258" s="3">
        <v>1444</v>
      </c>
      <c r="E258" s="3">
        <v>447</v>
      </c>
      <c r="F258" s="5">
        <f t="shared" si="40"/>
        <v>0.3095567867036011</v>
      </c>
      <c r="G258" s="3">
        <v>98</v>
      </c>
      <c r="H258" s="5">
        <f t="shared" si="41"/>
        <v>0.06786703601108034</v>
      </c>
      <c r="I258" s="4">
        <f t="shared" si="42"/>
        <v>545</v>
      </c>
      <c r="J258" s="5">
        <f t="shared" si="43"/>
        <v>0.37742382271468145</v>
      </c>
      <c r="K258" s="18">
        <f t="shared" si="44"/>
        <v>741</v>
      </c>
      <c r="L258">
        <v>316</v>
      </c>
      <c r="M258">
        <v>68</v>
      </c>
      <c r="N258">
        <v>357</v>
      </c>
    </row>
    <row r="259" spans="1:14" ht="14.25">
      <c r="A259" t="s">
        <v>48</v>
      </c>
      <c r="B259">
        <v>653654</v>
      </c>
      <c r="C259" s="2" t="str">
        <f>'[1]EqAids12-Oct'!D245</f>
        <v>NORTHWOOD               </v>
      </c>
      <c r="D259" s="3">
        <v>383</v>
      </c>
      <c r="E259" s="3">
        <v>160</v>
      </c>
      <c r="F259" s="5">
        <f t="shared" si="40"/>
        <v>0.4177545691906005</v>
      </c>
      <c r="G259" s="3">
        <v>43</v>
      </c>
      <c r="H259" s="5">
        <f t="shared" si="41"/>
        <v>0.1122715404699739</v>
      </c>
      <c r="I259" s="4">
        <f t="shared" si="42"/>
        <v>203</v>
      </c>
      <c r="J259" s="5">
        <f t="shared" si="43"/>
        <v>0.5300261096605744</v>
      </c>
      <c r="K259" s="18">
        <f t="shared" si="44"/>
        <v>249</v>
      </c>
      <c r="L259">
        <v>118</v>
      </c>
      <c r="M259">
        <v>30</v>
      </c>
      <c r="N259">
        <v>101</v>
      </c>
    </row>
    <row r="260" spans="1:14" ht="14.25">
      <c r="A260" t="s">
        <v>60</v>
      </c>
      <c r="B260">
        <v>413990</v>
      </c>
      <c r="C260" s="2" t="str">
        <f>'[1]EqAids12-Oct'!D273</f>
        <v>NORWALK-ONTARIO-WILTON         </v>
      </c>
      <c r="D260" s="3">
        <v>646</v>
      </c>
      <c r="E260" s="3">
        <v>320</v>
      </c>
      <c r="F260" s="5">
        <f t="shared" si="40"/>
        <v>0.4953560371517028</v>
      </c>
      <c r="G260" s="3">
        <v>53</v>
      </c>
      <c r="H260" s="5">
        <f t="shared" si="41"/>
        <v>0.08204334365325078</v>
      </c>
      <c r="I260" s="4">
        <f t="shared" si="42"/>
        <v>373</v>
      </c>
      <c r="J260" s="5">
        <f t="shared" si="43"/>
        <v>0.5773993808049536</v>
      </c>
      <c r="K260" s="18">
        <f t="shared" si="44"/>
        <v>542</v>
      </c>
      <c r="L260">
        <v>257</v>
      </c>
      <c r="M260">
        <v>41</v>
      </c>
      <c r="N260">
        <v>244</v>
      </c>
    </row>
    <row r="261" spans="1:14" ht="14.25">
      <c r="A261" t="s">
        <v>57</v>
      </c>
      <c r="B261">
        <v>514011</v>
      </c>
      <c r="C261" s="2" t="str">
        <f>'[1]EqAids12-Oct'!D274</f>
        <v>NORWAY J7               </v>
      </c>
      <c r="D261" s="3">
        <v>72</v>
      </c>
      <c r="E261" s="3">
        <v>18</v>
      </c>
      <c r="F261" s="5">
        <f t="shared" si="40"/>
        <v>0.25</v>
      </c>
      <c r="G261" s="3">
        <v>4</v>
      </c>
      <c r="H261" s="5">
        <f t="shared" si="41"/>
        <v>0.05555555555555555</v>
      </c>
      <c r="I261" s="4">
        <f t="shared" si="42"/>
        <v>22</v>
      </c>
      <c r="J261" s="5">
        <f t="shared" si="43"/>
        <v>0.3055555555555556</v>
      </c>
      <c r="K261" s="18">
        <f t="shared" si="44"/>
        <v>46</v>
      </c>
      <c r="L261">
        <v>14</v>
      </c>
      <c r="M261">
        <v>3</v>
      </c>
      <c r="N261">
        <v>29</v>
      </c>
    </row>
    <row r="262" spans="1:14" ht="14.25">
      <c r="A262" t="s">
        <v>55</v>
      </c>
      <c r="B262">
        <v>404018</v>
      </c>
      <c r="C262" s="2" t="str">
        <f>'[1]EqAids12-Oct'!D275</f>
        <v>OAK CREEK-FRANKLIN      </v>
      </c>
      <c r="D262" s="3">
        <v>5799</v>
      </c>
      <c r="E262" s="3">
        <v>1116</v>
      </c>
      <c r="F262" s="5">
        <f t="shared" si="40"/>
        <v>0.19244697361614072</v>
      </c>
      <c r="G262" s="3">
        <v>250</v>
      </c>
      <c r="H262" s="5">
        <f t="shared" si="41"/>
        <v>0.04311088118641145</v>
      </c>
      <c r="I262" s="4">
        <f t="shared" si="42"/>
        <v>1366</v>
      </c>
      <c r="J262" s="5">
        <f t="shared" si="43"/>
        <v>0.23555785480255217</v>
      </c>
      <c r="K262" s="18">
        <f t="shared" si="44"/>
        <v>3693</v>
      </c>
      <c r="L262">
        <v>882</v>
      </c>
      <c r="M262">
        <v>197</v>
      </c>
      <c r="N262">
        <v>2614</v>
      </c>
    </row>
    <row r="263" spans="1:14" ht="14.25">
      <c r="A263" t="s">
        <v>59</v>
      </c>
      <c r="B263">
        <v>204025</v>
      </c>
      <c r="C263" s="2" t="str">
        <f>'[1]EqAids12-Oct'!D276</f>
        <v>OAKFIELD                </v>
      </c>
      <c r="D263" s="3">
        <v>528</v>
      </c>
      <c r="E263" s="3">
        <v>92</v>
      </c>
      <c r="F263" s="5">
        <f t="shared" si="40"/>
        <v>0.17424242424242425</v>
      </c>
      <c r="G263" s="3">
        <v>23</v>
      </c>
      <c r="H263" s="5">
        <f t="shared" si="41"/>
        <v>0.043560606060606064</v>
      </c>
      <c r="I263" s="4">
        <f t="shared" si="42"/>
        <v>115</v>
      </c>
      <c r="J263" s="5">
        <f t="shared" si="43"/>
        <v>0.2178030303030303</v>
      </c>
      <c r="K263" s="18">
        <f t="shared" si="44"/>
        <v>301</v>
      </c>
      <c r="L263">
        <v>64</v>
      </c>
      <c r="M263">
        <v>18</v>
      </c>
      <c r="N263">
        <v>219</v>
      </c>
    </row>
    <row r="264" spans="1:14" ht="14.25">
      <c r="A264" t="s">
        <v>31</v>
      </c>
      <c r="B264">
        <v>674060</v>
      </c>
      <c r="C264" s="2" t="str">
        <f>'[1]EqAids12-Oct'!D277</f>
        <v>OCONOMOWOC AREA         </v>
      </c>
      <c r="D264" s="3">
        <v>4616</v>
      </c>
      <c r="E264" s="3">
        <v>765</v>
      </c>
      <c r="F264" s="5">
        <f t="shared" si="40"/>
        <v>0.16572790294627382</v>
      </c>
      <c r="G264" s="3">
        <v>157</v>
      </c>
      <c r="H264" s="5">
        <f t="shared" si="41"/>
        <v>0.03401213171577123</v>
      </c>
      <c r="I264" s="4">
        <f t="shared" si="42"/>
        <v>922</v>
      </c>
      <c r="J264" s="5">
        <f t="shared" si="43"/>
        <v>0.19974003466204507</v>
      </c>
      <c r="K264" s="18">
        <f t="shared" si="44"/>
        <v>2385</v>
      </c>
      <c r="L264">
        <v>481</v>
      </c>
      <c r="M264">
        <v>103</v>
      </c>
      <c r="N264">
        <v>1801</v>
      </c>
    </row>
    <row r="265" spans="1:14" ht="14.25">
      <c r="A265" t="s">
        <v>73</v>
      </c>
      <c r="B265">
        <v>424074</v>
      </c>
      <c r="C265" s="2" t="str">
        <f>'[1]EqAids12-Oct'!D278</f>
        <v>OCONTO                  </v>
      </c>
      <c r="D265" s="3">
        <v>1093</v>
      </c>
      <c r="E265" s="3">
        <v>414</v>
      </c>
      <c r="F265" s="5">
        <f t="shared" si="40"/>
        <v>0.3787740164684355</v>
      </c>
      <c r="G265" s="3">
        <v>89</v>
      </c>
      <c r="H265" s="5">
        <f t="shared" si="41"/>
        <v>0.08142726440988106</v>
      </c>
      <c r="I265" s="4">
        <f t="shared" si="42"/>
        <v>503</v>
      </c>
      <c r="J265" s="5">
        <f t="shared" si="43"/>
        <v>0.4602012808783166</v>
      </c>
      <c r="K265" s="18">
        <f t="shared" si="44"/>
        <v>1108</v>
      </c>
      <c r="L265">
        <v>408</v>
      </c>
      <c r="M265">
        <v>107</v>
      </c>
      <c r="N265">
        <v>593</v>
      </c>
    </row>
    <row r="266" spans="1:14" ht="14.25">
      <c r="A266" t="s">
        <v>73</v>
      </c>
      <c r="B266">
        <v>424067</v>
      </c>
      <c r="C266" s="2" t="str">
        <f>'[1]EqAids12-Oct'!D279</f>
        <v>OCONTO FALLS            </v>
      </c>
      <c r="D266" s="3">
        <v>1834</v>
      </c>
      <c r="E266" s="3">
        <v>544</v>
      </c>
      <c r="F266" s="5">
        <f t="shared" si="40"/>
        <v>0.2966194111232279</v>
      </c>
      <c r="G266" s="3">
        <v>145</v>
      </c>
      <c r="H266" s="5">
        <f t="shared" si="41"/>
        <v>0.07906215921483097</v>
      </c>
      <c r="I266" s="4">
        <f t="shared" si="42"/>
        <v>689</v>
      </c>
      <c r="J266" s="5">
        <f t="shared" si="43"/>
        <v>0.3756815703380589</v>
      </c>
      <c r="K266" s="18">
        <f t="shared" si="44"/>
        <v>672</v>
      </c>
      <c r="L266">
        <v>316</v>
      </c>
      <c r="M266">
        <v>77</v>
      </c>
      <c r="N266">
        <v>279</v>
      </c>
    </row>
    <row r="267" spans="1:14" ht="14.25">
      <c r="A267" t="s">
        <v>84</v>
      </c>
      <c r="B267">
        <v>704088</v>
      </c>
      <c r="C267" s="2" t="str">
        <f>'[1]EqAids12-Oct'!D280</f>
        <v>OMRO                    </v>
      </c>
      <c r="D267" s="3">
        <v>1230</v>
      </c>
      <c r="E267" s="3">
        <v>355</v>
      </c>
      <c r="F267" s="5">
        <f t="shared" si="40"/>
        <v>0.2886178861788618</v>
      </c>
      <c r="G267" s="3">
        <v>86</v>
      </c>
      <c r="H267" s="5">
        <f t="shared" si="41"/>
        <v>0.06991869918699187</v>
      </c>
      <c r="I267" s="4">
        <f t="shared" si="42"/>
        <v>441</v>
      </c>
      <c r="J267" s="5">
        <f t="shared" si="43"/>
        <v>0.35853658536585364</v>
      </c>
      <c r="K267" s="18">
        <f t="shared" si="44"/>
        <v>800</v>
      </c>
      <c r="L267">
        <v>266</v>
      </c>
      <c r="M267">
        <v>53</v>
      </c>
      <c r="N267">
        <v>481</v>
      </c>
    </row>
    <row r="268" spans="1:14" ht="14.25">
      <c r="A268" t="s">
        <v>37</v>
      </c>
      <c r="B268">
        <v>324095</v>
      </c>
      <c r="C268" s="2" t="str">
        <f>'[1]EqAids12-Oct'!D281</f>
        <v>ONALASKA                </v>
      </c>
      <c r="D268" s="3">
        <v>3006</v>
      </c>
      <c r="E268" s="3">
        <v>659</v>
      </c>
      <c r="F268" s="5">
        <f t="shared" si="40"/>
        <v>0.2192282102461743</v>
      </c>
      <c r="G268" s="3">
        <v>131</v>
      </c>
      <c r="H268" s="5">
        <f t="shared" si="41"/>
        <v>0.04357950765136394</v>
      </c>
      <c r="I268" s="4">
        <f t="shared" si="42"/>
        <v>790</v>
      </c>
      <c r="J268" s="5">
        <f t="shared" si="43"/>
        <v>0.26280771789753826</v>
      </c>
      <c r="K268" s="18">
        <f t="shared" si="44"/>
        <v>1737</v>
      </c>
      <c r="L268">
        <v>546</v>
      </c>
      <c r="M268">
        <v>112</v>
      </c>
      <c r="N268">
        <v>1079</v>
      </c>
    </row>
    <row r="269" spans="1:14" ht="14.25">
      <c r="A269" t="s">
        <v>61</v>
      </c>
      <c r="B269">
        <v>594137</v>
      </c>
      <c r="C269" s="2" t="str">
        <f>'[1]EqAids12-Oct'!D282</f>
        <v>OOSTBURG                </v>
      </c>
      <c r="D269" s="3">
        <v>953</v>
      </c>
      <c r="E269" s="3">
        <v>111</v>
      </c>
      <c r="F269" s="5">
        <f t="shared" si="40"/>
        <v>0.11647429171038824</v>
      </c>
      <c r="G269" s="3">
        <v>48</v>
      </c>
      <c r="H269" s="5">
        <f t="shared" si="41"/>
        <v>0.05036726128016789</v>
      </c>
      <c r="I269" s="4">
        <f t="shared" si="42"/>
        <v>159</v>
      </c>
      <c r="J269" s="5">
        <f t="shared" si="43"/>
        <v>0.16684155299055614</v>
      </c>
      <c r="K269" s="18">
        <f t="shared" si="44"/>
        <v>515</v>
      </c>
      <c r="L269">
        <v>82</v>
      </c>
      <c r="M269">
        <v>34</v>
      </c>
      <c r="N269">
        <v>399</v>
      </c>
    </row>
    <row r="270" spans="1:14" ht="14.25">
      <c r="A270" t="s">
        <v>44</v>
      </c>
      <c r="B270">
        <v>134144</v>
      </c>
      <c r="C270" s="2" t="str">
        <f>'[1]EqAids12-Oct'!D283</f>
        <v>OREGON                  </v>
      </c>
      <c r="D270" s="3">
        <v>3494</v>
      </c>
      <c r="E270" s="3">
        <v>565</v>
      </c>
      <c r="F270" s="5">
        <f t="shared" si="40"/>
        <v>0.16170578133943903</v>
      </c>
      <c r="G270" s="3">
        <v>95</v>
      </c>
      <c r="H270" s="5">
        <f t="shared" si="41"/>
        <v>0.02718946765884373</v>
      </c>
      <c r="I270" s="4">
        <f t="shared" si="42"/>
        <v>660</v>
      </c>
      <c r="J270" s="5">
        <f t="shared" si="43"/>
        <v>0.18889524899828278</v>
      </c>
      <c r="K270" s="18">
        <f t="shared" si="44"/>
        <v>1907</v>
      </c>
      <c r="L270">
        <v>384</v>
      </c>
      <c r="M270">
        <v>53</v>
      </c>
      <c r="N270">
        <v>1470</v>
      </c>
    </row>
    <row r="271" spans="1:14" ht="14.25">
      <c r="A271" t="s">
        <v>26</v>
      </c>
      <c r="B271">
        <v>484165</v>
      </c>
      <c r="C271" s="2" t="str">
        <f>'[1]EqAids12-Oct'!D285</f>
        <v>OSCEOLA                 </v>
      </c>
      <c r="D271" s="3">
        <v>1729</v>
      </c>
      <c r="E271" s="3">
        <v>406</v>
      </c>
      <c r="F271" s="5">
        <f t="shared" si="40"/>
        <v>0.23481781376518218</v>
      </c>
      <c r="G271" s="3">
        <v>156</v>
      </c>
      <c r="H271" s="5">
        <f t="shared" si="41"/>
        <v>0.09022556390977443</v>
      </c>
      <c r="I271" s="4">
        <f t="shared" si="42"/>
        <v>562</v>
      </c>
      <c r="J271" s="5">
        <f t="shared" si="43"/>
        <v>0.3250433776749566</v>
      </c>
      <c r="K271" s="18">
        <f t="shared" si="44"/>
        <v>1384</v>
      </c>
      <c r="L271">
        <v>321</v>
      </c>
      <c r="M271">
        <v>121</v>
      </c>
      <c r="N271">
        <v>942</v>
      </c>
    </row>
    <row r="272" spans="1:14" ht="14.25">
      <c r="A272" t="s">
        <v>84</v>
      </c>
      <c r="B272">
        <v>704179</v>
      </c>
      <c r="C272" s="2" t="str">
        <f>'[1]EqAids12-Oct'!D286</f>
        <v>OSHKOSH AREA            </v>
      </c>
      <c r="D272" s="3">
        <v>9309</v>
      </c>
      <c r="E272" s="3">
        <v>3303</v>
      </c>
      <c r="F272" s="5">
        <f t="shared" si="40"/>
        <v>0.35481791814373187</v>
      </c>
      <c r="G272" s="3">
        <v>821</v>
      </c>
      <c r="H272" s="5">
        <f t="shared" si="41"/>
        <v>0.088194220646686</v>
      </c>
      <c r="I272" s="4">
        <f t="shared" si="42"/>
        <v>4124</v>
      </c>
      <c r="J272" s="5">
        <f t="shared" si="43"/>
        <v>0.4430121387904179</v>
      </c>
      <c r="K272" s="18">
        <f t="shared" si="44"/>
        <v>4986</v>
      </c>
      <c r="L272">
        <v>2332</v>
      </c>
      <c r="M272">
        <v>556</v>
      </c>
      <c r="N272">
        <v>2098</v>
      </c>
    </row>
    <row r="273" spans="1:14" ht="14.25">
      <c r="A273" t="s">
        <v>29</v>
      </c>
      <c r="B273">
        <v>614186</v>
      </c>
      <c r="C273" s="2" t="str">
        <f>'[1]EqAids12-Oct'!D287</f>
        <v>OSSEO-FAIRCHILD         </v>
      </c>
      <c r="D273" s="3">
        <v>964</v>
      </c>
      <c r="E273" s="3">
        <v>310</v>
      </c>
      <c r="F273" s="5">
        <f t="shared" si="40"/>
        <v>0.3215767634854772</v>
      </c>
      <c r="G273" s="3">
        <v>81</v>
      </c>
      <c r="H273" s="5">
        <f t="shared" si="41"/>
        <v>0.08402489626556017</v>
      </c>
      <c r="I273" s="4">
        <f t="shared" si="42"/>
        <v>391</v>
      </c>
      <c r="J273" s="5">
        <f t="shared" si="43"/>
        <v>0.40560165975103735</v>
      </c>
      <c r="K273" s="18">
        <f t="shared" si="44"/>
        <v>644</v>
      </c>
      <c r="L273">
        <v>231</v>
      </c>
      <c r="M273">
        <v>63</v>
      </c>
      <c r="N273">
        <v>350</v>
      </c>
    </row>
    <row r="274" spans="1:14" ht="14.25">
      <c r="A274" t="s">
        <v>18</v>
      </c>
      <c r="B274">
        <v>104207</v>
      </c>
      <c r="C274" s="2" t="str">
        <f>'[1]EqAids12-Oct'!D288</f>
        <v>OWEN-WITHEE             </v>
      </c>
      <c r="D274" s="3">
        <v>527</v>
      </c>
      <c r="E274" s="3">
        <v>216</v>
      </c>
      <c r="F274" s="5">
        <f t="shared" si="40"/>
        <v>0.4098671726755218</v>
      </c>
      <c r="G274" s="3">
        <v>88</v>
      </c>
      <c r="H274" s="5">
        <f t="shared" si="41"/>
        <v>0.16698292220113853</v>
      </c>
      <c r="I274" s="4">
        <f t="shared" si="42"/>
        <v>304</v>
      </c>
      <c r="J274" s="5">
        <f t="shared" si="43"/>
        <v>0.5768500948766604</v>
      </c>
      <c r="K274" s="18">
        <f t="shared" si="44"/>
        <v>408</v>
      </c>
      <c r="L274">
        <v>165</v>
      </c>
      <c r="M274">
        <v>73</v>
      </c>
      <c r="N274">
        <v>170</v>
      </c>
    </row>
    <row r="275" spans="1:14" ht="14.25">
      <c r="A275" t="s">
        <v>71</v>
      </c>
      <c r="B275">
        <v>284221</v>
      </c>
      <c r="C275" s="2" t="str">
        <f>'[1]EqAids12-Oct'!D289</f>
        <v>PALMYRA-EAGLE AREA      </v>
      </c>
      <c r="D275" s="3">
        <v>1152</v>
      </c>
      <c r="E275" s="3">
        <v>221</v>
      </c>
      <c r="F275" s="5">
        <f t="shared" si="40"/>
        <v>0.1918402777777778</v>
      </c>
      <c r="G275" s="3">
        <v>58</v>
      </c>
      <c r="H275" s="5">
        <f t="shared" si="41"/>
        <v>0.050347222222222224</v>
      </c>
      <c r="I275" s="4">
        <f t="shared" si="42"/>
        <v>279</v>
      </c>
      <c r="J275" s="5">
        <f t="shared" si="43"/>
        <v>0.2421875</v>
      </c>
      <c r="K275" s="18">
        <f t="shared" si="44"/>
        <v>670</v>
      </c>
      <c r="L275">
        <v>170</v>
      </c>
      <c r="M275">
        <v>51</v>
      </c>
      <c r="N275">
        <v>449</v>
      </c>
    </row>
    <row r="276" spans="1:14" ht="14.25">
      <c r="A276" t="s">
        <v>58</v>
      </c>
      <c r="B276">
        <v>114228</v>
      </c>
      <c r="C276" s="2" t="str">
        <f>'[1]EqAids12-Oct'!D290</f>
        <v>PARDEEVILLE AREA        </v>
      </c>
      <c r="D276" s="3">
        <v>893</v>
      </c>
      <c r="E276" s="3">
        <v>229</v>
      </c>
      <c r="F276" s="5">
        <f t="shared" si="40"/>
        <v>0.2564389697648376</v>
      </c>
      <c r="G276" s="3">
        <v>58</v>
      </c>
      <c r="H276" s="5">
        <f t="shared" si="41"/>
        <v>0.06494960806270997</v>
      </c>
      <c r="I276" s="4">
        <f t="shared" si="42"/>
        <v>287</v>
      </c>
      <c r="J276" s="5">
        <f t="shared" si="43"/>
        <v>0.3213885778275476</v>
      </c>
      <c r="K276" s="18">
        <f t="shared" si="44"/>
        <v>447</v>
      </c>
      <c r="L276">
        <v>158</v>
      </c>
      <c r="M276">
        <v>39</v>
      </c>
      <c r="N276">
        <v>250</v>
      </c>
    </row>
    <row r="277" spans="1:14" ht="14.25">
      <c r="A277" t="s">
        <v>53</v>
      </c>
      <c r="B277">
        <v>304235</v>
      </c>
      <c r="C277" s="2" t="str">
        <f>'[1]EqAids12-Oct'!D291</f>
        <v>PARIS J1                </v>
      </c>
      <c r="D277" s="3">
        <v>246</v>
      </c>
      <c r="E277" s="3">
        <v>31</v>
      </c>
      <c r="F277" s="5">
        <f t="shared" si="40"/>
        <v>0.12601626016260162</v>
      </c>
      <c r="G277" s="3">
        <v>7</v>
      </c>
      <c r="H277" s="5">
        <f t="shared" si="41"/>
        <v>0.028455284552845527</v>
      </c>
      <c r="I277" s="4">
        <f t="shared" si="42"/>
        <v>38</v>
      </c>
      <c r="J277" s="5">
        <f t="shared" si="43"/>
        <v>0.15447154471544716</v>
      </c>
      <c r="K277" s="18">
        <f t="shared" si="44"/>
        <v>158</v>
      </c>
      <c r="L277">
        <v>27</v>
      </c>
      <c r="M277">
        <v>6</v>
      </c>
      <c r="N277">
        <v>125</v>
      </c>
    </row>
    <row r="278" spans="1:14" ht="14.25">
      <c r="A278" t="s">
        <v>45</v>
      </c>
      <c r="B278">
        <v>534151</v>
      </c>
      <c r="C278" s="2" t="str">
        <f>'[1]EqAids12-Oct'!D284</f>
        <v>PARKVIEW                </v>
      </c>
      <c r="D278" s="3">
        <v>893</v>
      </c>
      <c r="E278" s="3">
        <v>246</v>
      </c>
      <c r="F278" s="5">
        <f t="shared" si="40"/>
        <v>0.27547592385218367</v>
      </c>
      <c r="G278" s="3">
        <v>111</v>
      </c>
      <c r="H278" s="5">
        <f t="shared" si="41"/>
        <v>0.12430011198208286</v>
      </c>
      <c r="I278" s="4">
        <f t="shared" si="42"/>
        <v>357</v>
      </c>
      <c r="J278" s="5">
        <f t="shared" si="43"/>
        <v>0.3997760358342665</v>
      </c>
      <c r="K278" s="18">
        <f t="shared" si="44"/>
        <v>617</v>
      </c>
      <c r="L278">
        <v>197</v>
      </c>
      <c r="M278">
        <v>84</v>
      </c>
      <c r="N278">
        <v>336</v>
      </c>
    </row>
    <row r="279" spans="1:14" ht="14.25">
      <c r="A279" t="s">
        <v>30</v>
      </c>
      <c r="B279">
        <v>330490</v>
      </c>
      <c r="C279" s="2" t="str">
        <f>'[1]EqAids12-Oct'!D49</f>
        <v>PECATONICA AREA         </v>
      </c>
      <c r="D279" s="3">
        <v>426</v>
      </c>
      <c r="E279" s="3">
        <v>111</v>
      </c>
      <c r="F279" s="5">
        <f t="shared" si="40"/>
        <v>0.2605633802816901</v>
      </c>
      <c r="G279" s="3">
        <v>46</v>
      </c>
      <c r="H279" s="5">
        <f t="shared" si="41"/>
        <v>0.107981220657277</v>
      </c>
      <c r="I279" s="4">
        <f t="shared" si="42"/>
        <v>157</v>
      </c>
      <c r="J279" s="5">
        <f t="shared" si="43"/>
        <v>0.3685446009389671</v>
      </c>
      <c r="K279" s="18">
        <f t="shared" si="44"/>
        <v>303</v>
      </c>
      <c r="L279">
        <v>82</v>
      </c>
      <c r="M279">
        <v>36</v>
      </c>
      <c r="N279">
        <v>185</v>
      </c>
    </row>
    <row r="280" spans="1:14" ht="14.25">
      <c r="A280" t="s">
        <v>67</v>
      </c>
      <c r="B280">
        <v>464270</v>
      </c>
      <c r="C280" s="2" t="str">
        <f>'[1]EqAids12-Oct'!D293</f>
        <v>PEPIN AREA              </v>
      </c>
      <c r="D280" s="3">
        <v>222</v>
      </c>
      <c r="E280" s="3">
        <v>57</v>
      </c>
      <c r="F280" s="5">
        <f t="shared" si="40"/>
        <v>0.25675675675675674</v>
      </c>
      <c r="G280" s="3">
        <v>14</v>
      </c>
      <c r="H280" s="5">
        <f t="shared" si="41"/>
        <v>0.06306306306306306</v>
      </c>
      <c r="I280" s="4">
        <f t="shared" si="42"/>
        <v>71</v>
      </c>
      <c r="J280" s="5">
        <f t="shared" si="43"/>
        <v>0.31981981981981983</v>
      </c>
      <c r="K280" s="18">
        <f t="shared" si="44"/>
        <v>155</v>
      </c>
      <c r="L280">
        <v>47</v>
      </c>
      <c r="M280">
        <v>11</v>
      </c>
      <c r="N280">
        <v>97</v>
      </c>
    </row>
    <row r="281" spans="1:14" ht="14.25">
      <c r="A281" t="s">
        <v>43</v>
      </c>
      <c r="B281">
        <v>384305</v>
      </c>
      <c r="C281" s="2" t="str">
        <f>'[1]EqAids12-Oct'!D294</f>
        <v>PESHTIGO                </v>
      </c>
      <c r="D281" s="3">
        <v>1243</v>
      </c>
      <c r="E281" s="3">
        <v>479</v>
      </c>
      <c r="F281" s="5">
        <f t="shared" si="40"/>
        <v>0.38535800482703136</v>
      </c>
      <c r="G281" s="3">
        <v>111</v>
      </c>
      <c r="H281" s="5">
        <f t="shared" si="41"/>
        <v>0.08930008045052293</v>
      </c>
      <c r="I281" s="4">
        <f t="shared" si="42"/>
        <v>590</v>
      </c>
      <c r="J281" s="5">
        <f t="shared" si="43"/>
        <v>0.4746580852775543</v>
      </c>
      <c r="K281" s="18">
        <f t="shared" si="44"/>
        <v>723</v>
      </c>
      <c r="L281">
        <v>311</v>
      </c>
      <c r="M281">
        <v>66</v>
      </c>
      <c r="N281">
        <v>346</v>
      </c>
    </row>
    <row r="282" spans="1:14" ht="14.25">
      <c r="A282" t="s">
        <v>31</v>
      </c>
      <c r="B282">
        <v>674312</v>
      </c>
      <c r="C282" s="2" t="str">
        <f>'[1]EqAids12-Oct'!D295</f>
        <v>PEWAUKEE                </v>
      </c>
      <c r="D282" s="3">
        <v>2303</v>
      </c>
      <c r="E282" s="3">
        <v>252</v>
      </c>
      <c r="F282" s="5">
        <f t="shared" si="40"/>
        <v>0.1094224924012158</v>
      </c>
      <c r="G282" s="3">
        <v>62</v>
      </c>
      <c r="H282" s="5">
        <f t="shared" si="41"/>
        <v>0.026921406860616587</v>
      </c>
      <c r="I282" s="4">
        <f t="shared" si="42"/>
        <v>314</v>
      </c>
      <c r="J282" s="5">
        <f t="shared" si="43"/>
        <v>0.13634389926183238</v>
      </c>
      <c r="K282" s="18">
        <f t="shared" si="44"/>
        <v>1377</v>
      </c>
      <c r="L282">
        <v>192</v>
      </c>
      <c r="M282">
        <v>40</v>
      </c>
      <c r="N282">
        <v>1145</v>
      </c>
    </row>
    <row r="283" spans="1:14" ht="14.25">
      <c r="A283" t="s">
        <v>80</v>
      </c>
      <c r="B283">
        <v>634330</v>
      </c>
      <c r="C283" s="2" t="str">
        <f>'[1]EqAids12-Oct'!D296</f>
        <v>PHELPS                  </v>
      </c>
      <c r="D283" s="3">
        <v>129</v>
      </c>
      <c r="E283" s="3">
        <v>53</v>
      </c>
      <c r="F283" s="5">
        <f t="shared" si="40"/>
        <v>0.4108527131782946</v>
      </c>
      <c r="G283" s="3">
        <v>12</v>
      </c>
      <c r="H283" s="5">
        <f t="shared" si="41"/>
        <v>0.09302325581395349</v>
      </c>
      <c r="I283" s="4">
        <f t="shared" si="42"/>
        <v>65</v>
      </c>
      <c r="J283" s="5">
        <f t="shared" si="43"/>
        <v>0.5038759689922481</v>
      </c>
      <c r="K283" s="18">
        <f t="shared" si="44"/>
        <v>108</v>
      </c>
      <c r="L283">
        <v>51</v>
      </c>
      <c r="M283">
        <v>10</v>
      </c>
      <c r="N283">
        <v>47</v>
      </c>
    </row>
    <row r="284" spans="1:14" ht="14.25">
      <c r="A284" t="s">
        <v>63</v>
      </c>
      <c r="B284">
        <v>504347</v>
      </c>
      <c r="C284" s="2" t="str">
        <f>'[1]EqAids12-Oct'!D297</f>
        <v>PHILLIPS                </v>
      </c>
      <c r="D284" s="3">
        <v>804</v>
      </c>
      <c r="E284" s="3">
        <v>287</v>
      </c>
      <c r="F284" s="5">
        <f t="shared" si="40"/>
        <v>0.35696517412935325</v>
      </c>
      <c r="G284" s="3">
        <v>90</v>
      </c>
      <c r="H284" s="5">
        <f t="shared" si="41"/>
        <v>0.11194029850746269</v>
      </c>
      <c r="I284" s="4">
        <f t="shared" si="42"/>
        <v>377</v>
      </c>
      <c r="J284" s="5">
        <f t="shared" si="43"/>
        <v>0.4689054726368159</v>
      </c>
      <c r="K284" s="18">
        <f t="shared" si="44"/>
        <v>472</v>
      </c>
      <c r="L284">
        <v>198</v>
      </c>
      <c r="M284">
        <v>58</v>
      </c>
      <c r="N284">
        <v>216</v>
      </c>
    </row>
    <row r="285" spans="1:14" ht="14.25">
      <c r="A285" t="s">
        <v>35</v>
      </c>
      <c r="B285">
        <v>714368</v>
      </c>
      <c r="C285" s="2" t="str">
        <f>'[1]EqAids12-Oct'!D298</f>
        <v>PITTSVILLE              </v>
      </c>
      <c r="D285" s="3">
        <v>640</v>
      </c>
      <c r="E285" s="3">
        <v>150</v>
      </c>
      <c r="F285" s="5">
        <f t="shared" si="40"/>
        <v>0.234375</v>
      </c>
      <c r="G285" s="3">
        <v>71</v>
      </c>
      <c r="H285" s="5">
        <f t="shared" si="41"/>
        <v>0.1109375</v>
      </c>
      <c r="I285" s="4">
        <f t="shared" si="42"/>
        <v>221</v>
      </c>
      <c r="J285" s="5">
        <f t="shared" si="43"/>
        <v>0.3453125</v>
      </c>
      <c r="K285" s="18">
        <f t="shared" si="44"/>
        <v>444</v>
      </c>
      <c r="L285">
        <v>121</v>
      </c>
      <c r="M285">
        <v>50</v>
      </c>
      <c r="N285">
        <v>273</v>
      </c>
    </row>
    <row r="286" spans="1:14" ht="14.25">
      <c r="A286" t="s">
        <v>51</v>
      </c>
      <c r="B286">
        <v>224389</v>
      </c>
      <c r="C286" s="2" t="str">
        <f>'[1]EqAids12-Oct'!D300</f>
        <v>PLATTEVILLE             </v>
      </c>
      <c r="D286" s="3">
        <v>1468</v>
      </c>
      <c r="E286" s="3">
        <v>440</v>
      </c>
      <c r="F286" s="5">
        <f t="shared" si="40"/>
        <v>0.2997275204359673</v>
      </c>
      <c r="G286" s="3">
        <v>106</v>
      </c>
      <c r="H286" s="5">
        <f t="shared" si="41"/>
        <v>0.07220708446866485</v>
      </c>
      <c r="I286" s="4">
        <f t="shared" si="42"/>
        <v>546</v>
      </c>
      <c r="J286" s="5">
        <f t="shared" si="43"/>
        <v>0.37193460490463215</v>
      </c>
      <c r="K286" s="18">
        <f t="shared" si="44"/>
        <v>954</v>
      </c>
      <c r="L286">
        <v>302</v>
      </c>
      <c r="M286">
        <v>72</v>
      </c>
      <c r="N286">
        <v>580</v>
      </c>
    </row>
    <row r="287" spans="1:14" ht="14.25">
      <c r="A287" t="s">
        <v>68</v>
      </c>
      <c r="B287">
        <v>474459</v>
      </c>
      <c r="C287" s="2" t="str">
        <f>'[1]EqAids12-Oct'!D301</f>
        <v>PLUM CITY               </v>
      </c>
      <c r="D287" s="3">
        <v>272</v>
      </c>
      <c r="E287" s="3">
        <v>67</v>
      </c>
      <c r="F287" s="5">
        <f t="shared" si="40"/>
        <v>0.24632352941176472</v>
      </c>
      <c r="G287" s="3">
        <v>29</v>
      </c>
      <c r="H287" s="5">
        <f t="shared" si="41"/>
        <v>0.10661764705882353</v>
      </c>
      <c r="I287" s="4">
        <f t="shared" si="42"/>
        <v>96</v>
      </c>
      <c r="J287" s="5">
        <f t="shared" si="43"/>
        <v>0.35294117647058826</v>
      </c>
      <c r="K287" s="18">
        <f t="shared" si="44"/>
        <v>196</v>
      </c>
      <c r="L287">
        <v>51</v>
      </c>
      <c r="M287">
        <v>23</v>
      </c>
      <c r="N287">
        <v>122</v>
      </c>
    </row>
    <row r="288" spans="1:14" ht="14.25">
      <c r="A288" t="s">
        <v>61</v>
      </c>
      <c r="B288">
        <v>594473</v>
      </c>
      <c r="C288" s="2" t="str">
        <f>'[1]EqAids12-Oct'!D302</f>
        <v>PLYMOUTH                </v>
      </c>
      <c r="D288" s="3">
        <v>2216</v>
      </c>
      <c r="E288" s="3">
        <v>484</v>
      </c>
      <c r="F288" s="5">
        <f aca="true" t="shared" si="45" ref="F288:F319">E288/D288</f>
        <v>0.2184115523465704</v>
      </c>
      <c r="G288" s="3">
        <v>119</v>
      </c>
      <c r="H288" s="5">
        <f aca="true" t="shared" si="46" ref="H288:H319">G288/D288</f>
        <v>0.053700361010830325</v>
      </c>
      <c r="I288" s="4">
        <f aca="true" t="shared" si="47" ref="I288:I311">E288+G288</f>
        <v>603</v>
      </c>
      <c r="J288" s="5">
        <f aca="true" t="shared" si="48" ref="J288:J319">I288/D288</f>
        <v>0.2721119133574007</v>
      </c>
      <c r="K288" s="18">
        <f aca="true" t="shared" si="49" ref="K288:K319">SUM(L288:N288)</f>
        <v>1146</v>
      </c>
      <c r="L288">
        <v>320</v>
      </c>
      <c r="M288">
        <v>76</v>
      </c>
      <c r="N288">
        <v>750</v>
      </c>
    </row>
    <row r="289" spans="1:14" ht="14.25">
      <c r="A289" t="s">
        <v>35</v>
      </c>
      <c r="B289">
        <v>714508</v>
      </c>
      <c r="C289" s="2" t="str">
        <f>'[1]EqAids12-Oct'!D304</f>
        <v>PORT EDWARDS            </v>
      </c>
      <c r="D289" s="3">
        <v>386</v>
      </c>
      <c r="E289" s="3">
        <v>133</v>
      </c>
      <c r="F289" s="5">
        <f t="shared" si="45"/>
        <v>0.344559585492228</v>
      </c>
      <c r="G289" s="3">
        <v>23</v>
      </c>
      <c r="H289" s="5">
        <f t="shared" si="46"/>
        <v>0.05958549222797927</v>
      </c>
      <c r="I289" s="4">
        <f t="shared" si="47"/>
        <v>156</v>
      </c>
      <c r="J289" s="5">
        <f t="shared" si="48"/>
        <v>0.40414507772020725</v>
      </c>
      <c r="K289" s="18">
        <f t="shared" si="49"/>
        <v>291</v>
      </c>
      <c r="L289">
        <v>117</v>
      </c>
      <c r="M289">
        <v>21</v>
      </c>
      <c r="N289">
        <v>153</v>
      </c>
    </row>
    <row r="290" spans="1:14" ht="14.25">
      <c r="A290" t="s">
        <v>62</v>
      </c>
      <c r="B290">
        <v>454515</v>
      </c>
      <c r="C290" s="2" t="str">
        <f>'[1]EqAids12-Oct'!D305</f>
        <v>PORT WASHINGTON-SAUKVILLE     </v>
      </c>
      <c r="D290" s="3">
        <v>2532</v>
      </c>
      <c r="E290" s="3">
        <v>533</v>
      </c>
      <c r="F290" s="5">
        <f t="shared" si="45"/>
        <v>0.21050552922590837</v>
      </c>
      <c r="G290" s="3">
        <v>90</v>
      </c>
      <c r="H290" s="5">
        <f t="shared" si="46"/>
        <v>0.035545023696682464</v>
      </c>
      <c r="I290" s="4">
        <f t="shared" si="47"/>
        <v>623</v>
      </c>
      <c r="J290" s="5">
        <f t="shared" si="48"/>
        <v>0.24605055292259084</v>
      </c>
      <c r="K290" s="18">
        <f t="shared" si="49"/>
        <v>1339</v>
      </c>
      <c r="L290">
        <v>429</v>
      </c>
      <c r="M290">
        <v>65</v>
      </c>
      <c r="N290">
        <v>845</v>
      </c>
    </row>
    <row r="291" spans="1:14" ht="14.25">
      <c r="A291" t="s">
        <v>58</v>
      </c>
      <c r="B291">
        <v>114501</v>
      </c>
      <c r="C291" s="2" t="str">
        <f>'[1]EqAids12-Oct'!D303</f>
        <v>PORTAGE COMMUNITY       </v>
      </c>
      <c r="D291" s="3">
        <v>2398</v>
      </c>
      <c r="E291" s="3">
        <v>761</v>
      </c>
      <c r="F291" s="5">
        <f t="shared" si="45"/>
        <v>0.31734778982485407</v>
      </c>
      <c r="G291" s="3">
        <v>160</v>
      </c>
      <c r="H291" s="5">
        <f t="shared" si="46"/>
        <v>0.06672226855713094</v>
      </c>
      <c r="I291" s="4">
        <f t="shared" si="47"/>
        <v>921</v>
      </c>
      <c r="J291" s="5">
        <f t="shared" si="48"/>
        <v>0.384070058381985</v>
      </c>
      <c r="K291" s="18">
        <f t="shared" si="49"/>
        <v>1455</v>
      </c>
      <c r="L291">
        <v>592</v>
      </c>
      <c r="M291">
        <v>122</v>
      </c>
      <c r="N291">
        <v>741</v>
      </c>
    </row>
    <row r="292" spans="1:14" ht="14.25">
      <c r="A292" t="s">
        <v>51</v>
      </c>
      <c r="B292">
        <v>224529</v>
      </c>
      <c r="C292" s="2" t="str">
        <f>'[1]EqAids12-Oct'!D307</f>
        <v>POTOSI                  </v>
      </c>
      <c r="D292" s="3">
        <v>352</v>
      </c>
      <c r="E292" s="3">
        <v>90</v>
      </c>
      <c r="F292" s="5">
        <f t="shared" si="45"/>
        <v>0.2556818181818182</v>
      </c>
      <c r="G292" s="3">
        <v>33</v>
      </c>
      <c r="H292" s="5">
        <f t="shared" si="46"/>
        <v>0.09375</v>
      </c>
      <c r="I292" s="4">
        <f t="shared" si="47"/>
        <v>123</v>
      </c>
      <c r="J292" s="5">
        <f t="shared" si="48"/>
        <v>0.3494318181818182</v>
      </c>
      <c r="K292" s="18">
        <f t="shared" si="49"/>
        <v>266</v>
      </c>
      <c r="L292">
        <v>70</v>
      </c>
      <c r="M292">
        <v>27</v>
      </c>
      <c r="N292">
        <v>169</v>
      </c>
    </row>
    <row r="293" spans="1:14" ht="14.25">
      <c r="A293" t="s">
        <v>58</v>
      </c>
      <c r="B293">
        <v>114536</v>
      </c>
      <c r="C293" s="2" t="str">
        <f>'[1]EqAids12-Oct'!D308</f>
        <v>POYNETTE                </v>
      </c>
      <c r="D293" s="3">
        <v>1162</v>
      </c>
      <c r="E293" s="3">
        <v>233</v>
      </c>
      <c r="F293" s="5">
        <f t="shared" si="45"/>
        <v>0.20051635111876076</v>
      </c>
      <c r="G293" s="3">
        <v>38</v>
      </c>
      <c r="H293" s="5">
        <f t="shared" si="46"/>
        <v>0.03270223752151463</v>
      </c>
      <c r="I293" s="4">
        <f t="shared" si="47"/>
        <v>271</v>
      </c>
      <c r="J293" s="5">
        <f t="shared" si="48"/>
        <v>0.2332185886402754</v>
      </c>
      <c r="K293" s="18">
        <f t="shared" si="49"/>
        <v>640</v>
      </c>
      <c r="L293">
        <v>171</v>
      </c>
      <c r="M293">
        <v>28</v>
      </c>
      <c r="N293">
        <v>441</v>
      </c>
    </row>
    <row r="294" spans="1:14" ht="14.25">
      <c r="A294" t="s">
        <v>88</v>
      </c>
      <c r="B294">
        <v>124543</v>
      </c>
      <c r="C294" s="2" t="str">
        <f>'[1]EqAids12-Oct'!D309</f>
        <v>PRAIRIE DU CHIEN AREA   </v>
      </c>
      <c r="D294" s="3">
        <v>1108</v>
      </c>
      <c r="E294" s="3">
        <v>544</v>
      </c>
      <c r="F294" s="5">
        <f t="shared" si="45"/>
        <v>0.49097472924187724</v>
      </c>
      <c r="G294" s="3">
        <v>181</v>
      </c>
      <c r="H294" s="5">
        <f t="shared" si="46"/>
        <v>0.16335740072202165</v>
      </c>
      <c r="I294" s="4">
        <f t="shared" si="47"/>
        <v>725</v>
      </c>
      <c r="J294" s="5">
        <f t="shared" si="48"/>
        <v>0.6543321299638989</v>
      </c>
      <c r="K294" s="18">
        <f t="shared" si="49"/>
        <v>752</v>
      </c>
      <c r="L294">
        <v>371</v>
      </c>
      <c r="M294">
        <v>110</v>
      </c>
      <c r="N294">
        <v>271</v>
      </c>
    </row>
    <row r="295" spans="1:14" ht="14.25">
      <c r="A295" t="s">
        <v>40</v>
      </c>
      <c r="B295">
        <v>34557</v>
      </c>
      <c r="C295" s="2" t="str">
        <f>'[1]EqAids12-Oct'!D310</f>
        <v>PRAIRIE FARM            </v>
      </c>
      <c r="D295" s="3">
        <v>361</v>
      </c>
      <c r="E295" s="3">
        <v>136</v>
      </c>
      <c r="F295" s="5">
        <f t="shared" si="45"/>
        <v>0.3767313019390582</v>
      </c>
      <c r="G295" s="3">
        <v>47</v>
      </c>
      <c r="H295" s="5">
        <f t="shared" si="46"/>
        <v>0.13019390581717452</v>
      </c>
      <c r="I295" s="4">
        <f t="shared" si="47"/>
        <v>183</v>
      </c>
      <c r="J295" s="5">
        <f t="shared" si="48"/>
        <v>0.5069252077562327</v>
      </c>
      <c r="K295" s="18">
        <f t="shared" si="49"/>
        <v>276</v>
      </c>
      <c r="L295">
        <v>99</v>
      </c>
      <c r="M295">
        <v>34</v>
      </c>
      <c r="N295">
        <v>143</v>
      </c>
    </row>
    <row r="296" spans="1:14" ht="14.25">
      <c r="A296" t="s">
        <v>63</v>
      </c>
      <c r="B296">
        <v>504571</v>
      </c>
      <c r="C296" s="2" t="str">
        <f>'[1]EqAids12-Oct'!D311</f>
        <v>PRENTICE                </v>
      </c>
      <c r="D296" s="3">
        <v>455</v>
      </c>
      <c r="E296" s="3">
        <v>152</v>
      </c>
      <c r="F296" s="5">
        <f t="shared" si="45"/>
        <v>0.33406593406593404</v>
      </c>
      <c r="G296" s="3">
        <v>42</v>
      </c>
      <c r="H296" s="5">
        <f t="shared" si="46"/>
        <v>0.09230769230769231</v>
      </c>
      <c r="I296" s="4">
        <f t="shared" si="47"/>
        <v>194</v>
      </c>
      <c r="J296" s="5">
        <f t="shared" si="48"/>
        <v>0.42637362637362636</v>
      </c>
      <c r="K296" s="18">
        <f t="shared" si="49"/>
        <v>302</v>
      </c>
      <c r="L296">
        <v>118</v>
      </c>
      <c r="M296">
        <v>32</v>
      </c>
      <c r="N296">
        <v>152</v>
      </c>
    </row>
    <row r="297" spans="1:14" ht="14.25">
      <c r="A297" t="s">
        <v>68</v>
      </c>
      <c r="B297">
        <v>474578</v>
      </c>
      <c r="C297" s="2" t="str">
        <f>'[1]EqAids12-Oct'!D312</f>
        <v>PRESCOTT                </v>
      </c>
      <c r="D297" s="3">
        <v>1196</v>
      </c>
      <c r="E297" s="3">
        <v>200</v>
      </c>
      <c r="F297" s="5">
        <f t="shared" si="45"/>
        <v>0.16722408026755853</v>
      </c>
      <c r="G297" s="3">
        <v>68</v>
      </c>
      <c r="H297" s="5">
        <f t="shared" si="46"/>
        <v>0.056856187290969896</v>
      </c>
      <c r="I297" s="4">
        <f t="shared" si="47"/>
        <v>268</v>
      </c>
      <c r="J297" s="5">
        <f t="shared" si="48"/>
        <v>0.22408026755852842</v>
      </c>
      <c r="K297" s="18">
        <f t="shared" si="49"/>
        <v>763</v>
      </c>
      <c r="L297">
        <v>157</v>
      </c>
      <c r="M297">
        <v>54</v>
      </c>
      <c r="N297">
        <v>552</v>
      </c>
    </row>
    <row r="298" spans="1:14" ht="14.25">
      <c r="A298" t="s">
        <v>46</v>
      </c>
      <c r="B298">
        <v>244606</v>
      </c>
      <c r="C298" s="2" t="str">
        <f>'[1]EqAids12-Oct'!D313</f>
        <v>PRINCETON               </v>
      </c>
      <c r="D298" s="3">
        <v>361</v>
      </c>
      <c r="E298" s="3">
        <v>113</v>
      </c>
      <c r="F298" s="5">
        <f t="shared" si="45"/>
        <v>0.31301939058171746</v>
      </c>
      <c r="G298" s="3">
        <v>30</v>
      </c>
      <c r="H298" s="5">
        <f t="shared" si="46"/>
        <v>0.08310249307479224</v>
      </c>
      <c r="I298" s="4">
        <f t="shared" si="47"/>
        <v>143</v>
      </c>
      <c r="J298" s="5">
        <f t="shared" si="48"/>
        <v>0.3961218836565097</v>
      </c>
      <c r="K298" s="18">
        <f t="shared" si="49"/>
        <v>222</v>
      </c>
      <c r="L298">
        <v>84</v>
      </c>
      <c r="M298">
        <v>23</v>
      </c>
      <c r="N298">
        <v>115</v>
      </c>
    </row>
    <row r="299" spans="1:14" ht="14.25">
      <c r="A299" t="s">
        <v>33</v>
      </c>
      <c r="B299">
        <v>54613</v>
      </c>
      <c r="C299" s="2" t="str">
        <f>'[1]EqAids12-Oct'!D314</f>
        <v>PULASKI COMMUNITY       </v>
      </c>
      <c r="D299" s="3">
        <v>3526</v>
      </c>
      <c r="E299" s="3">
        <v>758</v>
      </c>
      <c r="F299" s="5">
        <f t="shared" si="45"/>
        <v>0.2149744753261486</v>
      </c>
      <c r="G299" s="3">
        <v>217</v>
      </c>
      <c r="H299" s="5">
        <f t="shared" si="46"/>
        <v>0.06154282473057289</v>
      </c>
      <c r="I299" s="4">
        <f t="shared" si="47"/>
        <v>975</v>
      </c>
      <c r="J299" s="5">
        <f t="shared" si="48"/>
        <v>0.2765173000567215</v>
      </c>
      <c r="K299" s="18">
        <f t="shared" si="49"/>
        <v>2375</v>
      </c>
      <c r="L299">
        <v>513</v>
      </c>
      <c r="M299">
        <v>145</v>
      </c>
      <c r="N299">
        <v>1717</v>
      </c>
    </row>
    <row r="300" spans="1:14" ht="14.25">
      <c r="A300" t="s">
        <v>57</v>
      </c>
      <c r="B300">
        <v>514620</v>
      </c>
      <c r="C300" s="2" t="str">
        <f>'[1]EqAids12-Oct'!D315</f>
        <v>RACINE                  </v>
      </c>
      <c r="D300" s="3">
        <v>20331</v>
      </c>
      <c r="E300" s="3">
        <v>11037</v>
      </c>
      <c r="F300" s="5">
        <f t="shared" si="45"/>
        <v>0.5428655747380847</v>
      </c>
      <c r="G300" s="3">
        <v>1304</v>
      </c>
      <c r="H300" s="5">
        <f t="shared" si="46"/>
        <v>0.06413850769760464</v>
      </c>
      <c r="I300" s="4">
        <f t="shared" si="47"/>
        <v>12341</v>
      </c>
      <c r="J300" s="5">
        <f t="shared" si="48"/>
        <v>0.6070040824356894</v>
      </c>
      <c r="K300" s="18">
        <f t="shared" si="49"/>
        <v>11644</v>
      </c>
      <c r="L300">
        <v>8260</v>
      </c>
      <c r="M300">
        <v>875</v>
      </c>
      <c r="N300">
        <v>2509</v>
      </c>
    </row>
    <row r="301" spans="1:14" ht="14.25">
      <c r="A301" t="s">
        <v>53</v>
      </c>
      <c r="B301">
        <v>304627</v>
      </c>
      <c r="C301" s="2" t="str">
        <f>'[1]EqAids12-Oct'!D316</f>
        <v>RANDALL J1              </v>
      </c>
      <c r="D301" s="3">
        <v>664</v>
      </c>
      <c r="E301" s="3">
        <v>140</v>
      </c>
      <c r="F301" s="5">
        <f t="shared" si="45"/>
        <v>0.21084337349397592</v>
      </c>
      <c r="G301" s="3">
        <v>27</v>
      </c>
      <c r="H301" s="5">
        <f t="shared" si="46"/>
        <v>0.04066265060240964</v>
      </c>
      <c r="I301" s="4">
        <f t="shared" si="47"/>
        <v>167</v>
      </c>
      <c r="J301" s="5">
        <f t="shared" si="48"/>
        <v>0.25150602409638556</v>
      </c>
      <c r="K301" s="18">
        <f t="shared" si="49"/>
        <v>385</v>
      </c>
      <c r="L301">
        <v>93</v>
      </c>
      <c r="M301">
        <v>17</v>
      </c>
      <c r="N301">
        <v>275</v>
      </c>
    </row>
    <row r="302" spans="1:14" ht="14.25">
      <c r="A302" t="s">
        <v>58</v>
      </c>
      <c r="B302">
        <v>114634</v>
      </c>
      <c r="C302" s="2" t="str">
        <f>'[1]EqAids12-Oct'!D317</f>
        <v>RANDOLPH                </v>
      </c>
      <c r="D302" s="3">
        <v>524</v>
      </c>
      <c r="E302" s="3">
        <v>202</v>
      </c>
      <c r="F302" s="5">
        <f t="shared" si="45"/>
        <v>0.38549618320610685</v>
      </c>
      <c r="G302" s="3">
        <v>51</v>
      </c>
      <c r="H302" s="5">
        <f t="shared" si="46"/>
        <v>0.09732824427480916</v>
      </c>
      <c r="I302" s="4">
        <f t="shared" si="47"/>
        <v>253</v>
      </c>
      <c r="J302" s="5">
        <f t="shared" si="48"/>
        <v>0.48282442748091603</v>
      </c>
      <c r="K302" s="18">
        <f t="shared" si="49"/>
        <v>309</v>
      </c>
      <c r="L302">
        <v>115</v>
      </c>
      <c r="M302">
        <v>36</v>
      </c>
      <c r="N302">
        <v>158</v>
      </c>
    </row>
    <row r="303" spans="1:14" ht="14.25">
      <c r="A303" t="s">
        <v>61</v>
      </c>
      <c r="B303">
        <v>594641</v>
      </c>
      <c r="C303" s="2" t="str">
        <f>'[1]EqAids12-Oct'!D318</f>
        <v>RANDOM LAKE             </v>
      </c>
      <c r="D303" s="3">
        <v>872</v>
      </c>
      <c r="E303" s="3">
        <v>198</v>
      </c>
      <c r="F303" s="5">
        <f t="shared" si="45"/>
        <v>0.22706422018348624</v>
      </c>
      <c r="G303" s="3">
        <v>109</v>
      </c>
      <c r="H303" s="5">
        <f t="shared" si="46"/>
        <v>0.125</v>
      </c>
      <c r="I303" s="4">
        <f t="shared" si="47"/>
        <v>307</v>
      </c>
      <c r="J303" s="5">
        <f t="shared" si="48"/>
        <v>0.35206422018348627</v>
      </c>
      <c r="K303" s="18">
        <f t="shared" si="49"/>
        <v>577</v>
      </c>
      <c r="L303">
        <v>142</v>
      </c>
      <c r="M303">
        <v>70</v>
      </c>
      <c r="N303">
        <v>365</v>
      </c>
    </row>
    <row r="304" spans="1:14" ht="14.25">
      <c r="A304" t="s">
        <v>57</v>
      </c>
      <c r="B304">
        <v>514686</v>
      </c>
      <c r="C304" s="2" t="str">
        <f>'[1]EqAids12-Oct'!D319</f>
        <v>RAYMOND #14             </v>
      </c>
      <c r="D304" s="3">
        <v>449</v>
      </c>
      <c r="E304" s="3">
        <v>54</v>
      </c>
      <c r="F304" s="5">
        <f t="shared" si="45"/>
        <v>0.12026726057906459</v>
      </c>
      <c r="G304" s="3">
        <v>16</v>
      </c>
      <c r="H304" s="5">
        <f t="shared" si="46"/>
        <v>0.035634743875278395</v>
      </c>
      <c r="I304" s="4">
        <f t="shared" si="47"/>
        <v>70</v>
      </c>
      <c r="J304" s="5">
        <f t="shared" si="48"/>
        <v>0.155902004454343</v>
      </c>
      <c r="K304" s="18">
        <f t="shared" si="49"/>
        <v>262</v>
      </c>
      <c r="L304">
        <v>39</v>
      </c>
      <c r="M304">
        <v>12</v>
      </c>
      <c r="N304">
        <v>211</v>
      </c>
    </row>
    <row r="305" spans="1:14" ht="14.25">
      <c r="A305" t="s">
        <v>38</v>
      </c>
      <c r="B305">
        <v>564753</v>
      </c>
      <c r="C305" s="2" t="str">
        <f>'[1]EqAids12-Oct'!D321</f>
        <v>REEDSBURG               </v>
      </c>
      <c r="D305" s="3">
        <v>2562</v>
      </c>
      <c r="E305" s="3">
        <v>887</v>
      </c>
      <c r="F305" s="5">
        <f t="shared" si="45"/>
        <v>0.34621389539422326</v>
      </c>
      <c r="G305" s="3">
        <v>242</v>
      </c>
      <c r="H305" s="5">
        <f t="shared" si="46"/>
        <v>0.09445745511319281</v>
      </c>
      <c r="I305" s="4">
        <f t="shared" si="47"/>
        <v>1129</v>
      </c>
      <c r="J305" s="5">
        <f t="shared" si="48"/>
        <v>0.44067135050741607</v>
      </c>
      <c r="K305" s="18">
        <f t="shared" si="49"/>
        <v>1599</v>
      </c>
      <c r="L305">
        <v>683</v>
      </c>
      <c r="M305">
        <v>197</v>
      </c>
      <c r="N305">
        <v>719</v>
      </c>
    </row>
    <row r="306" spans="1:14" ht="14.25">
      <c r="A306" t="s">
        <v>79</v>
      </c>
      <c r="B306">
        <v>364760</v>
      </c>
      <c r="C306" s="2" t="str">
        <f>'[1]EqAids12-Oct'!D322</f>
        <v>REEDSVILLE              </v>
      </c>
      <c r="D306" s="3">
        <v>575</v>
      </c>
      <c r="E306" s="3">
        <v>136</v>
      </c>
      <c r="F306" s="5">
        <f t="shared" si="45"/>
        <v>0.23652173913043478</v>
      </c>
      <c r="G306" s="3">
        <v>35</v>
      </c>
      <c r="H306" s="5">
        <f t="shared" si="46"/>
        <v>0.06086956521739131</v>
      </c>
      <c r="I306" s="4">
        <f t="shared" si="47"/>
        <v>171</v>
      </c>
      <c r="J306" s="5">
        <f t="shared" si="48"/>
        <v>0.29739130434782607</v>
      </c>
      <c r="K306" s="18">
        <f t="shared" si="49"/>
        <v>443</v>
      </c>
      <c r="L306">
        <v>115</v>
      </c>
      <c r="M306">
        <v>29</v>
      </c>
      <c r="N306">
        <v>299</v>
      </c>
    </row>
    <row r="307" spans="1:14" ht="14.25">
      <c r="A307" t="s">
        <v>81</v>
      </c>
      <c r="B307">
        <v>434781</v>
      </c>
      <c r="C307" s="2" t="str">
        <f>'[1]EqAids12-Oct'!D323</f>
        <v>RHINELANDER             </v>
      </c>
      <c r="D307" s="3">
        <v>2489</v>
      </c>
      <c r="E307" s="3">
        <v>1081</v>
      </c>
      <c r="F307" s="5">
        <f t="shared" si="45"/>
        <v>0.43431096826034554</v>
      </c>
      <c r="G307" s="3">
        <v>182</v>
      </c>
      <c r="H307" s="5">
        <f t="shared" si="46"/>
        <v>0.07312173563680192</v>
      </c>
      <c r="I307" s="4">
        <f t="shared" si="47"/>
        <v>1263</v>
      </c>
      <c r="J307" s="5">
        <f t="shared" si="48"/>
        <v>0.5074327038971475</v>
      </c>
      <c r="K307" s="18">
        <f t="shared" si="49"/>
        <v>1560</v>
      </c>
      <c r="L307">
        <v>733</v>
      </c>
      <c r="M307">
        <v>124</v>
      </c>
      <c r="N307">
        <v>703</v>
      </c>
    </row>
    <row r="308" spans="1:14" ht="14.25">
      <c r="A308" t="s">
        <v>74</v>
      </c>
      <c r="B308">
        <v>604795</v>
      </c>
      <c r="C308" s="2" t="str">
        <f>'[1]EqAids12-Oct'!D324</f>
        <v>RIB LAKE                </v>
      </c>
      <c r="D308" s="3">
        <v>474</v>
      </c>
      <c r="E308" s="3">
        <v>187</v>
      </c>
      <c r="F308" s="5">
        <f t="shared" si="45"/>
        <v>0.39451476793248946</v>
      </c>
      <c r="G308" s="3">
        <v>65</v>
      </c>
      <c r="H308" s="5">
        <f t="shared" si="46"/>
        <v>0.1371308016877637</v>
      </c>
      <c r="I308" s="4">
        <f t="shared" si="47"/>
        <v>252</v>
      </c>
      <c r="J308" s="5">
        <f t="shared" si="48"/>
        <v>0.5316455696202531</v>
      </c>
      <c r="K308" s="18">
        <f t="shared" si="49"/>
        <v>353</v>
      </c>
      <c r="L308">
        <v>152</v>
      </c>
      <c r="M308">
        <v>51</v>
      </c>
      <c r="N308">
        <v>150</v>
      </c>
    </row>
    <row r="309" spans="1:14" ht="14.25">
      <c r="A309" t="s">
        <v>40</v>
      </c>
      <c r="B309">
        <v>34802</v>
      </c>
      <c r="C309" s="2" t="str">
        <f>'[1]EqAids12-Oct'!D325</f>
        <v>RICE LAKE AREA          </v>
      </c>
      <c r="D309" s="3">
        <v>2187</v>
      </c>
      <c r="E309" s="3">
        <v>816</v>
      </c>
      <c r="F309" s="5">
        <f t="shared" si="45"/>
        <v>0.3731138545953361</v>
      </c>
      <c r="G309" s="3">
        <v>200</v>
      </c>
      <c r="H309" s="5">
        <f t="shared" si="46"/>
        <v>0.09144947416552354</v>
      </c>
      <c r="I309" s="4">
        <f t="shared" si="47"/>
        <v>1016</v>
      </c>
      <c r="J309" s="5">
        <f t="shared" si="48"/>
        <v>0.46456332876085965</v>
      </c>
      <c r="K309" s="18">
        <f t="shared" si="49"/>
        <v>1470</v>
      </c>
      <c r="L309">
        <v>569</v>
      </c>
      <c r="M309">
        <v>129</v>
      </c>
      <c r="N309">
        <v>772</v>
      </c>
    </row>
    <row r="310" spans="1:14" ht="14.25">
      <c r="A310" t="s">
        <v>69</v>
      </c>
      <c r="B310">
        <v>664820</v>
      </c>
      <c r="C310" s="2" t="str">
        <f>'[1]EqAids12-Oct'!D326</f>
        <v>RICHFIELD J 1           </v>
      </c>
      <c r="D310" s="3">
        <v>405</v>
      </c>
      <c r="E310" s="3">
        <v>20</v>
      </c>
      <c r="F310" s="5">
        <f t="shared" si="45"/>
        <v>0.04938271604938271</v>
      </c>
      <c r="G310" s="3">
        <v>11</v>
      </c>
      <c r="H310" s="5">
        <f t="shared" si="46"/>
        <v>0.027160493827160494</v>
      </c>
      <c r="I310" s="4">
        <f t="shared" si="47"/>
        <v>31</v>
      </c>
      <c r="J310" s="5">
        <f t="shared" si="48"/>
        <v>0.07654320987654321</v>
      </c>
      <c r="K310" s="18">
        <f t="shared" si="49"/>
        <v>240</v>
      </c>
      <c r="L310">
        <v>14</v>
      </c>
      <c r="M310">
        <v>9</v>
      </c>
      <c r="N310">
        <v>217</v>
      </c>
    </row>
    <row r="311" spans="1:14" ht="14.25">
      <c r="A311" t="s">
        <v>78</v>
      </c>
      <c r="B311">
        <v>524851</v>
      </c>
      <c r="C311" s="2" t="str">
        <f>'[1]EqAids12-Oct'!D328</f>
        <v>RICHLAND                </v>
      </c>
      <c r="D311" s="3">
        <v>1375</v>
      </c>
      <c r="E311" s="3">
        <v>603</v>
      </c>
      <c r="F311" s="5">
        <f t="shared" si="45"/>
        <v>0.43854545454545457</v>
      </c>
      <c r="G311" s="3">
        <v>116</v>
      </c>
      <c r="H311" s="5">
        <f t="shared" si="46"/>
        <v>0.08436363636363636</v>
      </c>
      <c r="I311" s="4">
        <f t="shared" si="47"/>
        <v>719</v>
      </c>
      <c r="J311" s="5">
        <f t="shared" si="48"/>
        <v>0.5229090909090909</v>
      </c>
      <c r="K311" s="18">
        <f t="shared" si="49"/>
        <v>961</v>
      </c>
      <c r="L311">
        <v>484</v>
      </c>
      <c r="M311">
        <v>88</v>
      </c>
      <c r="N311">
        <v>389</v>
      </c>
    </row>
    <row r="312" spans="1:11" ht="14.25">
      <c r="A312" t="s">
        <v>31</v>
      </c>
      <c r="B312">
        <v>673122</v>
      </c>
      <c r="C312" s="2" t="s">
        <v>17</v>
      </c>
      <c r="F312" s="5"/>
      <c r="H312" s="5"/>
      <c r="I312" s="4"/>
      <c r="J312" s="5"/>
      <c r="K312" s="18"/>
    </row>
    <row r="313" spans="1:14" ht="14.25">
      <c r="A313" t="s">
        <v>58</v>
      </c>
      <c r="B313">
        <v>114865</v>
      </c>
      <c r="C313" s="2" t="str">
        <f>'[1]EqAids12-Oct'!D329</f>
        <v>RIO COMMUNITY           </v>
      </c>
      <c r="D313" s="3">
        <v>473</v>
      </c>
      <c r="E313" s="3">
        <v>147</v>
      </c>
      <c r="F313" s="5">
        <f aca="true" t="shared" si="50" ref="F313:F344">E313/D313</f>
        <v>0.3107822410147992</v>
      </c>
      <c r="G313" s="3">
        <v>39</v>
      </c>
      <c r="H313" s="5">
        <f aca="true" t="shared" si="51" ref="H313:H344">G313/D313</f>
        <v>0.0824524312896406</v>
      </c>
      <c r="I313" s="4">
        <f aca="true" t="shared" si="52" ref="I313:I344">E313+G313</f>
        <v>186</v>
      </c>
      <c r="J313" s="5">
        <f aca="true" t="shared" si="53" ref="J313:J344">I313/D313</f>
        <v>0.39323467230443976</v>
      </c>
      <c r="K313" s="18">
        <f aca="true" t="shared" si="54" ref="K313:K344">SUM(L313:N313)</f>
        <v>355</v>
      </c>
      <c r="L313">
        <v>118</v>
      </c>
      <c r="M313">
        <v>29</v>
      </c>
      <c r="N313">
        <v>208</v>
      </c>
    </row>
    <row r="314" spans="1:14" ht="14.25">
      <c r="A314" t="s">
        <v>59</v>
      </c>
      <c r="B314">
        <v>204872</v>
      </c>
      <c r="C314" s="2" t="str">
        <f>'[1]EqAids12-Oct'!D330</f>
        <v>RIPON                   </v>
      </c>
      <c r="D314" s="3">
        <v>1693</v>
      </c>
      <c r="E314" s="3">
        <v>401</v>
      </c>
      <c r="F314" s="5">
        <f t="shared" si="50"/>
        <v>0.2368576491435322</v>
      </c>
      <c r="G314" s="3">
        <v>137</v>
      </c>
      <c r="H314" s="5">
        <f t="shared" si="51"/>
        <v>0.08092144122858831</v>
      </c>
      <c r="I314" s="4">
        <f t="shared" si="52"/>
        <v>538</v>
      </c>
      <c r="J314" s="5">
        <f t="shared" si="53"/>
        <v>0.3177790903721205</v>
      </c>
      <c r="K314" s="18">
        <f t="shared" si="54"/>
        <v>881</v>
      </c>
      <c r="L314">
        <v>278</v>
      </c>
      <c r="M314">
        <v>106</v>
      </c>
      <c r="N314">
        <v>497</v>
      </c>
    </row>
    <row r="315" spans="1:14" ht="14.25">
      <c r="A315" t="s">
        <v>68</v>
      </c>
      <c r="B315">
        <v>474893</v>
      </c>
      <c r="C315" s="2" t="str">
        <f>'[1]EqAids12-Oct'!D331</f>
        <v>RIVER FALLS             </v>
      </c>
      <c r="D315" s="3">
        <v>3021</v>
      </c>
      <c r="E315" s="3">
        <v>528</v>
      </c>
      <c r="F315" s="5">
        <f t="shared" si="50"/>
        <v>0.17477656405163852</v>
      </c>
      <c r="G315" s="3">
        <v>108</v>
      </c>
      <c r="H315" s="5">
        <f t="shared" si="51"/>
        <v>0.03574975173783516</v>
      </c>
      <c r="I315" s="4">
        <f t="shared" si="52"/>
        <v>636</v>
      </c>
      <c r="J315" s="5">
        <f t="shared" si="53"/>
        <v>0.21052631578947367</v>
      </c>
      <c r="K315" s="18">
        <f t="shared" si="54"/>
        <v>2072</v>
      </c>
      <c r="L315">
        <v>427</v>
      </c>
      <c r="M315">
        <v>89</v>
      </c>
      <c r="N315">
        <v>1556</v>
      </c>
    </row>
    <row r="316" spans="1:14" ht="14.25">
      <c r="A316" t="s">
        <v>51</v>
      </c>
      <c r="B316">
        <v>224904</v>
      </c>
      <c r="C316" s="2" t="str">
        <f>'[1]EqAids12-Oct'!D332</f>
        <v>RIVER RIDGE</v>
      </c>
      <c r="D316" s="3">
        <v>530</v>
      </c>
      <c r="E316" s="3">
        <v>191</v>
      </c>
      <c r="F316" s="5">
        <f t="shared" si="50"/>
        <v>0.360377358490566</v>
      </c>
      <c r="G316" s="3">
        <v>67</v>
      </c>
      <c r="H316" s="5">
        <f t="shared" si="51"/>
        <v>0.12641509433962264</v>
      </c>
      <c r="I316" s="4">
        <f t="shared" si="52"/>
        <v>258</v>
      </c>
      <c r="J316" s="5">
        <f t="shared" si="53"/>
        <v>0.4867924528301887</v>
      </c>
      <c r="K316" s="18">
        <f t="shared" si="54"/>
        <v>444</v>
      </c>
      <c r="L316">
        <v>161</v>
      </c>
      <c r="M316">
        <v>57</v>
      </c>
      <c r="N316">
        <v>226</v>
      </c>
    </row>
    <row r="317" spans="1:14" ht="14.25">
      <c r="A317" t="s">
        <v>38</v>
      </c>
      <c r="B317">
        <v>565523</v>
      </c>
      <c r="C317" s="2" t="str">
        <f>'[1]EqAids12-Oct'!D363</f>
        <v>RIVER VALLEY            </v>
      </c>
      <c r="D317" s="3">
        <v>1317</v>
      </c>
      <c r="E317" s="3">
        <v>390</v>
      </c>
      <c r="F317" s="5">
        <f t="shared" si="50"/>
        <v>0.296127562642369</v>
      </c>
      <c r="G317" s="3">
        <v>77</v>
      </c>
      <c r="H317" s="5">
        <f t="shared" si="51"/>
        <v>0.058466211085801065</v>
      </c>
      <c r="I317" s="4">
        <f t="shared" si="52"/>
        <v>467</v>
      </c>
      <c r="J317" s="5">
        <f t="shared" si="53"/>
        <v>0.3545937737281701</v>
      </c>
      <c r="K317" s="18">
        <f t="shared" si="54"/>
        <v>758</v>
      </c>
      <c r="L317">
        <v>301</v>
      </c>
      <c r="M317">
        <v>53</v>
      </c>
      <c r="N317">
        <v>404</v>
      </c>
    </row>
    <row r="318" spans="1:14" ht="14.25">
      <c r="A318" t="s">
        <v>51</v>
      </c>
      <c r="B318">
        <v>223850</v>
      </c>
      <c r="C318" s="2" t="str">
        <f>'[1]EqAids12-Oct'!D255</f>
        <v>RIVERDALE               </v>
      </c>
      <c r="D318" s="3">
        <v>665</v>
      </c>
      <c r="E318" s="3">
        <v>314</v>
      </c>
      <c r="F318" s="5">
        <f t="shared" si="50"/>
        <v>0.47218045112781953</v>
      </c>
      <c r="G318" s="3">
        <v>81</v>
      </c>
      <c r="H318" s="5">
        <f t="shared" si="51"/>
        <v>0.12180451127819548</v>
      </c>
      <c r="I318" s="4">
        <f t="shared" si="52"/>
        <v>395</v>
      </c>
      <c r="J318" s="5">
        <f t="shared" si="53"/>
        <v>0.5939849624060151</v>
      </c>
      <c r="K318" s="18">
        <f t="shared" si="54"/>
        <v>446</v>
      </c>
      <c r="L318">
        <v>219</v>
      </c>
      <c r="M318">
        <v>55</v>
      </c>
      <c r="N318">
        <v>172</v>
      </c>
    </row>
    <row r="319" spans="1:14" ht="14.25">
      <c r="A319" t="s">
        <v>59</v>
      </c>
      <c r="B319">
        <v>204956</v>
      </c>
      <c r="C319" s="2" t="str">
        <f>'[1]EqAids12-Oct'!D333</f>
        <v>ROSENDALE-BRANDON       </v>
      </c>
      <c r="D319" s="3">
        <v>1032</v>
      </c>
      <c r="E319" s="3">
        <v>173</v>
      </c>
      <c r="F319" s="5">
        <f t="shared" si="50"/>
        <v>0.16763565891472867</v>
      </c>
      <c r="G319" s="3">
        <v>82</v>
      </c>
      <c r="H319" s="5">
        <f t="shared" si="51"/>
        <v>0.07945736434108527</v>
      </c>
      <c r="I319" s="4">
        <f t="shared" si="52"/>
        <v>255</v>
      </c>
      <c r="J319" s="5">
        <f t="shared" si="53"/>
        <v>0.24709302325581395</v>
      </c>
      <c r="K319" s="18">
        <f t="shared" si="54"/>
        <v>592</v>
      </c>
      <c r="L319">
        <v>112</v>
      </c>
      <c r="M319">
        <v>63</v>
      </c>
      <c r="N319">
        <v>417</v>
      </c>
    </row>
    <row r="320" spans="1:14" ht="14.25">
      <c r="A320" t="s">
        <v>24</v>
      </c>
      <c r="B320">
        <v>494963</v>
      </c>
      <c r="C320" s="2" t="str">
        <f>'[1]EqAids12-Oct'!D334</f>
        <v>ROSHOLT                 </v>
      </c>
      <c r="D320" s="3">
        <v>636</v>
      </c>
      <c r="E320" s="3">
        <v>151</v>
      </c>
      <c r="F320" s="5">
        <f t="shared" si="50"/>
        <v>0.23742138364779874</v>
      </c>
      <c r="G320" s="3">
        <v>55</v>
      </c>
      <c r="H320" s="5">
        <f t="shared" si="51"/>
        <v>0.08647798742138364</v>
      </c>
      <c r="I320" s="4">
        <f t="shared" si="52"/>
        <v>206</v>
      </c>
      <c r="J320" s="5">
        <f t="shared" si="53"/>
        <v>0.3238993710691824</v>
      </c>
      <c r="K320" s="18">
        <f t="shared" si="54"/>
        <v>444</v>
      </c>
      <c r="L320">
        <v>96</v>
      </c>
      <c r="M320">
        <v>29</v>
      </c>
      <c r="N320">
        <v>319</v>
      </c>
    </row>
    <row r="321" spans="1:14" ht="14.25">
      <c r="A321" t="s">
        <v>83</v>
      </c>
      <c r="B321">
        <v>291673</v>
      </c>
      <c r="C321" s="2" t="str">
        <f>'[1]EqAids12-Oct'!D117</f>
        <v>ROYALL</v>
      </c>
      <c r="D321" s="3">
        <v>583</v>
      </c>
      <c r="E321" s="3">
        <v>228</v>
      </c>
      <c r="F321" s="5">
        <f t="shared" si="50"/>
        <v>0.3910806174957118</v>
      </c>
      <c r="G321" s="3">
        <v>75</v>
      </c>
      <c r="H321" s="5">
        <f t="shared" si="51"/>
        <v>0.12864493996569468</v>
      </c>
      <c r="I321" s="4">
        <f t="shared" si="52"/>
        <v>303</v>
      </c>
      <c r="J321" s="5">
        <f t="shared" si="53"/>
        <v>0.5197255574614065</v>
      </c>
      <c r="K321" s="18">
        <f t="shared" si="54"/>
        <v>423</v>
      </c>
      <c r="L321">
        <v>172</v>
      </c>
      <c r="M321">
        <v>60</v>
      </c>
      <c r="N321">
        <v>191</v>
      </c>
    </row>
    <row r="322" spans="1:14" ht="14.25">
      <c r="A322" t="s">
        <v>42</v>
      </c>
      <c r="B322">
        <v>144998</v>
      </c>
      <c r="C322" s="2" t="str">
        <f>'[1]EqAids12-Oct'!D336</f>
        <v>RUBICON J6              </v>
      </c>
      <c r="D322" s="3">
        <v>141</v>
      </c>
      <c r="E322" s="3">
        <v>30</v>
      </c>
      <c r="F322" s="5">
        <f t="shared" si="50"/>
        <v>0.2127659574468085</v>
      </c>
      <c r="G322" s="3">
        <v>4</v>
      </c>
      <c r="H322" s="5">
        <f t="shared" si="51"/>
        <v>0.028368794326241134</v>
      </c>
      <c r="I322" s="4">
        <f t="shared" si="52"/>
        <v>34</v>
      </c>
      <c r="J322" s="5">
        <f t="shared" si="53"/>
        <v>0.24113475177304963</v>
      </c>
      <c r="K322" s="18">
        <f t="shared" si="54"/>
        <v>99</v>
      </c>
      <c r="L322">
        <v>27</v>
      </c>
      <c r="M322">
        <v>3</v>
      </c>
      <c r="N322">
        <v>69</v>
      </c>
    </row>
    <row r="323" spans="1:14" ht="14.25">
      <c r="A323" t="s">
        <v>36</v>
      </c>
      <c r="B323">
        <v>552422</v>
      </c>
      <c r="C323" s="2" t="str">
        <f>'[1]EqAids12-Oct'!D158</f>
        <v>SAINT CROIX CENTRAL     </v>
      </c>
      <c r="D323" s="3">
        <v>1395</v>
      </c>
      <c r="E323" s="3">
        <v>283</v>
      </c>
      <c r="F323" s="5">
        <f t="shared" si="50"/>
        <v>0.2028673835125448</v>
      </c>
      <c r="G323" s="3">
        <v>80</v>
      </c>
      <c r="H323" s="5">
        <f t="shared" si="51"/>
        <v>0.05734767025089606</v>
      </c>
      <c r="I323" s="4">
        <f t="shared" si="52"/>
        <v>363</v>
      </c>
      <c r="J323" s="5">
        <f t="shared" si="53"/>
        <v>0.26021505376344084</v>
      </c>
      <c r="K323" s="18">
        <f t="shared" si="54"/>
        <v>1060</v>
      </c>
      <c r="L323">
        <v>212</v>
      </c>
      <c r="M323">
        <v>57</v>
      </c>
      <c r="N323">
        <v>791</v>
      </c>
    </row>
    <row r="324" spans="1:14" ht="14.25">
      <c r="A324" t="s">
        <v>26</v>
      </c>
      <c r="B324">
        <v>485019</v>
      </c>
      <c r="C324" s="2" t="str">
        <f>'[1]EqAids12-Oct'!D337</f>
        <v>SAINT CROIX FALLS       </v>
      </c>
      <c r="D324" s="3">
        <v>1112</v>
      </c>
      <c r="E324" s="3">
        <v>349</v>
      </c>
      <c r="F324" s="5">
        <f t="shared" si="50"/>
        <v>0.31384892086330934</v>
      </c>
      <c r="G324" s="3">
        <v>117</v>
      </c>
      <c r="H324" s="5">
        <f t="shared" si="51"/>
        <v>0.1052158273381295</v>
      </c>
      <c r="I324" s="4">
        <f t="shared" si="52"/>
        <v>466</v>
      </c>
      <c r="J324" s="5">
        <f t="shared" si="53"/>
        <v>0.41906474820143885</v>
      </c>
      <c r="K324" s="18">
        <f t="shared" si="54"/>
        <v>765</v>
      </c>
      <c r="L324">
        <v>240</v>
      </c>
      <c r="M324">
        <v>80</v>
      </c>
      <c r="N324">
        <v>445</v>
      </c>
    </row>
    <row r="325" spans="1:14" ht="14.25">
      <c r="A325" t="s">
        <v>55</v>
      </c>
      <c r="B325">
        <v>405026</v>
      </c>
      <c r="C325" s="2" t="str">
        <f>'[1]EqAids12-Oct'!D338</f>
        <v>SAINT FRANCIS           </v>
      </c>
      <c r="D325" s="3">
        <v>1238</v>
      </c>
      <c r="E325" s="3">
        <v>419</v>
      </c>
      <c r="F325" s="5">
        <f t="shared" si="50"/>
        <v>0.3384491114701131</v>
      </c>
      <c r="G325" s="3">
        <v>99</v>
      </c>
      <c r="H325" s="5">
        <f t="shared" si="51"/>
        <v>0.07996768982229402</v>
      </c>
      <c r="I325" s="4">
        <f t="shared" si="52"/>
        <v>518</v>
      </c>
      <c r="J325" s="5">
        <f t="shared" si="53"/>
        <v>0.4184168012924071</v>
      </c>
      <c r="K325" s="18">
        <f t="shared" si="54"/>
        <v>894</v>
      </c>
      <c r="L325">
        <v>364</v>
      </c>
      <c r="M325">
        <v>86</v>
      </c>
      <c r="N325">
        <v>444</v>
      </c>
    </row>
    <row r="326" spans="1:14" ht="14.25">
      <c r="A326" t="s">
        <v>53</v>
      </c>
      <c r="B326">
        <v>305068</v>
      </c>
      <c r="C326" s="2" t="str">
        <f>'[1]EqAids12-Oct'!D340</f>
        <v>SALEM J2                </v>
      </c>
      <c r="D326" s="3">
        <v>976</v>
      </c>
      <c r="E326" s="3">
        <v>266</v>
      </c>
      <c r="F326" s="5">
        <f t="shared" si="50"/>
        <v>0.2725409836065574</v>
      </c>
      <c r="G326" s="3">
        <v>58</v>
      </c>
      <c r="H326" s="5">
        <f t="shared" si="51"/>
        <v>0.05942622950819672</v>
      </c>
      <c r="I326" s="4">
        <f t="shared" si="52"/>
        <v>324</v>
      </c>
      <c r="J326" s="5">
        <f t="shared" si="53"/>
        <v>0.3319672131147541</v>
      </c>
      <c r="K326" s="18">
        <f t="shared" si="54"/>
        <v>572</v>
      </c>
      <c r="L326">
        <v>203</v>
      </c>
      <c r="M326">
        <v>42</v>
      </c>
      <c r="N326">
        <v>327</v>
      </c>
    </row>
    <row r="327" spans="1:14" ht="14.25">
      <c r="A327" t="s">
        <v>38</v>
      </c>
      <c r="B327">
        <v>565100</v>
      </c>
      <c r="C327" s="2" t="str">
        <f>'[1]EqAids12-Oct'!D341</f>
        <v>SAUK PRAIRIE            </v>
      </c>
      <c r="D327" s="3">
        <v>2753</v>
      </c>
      <c r="E327" s="3">
        <v>696</v>
      </c>
      <c r="F327" s="5">
        <f t="shared" si="50"/>
        <v>0.25281511078823105</v>
      </c>
      <c r="G327" s="3">
        <v>202</v>
      </c>
      <c r="H327" s="5">
        <f t="shared" si="51"/>
        <v>0.07337450054486015</v>
      </c>
      <c r="I327" s="4">
        <f t="shared" si="52"/>
        <v>898</v>
      </c>
      <c r="J327" s="5">
        <f t="shared" si="53"/>
        <v>0.32618961133309116</v>
      </c>
      <c r="K327" s="18">
        <f t="shared" si="54"/>
        <v>1743</v>
      </c>
      <c r="L327">
        <v>492</v>
      </c>
      <c r="M327">
        <v>140</v>
      </c>
      <c r="N327">
        <v>1111</v>
      </c>
    </row>
    <row r="328" spans="1:14" ht="14.25">
      <c r="A328" t="s">
        <v>88</v>
      </c>
      <c r="B328">
        <v>125124</v>
      </c>
      <c r="C328" s="2" t="str">
        <f>'[1]EqAids12-Oct'!D342</f>
        <v>SENECA                  </v>
      </c>
      <c r="D328" s="3">
        <v>312</v>
      </c>
      <c r="E328" s="3">
        <v>132</v>
      </c>
      <c r="F328" s="5">
        <f t="shared" si="50"/>
        <v>0.4230769230769231</v>
      </c>
      <c r="G328" s="3">
        <v>56</v>
      </c>
      <c r="H328" s="5">
        <f t="shared" si="51"/>
        <v>0.1794871794871795</v>
      </c>
      <c r="I328" s="4">
        <f t="shared" si="52"/>
        <v>188</v>
      </c>
      <c r="J328" s="5">
        <f t="shared" si="53"/>
        <v>0.6025641025641025</v>
      </c>
      <c r="K328" s="18">
        <f t="shared" si="54"/>
        <v>246</v>
      </c>
      <c r="L328">
        <v>112</v>
      </c>
      <c r="M328">
        <v>45</v>
      </c>
      <c r="N328">
        <v>89</v>
      </c>
    </row>
    <row r="329" spans="1:14" ht="14.25">
      <c r="A329" t="s">
        <v>72</v>
      </c>
      <c r="B329">
        <v>155130</v>
      </c>
      <c r="C329" s="2" t="str">
        <f>'[1]EqAids12-Oct'!D343</f>
        <v>SEVASTOPOL              </v>
      </c>
      <c r="D329" s="3">
        <v>496</v>
      </c>
      <c r="E329" s="3">
        <v>160</v>
      </c>
      <c r="F329" s="5">
        <f t="shared" si="50"/>
        <v>0.3225806451612903</v>
      </c>
      <c r="G329" s="3">
        <v>41</v>
      </c>
      <c r="H329" s="5">
        <f t="shared" si="51"/>
        <v>0.08266129032258064</v>
      </c>
      <c r="I329" s="4">
        <f t="shared" si="52"/>
        <v>201</v>
      </c>
      <c r="J329" s="5">
        <f t="shared" si="53"/>
        <v>0.40524193548387094</v>
      </c>
      <c r="K329" s="18">
        <f t="shared" si="54"/>
        <v>375</v>
      </c>
      <c r="L329">
        <v>129</v>
      </c>
      <c r="M329">
        <v>32</v>
      </c>
      <c r="N329">
        <v>214</v>
      </c>
    </row>
    <row r="330" spans="1:14" ht="14.25">
      <c r="A330" t="s">
        <v>28</v>
      </c>
      <c r="B330">
        <v>445138</v>
      </c>
      <c r="C330" s="2" t="str">
        <f>'[1]EqAids12-Oct'!D344</f>
        <v>SEYMOUR COMMUNITY       </v>
      </c>
      <c r="D330" s="3">
        <v>2338</v>
      </c>
      <c r="E330" s="3">
        <v>657</v>
      </c>
      <c r="F330" s="5">
        <f t="shared" si="50"/>
        <v>0.28100940975192473</v>
      </c>
      <c r="G330" s="3">
        <v>175</v>
      </c>
      <c r="H330" s="5">
        <f t="shared" si="51"/>
        <v>0.0748502994011976</v>
      </c>
      <c r="I330" s="4">
        <f t="shared" si="52"/>
        <v>832</v>
      </c>
      <c r="J330" s="5">
        <f t="shared" si="53"/>
        <v>0.3558597091531223</v>
      </c>
      <c r="K330" s="18">
        <f t="shared" si="54"/>
        <v>1752</v>
      </c>
      <c r="L330">
        <v>503</v>
      </c>
      <c r="M330">
        <v>136</v>
      </c>
      <c r="N330">
        <v>1113</v>
      </c>
    </row>
    <row r="331" spans="1:14" ht="14.25">
      <c r="A331" t="s">
        <v>47</v>
      </c>
      <c r="B331">
        <v>645258</v>
      </c>
      <c r="C331" s="2" t="str">
        <f>'[1]EqAids12-Oct'!D345</f>
        <v>SHARON J11              </v>
      </c>
      <c r="D331" s="3">
        <v>336</v>
      </c>
      <c r="E331" s="3">
        <v>142</v>
      </c>
      <c r="F331" s="5">
        <f t="shared" si="50"/>
        <v>0.4226190476190476</v>
      </c>
      <c r="G331" s="3">
        <v>40</v>
      </c>
      <c r="H331" s="5">
        <f t="shared" si="51"/>
        <v>0.11904761904761904</v>
      </c>
      <c r="I331" s="4">
        <f t="shared" si="52"/>
        <v>182</v>
      </c>
      <c r="J331" s="5">
        <f t="shared" si="53"/>
        <v>0.5416666666666666</v>
      </c>
      <c r="K331" s="18">
        <f t="shared" si="54"/>
        <v>172</v>
      </c>
      <c r="L331">
        <v>93</v>
      </c>
      <c r="M331">
        <v>26</v>
      </c>
      <c r="N331">
        <v>53</v>
      </c>
    </row>
    <row r="332" spans="1:14" ht="14.25">
      <c r="A332" t="s">
        <v>50</v>
      </c>
      <c r="B332">
        <v>585264</v>
      </c>
      <c r="C332" s="2" t="str">
        <f>'[1]EqAids12-Oct'!D346</f>
        <v>SHAWANO     </v>
      </c>
      <c r="D332" s="3">
        <v>2382</v>
      </c>
      <c r="E332" s="3">
        <v>891</v>
      </c>
      <c r="F332" s="5">
        <f t="shared" si="50"/>
        <v>0.37405541561712846</v>
      </c>
      <c r="G332" s="3">
        <v>278</v>
      </c>
      <c r="H332" s="5">
        <f t="shared" si="51"/>
        <v>0.11670864819479429</v>
      </c>
      <c r="I332" s="4">
        <f t="shared" si="52"/>
        <v>1169</v>
      </c>
      <c r="J332" s="5">
        <f t="shared" si="53"/>
        <v>0.4907640638119228</v>
      </c>
      <c r="K332" s="18">
        <f t="shared" si="54"/>
        <v>1836</v>
      </c>
      <c r="L332">
        <v>759</v>
      </c>
      <c r="M332">
        <v>238</v>
      </c>
      <c r="N332">
        <v>839</v>
      </c>
    </row>
    <row r="333" spans="1:14" ht="14.25">
      <c r="A333" t="s">
        <v>61</v>
      </c>
      <c r="B333">
        <v>595271</v>
      </c>
      <c r="C333" s="2" t="str">
        <f>'[1]EqAids12-Oct'!D347</f>
        <v>SHEBOYGAN AREA          </v>
      </c>
      <c r="D333" s="3">
        <v>9650</v>
      </c>
      <c r="E333" s="3">
        <v>4076</v>
      </c>
      <c r="F333" s="5">
        <f t="shared" si="50"/>
        <v>0.4223834196891192</v>
      </c>
      <c r="G333" s="3">
        <v>587</v>
      </c>
      <c r="H333" s="5">
        <f t="shared" si="51"/>
        <v>0.06082901554404145</v>
      </c>
      <c r="I333" s="4">
        <f t="shared" si="52"/>
        <v>4663</v>
      </c>
      <c r="J333" s="5">
        <f t="shared" si="53"/>
        <v>0.4832124352331606</v>
      </c>
      <c r="K333" s="18">
        <f t="shared" si="54"/>
        <v>4812</v>
      </c>
      <c r="L333">
        <v>2893</v>
      </c>
      <c r="M333">
        <v>412</v>
      </c>
      <c r="N333">
        <v>1507</v>
      </c>
    </row>
    <row r="334" spans="1:14" ht="14.25">
      <c r="A334" t="s">
        <v>61</v>
      </c>
      <c r="B334">
        <v>595278</v>
      </c>
      <c r="C334" s="2" t="str">
        <f>'[1]EqAids12-Oct'!D348</f>
        <v>SHEBOYGAN FALLS         </v>
      </c>
      <c r="D334" s="3">
        <v>1808</v>
      </c>
      <c r="E334" s="3">
        <v>456</v>
      </c>
      <c r="F334" s="5">
        <f t="shared" si="50"/>
        <v>0.252212389380531</v>
      </c>
      <c r="G334" s="3">
        <v>147</v>
      </c>
      <c r="H334" s="5">
        <f t="shared" si="51"/>
        <v>0.08130530973451328</v>
      </c>
      <c r="I334" s="4">
        <f t="shared" si="52"/>
        <v>603</v>
      </c>
      <c r="J334" s="5">
        <f t="shared" si="53"/>
        <v>0.33351769911504425</v>
      </c>
      <c r="K334" s="18">
        <f t="shared" si="54"/>
        <v>1045</v>
      </c>
      <c r="L334">
        <v>281</v>
      </c>
      <c r="M334">
        <v>96</v>
      </c>
      <c r="N334">
        <v>668</v>
      </c>
    </row>
    <row r="335" spans="1:14" ht="14.25">
      <c r="A335" t="s">
        <v>48</v>
      </c>
      <c r="B335">
        <v>655306</v>
      </c>
      <c r="C335" s="2" t="str">
        <f>'[1]EqAids12-Oct'!D349</f>
        <v>SHELL LAKE              </v>
      </c>
      <c r="D335" s="3">
        <v>673</v>
      </c>
      <c r="E335" s="3">
        <v>339</v>
      </c>
      <c r="F335" s="5">
        <f t="shared" si="50"/>
        <v>0.5037147102526003</v>
      </c>
      <c r="G335" s="3">
        <v>57</v>
      </c>
      <c r="H335" s="5">
        <f t="shared" si="51"/>
        <v>0.08469539375928678</v>
      </c>
      <c r="I335" s="4">
        <f t="shared" si="52"/>
        <v>396</v>
      </c>
      <c r="J335" s="5">
        <f t="shared" si="53"/>
        <v>0.5884101040118871</v>
      </c>
      <c r="K335" s="18">
        <f t="shared" si="54"/>
        <v>479</v>
      </c>
      <c r="L335">
        <v>266</v>
      </c>
      <c r="M335">
        <v>41</v>
      </c>
      <c r="N335">
        <v>172</v>
      </c>
    </row>
    <row r="336" spans="1:14" ht="14.25">
      <c r="A336" t="s">
        <v>28</v>
      </c>
      <c r="B336">
        <v>445348</v>
      </c>
      <c r="C336" s="2" t="str">
        <f>'[1]EqAids12-Oct'!D350</f>
        <v>SHIOCTON                </v>
      </c>
      <c r="D336" s="3">
        <v>838</v>
      </c>
      <c r="E336" s="3">
        <v>225</v>
      </c>
      <c r="F336" s="5">
        <f t="shared" si="50"/>
        <v>0.2684964200477327</v>
      </c>
      <c r="G336" s="3">
        <v>32</v>
      </c>
      <c r="H336" s="5">
        <f t="shared" si="51"/>
        <v>0.03818615751789976</v>
      </c>
      <c r="I336" s="4">
        <f t="shared" si="52"/>
        <v>257</v>
      </c>
      <c r="J336" s="5">
        <f t="shared" si="53"/>
        <v>0.30668257756563244</v>
      </c>
      <c r="K336" s="18">
        <f t="shared" si="54"/>
        <v>535</v>
      </c>
      <c r="L336">
        <v>161</v>
      </c>
      <c r="M336">
        <v>24</v>
      </c>
      <c r="N336">
        <v>350</v>
      </c>
    </row>
    <row r="337" spans="1:14" ht="14.25">
      <c r="A337" t="s">
        <v>55</v>
      </c>
      <c r="B337">
        <v>405355</v>
      </c>
      <c r="C337" s="2" t="str">
        <f>'[1]EqAids12-Oct'!D351</f>
        <v>SHOREWOOD               </v>
      </c>
      <c r="D337" s="3">
        <v>2036</v>
      </c>
      <c r="E337" s="3">
        <v>323</v>
      </c>
      <c r="F337" s="5">
        <f t="shared" si="50"/>
        <v>0.15864440078585462</v>
      </c>
      <c r="G337" s="3">
        <v>67</v>
      </c>
      <c r="H337" s="5">
        <f t="shared" si="51"/>
        <v>0.032907662082514735</v>
      </c>
      <c r="I337" s="4">
        <f t="shared" si="52"/>
        <v>390</v>
      </c>
      <c r="J337" s="5">
        <f t="shared" si="53"/>
        <v>0.19155206286836934</v>
      </c>
      <c r="K337" s="18">
        <f t="shared" si="54"/>
        <v>610</v>
      </c>
      <c r="L337">
        <v>194</v>
      </c>
      <c r="M337">
        <v>24</v>
      </c>
      <c r="N337">
        <v>392</v>
      </c>
    </row>
    <row r="338" spans="1:14" ht="14.25">
      <c r="A338" t="s">
        <v>30</v>
      </c>
      <c r="B338">
        <v>335362</v>
      </c>
      <c r="C338" s="2" t="str">
        <f>'[1]EqAids12-Oct'!D352</f>
        <v>SHULLSBURG              </v>
      </c>
      <c r="D338" s="3">
        <v>352</v>
      </c>
      <c r="E338" s="3">
        <v>116</v>
      </c>
      <c r="F338" s="5">
        <f t="shared" si="50"/>
        <v>0.32954545454545453</v>
      </c>
      <c r="G338" s="3">
        <v>42</v>
      </c>
      <c r="H338" s="5">
        <f t="shared" si="51"/>
        <v>0.11931818181818182</v>
      </c>
      <c r="I338" s="4">
        <f t="shared" si="52"/>
        <v>158</v>
      </c>
      <c r="J338" s="5">
        <f t="shared" si="53"/>
        <v>0.44886363636363635</v>
      </c>
      <c r="K338" s="18">
        <f t="shared" si="54"/>
        <v>257</v>
      </c>
      <c r="L338">
        <v>84</v>
      </c>
      <c r="M338">
        <v>32</v>
      </c>
      <c r="N338">
        <v>141</v>
      </c>
    </row>
    <row r="339" spans="1:14" ht="14.25">
      <c r="A339" t="s">
        <v>53</v>
      </c>
      <c r="B339">
        <v>305369</v>
      </c>
      <c r="C339" s="2" t="str">
        <f>'[1]EqAids12-Oct'!D353</f>
        <v>SILVER LAKE J1          </v>
      </c>
      <c r="D339" s="3">
        <v>515</v>
      </c>
      <c r="E339" s="3">
        <v>186</v>
      </c>
      <c r="F339" s="5">
        <f t="shared" si="50"/>
        <v>0.3611650485436893</v>
      </c>
      <c r="G339" s="3">
        <v>44</v>
      </c>
      <c r="H339" s="5">
        <f t="shared" si="51"/>
        <v>0.0854368932038835</v>
      </c>
      <c r="I339" s="4">
        <f t="shared" si="52"/>
        <v>230</v>
      </c>
      <c r="J339" s="5">
        <f t="shared" si="53"/>
        <v>0.44660194174757284</v>
      </c>
      <c r="K339" s="18">
        <f t="shared" si="54"/>
        <v>383</v>
      </c>
      <c r="L339">
        <v>161</v>
      </c>
      <c r="M339">
        <v>39</v>
      </c>
      <c r="N339">
        <v>183</v>
      </c>
    </row>
    <row r="340" spans="1:14" ht="14.25">
      <c r="A340" t="s">
        <v>75</v>
      </c>
      <c r="B340">
        <v>75376</v>
      </c>
      <c r="C340" s="2" t="str">
        <f>'[1]EqAids12-Oct'!D354</f>
        <v>SIREN                   </v>
      </c>
      <c r="D340" s="3">
        <v>457</v>
      </c>
      <c r="E340" s="3">
        <v>267</v>
      </c>
      <c r="F340" s="5">
        <f t="shared" si="50"/>
        <v>0.5842450765864332</v>
      </c>
      <c r="G340" s="3">
        <v>55</v>
      </c>
      <c r="H340" s="5">
        <f t="shared" si="51"/>
        <v>0.12035010940919037</v>
      </c>
      <c r="I340" s="4">
        <f t="shared" si="52"/>
        <v>322</v>
      </c>
      <c r="J340" s="5">
        <f t="shared" si="53"/>
        <v>0.7045951859956237</v>
      </c>
      <c r="K340" s="18">
        <f t="shared" si="54"/>
        <v>374</v>
      </c>
      <c r="L340">
        <v>201</v>
      </c>
      <c r="M340">
        <v>40</v>
      </c>
      <c r="N340">
        <v>133</v>
      </c>
    </row>
    <row r="341" spans="1:14" ht="14.25">
      <c r="A341" t="s">
        <v>69</v>
      </c>
      <c r="B341">
        <v>665390</v>
      </c>
      <c r="C341" s="2" t="str">
        <f>'[1]EqAids12-Oct'!D355</f>
        <v>SLINGER                 </v>
      </c>
      <c r="D341" s="3">
        <v>2803</v>
      </c>
      <c r="E341" s="3">
        <v>396</v>
      </c>
      <c r="F341" s="5">
        <f t="shared" si="50"/>
        <v>0.14127720299678914</v>
      </c>
      <c r="G341" s="3">
        <v>109</v>
      </c>
      <c r="H341" s="5">
        <f t="shared" si="51"/>
        <v>0.03888690688547984</v>
      </c>
      <c r="I341" s="4">
        <f t="shared" si="52"/>
        <v>505</v>
      </c>
      <c r="J341" s="5">
        <f t="shared" si="53"/>
        <v>0.180164109882269</v>
      </c>
      <c r="K341" s="18">
        <f t="shared" si="54"/>
        <v>1739</v>
      </c>
      <c r="L341">
        <v>284</v>
      </c>
      <c r="M341">
        <v>74</v>
      </c>
      <c r="N341">
        <v>1381</v>
      </c>
    </row>
    <row r="342" spans="1:14" ht="14.25">
      <c r="A342" t="s">
        <v>82</v>
      </c>
      <c r="B342">
        <v>165397</v>
      </c>
      <c r="C342" s="2" t="str">
        <f>'[1]EqAids12-Oct'!D356</f>
        <v>SOLON SPRINGS           </v>
      </c>
      <c r="D342" s="3">
        <v>290</v>
      </c>
      <c r="E342" s="3">
        <v>117</v>
      </c>
      <c r="F342" s="5">
        <f t="shared" si="50"/>
        <v>0.40344827586206894</v>
      </c>
      <c r="G342" s="3">
        <v>17</v>
      </c>
      <c r="H342" s="5">
        <f t="shared" si="51"/>
        <v>0.05862068965517241</v>
      </c>
      <c r="I342" s="4">
        <f t="shared" si="52"/>
        <v>134</v>
      </c>
      <c r="J342" s="5">
        <f t="shared" si="53"/>
        <v>0.46206896551724136</v>
      </c>
      <c r="K342" s="18">
        <f t="shared" si="54"/>
        <v>212</v>
      </c>
      <c r="L342">
        <v>82</v>
      </c>
      <c r="M342">
        <v>10</v>
      </c>
      <c r="N342">
        <v>120</v>
      </c>
    </row>
    <row r="343" spans="1:14" ht="14.25">
      <c r="A343" t="s">
        <v>36</v>
      </c>
      <c r="B343">
        <v>555432</v>
      </c>
      <c r="C343" s="2" t="str">
        <f>'[1]EqAids12-Oct'!D357</f>
        <v>SOMERSET                </v>
      </c>
      <c r="D343" s="3">
        <v>1524</v>
      </c>
      <c r="E343" s="3">
        <v>391</v>
      </c>
      <c r="F343" s="5">
        <f t="shared" si="50"/>
        <v>0.25656167979002625</v>
      </c>
      <c r="G343" s="3">
        <v>86</v>
      </c>
      <c r="H343" s="5">
        <f t="shared" si="51"/>
        <v>0.05643044619422572</v>
      </c>
      <c r="I343" s="4">
        <f t="shared" si="52"/>
        <v>477</v>
      </c>
      <c r="J343" s="5">
        <f t="shared" si="53"/>
        <v>0.31299212598425197</v>
      </c>
      <c r="K343" s="18">
        <f t="shared" si="54"/>
        <v>799</v>
      </c>
      <c r="L343">
        <v>247</v>
      </c>
      <c r="M343">
        <v>56</v>
      </c>
      <c r="N343">
        <v>496</v>
      </c>
    </row>
    <row r="344" spans="1:14" ht="14.25">
      <c r="A344" t="s">
        <v>55</v>
      </c>
      <c r="B344">
        <v>405439</v>
      </c>
      <c r="C344" s="2" t="str">
        <f>'[1]EqAids12-Oct'!D358</f>
        <v>SOUTH MILWAUKEE         </v>
      </c>
      <c r="D344" s="3">
        <v>3130</v>
      </c>
      <c r="E344" s="3">
        <v>1257</v>
      </c>
      <c r="F344" s="5">
        <f t="shared" si="50"/>
        <v>0.40159744408945686</v>
      </c>
      <c r="G344" s="3">
        <v>237</v>
      </c>
      <c r="H344" s="5">
        <f t="shared" si="51"/>
        <v>0.07571884984025559</v>
      </c>
      <c r="I344" s="4">
        <f t="shared" si="52"/>
        <v>1494</v>
      </c>
      <c r="J344" s="5">
        <f t="shared" si="53"/>
        <v>0.4773162939297125</v>
      </c>
      <c r="K344" s="18">
        <f t="shared" si="54"/>
        <v>1967</v>
      </c>
      <c r="L344">
        <v>916</v>
      </c>
      <c r="M344">
        <v>162</v>
      </c>
      <c r="N344">
        <v>889</v>
      </c>
    </row>
    <row r="345" spans="1:14" ht="14.25">
      <c r="A345" t="s">
        <v>41</v>
      </c>
      <c r="B345">
        <v>44522</v>
      </c>
      <c r="C345" s="2" t="str">
        <f>'[1]EqAids12-Oct'!D306</f>
        <v>SOUTH SHORE             </v>
      </c>
      <c r="D345" s="3">
        <v>149</v>
      </c>
      <c r="E345" s="3">
        <v>62</v>
      </c>
      <c r="F345" s="5">
        <f aca="true" t="shared" si="55" ref="F345:F376">E345/D345</f>
        <v>0.4161073825503356</v>
      </c>
      <c r="G345" s="3">
        <v>28</v>
      </c>
      <c r="H345" s="5">
        <f aca="true" t="shared" si="56" ref="H345:H376">G345/D345</f>
        <v>0.18791946308724833</v>
      </c>
      <c r="I345" s="4">
        <f aca="true" t="shared" si="57" ref="I345:I376">E345+G345</f>
        <v>90</v>
      </c>
      <c r="J345" s="5">
        <f aca="true" t="shared" si="58" ref="J345:J376">I345/D345</f>
        <v>0.6040268456375839</v>
      </c>
      <c r="K345" s="18">
        <f aca="true" t="shared" si="59" ref="K345:K376">SUM(L345:N345)</f>
        <v>102</v>
      </c>
      <c r="L345">
        <v>44</v>
      </c>
      <c r="M345">
        <v>15</v>
      </c>
      <c r="N345">
        <v>43</v>
      </c>
    </row>
    <row r="346" spans="1:14" ht="14.25">
      <c r="A346" t="s">
        <v>72</v>
      </c>
      <c r="B346">
        <v>155457</v>
      </c>
      <c r="C346" s="2" t="str">
        <f>'[1]EqAids12-Oct'!D359</f>
        <v>SOUTHERN DOOR           </v>
      </c>
      <c r="D346" s="3">
        <v>1146</v>
      </c>
      <c r="E346" s="3">
        <v>323</v>
      </c>
      <c r="F346" s="5">
        <f t="shared" si="55"/>
        <v>0.28184991273996507</v>
      </c>
      <c r="G346" s="3">
        <v>92</v>
      </c>
      <c r="H346" s="5">
        <f t="shared" si="56"/>
        <v>0.08027923211169284</v>
      </c>
      <c r="I346" s="4">
        <f t="shared" si="57"/>
        <v>415</v>
      </c>
      <c r="J346" s="5">
        <f t="shared" si="58"/>
        <v>0.3621291448516579</v>
      </c>
      <c r="K346" s="18">
        <f t="shared" si="59"/>
        <v>630</v>
      </c>
      <c r="L346">
        <v>225</v>
      </c>
      <c r="M346">
        <v>66</v>
      </c>
      <c r="N346">
        <v>339</v>
      </c>
    </row>
    <row r="347" spans="1:14" ht="14.25">
      <c r="A347" t="s">
        <v>51</v>
      </c>
      <c r="B347">
        <v>222485</v>
      </c>
      <c r="C347" s="2" t="str">
        <f>'[1]EqAids12-Oct'!D164</f>
        <v>SOUTHWESTERN WISCONSIN  </v>
      </c>
      <c r="D347" s="3">
        <v>567</v>
      </c>
      <c r="E347" s="3">
        <v>134</v>
      </c>
      <c r="F347" s="5">
        <f t="shared" si="55"/>
        <v>0.23633156966490299</v>
      </c>
      <c r="G347" s="3">
        <v>89</v>
      </c>
      <c r="H347" s="5">
        <f t="shared" si="56"/>
        <v>0.15696649029982362</v>
      </c>
      <c r="I347" s="4">
        <f t="shared" si="57"/>
        <v>223</v>
      </c>
      <c r="J347" s="5">
        <f t="shared" si="58"/>
        <v>0.3932980599647266</v>
      </c>
      <c r="K347" s="18">
        <f t="shared" si="59"/>
        <v>433</v>
      </c>
      <c r="L347">
        <v>105</v>
      </c>
      <c r="M347">
        <v>73</v>
      </c>
      <c r="N347">
        <v>255</v>
      </c>
    </row>
    <row r="348" spans="1:14" ht="14.25">
      <c r="A348" t="s">
        <v>60</v>
      </c>
      <c r="B348">
        <v>415460</v>
      </c>
      <c r="C348" s="2" t="str">
        <f>'[1]EqAids12-Oct'!D360</f>
        <v>SPARTA AREA             </v>
      </c>
      <c r="D348" s="3">
        <v>2726</v>
      </c>
      <c r="E348" s="3">
        <v>998</v>
      </c>
      <c r="F348" s="5">
        <f t="shared" si="55"/>
        <v>0.3661041819515774</v>
      </c>
      <c r="G348" s="3">
        <v>270</v>
      </c>
      <c r="H348" s="5">
        <f t="shared" si="56"/>
        <v>0.09904622157006603</v>
      </c>
      <c r="I348" s="4">
        <f t="shared" si="57"/>
        <v>1268</v>
      </c>
      <c r="J348" s="5">
        <f t="shared" si="58"/>
        <v>0.46515040352164344</v>
      </c>
      <c r="K348" s="18">
        <f t="shared" si="59"/>
        <v>1730</v>
      </c>
      <c r="L348">
        <v>725</v>
      </c>
      <c r="M348">
        <v>190</v>
      </c>
      <c r="N348">
        <v>815</v>
      </c>
    </row>
    <row r="349" spans="1:14" ht="14.25">
      <c r="A349" t="s">
        <v>34</v>
      </c>
      <c r="B349">
        <v>375467</v>
      </c>
      <c r="C349" s="2" t="str">
        <f>'[1]EqAids12-Oct'!D361</f>
        <v>SPENCER                 </v>
      </c>
      <c r="D349" s="3">
        <v>782</v>
      </c>
      <c r="E349" s="3">
        <v>212</v>
      </c>
      <c r="F349" s="5">
        <f t="shared" si="55"/>
        <v>0.2710997442455243</v>
      </c>
      <c r="G349" s="3">
        <v>133</v>
      </c>
      <c r="H349" s="5">
        <f t="shared" si="56"/>
        <v>0.170076726342711</v>
      </c>
      <c r="I349" s="4">
        <f t="shared" si="57"/>
        <v>345</v>
      </c>
      <c r="J349" s="5">
        <f t="shared" si="58"/>
        <v>0.4411764705882353</v>
      </c>
      <c r="K349" s="18">
        <f t="shared" si="59"/>
        <v>556</v>
      </c>
      <c r="L349">
        <v>161</v>
      </c>
      <c r="M349">
        <v>97</v>
      </c>
      <c r="N349">
        <v>298</v>
      </c>
    </row>
    <row r="350" spans="1:14" ht="14.25">
      <c r="A350" t="s">
        <v>48</v>
      </c>
      <c r="B350">
        <v>655474</v>
      </c>
      <c r="C350" s="2" t="str">
        <f>'[1]EqAids12-Oct'!D362</f>
        <v>SPOONER                 </v>
      </c>
      <c r="D350" s="3">
        <v>1247</v>
      </c>
      <c r="E350" s="3">
        <v>591</v>
      </c>
      <c r="F350" s="5">
        <f t="shared" si="55"/>
        <v>0.4739374498797113</v>
      </c>
      <c r="G350" s="3">
        <v>97</v>
      </c>
      <c r="H350" s="5">
        <f t="shared" si="56"/>
        <v>0.07778668805132317</v>
      </c>
      <c r="I350" s="4">
        <f t="shared" si="57"/>
        <v>688</v>
      </c>
      <c r="J350" s="5">
        <f t="shared" si="58"/>
        <v>0.5517241379310345</v>
      </c>
      <c r="K350" s="18">
        <f t="shared" si="59"/>
        <v>839</v>
      </c>
      <c r="L350">
        <v>453</v>
      </c>
      <c r="M350">
        <v>67</v>
      </c>
      <c r="N350">
        <v>319</v>
      </c>
    </row>
    <row r="351" spans="1:14" ht="14.25">
      <c r="A351" t="s">
        <v>68</v>
      </c>
      <c r="B351">
        <v>475586</v>
      </c>
      <c r="C351" s="2" t="str">
        <f>'[1]EqAids12-Oct'!D364</f>
        <v>SPRING VALLEY           </v>
      </c>
      <c r="D351" s="3">
        <v>684</v>
      </c>
      <c r="E351" s="3">
        <v>251</v>
      </c>
      <c r="F351" s="5">
        <f t="shared" si="55"/>
        <v>0.3669590643274854</v>
      </c>
      <c r="G351" s="3">
        <v>77</v>
      </c>
      <c r="H351" s="5">
        <f t="shared" si="56"/>
        <v>0.11257309941520467</v>
      </c>
      <c r="I351" s="4">
        <f t="shared" si="57"/>
        <v>328</v>
      </c>
      <c r="J351" s="5">
        <f t="shared" si="58"/>
        <v>0.47953216374269003</v>
      </c>
      <c r="K351" s="18">
        <f t="shared" si="59"/>
        <v>468</v>
      </c>
      <c r="L351">
        <v>144</v>
      </c>
      <c r="M351">
        <v>48</v>
      </c>
      <c r="N351">
        <v>276</v>
      </c>
    </row>
    <row r="352" spans="1:14" ht="14.25">
      <c r="A352" t="s">
        <v>49</v>
      </c>
      <c r="B352">
        <v>95593</v>
      </c>
      <c r="C352" s="2" t="str">
        <f>'[1]EqAids12-Oct'!D365</f>
        <v>STANLEY-BOYD AREA       </v>
      </c>
      <c r="D352" s="3">
        <v>989</v>
      </c>
      <c r="E352" s="3">
        <v>362</v>
      </c>
      <c r="F352" s="5">
        <f t="shared" si="55"/>
        <v>0.3660262891809909</v>
      </c>
      <c r="G352" s="3">
        <v>133</v>
      </c>
      <c r="H352" s="5">
        <f t="shared" si="56"/>
        <v>0.134479271991911</v>
      </c>
      <c r="I352" s="4">
        <f t="shared" si="57"/>
        <v>495</v>
      </c>
      <c r="J352" s="5">
        <f t="shared" si="58"/>
        <v>0.5005055611729019</v>
      </c>
      <c r="K352" s="18">
        <f t="shared" si="59"/>
        <v>612</v>
      </c>
      <c r="L352">
        <v>240</v>
      </c>
      <c r="M352">
        <v>83</v>
      </c>
      <c r="N352">
        <v>289</v>
      </c>
    </row>
    <row r="353" spans="1:14" ht="14.25">
      <c r="A353" t="s">
        <v>24</v>
      </c>
      <c r="B353">
        <v>495607</v>
      </c>
      <c r="C353" s="2" t="str">
        <f>'[1]EqAids12-Oct'!D366</f>
        <v>STEVENS POINT AREA      </v>
      </c>
      <c r="D353" s="3">
        <v>7528</v>
      </c>
      <c r="E353" s="3">
        <v>1986</v>
      </c>
      <c r="F353" s="5">
        <f t="shared" si="55"/>
        <v>0.2638150903294368</v>
      </c>
      <c r="G353" s="3">
        <v>386</v>
      </c>
      <c r="H353" s="5">
        <f t="shared" si="56"/>
        <v>0.05127523910733262</v>
      </c>
      <c r="I353" s="4">
        <f t="shared" si="57"/>
        <v>2372</v>
      </c>
      <c r="J353" s="5">
        <f t="shared" si="58"/>
        <v>0.3150903294367694</v>
      </c>
      <c r="K353" s="18">
        <f t="shared" si="59"/>
        <v>4350</v>
      </c>
      <c r="L353">
        <v>1605</v>
      </c>
      <c r="M353">
        <v>297</v>
      </c>
      <c r="N353">
        <v>2448</v>
      </c>
    </row>
    <row r="354" spans="1:14" ht="14.25">
      <c r="A354" t="s">
        <v>54</v>
      </c>
      <c r="B354">
        <v>85614</v>
      </c>
      <c r="C354" s="2" t="str">
        <f>'[1]EqAids12-Oct'!D367</f>
        <v>STOCKBRIDGE             </v>
      </c>
      <c r="D354" s="3">
        <v>192</v>
      </c>
      <c r="E354" s="3">
        <v>44</v>
      </c>
      <c r="F354" s="5">
        <f t="shared" si="55"/>
        <v>0.22916666666666666</v>
      </c>
      <c r="G354" s="3">
        <v>18</v>
      </c>
      <c r="H354" s="5">
        <f t="shared" si="56"/>
        <v>0.09375</v>
      </c>
      <c r="I354" s="4">
        <f t="shared" si="57"/>
        <v>62</v>
      </c>
      <c r="J354" s="5">
        <f t="shared" si="58"/>
        <v>0.3229166666666667</v>
      </c>
      <c r="K354" s="18">
        <f t="shared" si="59"/>
        <v>139</v>
      </c>
      <c r="L354">
        <v>37</v>
      </c>
      <c r="M354">
        <v>10</v>
      </c>
      <c r="N354">
        <v>92</v>
      </c>
    </row>
    <row r="355" spans="1:14" ht="14.25">
      <c r="A355" t="s">
        <v>31</v>
      </c>
      <c r="B355">
        <v>673542</v>
      </c>
      <c r="C355" s="2" t="str">
        <f>'[1]EqAids12-Oct'!D238</f>
        <v>STONE BANK</v>
      </c>
      <c r="D355" s="3">
        <v>333</v>
      </c>
      <c r="E355" s="3">
        <v>25</v>
      </c>
      <c r="F355" s="5">
        <f t="shared" si="55"/>
        <v>0.07507507507507508</v>
      </c>
      <c r="G355" s="3">
        <v>10</v>
      </c>
      <c r="H355" s="5">
        <f t="shared" si="56"/>
        <v>0.03003003003003003</v>
      </c>
      <c r="I355" s="4">
        <f t="shared" si="57"/>
        <v>35</v>
      </c>
      <c r="J355" s="5">
        <f t="shared" si="58"/>
        <v>0.10510510510510511</v>
      </c>
      <c r="K355" s="18">
        <f t="shared" si="59"/>
        <v>186</v>
      </c>
      <c r="L355">
        <v>19</v>
      </c>
      <c r="M355">
        <v>7</v>
      </c>
      <c r="N355">
        <v>160</v>
      </c>
    </row>
    <row r="356" spans="1:14" ht="14.25">
      <c r="A356" t="s">
        <v>44</v>
      </c>
      <c r="B356">
        <v>135621</v>
      </c>
      <c r="C356" s="2" t="str">
        <f>'[1]EqAids12-Oct'!D368</f>
        <v>STOUGHTON AREA          </v>
      </c>
      <c r="D356" s="3">
        <v>3149</v>
      </c>
      <c r="E356" s="3">
        <v>706</v>
      </c>
      <c r="F356" s="5">
        <f t="shared" si="55"/>
        <v>0.224198158145443</v>
      </c>
      <c r="G356" s="3">
        <v>82</v>
      </c>
      <c r="H356" s="5">
        <f t="shared" si="56"/>
        <v>0.02604001270244522</v>
      </c>
      <c r="I356" s="4">
        <f t="shared" si="57"/>
        <v>788</v>
      </c>
      <c r="J356" s="5">
        <f t="shared" si="58"/>
        <v>0.25023817084788824</v>
      </c>
      <c r="K356" s="18">
        <f t="shared" si="59"/>
        <v>1246</v>
      </c>
      <c r="L356">
        <v>426</v>
      </c>
      <c r="M356">
        <v>53</v>
      </c>
      <c r="N356">
        <v>767</v>
      </c>
    </row>
    <row r="357" spans="1:14" ht="14.25">
      <c r="A357" t="s">
        <v>34</v>
      </c>
      <c r="B357">
        <v>375628</v>
      </c>
      <c r="C357" s="2" t="str">
        <f>'[1]EqAids12-Oct'!D369</f>
        <v>STRATFORD               </v>
      </c>
      <c r="D357" s="3">
        <v>900</v>
      </c>
      <c r="E357" s="3">
        <v>167</v>
      </c>
      <c r="F357" s="5">
        <f t="shared" si="55"/>
        <v>0.18555555555555556</v>
      </c>
      <c r="G357" s="3">
        <v>70</v>
      </c>
      <c r="H357" s="5">
        <f t="shared" si="56"/>
        <v>0.07777777777777778</v>
      </c>
      <c r="I357" s="4">
        <f t="shared" si="57"/>
        <v>237</v>
      </c>
      <c r="J357" s="5">
        <f t="shared" si="58"/>
        <v>0.2633333333333333</v>
      </c>
      <c r="K357" s="18">
        <f t="shared" si="59"/>
        <v>620</v>
      </c>
      <c r="L357">
        <v>127</v>
      </c>
      <c r="M357">
        <v>55</v>
      </c>
      <c r="N357">
        <v>438</v>
      </c>
    </row>
    <row r="358" spans="1:14" ht="14.25">
      <c r="A358" t="s">
        <v>72</v>
      </c>
      <c r="B358">
        <v>155642</v>
      </c>
      <c r="C358" s="2" t="str">
        <f>'[1]EqAids12-Oct'!D370</f>
        <v>STURGEON BAY            </v>
      </c>
      <c r="D358" s="3">
        <v>1132</v>
      </c>
      <c r="E358" s="3">
        <v>373</v>
      </c>
      <c r="F358" s="5">
        <f t="shared" si="55"/>
        <v>0.3295053003533569</v>
      </c>
      <c r="G358" s="3">
        <v>99</v>
      </c>
      <c r="H358" s="5">
        <f t="shared" si="56"/>
        <v>0.08745583038869258</v>
      </c>
      <c r="I358" s="4">
        <f t="shared" si="57"/>
        <v>472</v>
      </c>
      <c r="J358" s="5">
        <f t="shared" si="58"/>
        <v>0.4169611307420495</v>
      </c>
      <c r="K358" s="18">
        <f t="shared" si="59"/>
        <v>739</v>
      </c>
      <c r="L358">
        <v>311</v>
      </c>
      <c r="M358">
        <v>79</v>
      </c>
      <c r="N358">
        <v>349</v>
      </c>
    </row>
    <row r="359" spans="1:14" ht="14.25">
      <c r="A359" t="s">
        <v>44</v>
      </c>
      <c r="B359">
        <v>135656</v>
      </c>
      <c r="C359" s="2" t="str">
        <f>'[1]EqAids12-Oct'!D371</f>
        <v>SUN PRAIRIE AREA        </v>
      </c>
      <c r="D359" s="3">
        <v>6650</v>
      </c>
      <c r="E359" s="3">
        <v>1664</v>
      </c>
      <c r="F359" s="5">
        <f t="shared" si="55"/>
        <v>0.25022556390977446</v>
      </c>
      <c r="G359" s="3">
        <v>250</v>
      </c>
      <c r="H359" s="5">
        <f t="shared" si="56"/>
        <v>0.03759398496240601</v>
      </c>
      <c r="I359" s="4">
        <f t="shared" si="57"/>
        <v>1914</v>
      </c>
      <c r="J359" s="5">
        <f t="shared" si="58"/>
        <v>0.2878195488721805</v>
      </c>
      <c r="K359" s="18">
        <f t="shared" si="59"/>
        <v>4314</v>
      </c>
      <c r="L359">
        <v>1320</v>
      </c>
      <c r="M359">
        <v>193</v>
      </c>
      <c r="N359">
        <v>2801</v>
      </c>
    </row>
    <row r="360" spans="1:14" ht="14.25">
      <c r="A360" t="s">
        <v>82</v>
      </c>
      <c r="B360">
        <v>165663</v>
      </c>
      <c r="C360" s="2" t="str">
        <f>'[1]EqAids12-Oct'!D372</f>
        <v>SUPERIOR                </v>
      </c>
      <c r="D360" s="3">
        <v>4642</v>
      </c>
      <c r="E360" s="3">
        <v>1968</v>
      </c>
      <c r="F360" s="5">
        <f t="shared" si="55"/>
        <v>0.4239551917277036</v>
      </c>
      <c r="G360" s="3">
        <v>366</v>
      </c>
      <c r="H360" s="5">
        <f t="shared" si="56"/>
        <v>0.07884532529082292</v>
      </c>
      <c r="I360" s="4">
        <f t="shared" si="57"/>
        <v>2334</v>
      </c>
      <c r="J360" s="5">
        <f t="shared" si="58"/>
        <v>0.5028005170185265</v>
      </c>
      <c r="K360" s="18">
        <f t="shared" si="59"/>
        <v>3130</v>
      </c>
      <c r="L360">
        <v>1475</v>
      </c>
      <c r="M360">
        <v>258</v>
      </c>
      <c r="N360">
        <v>1397</v>
      </c>
    </row>
    <row r="361" spans="1:14" ht="14.25">
      <c r="A361" t="s">
        <v>73</v>
      </c>
      <c r="B361">
        <v>425670</v>
      </c>
      <c r="C361" s="2" t="str">
        <f>'[1]EqAids12-Oct'!D373</f>
        <v>SURING                  </v>
      </c>
      <c r="D361" s="3">
        <v>436</v>
      </c>
      <c r="E361" s="3">
        <v>168</v>
      </c>
      <c r="F361" s="5">
        <f t="shared" si="55"/>
        <v>0.3853211009174312</v>
      </c>
      <c r="G361" s="3">
        <v>56</v>
      </c>
      <c r="H361" s="5">
        <f t="shared" si="56"/>
        <v>0.12844036697247707</v>
      </c>
      <c r="I361" s="4">
        <f t="shared" si="57"/>
        <v>224</v>
      </c>
      <c r="J361" s="5">
        <f t="shared" si="58"/>
        <v>0.5137614678899083</v>
      </c>
      <c r="K361" s="18">
        <f t="shared" si="59"/>
        <v>313</v>
      </c>
      <c r="L361">
        <v>117</v>
      </c>
      <c r="M361">
        <v>38</v>
      </c>
      <c r="N361">
        <v>158</v>
      </c>
    </row>
    <row r="362" spans="1:14" ht="14.25">
      <c r="A362" t="s">
        <v>31</v>
      </c>
      <c r="B362">
        <v>673510</v>
      </c>
      <c r="C362" s="2" t="str">
        <f>'[1]EqAids12-Oct'!D235</f>
        <v>SWALLOW</v>
      </c>
      <c r="D362" s="3">
        <v>602</v>
      </c>
      <c r="E362" s="3">
        <v>22</v>
      </c>
      <c r="F362" s="5">
        <f t="shared" si="55"/>
        <v>0.036544850498338874</v>
      </c>
      <c r="G362" s="3">
        <v>0</v>
      </c>
      <c r="H362" s="5">
        <f t="shared" si="56"/>
        <v>0</v>
      </c>
      <c r="I362" s="4">
        <f t="shared" si="57"/>
        <v>22</v>
      </c>
      <c r="J362" s="5">
        <f t="shared" si="58"/>
        <v>0.036544850498338874</v>
      </c>
      <c r="K362" s="18">
        <f t="shared" si="59"/>
        <v>287</v>
      </c>
      <c r="L362">
        <v>13</v>
      </c>
      <c r="M362">
        <v>0</v>
      </c>
      <c r="N362">
        <v>274</v>
      </c>
    </row>
    <row r="363" spans="1:14" ht="14.25">
      <c r="A363" t="s">
        <v>18</v>
      </c>
      <c r="B363">
        <v>105726</v>
      </c>
      <c r="C363" s="2" t="str">
        <f>'[1]EqAids12-Oct'!D374</f>
        <v>THORP                   </v>
      </c>
      <c r="D363" s="3">
        <v>602</v>
      </c>
      <c r="E363" s="3">
        <v>242</v>
      </c>
      <c r="F363" s="5">
        <f t="shared" si="55"/>
        <v>0.4019933554817276</v>
      </c>
      <c r="G363" s="3">
        <v>64</v>
      </c>
      <c r="H363" s="5">
        <f t="shared" si="56"/>
        <v>0.10631229235880399</v>
      </c>
      <c r="I363" s="4">
        <f t="shared" si="57"/>
        <v>306</v>
      </c>
      <c r="J363" s="5">
        <f t="shared" si="58"/>
        <v>0.5083056478405316</v>
      </c>
      <c r="K363" s="18">
        <f t="shared" si="59"/>
        <v>458</v>
      </c>
      <c r="L363">
        <v>186</v>
      </c>
      <c r="M363">
        <v>46</v>
      </c>
      <c r="N363">
        <v>226</v>
      </c>
    </row>
    <row r="364" spans="1:14" ht="14.25">
      <c r="A364" t="s">
        <v>81</v>
      </c>
      <c r="B364">
        <v>435733</v>
      </c>
      <c r="C364" s="2" t="str">
        <f>'[1]EqAids12-Oct'!D375</f>
        <v>THREE LAKES             </v>
      </c>
      <c r="D364" s="3">
        <v>533</v>
      </c>
      <c r="E364" s="3">
        <v>160</v>
      </c>
      <c r="F364" s="5">
        <f t="shared" si="55"/>
        <v>0.300187617260788</v>
      </c>
      <c r="G364" s="3">
        <v>57</v>
      </c>
      <c r="H364" s="5">
        <f t="shared" si="56"/>
        <v>0.10694183864915573</v>
      </c>
      <c r="I364" s="4">
        <f t="shared" si="57"/>
        <v>217</v>
      </c>
      <c r="J364" s="5">
        <f t="shared" si="58"/>
        <v>0.4071294559099437</v>
      </c>
      <c r="K364" s="18">
        <f t="shared" si="59"/>
        <v>337</v>
      </c>
      <c r="L364">
        <v>113</v>
      </c>
      <c r="M364">
        <v>45</v>
      </c>
      <c r="N364">
        <v>179</v>
      </c>
    </row>
    <row r="365" spans="1:14" ht="14.25">
      <c r="A365" t="s">
        <v>50</v>
      </c>
      <c r="B365">
        <v>585740</v>
      </c>
      <c r="C365" s="2" t="str">
        <f>'[1]EqAids12-Oct'!D376</f>
        <v>TIGERTON                </v>
      </c>
      <c r="D365" s="3">
        <v>267</v>
      </c>
      <c r="E365" s="3">
        <v>108</v>
      </c>
      <c r="F365" s="5">
        <f t="shared" si="55"/>
        <v>0.4044943820224719</v>
      </c>
      <c r="G365" s="3">
        <v>35</v>
      </c>
      <c r="H365" s="5">
        <f t="shared" si="56"/>
        <v>0.13108614232209737</v>
      </c>
      <c r="I365" s="4">
        <f t="shared" si="57"/>
        <v>143</v>
      </c>
      <c r="J365" s="5">
        <f t="shared" si="58"/>
        <v>0.5355805243445693</v>
      </c>
      <c r="K365" s="18">
        <f t="shared" si="59"/>
        <v>203</v>
      </c>
      <c r="L365">
        <v>93</v>
      </c>
      <c r="M365">
        <v>27</v>
      </c>
      <c r="N365">
        <v>83</v>
      </c>
    </row>
    <row r="366" spans="1:14" ht="14.25">
      <c r="A366" t="s">
        <v>60</v>
      </c>
      <c r="B366">
        <v>415747</v>
      </c>
      <c r="C366" s="2" t="str">
        <f>'[1]EqAids12-Oct'!D377</f>
        <v>TOMAH AREA              </v>
      </c>
      <c r="D366" s="3">
        <v>3140</v>
      </c>
      <c r="E366" s="3">
        <v>1044</v>
      </c>
      <c r="F366" s="5">
        <f t="shared" si="55"/>
        <v>0.332484076433121</v>
      </c>
      <c r="G366" s="3">
        <v>197</v>
      </c>
      <c r="H366" s="5">
        <f t="shared" si="56"/>
        <v>0.06273885350318471</v>
      </c>
      <c r="I366" s="4">
        <f t="shared" si="57"/>
        <v>1241</v>
      </c>
      <c r="J366" s="5">
        <f t="shared" si="58"/>
        <v>0.39522292993630576</v>
      </c>
      <c r="K366" s="18">
        <f t="shared" si="59"/>
        <v>2020</v>
      </c>
      <c r="L366">
        <v>809</v>
      </c>
      <c r="M366">
        <v>171</v>
      </c>
      <c r="N366">
        <v>1040</v>
      </c>
    </row>
    <row r="367" spans="1:14" ht="14.25">
      <c r="A367" t="s">
        <v>86</v>
      </c>
      <c r="B367">
        <v>355754</v>
      </c>
      <c r="C367" s="2" t="str">
        <f>'[1]EqAids12-Oct'!D378</f>
        <v>TOMAHAWK                </v>
      </c>
      <c r="D367" s="3">
        <v>1353</v>
      </c>
      <c r="E367" s="3">
        <v>444</v>
      </c>
      <c r="F367" s="5">
        <f t="shared" si="55"/>
        <v>0.328159645232816</v>
      </c>
      <c r="G367" s="3">
        <v>117</v>
      </c>
      <c r="H367" s="5">
        <f t="shared" si="56"/>
        <v>0.08647450110864745</v>
      </c>
      <c r="I367" s="4">
        <f t="shared" si="57"/>
        <v>561</v>
      </c>
      <c r="J367" s="5">
        <f t="shared" si="58"/>
        <v>0.4146341463414634</v>
      </c>
      <c r="K367" s="18">
        <f t="shared" si="59"/>
        <v>904</v>
      </c>
      <c r="L367">
        <v>325</v>
      </c>
      <c r="M367">
        <v>74</v>
      </c>
      <c r="N367">
        <v>505</v>
      </c>
    </row>
    <row r="368" spans="1:14" ht="14.25">
      <c r="A368" t="s">
        <v>24</v>
      </c>
      <c r="B368">
        <v>490126</v>
      </c>
      <c r="C368" s="2" t="str">
        <f>'[1]EqAids12-Oct'!D21</f>
        <v>TOMORROW RIVER          </v>
      </c>
      <c r="D368" s="3">
        <v>924</v>
      </c>
      <c r="E368" s="3">
        <v>146</v>
      </c>
      <c r="F368" s="5">
        <f t="shared" si="55"/>
        <v>0.15800865800865802</v>
      </c>
      <c r="G368" s="3">
        <v>57</v>
      </c>
      <c r="H368" s="5">
        <f t="shared" si="56"/>
        <v>0.06168831168831169</v>
      </c>
      <c r="I368" s="4">
        <f t="shared" si="57"/>
        <v>203</v>
      </c>
      <c r="J368" s="5">
        <f t="shared" si="58"/>
        <v>0.2196969696969697</v>
      </c>
      <c r="K368" s="18">
        <f t="shared" si="59"/>
        <v>689</v>
      </c>
      <c r="L368">
        <v>114</v>
      </c>
      <c r="M368">
        <v>47</v>
      </c>
      <c r="N368">
        <v>528</v>
      </c>
    </row>
    <row r="369" spans="1:14" ht="14.25">
      <c r="A369" t="s">
        <v>53</v>
      </c>
      <c r="B369">
        <v>305780</v>
      </c>
      <c r="C369" s="2" t="str">
        <f>'[1]EqAids12-Oct'!D380</f>
        <v>TREVOR-WILMOT</v>
      </c>
      <c r="D369" s="3">
        <v>568</v>
      </c>
      <c r="E369" s="3">
        <v>172</v>
      </c>
      <c r="F369" s="5">
        <f t="shared" si="55"/>
        <v>0.3028169014084507</v>
      </c>
      <c r="G369" s="3">
        <v>43</v>
      </c>
      <c r="H369" s="5">
        <f t="shared" si="56"/>
        <v>0.07570422535211267</v>
      </c>
      <c r="I369" s="4">
        <f t="shared" si="57"/>
        <v>215</v>
      </c>
      <c r="J369" s="5">
        <f t="shared" si="58"/>
        <v>0.3785211267605634</v>
      </c>
      <c r="K369" s="18">
        <f t="shared" si="59"/>
        <v>296</v>
      </c>
      <c r="L369">
        <v>119</v>
      </c>
      <c r="M369">
        <v>33</v>
      </c>
      <c r="N369">
        <v>144</v>
      </c>
    </row>
    <row r="370" spans="1:14" ht="14.25">
      <c r="A370" t="s">
        <v>89</v>
      </c>
      <c r="B370">
        <v>694375</v>
      </c>
      <c r="C370" s="2" t="str">
        <f>'[1]EqAids12-Oct'!D299</f>
        <v>TRI-COUNTY AREA         </v>
      </c>
      <c r="D370" s="3">
        <v>664</v>
      </c>
      <c r="E370" s="3">
        <v>367</v>
      </c>
      <c r="F370" s="5">
        <f t="shared" si="55"/>
        <v>0.552710843373494</v>
      </c>
      <c r="G370" s="3">
        <v>69</v>
      </c>
      <c r="H370" s="5">
        <f t="shared" si="56"/>
        <v>0.10391566265060241</v>
      </c>
      <c r="I370" s="4">
        <f t="shared" si="57"/>
        <v>436</v>
      </c>
      <c r="J370" s="5">
        <f t="shared" si="58"/>
        <v>0.6566265060240963</v>
      </c>
      <c r="K370" s="18">
        <f t="shared" si="59"/>
        <v>522</v>
      </c>
      <c r="L370">
        <v>277</v>
      </c>
      <c r="M370">
        <v>49</v>
      </c>
      <c r="N370">
        <v>196</v>
      </c>
    </row>
    <row r="371" spans="1:14" ht="14.25">
      <c r="A371" t="s">
        <v>40</v>
      </c>
      <c r="B371">
        <v>35810</v>
      </c>
      <c r="C371" s="2" t="str">
        <f>'[1]EqAids12-Oct'!D381</f>
        <v>TURTLE LAKE             </v>
      </c>
      <c r="D371" s="3">
        <v>474</v>
      </c>
      <c r="E371" s="3">
        <v>214</v>
      </c>
      <c r="F371" s="5">
        <f t="shared" si="55"/>
        <v>0.45147679324894513</v>
      </c>
      <c r="G371" s="3">
        <v>46</v>
      </c>
      <c r="H371" s="5">
        <f t="shared" si="56"/>
        <v>0.0970464135021097</v>
      </c>
      <c r="I371" s="4">
        <f t="shared" si="57"/>
        <v>260</v>
      </c>
      <c r="J371" s="5">
        <f t="shared" si="58"/>
        <v>0.5485232067510548</v>
      </c>
      <c r="K371" s="18">
        <f t="shared" si="59"/>
        <v>378</v>
      </c>
      <c r="L371">
        <v>156</v>
      </c>
      <c r="M371">
        <v>36</v>
      </c>
      <c r="N371">
        <v>186</v>
      </c>
    </row>
    <row r="372" spans="1:14" ht="14.25">
      <c r="A372" t="s">
        <v>53</v>
      </c>
      <c r="B372">
        <v>305817</v>
      </c>
      <c r="C372" s="2" t="str">
        <f>'[1]EqAids12-Oct'!D382</f>
        <v>TWIN LAKES #4           </v>
      </c>
      <c r="D372" s="3">
        <v>386</v>
      </c>
      <c r="E372" s="3">
        <v>174</v>
      </c>
      <c r="F372" s="5">
        <f t="shared" si="55"/>
        <v>0.45077720207253885</v>
      </c>
      <c r="G372" s="3">
        <v>14</v>
      </c>
      <c r="H372" s="5">
        <f t="shared" si="56"/>
        <v>0.03626943005181347</v>
      </c>
      <c r="I372" s="4">
        <f t="shared" si="57"/>
        <v>188</v>
      </c>
      <c r="J372" s="5">
        <f t="shared" si="58"/>
        <v>0.48704663212435234</v>
      </c>
      <c r="K372" s="18">
        <f t="shared" si="59"/>
        <v>222</v>
      </c>
      <c r="L372">
        <v>126</v>
      </c>
      <c r="M372">
        <v>11</v>
      </c>
      <c r="N372">
        <v>85</v>
      </c>
    </row>
    <row r="373" spans="1:14" ht="14.25">
      <c r="A373" t="s">
        <v>79</v>
      </c>
      <c r="B373">
        <v>365824</v>
      </c>
      <c r="C373" s="2" t="str">
        <f>'[1]EqAids12-Oct'!D383</f>
        <v>TWO RIVERS              </v>
      </c>
      <c r="D373" s="3">
        <v>1643</v>
      </c>
      <c r="E373" s="3">
        <v>556</v>
      </c>
      <c r="F373" s="5">
        <f t="shared" si="55"/>
        <v>0.33840535605599514</v>
      </c>
      <c r="G373" s="3">
        <v>150</v>
      </c>
      <c r="H373" s="5">
        <f t="shared" si="56"/>
        <v>0.09129640900791236</v>
      </c>
      <c r="I373" s="4">
        <f t="shared" si="57"/>
        <v>706</v>
      </c>
      <c r="J373" s="5">
        <f t="shared" si="58"/>
        <v>0.4297017650639075</v>
      </c>
      <c r="K373" s="18">
        <f t="shared" si="59"/>
        <v>1076</v>
      </c>
      <c r="L373">
        <v>461</v>
      </c>
      <c r="M373">
        <v>117</v>
      </c>
      <c r="N373">
        <v>498</v>
      </c>
    </row>
    <row r="374" spans="1:14" ht="14.25">
      <c r="A374" t="s">
        <v>57</v>
      </c>
      <c r="B374">
        <v>515859</v>
      </c>
      <c r="C374" s="2" t="str">
        <f>'[1]EqAids12-Oct'!D385</f>
        <v>UNION GROVE J1          </v>
      </c>
      <c r="D374" s="3">
        <v>758</v>
      </c>
      <c r="E374" s="3">
        <v>172</v>
      </c>
      <c r="F374" s="5">
        <f t="shared" si="55"/>
        <v>0.22691292875989447</v>
      </c>
      <c r="G374" s="3">
        <v>44</v>
      </c>
      <c r="H374" s="5">
        <f t="shared" si="56"/>
        <v>0.05804749340369393</v>
      </c>
      <c r="I374" s="4">
        <f t="shared" si="57"/>
        <v>216</v>
      </c>
      <c r="J374" s="5">
        <f t="shared" si="58"/>
        <v>0.2849604221635884</v>
      </c>
      <c r="K374" s="18">
        <f t="shared" si="59"/>
        <v>516</v>
      </c>
      <c r="L374">
        <v>140</v>
      </c>
      <c r="M374">
        <v>39</v>
      </c>
      <c r="N374">
        <v>337</v>
      </c>
    </row>
    <row r="375" spans="1:14" ht="14.25">
      <c r="A375" t="s">
        <v>57</v>
      </c>
      <c r="B375">
        <v>515852</v>
      </c>
      <c r="C375" s="2" t="str">
        <f>'[1]EqAids12-Oct'!D384</f>
        <v>UNION GROVE UHS         </v>
      </c>
      <c r="D375" s="3">
        <v>983</v>
      </c>
      <c r="E375" s="3">
        <v>139</v>
      </c>
      <c r="F375" s="5">
        <f t="shared" si="55"/>
        <v>0.14140386571719227</v>
      </c>
      <c r="G375" s="3">
        <v>35</v>
      </c>
      <c r="H375" s="5">
        <f t="shared" si="56"/>
        <v>0.03560528992878942</v>
      </c>
      <c r="I375" s="4">
        <f t="shared" si="57"/>
        <v>174</v>
      </c>
      <c r="J375" s="5">
        <f t="shared" si="58"/>
        <v>0.1770091556459817</v>
      </c>
      <c r="K375" s="18">
        <f t="shared" si="59"/>
        <v>390</v>
      </c>
      <c r="L375">
        <v>75</v>
      </c>
      <c r="M375">
        <v>21</v>
      </c>
      <c r="N375">
        <v>294</v>
      </c>
    </row>
    <row r="376" spans="1:14" ht="14.25">
      <c r="A376" t="s">
        <v>26</v>
      </c>
      <c r="B376">
        <v>480238</v>
      </c>
      <c r="C376" s="2" t="str">
        <f>'[1]EqAids12-Oct'!D32</f>
        <v>UNITY                   </v>
      </c>
      <c r="D376" s="3">
        <v>1039</v>
      </c>
      <c r="E376" s="3">
        <v>482</v>
      </c>
      <c r="F376" s="5">
        <f t="shared" si="55"/>
        <v>0.4639076034648701</v>
      </c>
      <c r="G376" s="3">
        <v>106</v>
      </c>
      <c r="H376" s="5">
        <f t="shared" si="56"/>
        <v>0.10202117420596728</v>
      </c>
      <c r="I376" s="4">
        <f t="shared" si="57"/>
        <v>588</v>
      </c>
      <c r="J376" s="5">
        <f t="shared" si="58"/>
        <v>0.5659287776708374</v>
      </c>
      <c r="K376" s="18">
        <f t="shared" si="59"/>
        <v>836</v>
      </c>
      <c r="L376">
        <v>391</v>
      </c>
      <c r="M376">
        <v>84</v>
      </c>
      <c r="N376">
        <v>361</v>
      </c>
    </row>
    <row r="377" spans="1:14" ht="14.25">
      <c r="A377" t="s">
        <v>79</v>
      </c>
      <c r="B377">
        <v>365866</v>
      </c>
      <c r="C377" s="2" t="str">
        <f>'[1]EqAids12-Oct'!D386</f>
        <v>VALDERS                 </v>
      </c>
      <c r="D377" s="3">
        <v>1000</v>
      </c>
      <c r="E377" s="3">
        <v>198</v>
      </c>
      <c r="F377" s="5">
        <f>E377/D377</f>
        <v>0.198</v>
      </c>
      <c r="G377" s="3">
        <v>44</v>
      </c>
      <c r="H377" s="5">
        <f>G377/D377</f>
        <v>0.044</v>
      </c>
      <c r="I377" s="4">
        <f aca="true" t="shared" si="60" ref="I377:I382">E377+G377</f>
        <v>242</v>
      </c>
      <c r="J377" s="5">
        <f>I377/D377</f>
        <v>0.242</v>
      </c>
      <c r="K377" s="18">
        <f>SUM(L377:N377)</f>
        <v>655</v>
      </c>
      <c r="L377">
        <v>153</v>
      </c>
      <c r="M377">
        <v>32</v>
      </c>
      <c r="N377">
        <v>470</v>
      </c>
    </row>
    <row r="378" spans="1:14" ht="14.25">
      <c r="A378" t="s">
        <v>44</v>
      </c>
      <c r="B378">
        <v>135901</v>
      </c>
      <c r="C378" s="2" t="str">
        <f>'[1]EqAids12-Oct'!D387</f>
        <v>VERONA AREA             </v>
      </c>
      <c r="D378" s="3">
        <v>4943</v>
      </c>
      <c r="E378" s="3">
        <v>1283</v>
      </c>
      <c r="F378" s="5">
        <f>E378/D378</f>
        <v>0.259558972284038</v>
      </c>
      <c r="G378" s="3">
        <v>217</v>
      </c>
      <c r="H378" s="5">
        <f>G378/D378</f>
        <v>0.04390046530447097</v>
      </c>
      <c r="I378" s="4">
        <f t="shared" si="60"/>
        <v>1500</v>
      </c>
      <c r="J378" s="5">
        <f>I378/D378</f>
        <v>0.303459437588509</v>
      </c>
      <c r="K378" s="18">
        <f>SUM(L378:N378)</f>
        <v>3207</v>
      </c>
      <c r="L378">
        <v>1015</v>
      </c>
      <c r="M378">
        <v>186</v>
      </c>
      <c r="N378">
        <v>2006</v>
      </c>
    </row>
    <row r="379" spans="1:14" ht="14.25">
      <c r="A379" t="s">
        <v>66</v>
      </c>
      <c r="B379">
        <v>625985</v>
      </c>
      <c r="C379" s="2" t="str">
        <f>'[1]EqAids12-Oct'!D389</f>
        <v>VIROQUA AREA            </v>
      </c>
      <c r="D379" s="3">
        <v>1140</v>
      </c>
      <c r="E379" s="3">
        <v>432</v>
      </c>
      <c r="F379" s="5">
        <f>E379/D379</f>
        <v>0.37894736842105264</v>
      </c>
      <c r="G379" s="3">
        <v>126</v>
      </c>
      <c r="H379" s="5">
        <f>G379/D379</f>
        <v>0.11052631578947368</v>
      </c>
      <c r="I379" s="4">
        <f t="shared" si="60"/>
        <v>558</v>
      </c>
      <c r="J379" s="5">
        <f>I379/D379</f>
        <v>0.48947368421052634</v>
      </c>
      <c r="K379" s="18">
        <f>SUM(L379:N379)</f>
        <v>738</v>
      </c>
      <c r="L379">
        <v>296</v>
      </c>
      <c r="M379">
        <v>81</v>
      </c>
      <c r="N379">
        <v>361</v>
      </c>
    </row>
    <row r="380" spans="1:14" ht="14.25">
      <c r="A380" t="s">
        <v>65</v>
      </c>
      <c r="B380">
        <v>215992</v>
      </c>
      <c r="C380" s="2" t="str">
        <f>'[1]EqAids12-Oct'!D390</f>
        <v>WABENO AREA             </v>
      </c>
      <c r="D380" s="3">
        <v>485</v>
      </c>
      <c r="E380" s="3">
        <v>213</v>
      </c>
      <c r="F380" s="5">
        <f>E380/D380</f>
        <v>0.43917525773195876</v>
      </c>
      <c r="G380" s="3">
        <v>44</v>
      </c>
      <c r="H380" s="5">
        <f>G380/D380</f>
        <v>0.09072164948453608</v>
      </c>
      <c r="I380" s="4">
        <f t="shared" si="60"/>
        <v>257</v>
      </c>
      <c r="J380" s="5">
        <f>I380/D380</f>
        <v>0.5298969072164949</v>
      </c>
      <c r="K380" s="18">
        <f>SUM(L380:N380)</f>
        <v>396</v>
      </c>
      <c r="L380">
        <v>169</v>
      </c>
      <c r="M380">
        <v>33</v>
      </c>
      <c r="N380">
        <v>194</v>
      </c>
    </row>
    <row r="381" spans="1:14" ht="14.25">
      <c r="A381" t="s">
        <v>47</v>
      </c>
      <c r="B381">
        <v>646022</v>
      </c>
      <c r="C381" s="2" t="str">
        <f>'[1]EqAids12-Oct'!D392</f>
        <v>WALWORTH J1             </v>
      </c>
      <c r="D381" s="3">
        <v>487</v>
      </c>
      <c r="E381" s="3">
        <v>210</v>
      </c>
      <c r="F381" s="5">
        <f>E381/D381</f>
        <v>0.43121149897330596</v>
      </c>
      <c r="G381" s="3">
        <v>34</v>
      </c>
      <c r="H381" s="5">
        <f>G381/D381</f>
        <v>0.06981519507186858</v>
      </c>
      <c r="I381" s="4">
        <f t="shared" si="60"/>
        <v>244</v>
      </c>
      <c r="J381" s="5">
        <f>I381/D381</f>
        <v>0.5010266940451745</v>
      </c>
      <c r="K381" s="18">
        <f>SUM(L381:N381)</f>
        <v>359</v>
      </c>
      <c r="L381">
        <v>189</v>
      </c>
      <c r="M381">
        <v>28</v>
      </c>
      <c r="N381">
        <v>142</v>
      </c>
    </row>
    <row r="382" spans="1:14" ht="14.25">
      <c r="A382" t="s">
        <v>41</v>
      </c>
      <c r="B382">
        <v>46027</v>
      </c>
      <c r="C382" s="2" t="str">
        <f>'[1]EqAids12-Oct'!D393</f>
        <v>WASHBURN                </v>
      </c>
      <c r="D382" s="3">
        <v>545</v>
      </c>
      <c r="E382" s="3">
        <v>187</v>
      </c>
      <c r="F382" s="5">
        <f>E382/D382</f>
        <v>0.3431192660550459</v>
      </c>
      <c r="G382" s="3">
        <v>52</v>
      </c>
      <c r="H382" s="5">
        <f>G382/D382</f>
        <v>0.09541284403669725</v>
      </c>
      <c r="I382" s="4">
        <f t="shared" si="60"/>
        <v>239</v>
      </c>
      <c r="J382" s="5">
        <f>I382/D382</f>
        <v>0.43853211009174314</v>
      </c>
      <c r="K382" s="18">
        <f>SUM(L382:N382)</f>
        <v>358</v>
      </c>
      <c r="L382">
        <v>132</v>
      </c>
      <c r="M382">
        <v>33</v>
      </c>
      <c r="N382">
        <v>193</v>
      </c>
    </row>
    <row r="383" spans="1:11" ht="14.25">
      <c r="A383" t="s">
        <v>72</v>
      </c>
      <c r="B383">
        <v>156069</v>
      </c>
      <c r="C383" s="2" t="s">
        <v>15</v>
      </c>
      <c r="F383" s="5"/>
      <c r="H383" s="5"/>
      <c r="I383" s="4"/>
      <c r="J383" s="5"/>
      <c r="K383" s="18"/>
    </row>
    <row r="384" spans="1:14" ht="14.25">
      <c r="A384" t="s">
        <v>57</v>
      </c>
      <c r="B384">
        <v>516104</v>
      </c>
      <c r="C384" s="2" t="str">
        <f>'[1]EqAids12-Oct'!D396</f>
        <v>WASHINGTON-CALDWELL     </v>
      </c>
      <c r="D384" s="3">
        <v>209</v>
      </c>
      <c r="E384" s="3">
        <v>19</v>
      </c>
      <c r="F384" s="5">
        <f aca="true" t="shared" si="61" ref="F384:F408">E384/D384</f>
        <v>0.09090909090909091</v>
      </c>
      <c r="G384" s="3">
        <v>6</v>
      </c>
      <c r="H384" s="5">
        <f aca="true" t="shared" si="62" ref="H384:H408">G384/D384</f>
        <v>0.028708133971291867</v>
      </c>
      <c r="I384" s="4">
        <f aca="true" t="shared" si="63" ref="I384:I408">E384+G384</f>
        <v>25</v>
      </c>
      <c r="J384" s="5">
        <f aca="true" t="shared" si="64" ref="J384:J408">I384/D384</f>
        <v>0.11961722488038277</v>
      </c>
      <c r="K384" s="18">
        <f aca="true" t="shared" si="65" ref="K384:K408">SUM(L384:N384)</f>
        <v>120</v>
      </c>
      <c r="L384">
        <v>17</v>
      </c>
      <c r="M384">
        <v>6</v>
      </c>
      <c r="N384">
        <v>97</v>
      </c>
    </row>
    <row r="385" spans="1:14" ht="14.25">
      <c r="A385" t="s">
        <v>57</v>
      </c>
      <c r="B385">
        <v>516113</v>
      </c>
      <c r="C385" s="2" t="str">
        <f>'[1]EqAids12-Oct'!D397</f>
        <v>WATERFORD J1</v>
      </c>
      <c r="D385" s="3">
        <v>1568</v>
      </c>
      <c r="E385" s="3">
        <v>265</v>
      </c>
      <c r="F385" s="5">
        <f t="shared" si="61"/>
        <v>0.1690051020408163</v>
      </c>
      <c r="G385" s="3">
        <v>42</v>
      </c>
      <c r="H385" s="5">
        <f t="shared" si="62"/>
        <v>0.026785714285714284</v>
      </c>
      <c r="I385" s="4">
        <f t="shared" si="63"/>
        <v>307</v>
      </c>
      <c r="J385" s="5">
        <f t="shared" si="64"/>
        <v>0.19579081632653061</v>
      </c>
      <c r="K385" s="18">
        <f t="shared" si="65"/>
        <v>912</v>
      </c>
      <c r="L385">
        <v>206</v>
      </c>
      <c r="M385">
        <v>33</v>
      </c>
      <c r="N385">
        <v>673</v>
      </c>
    </row>
    <row r="386" spans="1:14" ht="14.25">
      <c r="A386" t="s">
        <v>57</v>
      </c>
      <c r="B386">
        <v>516083</v>
      </c>
      <c r="C386" s="2" t="str">
        <f>'[1]EqAids12-Oct'!D395</f>
        <v>WATERFORD UHS           </v>
      </c>
      <c r="D386" s="3">
        <v>1064</v>
      </c>
      <c r="E386" s="3">
        <v>78</v>
      </c>
      <c r="F386" s="5">
        <f t="shared" si="61"/>
        <v>0.07330827067669173</v>
      </c>
      <c r="G386" s="3">
        <v>29</v>
      </c>
      <c r="H386" s="5">
        <f t="shared" si="62"/>
        <v>0.02725563909774436</v>
      </c>
      <c r="I386" s="4">
        <f t="shared" si="63"/>
        <v>107</v>
      </c>
      <c r="J386" s="5">
        <f t="shared" si="64"/>
        <v>0.10056390977443609</v>
      </c>
      <c r="K386" s="18">
        <f t="shared" si="65"/>
        <v>336</v>
      </c>
      <c r="L386">
        <v>59</v>
      </c>
      <c r="M386">
        <v>16</v>
      </c>
      <c r="N386">
        <v>261</v>
      </c>
    </row>
    <row r="387" spans="1:14" ht="14.25">
      <c r="A387" t="s">
        <v>71</v>
      </c>
      <c r="B387">
        <v>286118</v>
      </c>
      <c r="C387" s="2" t="str">
        <f>'[1]EqAids12-Oct'!D398</f>
        <v>WATERLOO                </v>
      </c>
      <c r="D387" s="3">
        <v>876</v>
      </c>
      <c r="E387" s="3">
        <v>241</v>
      </c>
      <c r="F387" s="5">
        <f t="shared" si="61"/>
        <v>0.2751141552511416</v>
      </c>
      <c r="G387" s="3">
        <v>61</v>
      </c>
      <c r="H387" s="5">
        <f t="shared" si="62"/>
        <v>0.06963470319634703</v>
      </c>
      <c r="I387" s="4">
        <f t="shared" si="63"/>
        <v>302</v>
      </c>
      <c r="J387" s="5">
        <f t="shared" si="64"/>
        <v>0.3447488584474886</v>
      </c>
      <c r="K387" s="18">
        <f t="shared" si="65"/>
        <v>584</v>
      </c>
      <c r="L387">
        <v>199</v>
      </c>
      <c r="M387">
        <v>46</v>
      </c>
      <c r="N387">
        <v>339</v>
      </c>
    </row>
    <row r="388" spans="1:14" ht="14.25">
      <c r="A388" t="s">
        <v>71</v>
      </c>
      <c r="B388">
        <v>286125</v>
      </c>
      <c r="C388" s="2" t="str">
        <f>'[1]EqAids12-Oct'!D399</f>
        <v>WATERTOWN               </v>
      </c>
      <c r="D388" s="3">
        <v>3560</v>
      </c>
      <c r="E388" s="3">
        <v>1322</v>
      </c>
      <c r="F388" s="5">
        <f t="shared" si="61"/>
        <v>0.37134831460674156</v>
      </c>
      <c r="G388" s="3">
        <v>243</v>
      </c>
      <c r="H388" s="5">
        <f t="shared" si="62"/>
        <v>0.06825842696629214</v>
      </c>
      <c r="I388" s="4">
        <f t="shared" si="63"/>
        <v>1565</v>
      </c>
      <c r="J388" s="5">
        <f t="shared" si="64"/>
        <v>0.4396067415730337</v>
      </c>
      <c r="K388" s="18">
        <f t="shared" si="65"/>
        <v>2728</v>
      </c>
      <c r="L388">
        <v>1147</v>
      </c>
      <c r="M388">
        <v>199</v>
      </c>
      <c r="N388">
        <v>1382</v>
      </c>
    </row>
    <row r="389" spans="1:14" ht="14.25">
      <c r="A389" t="s">
        <v>31</v>
      </c>
      <c r="B389">
        <v>676174</v>
      </c>
      <c r="C389" s="2" t="str">
        <f>'[1]EqAids12-Oct'!D400</f>
        <v>WAUKESHA                </v>
      </c>
      <c r="D389" s="3">
        <v>13015</v>
      </c>
      <c r="E389" s="3">
        <v>3975</v>
      </c>
      <c r="F389" s="5">
        <f t="shared" si="61"/>
        <v>0.3054168267383788</v>
      </c>
      <c r="G389" s="3">
        <v>544</v>
      </c>
      <c r="H389" s="5">
        <f t="shared" si="62"/>
        <v>0.041797925470610835</v>
      </c>
      <c r="I389" s="4">
        <f t="shared" si="63"/>
        <v>4519</v>
      </c>
      <c r="J389" s="5">
        <f t="shared" si="64"/>
        <v>0.3472147522089896</v>
      </c>
      <c r="K389" s="18">
        <f t="shared" si="65"/>
        <v>5793</v>
      </c>
      <c r="L389">
        <v>2678</v>
      </c>
      <c r="M389">
        <v>308</v>
      </c>
      <c r="N389">
        <v>2807</v>
      </c>
    </row>
    <row r="390" spans="1:14" ht="14.25">
      <c r="A390" t="s">
        <v>44</v>
      </c>
      <c r="B390">
        <v>136181</v>
      </c>
      <c r="C390" s="2" t="str">
        <f>'[1]EqAids12-Oct'!D401</f>
        <v>WAUNAKEE COMMUNITY      </v>
      </c>
      <c r="D390" s="3">
        <v>3725</v>
      </c>
      <c r="E390" s="3">
        <v>305</v>
      </c>
      <c r="F390" s="5">
        <f t="shared" si="61"/>
        <v>0.08187919463087248</v>
      </c>
      <c r="G390" s="3">
        <v>46</v>
      </c>
      <c r="H390" s="5">
        <f t="shared" si="62"/>
        <v>0.012348993288590604</v>
      </c>
      <c r="I390" s="4">
        <f t="shared" si="63"/>
        <v>351</v>
      </c>
      <c r="J390" s="5">
        <f t="shared" si="64"/>
        <v>0.0942281879194631</v>
      </c>
      <c r="K390" s="18">
        <f t="shared" si="65"/>
        <v>1585</v>
      </c>
      <c r="L390">
        <v>210</v>
      </c>
      <c r="M390">
        <v>28</v>
      </c>
      <c r="N390">
        <v>1347</v>
      </c>
    </row>
    <row r="391" spans="1:14" ht="14.25">
      <c r="A391" t="s">
        <v>64</v>
      </c>
      <c r="B391">
        <v>686195</v>
      </c>
      <c r="C391" s="2" t="str">
        <f>'[1]EqAids12-Oct'!D402</f>
        <v>WAUPACA                 </v>
      </c>
      <c r="D391" s="3">
        <v>2249</v>
      </c>
      <c r="E391" s="3">
        <v>707</v>
      </c>
      <c r="F391" s="5">
        <f t="shared" si="61"/>
        <v>0.31436193863939527</v>
      </c>
      <c r="G391" s="3">
        <v>201</v>
      </c>
      <c r="H391" s="5">
        <f t="shared" si="62"/>
        <v>0.08937305469097377</v>
      </c>
      <c r="I391" s="4">
        <f t="shared" si="63"/>
        <v>908</v>
      </c>
      <c r="J391" s="5">
        <f t="shared" si="64"/>
        <v>0.40373499333036905</v>
      </c>
      <c r="K391" s="18">
        <f t="shared" si="65"/>
        <v>1558</v>
      </c>
      <c r="L391">
        <v>538</v>
      </c>
      <c r="M391">
        <v>147</v>
      </c>
      <c r="N391">
        <v>873</v>
      </c>
    </row>
    <row r="392" spans="1:14" ht="14.25">
      <c r="A392" t="s">
        <v>59</v>
      </c>
      <c r="B392">
        <v>206216</v>
      </c>
      <c r="C392" s="2" t="str">
        <f>'[1]EqAids12-Oct'!D403</f>
        <v>WAUPUN                  </v>
      </c>
      <c r="D392" s="3">
        <v>1871</v>
      </c>
      <c r="E392" s="3">
        <v>572</v>
      </c>
      <c r="F392" s="5">
        <f t="shared" si="61"/>
        <v>0.30571886691608763</v>
      </c>
      <c r="G392" s="3">
        <v>147</v>
      </c>
      <c r="H392" s="5">
        <f t="shared" si="62"/>
        <v>0.07856761090326028</v>
      </c>
      <c r="I392" s="4">
        <f t="shared" si="63"/>
        <v>719</v>
      </c>
      <c r="J392" s="5">
        <f t="shared" si="64"/>
        <v>0.38428647781934794</v>
      </c>
      <c r="K392" s="18">
        <f t="shared" si="65"/>
        <v>1144</v>
      </c>
      <c r="L392">
        <v>440</v>
      </c>
      <c r="M392">
        <v>111</v>
      </c>
      <c r="N392">
        <v>593</v>
      </c>
    </row>
    <row r="393" spans="1:14" ht="14.25">
      <c r="A393" t="s">
        <v>34</v>
      </c>
      <c r="B393">
        <v>376223</v>
      </c>
      <c r="C393" s="2" t="str">
        <f>'[1]EqAids12-Oct'!D404</f>
        <v>WAUSAU                  </v>
      </c>
      <c r="D393" s="3">
        <v>7754</v>
      </c>
      <c r="E393" s="3">
        <v>3375</v>
      </c>
      <c r="F393" s="5">
        <f t="shared" si="61"/>
        <v>0.43525922104720144</v>
      </c>
      <c r="G393" s="3">
        <v>431</v>
      </c>
      <c r="H393" s="5">
        <f t="shared" si="62"/>
        <v>0.05558421459891669</v>
      </c>
      <c r="I393" s="4">
        <f t="shared" si="63"/>
        <v>3806</v>
      </c>
      <c r="J393" s="5">
        <f t="shared" si="64"/>
        <v>0.49084343564611815</v>
      </c>
      <c r="K393" s="18">
        <f t="shared" si="65"/>
        <v>5995</v>
      </c>
      <c r="L393">
        <v>2731</v>
      </c>
      <c r="M393">
        <v>370</v>
      </c>
      <c r="N393">
        <v>2894</v>
      </c>
    </row>
    <row r="394" spans="1:14" ht="14.25">
      <c r="A394" t="s">
        <v>43</v>
      </c>
      <c r="B394">
        <v>386230</v>
      </c>
      <c r="C394" s="2" t="str">
        <f>'[1]EqAids12-Oct'!D405</f>
        <v>WAUSAUKEE               </v>
      </c>
      <c r="D394" s="3">
        <v>502</v>
      </c>
      <c r="E394" s="3">
        <v>219</v>
      </c>
      <c r="F394" s="5">
        <f t="shared" si="61"/>
        <v>0.4362549800796813</v>
      </c>
      <c r="G394" s="3">
        <v>54</v>
      </c>
      <c r="H394" s="5">
        <f t="shared" si="62"/>
        <v>0.10756972111553785</v>
      </c>
      <c r="I394" s="4">
        <f t="shared" si="63"/>
        <v>273</v>
      </c>
      <c r="J394" s="5">
        <f t="shared" si="64"/>
        <v>0.5438247011952191</v>
      </c>
      <c r="K394" s="18">
        <f t="shared" si="65"/>
        <v>404</v>
      </c>
      <c r="L394">
        <v>179</v>
      </c>
      <c r="M394">
        <v>40</v>
      </c>
      <c r="N394">
        <v>185</v>
      </c>
    </row>
    <row r="395" spans="1:14" ht="14.25">
      <c r="A395" t="s">
        <v>89</v>
      </c>
      <c r="B395">
        <v>696237</v>
      </c>
      <c r="C395" s="2" t="str">
        <f>'[1]EqAids12-Oct'!D406</f>
        <v>WAUTOMA AREA            </v>
      </c>
      <c r="D395" s="3">
        <v>1500</v>
      </c>
      <c r="E395" s="3">
        <v>783</v>
      </c>
      <c r="F395" s="5">
        <f t="shared" si="61"/>
        <v>0.522</v>
      </c>
      <c r="G395" s="3">
        <v>131</v>
      </c>
      <c r="H395" s="5">
        <f t="shared" si="62"/>
        <v>0.08733333333333333</v>
      </c>
      <c r="I395" s="4">
        <f t="shared" si="63"/>
        <v>914</v>
      </c>
      <c r="J395" s="5">
        <f t="shared" si="64"/>
        <v>0.6093333333333333</v>
      </c>
      <c r="K395" s="18">
        <f t="shared" si="65"/>
        <v>1125</v>
      </c>
      <c r="L395">
        <v>637</v>
      </c>
      <c r="M395">
        <v>114</v>
      </c>
      <c r="N395">
        <v>374</v>
      </c>
    </row>
    <row r="396" spans="1:14" ht="14.25">
      <c r="A396" t="s">
        <v>55</v>
      </c>
      <c r="B396">
        <v>406244</v>
      </c>
      <c r="C396" s="2" t="str">
        <f>'[1]EqAids12-Oct'!D407</f>
        <v>WAUWATOSA               </v>
      </c>
      <c r="D396" s="3">
        <v>6802</v>
      </c>
      <c r="E396" s="3">
        <v>1378</v>
      </c>
      <c r="F396" s="5">
        <f t="shared" si="61"/>
        <v>0.20258747427227286</v>
      </c>
      <c r="G396" s="3">
        <v>272</v>
      </c>
      <c r="H396" s="5">
        <f t="shared" si="62"/>
        <v>0.03998823875330785</v>
      </c>
      <c r="I396" s="4">
        <f t="shared" si="63"/>
        <v>1650</v>
      </c>
      <c r="J396" s="5">
        <f t="shared" si="64"/>
        <v>0.2425757130255807</v>
      </c>
      <c r="K396" s="18">
        <f t="shared" si="65"/>
        <v>2775</v>
      </c>
      <c r="L396">
        <v>1026</v>
      </c>
      <c r="M396">
        <v>205</v>
      </c>
      <c r="N396">
        <v>1544</v>
      </c>
    </row>
    <row r="397" spans="1:14" ht="14.25">
      <c r="A397" t="s">
        <v>88</v>
      </c>
      <c r="B397">
        <v>126251</v>
      </c>
      <c r="C397" s="2" t="str">
        <f>'[1]EqAids12-Oct'!D408</f>
        <v>WAUZEKA-STEUBEN         </v>
      </c>
      <c r="D397" s="3">
        <v>348</v>
      </c>
      <c r="E397" s="3">
        <v>151</v>
      </c>
      <c r="F397" s="5">
        <f t="shared" si="61"/>
        <v>0.4339080459770115</v>
      </c>
      <c r="G397" s="3">
        <v>57</v>
      </c>
      <c r="H397" s="5">
        <f t="shared" si="62"/>
        <v>0.16379310344827586</v>
      </c>
      <c r="I397" s="4">
        <f t="shared" si="63"/>
        <v>208</v>
      </c>
      <c r="J397" s="5">
        <f t="shared" si="64"/>
        <v>0.5977011494252874</v>
      </c>
      <c r="K397" s="18">
        <f t="shared" si="65"/>
        <v>278</v>
      </c>
      <c r="L397">
        <v>113</v>
      </c>
      <c r="M397">
        <v>33</v>
      </c>
      <c r="N397">
        <v>132</v>
      </c>
    </row>
    <row r="398" spans="1:14" ht="14.25">
      <c r="A398" t="s">
        <v>75</v>
      </c>
      <c r="B398">
        <v>76293</v>
      </c>
      <c r="C398" s="2" t="str">
        <f>'[1]EqAids12-Oct'!D409</f>
        <v>WEBSTER                 </v>
      </c>
      <c r="D398" s="3">
        <v>696</v>
      </c>
      <c r="E398" s="3">
        <v>478</v>
      </c>
      <c r="F398" s="5">
        <f t="shared" si="61"/>
        <v>0.6867816091954023</v>
      </c>
      <c r="G398" s="3">
        <v>59</v>
      </c>
      <c r="H398" s="5">
        <f t="shared" si="62"/>
        <v>0.08477011494252873</v>
      </c>
      <c r="I398" s="4">
        <f t="shared" si="63"/>
        <v>537</v>
      </c>
      <c r="J398" s="5">
        <f t="shared" si="64"/>
        <v>0.771551724137931</v>
      </c>
      <c r="K398" s="18">
        <f t="shared" si="65"/>
        <v>564</v>
      </c>
      <c r="L398">
        <v>379</v>
      </c>
      <c r="M398">
        <v>47</v>
      </c>
      <c r="N398">
        <v>138</v>
      </c>
    </row>
    <row r="399" spans="1:14" ht="14.25">
      <c r="A399" t="s">
        <v>55</v>
      </c>
      <c r="B399">
        <v>406300</v>
      </c>
      <c r="C399" s="2" t="str">
        <f>'[1]EqAids12-Oct'!D410</f>
        <v>WEST ALLIS              </v>
      </c>
      <c r="D399" s="3">
        <v>9262</v>
      </c>
      <c r="E399" s="3">
        <v>5197</v>
      </c>
      <c r="F399" s="5">
        <f t="shared" si="61"/>
        <v>0.561109911466206</v>
      </c>
      <c r="G399" s="3">
        <v>786</v>
      </c>
      <c r="H399" s="5">
        <f t="shared" si="62"/>
        <v>0.08486288058734615</v>
      </c>
      <c r="I399" s="4">
        <f t="shared" si="63"/>
        <v>5983</v>
      </c>
      <c r="J399" s="5">
        <f t="shared" si="64"/>
        <v>0.6459727920535522</v>
      </c>
      <c r="K399" s="18">
        <f t="shared" si="65"/>
        <v>5288</v>
      </c>
      <c r="L399">
        <v>3250</v>
      </c>
      <c r="M399">
        <v>479</v>
      </c>
      <c r="N399">
        <v>1559</v>
      </c>
    </row>
    <row r="400" spans="1:14" ht="14.25">
      <c r="A400" t="s">
        <v>69</v>
      </c>
      <c r="B400">
        <v>666307</v>
      </c>
      <c r="C400" s="2" t="str">
        <f>'[1]EqAids12-Oct'!D411</f>
        <v>WEST BEND               </v>
      </c>
      <c r="D400" s="3">
        <v>6743</v>
      </c>
      <c r="E400" s="3">
        <v>1929</v>
      </c>
      <c r="F400" s="5">
        <f t="shared" si="61"/>
        <v>0.28607444757526324</v>
      </c>
      <c r="G400" s="3">
        <v>455</v>
      </c>
      <c r="H400" s="5">
        <f t="shared" si="62"/>
        <v>0.06747738395372979</v>
      </c>
      <c r="I400" s="4">
        <f t="shared" si="63"/>
        <v>2384</v>
      </c>
      <c r="J400" s="5">
        <f t="shared" si="64"/>
        <v>0.35355183152899305</v>
      </c>
      <c r="K400" s="18">
        <f t="shared" si="65"/>
        <v>4489</v>
      </c>
      <c r="L400">
        <v>1436</v>
      </c>
      <c r="M400">
        <v>341</v>
      </c>
      <c r="N400">
        <v>2712</v>
      </c>
    </row>
    <row r="401" spans="1:14" ht="14.25">
      <c r="A401" t="s">
        <v>33</v>
      </c>
      <c r="B401">
        <v>56328</v>
      </c>
      <c r="C401" s="2" t="str">
        <f>'[1]EqAids12-Oct'!D413</f>
        <v>WEST DEPERE             </v>
      </c>
      <c r="D401" s="3">
        <v>2678</v>
      </c>
      <c r="E401" s="3">
        <v>632</v>
      </c>
      <c r="F401" s="5">
        <f t="shared" si="61"/>
        <v>0.2359970126960418</v>
      </c>
      <c r="G401" s="3">
        <v>132</v>
      </c>
      <c r="H401" s="5">
        <f t="shared" si="62"/>
        <v>0.04929051530993279</v>
      </c>
      <c r="I401" s="4">
        <f t="shared" si="63"/>
        <v>764</v>
      </c>
      <c r="J401" s="5">
        <f t="shared" si="64"/>
        <v>0.2852875280059746</v>
      </c>
      <c r="K401" s="18">
        <f t="shared" si="65"/>
        <v>1555</v>
      </c>
      <c r="L401">
        <v>434</v>
      </c>
      <c r="M401">
        <v>92</v>
      </c>
      <c r="N401">
        <v>1029</v>
      </c>
    </row>
    <row r="402" spans="1:14" ht="14.25">
      <c r="A402" t="s">
        <v>37</v>
      </c>
      <c r="B402">
        <v>326370</v>
      </c>
      <c r="C402" s="2" t="str">
        <f>'[1]EqAids12-Oct'!D416</f>
        <v>WEST SALEM              </v>
      </c>
      <c r="D402" s="3">
        <v>1699</v>
      </c>
      <c r="E402" s="3">
        <v>325</v>
      </c>
      <c r="F402" s="5">
        <f t="shared" si="61"/>
        <v>0.1912889935256033</v>
      </c>
      <c r="G402" s="3">
        <v>133</v>
      </c>
      <c r="H402" s="5">
        <f t="shared" si="62"/>
        <v>0.07828134196586227</v>
      </c>
      <c r="I402" s="4">
        <f t="shared" si="63"/>
        <v>458</v>
      </c>
      <c r="J402" s="5">
        <f t="shared" si="64"/>
        <v>0.2695703354914656</v>
      </c>
      <c r="K402" s="18">
        <f t="shared" si="65"/>
        <v>1216</v>
      </c>
      <c r="L402">
        <v>240</v>
      </c>
      <c r="M402">
        <v>93</v>
      </c>
      <c r="N402">
        <v>883</v>
      </c>
    </row>
    <row r="403" spans="1:14" ht="14.25">
      <c r="A403" t="s">
        <v>66</v>
      </c>
      <c r="B403">
        <v>626321</v>
      </c>
      <c r="C403" s="2" t="str">
        <f>'[1]EqAids12-Oct'!D412</f>
        <v>WESTBY AREA             </v>
      </c>
      <c r="D403" s="3">
        <v>1130</v>
      </c>
      <c r="E403" s="3">
        <v>276</v>
      </c>
      <c r="F403" s="5">
        <f t="shared" si="61"/>
        <v>0.24424778761061947</v>
      </c>
      <c r="G403" s="3">
        <v>130</v>
      </c>
      <c r="H403" s="5">
        <f t="shared" si="62"/>
        <v>0.11504424778761062</v>
      </c>
      <c r="I403" s="4">
        <f t="shared" si="63"/>
        <v>406</v>
      </c>
      <c r="J403" s="5">
        <f t="shared" si="64"/>
        <v>0.35929203539823007</v>
      </c>
      <c r="K403" s="18">
        <f t="shared" si="65"/>
        <v>648</v>
      </c>
      <c r="L403">
        <v>186</v>
      </c>
      <c r="M403">
        <v>80</v>
      </c>
      <c r="N403">
        <v>382</v>
      </c>
    </row>
    <row r="404" spans="1:14" ht="14.25">
      <c r="A404" t="s">
        <v>87</v>
      </c>
      <c r="B404">
        <v>396335</v>
      </c>
      <c r="C404" s="2" t="str">
        <f>'[1]EqAids12-Oct'!D414</f>
        <v>WESTFIELD               </v>
      </c>
      <c r="D404" s="3">
        <v>1159</v>
      </c>
      <c r="E404" s="3">
        <v>480</v>
      </c>
      <c r="F404" s="5">
        <f t="shared" si="61"/>
        <v>0.4141501294219154</v>
      </c>
      <c r="G404" s="3">
        <v>130</v>
      </c>
      <c r="H404" s="5">
        <f t="shared" si="62"/>
        <v>0.11216566005176877</v>
      </c>
      <c r="I404" s="4">
        <f t="shared" si="63"/>
        <v>610</v>
      </c>
      <c r="J404" s="5">
        <f t="shared" si="64"/>
        <v>0.5263157894736842</v>
      </c>
      <c r="K404" s="18">
        <f t="shared" si="65"/>
        <v>862</v>
      </c>
      <c r="L404">
        <v>373</v>
      </c>
      <c r="M404">
        <v>99</v>
      </c>
      <c r="N404">
        <v>390</v>
      </c>
    </row>
    <row r="405" spans="1:14" ht="14.25">
      <c r="A405" t="s">
        <v>38</v>
      </c>
      <c r="B405">
        <v>566354</v>
      </c>
      <c r="C405" s="2" t="str">
        <f>'[1]EqAids12-Oct'!D415</f>
        <v>WESTON                  </v>
      </c>
      <c r="D405" s="3">
        <v>299</v>
      </c>
      <c r="E405" s="3">
        <v>108</v>
      </c>
      <c r="F405" s="5">
        <f t="shared" si="61"/>
        <v>0.3612040133779264</v>
      </c>
      <c r="G405" s="3">
        <v>39</v>
      </c>
      <c r="H405" s="5">
        <f t="shared" si="62"/>
        <v>0.13043478260869565</v>
      </c>
      <c r="I405" s="4">
        <f t="shared" si="63"/>
        <v>147</v>
      </c>
      <c r="J405" s="5">
        <f t="shared" si="64"/>
        <v>0.4916387959866221</v>
      </c>
      <c r="K405" s="18">
        <f t="shared" si="65"/>
        <v>222</v>
      </c>
      <c r="L405">
        <v>88</v>
      </c>
      <c r="M405">
        <v>29</v>
      </c>
      <c r="N405">
        <v>105</v>
      </c>
    </row>
    <row r="406" spans="1:14" ht="14.25">
      <c r="A406" t="s">
        <v>64</v>
      </c>
      <c r="B406">
        <v>686384</v>
      </c>
      <c r="C406" s="2" t="str">
        <f>'[1]EqAids12-Oct'!D417</f>
        <v>WEYAUWEGA-FREMONT       </v>
      </c>
      <c r="D406" s="3">
        <v>886</v>
      </c>
      <c r="E406" s="3">
        <v>289</v>
      </c>
      <c r="F406" s="5">
        <f t="shared" si="61"/>
        <v>0.3261851015801354</v>
      </c>
      <c r="G406" s="3">
        <v>83</v>
      </c>
      <c r="H406" s="5">
        <f t="shared" si="62"/>
        <v>0.09367945823927765</v>
      </c>
      <c r="I406" s="4">
        <f t="shared" si="63"/>
        <v>372</v>
      </c>
      <c r="J406" s="5">
        <f t="shared" si="64"/>
        <v>0.4198645598194131</v>
      </c>
      <c r="K406" s="18">
        <f t="shared" si="65"/>
        <v>589</v>
      </c>
      <c r="L406">
        <v>206</v>
      </c>
      <c r="M406">
        <v>64</v>
      </c>
      <c r="N406">
        <v>319</v>
      </c>
    </row>
    <row r="407" spans="1:14" ht="14.25">
      <c r="A407" t="s">
        <v>53</v>
      </c>
      <c r="B407">
        <v>306412</v>
      </c>
      <c r="C407" s="2" t="str">
        <f>'[1]EqAids12-Oct'!D418</f>
        <v>WHEATLAND J1            </v>
      </c>
      <c r="D407" s="3">
        <v>407</v>
      </c>
      <c r="E407" s="3">
        <v>170</v>
      </c>
      <c r="F407" s="5">
        <f t="shared" si="61"/>
        <v>0.4176904176904177</v>
      </c>
      <c r="G407" s="3">
        <v>17</v>
      </c>
      <c r="H407" s="5">
        <f t="shared" si="62"/>
        <v>0.04176904176904177</v>
      </c>
      <c r="I407" s="4">
        <f t="shared" si="63"/>
        <v>187</v>
      </c>
      <c r="J407" s="5">
        <f t="shared" si="64"/>
        <v>0.4594594594594595</v>
      </c>
      <c r="K407" s="18">
        <f t="shared" si="65"/>
        <v>252</v>
      </c>
      <c r="L407">
        <v>130</v>
      </c>
      <c r="M407">
        <v>9</v>
      </c>
      <c r="N407">
        <v>113</v>
      </c>
    </row>
    <row r="408" spans="1:14" ht="14.25">
      <c r="A408" t="s">
        <v>27</v>
      </c>
      <c r="B408">
        <v>346440</v>
      </c>
      <c r="C408" s="2" t="str">
        <f>'[1]EqAids12-Oct'!D421</f>
        <v>WHITE LAKE              </v>
      </c>
      <c r="D408" s="3">
        <v>205</v>
      </c>
      <c r="E408" s="3">
        <v>113</v>
      </c>
      <c r="F408" s="5">
        <f t="shared" si="61"/>
        <v>0.551219512195122</v>
      </c>
      <c r="G408" s="3">
        <v>17</v>
      </c>
      <c r="H408" s="5">
        <f t="shared" si="62"/>
        <v>0.08292682926829269</v>
      </c>
      <c r="I408" s="4">
        <f t="shared" si="63"/>
        <v>130</v>
      </c>
      <c r="J408" s="5">
        <f t="shared" si="64"/>
        <v>0.6341463414634146</v>
      </c>
      <c r="K408" s="18">
        <f t="shared" si="65"/>
        <v>163</v>
      </c>
      <c r="L408">
        <v>91</v>
      </c>
      <c r="M408">
        <v>11</v>
      </c>
      <c r="N408">
        <v>61</v>
      </c>
    </row>
    <row r="409" spans="1:11" ht="14.25">
      <c r="A409" t="s">
        <v>55</v>
      </c>
      <c r="B409">
        <v>406419</v>
      </c>
      <c r="C409" s="2" t="s">
        <v>16</v>
      </c>
      <c r="F409" s="5"/>
      <c r="H409" s="5"/>
      <c r="I409" s="4"/>
      <c r="J409" s="5"/>
      <c r="K409" s="18"/>
    </row>
    <row r="410" spans="1:14" ht="14.25">
      <c r="A410" t="s">
        <v>29</v>
      </c>
      <c r="B410">
        <v>616426</v>
      </c>
      <c r="C410" s="2" t="str">
        <f>'[1]EqAids12-Oct'!D420</f>
        <v>WHITEHALL               </v>
      </c>
      <c r="D410" s="3">
        <v>693</v>
      </c>
      <c r="E410" s="3">
        <v>304</v>
      </c>
      <c r="F410" s="5">
        <f aca="true" t="shared" si="66" ref="F410:F425">E410/D410</f>
        <v>0.43867243867243866</v>
      </c>
      <c r="G410" s="3">
        <v>73</v>
      </c>
      <c r="H410" s="5">
        <f aca="true" t="shared" si="67" ref="H410:H425">G410/D410</f>
        <v>0.10533910533910534</v>
      </c>
      <c r="I410" s="4">
        <f aca="true" t="shared" si="68" ref="I410:I425">E410+G410</f>
        <v>377</v>
      </c>
      <c r="J410" s="5">
        <f aca="true" t="shared" si="69" ref="J410:J425">I410/D410</f>
        <v>0.5440115440115441</v>
      </c>
      <c r="K410" s="18">
        <f aca="true" t="shared" si="70" ref="K410:K425">SUM(L410:N410)</f>
        <v>492</v>
      </c>
      <c r="L410">
        <v>213</v>
      </c>
      <c r="M410">
        <v>55</v>
      </c>
      <c r="N410">
        <v>224</v>
      </c>
    </row>
    <row r="411" spans="1:14" ht="14.25">
      <c r="A411" t="s">
        <v>47</v>
      </c>
      <c r="B411">
        <v>646461</v>
      </c>
      <c r="C411" s="2" t="str">
        <f>'[1]EqAids12-Oct'!D422</f>
        <v>WHITEWATER              </v>
      </c>
      <c r="D411" s="3">
        <v>2033</v>
      </c>
      <c r="E411" s="3">
        <v>809</v>
      </c>
      <c r="F411" s="5">
        <f t="shared" si="66"/>
        <v>0.39793408755533693</v>
      </c>
      <c r="G411" s="3">
        <v>136</v>
      </c>
      <c r="H411" s="5">
        <f t="shared" si="67"/>
        <v>0.06689621249385146</v>
      </c>
      <c r="I411" s="4">
        <f t="shared" si="68"/>
        <v>945</v>
      </c>
      <c r="J411" s="5">
        <f t="shared" si="69"/>
        <v>0.4648303000491884</v>
      </c>
      <c r="K411" s="18">
        <f t="shared" si="70"/>
        <v>1391</v>
      </c>
      <c r="L411">
        <v>608</v>
      </c>
      <c r="M411">
        <v>96</v>
      </c>
      <c r="N411">
        <v>687</v>
      </c>
    </row>
    <row r="412" spans="1:14" ht="14.25">
      <c r="A412" t="s">
        <v>55</v>
      </c>
      <c r="B412">
        <v>406470</v>
      </c>
      <c r="C412" s="2" t="str">
        <f>'[1]EqAids12-Oct'!D423</f>
        <v>WHITNALL                </v>
      </c>
      <c r="D412" s="3">
        <v>2395</v>
      </c>
      <c r="E412" s="3">
        <v>423</v>
      </c>
      <c r="F412" s="5">
        <f t="shared" si="66"/>
        <v>0.17661795407098121</v>
      </c>
      <c r="G412" s="3">
        <v>107</v>
      </c>
      <c r="H412" s="5">
        <f t="shared" si="67"/>
        <v>0.044676409185803755</v>
      </c>
      <c r="I412" s="4">
        <f t="shared" si="68"/>
        <v>530</v>
      </c>
      <c r="J412" s="5">
        <f t="shared" si="69"/>
        <v>0.22129436325678498</v>
      </c>
      <c r="K412" s="18">
        <f t="shared" si="70"/>
        <v>1219</v>
      </c>
      <c r="L412">
        <v>329</v>
      </c>
      <c r="M412">
        <v>79</v>
      </c>
      <c r="N412">
        <v>811</v>
      </c>
    </row>
    <row r="413" spans="1:14" ht="14.25">
      <c r="A413" t="s">
        <v>89</v>
      </c>
      <c r="B413">
        <v>696475</v>
      </c>
      <c r="C413" s="2" t="str">
        <f>'[1]EqAids12-Oct'!D424</f>
        <v>WILD ROSE               </v>
      </c>
      <c r="D413" s="3">
        <v>618</v>
      </c>
      <c r="E413" s="3">
        <v>221</v>
      </c>
      <c r="F413" s="5">
        <f t="shared" si="66"/>
        <v>0.35760517799352753</v>
      </c>
      <c r="G413" s="3">
        <v>59</v>
      </c>
      <c r="H413" s="5">
        <f t="shared" si="67"/>
        <v>0.09546925566343042</v>
      </c>
      <c r="I413" s="4">
        <f t="shared" si="68"/>
        <v>280</v>
      </c>
      <c r="J413" s="5">
        <f t="shared" si="69"/>
        <v>0.45307443365695793</v>
      </c>
      <c r="K413" s="18">
        <f t="shared" si="70"/>
        <v>438</v>
      </c>
      <c r="L413">
        <v>158</v>
      </c>
      <c r="M413">
        <v>42</v>
      </c>
      <c r="N413">
        <v>238</v>
      </c>
    </row>
    <row r="414" spans="1:14" ht="14.25">
      <c r="A414" t="s">
        <v>47</v>
      </c>
      <c r="B414">
        <v>646482</v>
      </c>
      <c r="C414" s="2" t="str">
        <f>'[1]EqAids12-Oct'!D425</f>
        <v>WILLIAMS BAY            </v>
      </c>
      <c r="D414" s="3">
        <v>548</v>
      </c>
      <c r="E414" s="3">
        <v>145</v>
      </c>
      <c r="F414" s="5">
        <f t="shared" si="66"/>
        <v>0.2645985401459854</v>
      </c>
      <c r="G414" s="3">
        <v>22</v>
      </c>
      <c r="H414" s="5">
        <f t="shared" si="67"/>
        <v>0.040145985401459854</v>
      </c>
      <c r="I414" s="4">
        <f t="shared" si="68"/>
        <v>167</v>
      </c>
      <c r="J414" s="5">
        <f t="shared" si="69"/>
        <v>0.30474452554744524</v>
      </c>
      <c r="K414" s="18">
        <f t="shared" si="70"/>
        <v>278</v>
      </c>
      <c r="L414">
        <v>97</v>
      </c>
      <c r="M414">
        <v>17</v>
      </c>
      <c r="N414">
        <v>164</v>
      </c>
    </row>
    <row r="415" spans="1:14" ht="14.25">
      <c r="A415" t="s">
        <v>53</v>
      </c>
      <c r="B415">
        <v>306545</v>
      </c>
      <c r="C415" s="2" t="str">
        <f>'[1]EqAids12-Oct'!D426</f>
        <v>WILMOT UHS              </v>
      </c>
      <c r="D415" s="3">
        <v>1128</v>
      </c>
      <c r="E415" s="3">
        <v>292</v>
      </c>
      <c r="F415" s="5">
        <f t="shared" si="66"/>
        <v>0.25886524822695034</v>
      </c>
      <c r="G415" s="3">
        <v>82</v>
      </c>
      <c r="H415" s="5">
        <f t="shared" si="67"/>
        <v>0.0726950354609929</v>
      </c>
      <c r="I415" s="4">
        <f t="shared" si="68"/>
        <v>374</v>
      </c>
      <c r="J415" s="5">
        <f t="shared" si="69"/>
        <v>0.33156028368794327</v>
      </c>
      <c r="K415" s="18">
        <f t="shared" si="70"/>
        <v>586</v>
      </c>
      <c r="L415">
        <v>186</v>
      </c>
      <c r="M415">
        <v>47</v>
      </c>
      <c r="N415">
        <v>353</v>
      </c>
    </row>
    <row r="416" spans="1:14" ht="14.25">
      <c r="A416" t="s">
        <v>84</v>
      </c>
      <c r="B416">
        <v>706608</v>
      </c>
      <c r="C416" s="2" t="str">
        <f>'[1]EqAids12-Oct'!D427</f>
        <v>WINNECONNE COMMUNITY    </v>
      </c>
      <c r="D416" s="3">
        <v>1506</v>
      </c>
      <c r="E416" s="3">
        <v>223</v>
      </c>
      <c r="F416" s="5">
        <f t="shared" si="66"/>
        <v>0.14807436918990705</v>
      </c>
      <c r="G416" s="3">
        <v>76</v>
      </c>
      <c r="H416" s="5">
        <f t="shared" si="67"/>
        <v>0.05046480743691899</v>
      </c>
      <c r="I416" s="4">
        <f t="shared" si="68"/>
        <v>299</v>
      </c>
      <c r="J416" s="5">
        <f t="shared" si="69"/>
        <v>0.19853917662682602</v>
      </c>
      <c r="K416" s="18">
        <f t="shared" si="70"/>
        <v>937</v>
      </c>
      <c r="L416">
        <v>136</v>
      </c>
      <c r="M416">
        <v>46</v>
      </c>
      <c r="N416">
        <v>755</v>
      </c>
    </row>
    <row r="417" spans="1:14" ht="14.25">
      <c r="A417" t="s">
        <v>76</v>
      </c>
      <c r="B417">
        <v>576615</v>
      </c>
      <c r="C417" s="2" t="str">
        <f>'[1]EqAids12-Oct'!D428</f>
        <v>WINTER                  </v>
      </c>
      <c r="D417" s="3">
        <v>271</v>
      </c>
      <c r="E417" s="3">
        <v>148</v>
      </c>
      <c r="F417" s="5">
        <f t="shared" si="66"/>
        <v>0.5461254612546126</v>
      </c>
      <c r="G417" s="3">
        <v>19</v>
      </c>
      <c r="H417" s="5">
        <f t="shared" si="67"/>
        <v>0.07011070110701106</v>
      </c>
      <c r="I417" s="4">
        <f t="shared" si="68"/>
        <v>167</v>
      </c>
      <c r="J417" s="5">
        <f t="shared" si="69"/>
        <v>0.6162361623616236</v>
      </c>
      <c r="K417" s="18">
        <f t="shared" si="70"/>
        <v>202</v>
      </c>
      <c r="L417">
        <v>128</v>
      </c>
      <c r="M417">
        <v>16</v>
      </c>
      <c r="N417">
        <v>58</v>
      </c>
    </row>
    <row r="418" spans="1:14" ht="14.25">
      <c r="A418" t="s">
        <v>38</v>
      </c>
      <c r="B418">
        <v>566678</v>
      </c>
      <c r="C418" s="2" t="str">
        <f>'[1]EqAids12-Oct'!D429</f>
        <v>WISCONSIN DELLS         </v>
      </c>
      <c r="D418" s="3">
        <v>1646</v>
      </c>
      <c r="E418" s="3">
        <v>764</v>
      </c>
      <c r="F418" s="5">
        <f t="shared" si="66"/>
        <v>0.4641555285540705</v>
      </c>
      <c r="G418" s="3">
        <v>128</v>
      </c>
      <c r="H418" s="5">
        <f t="shared" si="67"/>
        <v>0.07776427703523693</v>
      </c>
      <c r="I418" s="4">
        <f t="shared" si="68"/>
        <v>892</v>
      </c>
      <c r="J418" s="5">
        <f t="shared" si="69"/>
        <v>0.5419198055893074</v>
      </c>
      <c r="K418" s="18">
        <f t="shared" si="70"/>
        <v>1024</v>
      </c>
      <c r="L418">
        <v>537</v>
      </c>
      <c r="M418">
        <v>85</v>
      </c>
      <c r="N418">
        <v>402</v>
      </c>
    </row>
    <row r="419" spans="1:14" ht="14.25">
      <c r="A419" t="s">
        <v>44</v>
      </c>
      <c r="B419">
        <v>130469</v>
      </c>
      <c r="C419" s="2" t="str">
        <f>'[1]EqAids12-Oct'!D46</f>
        <v>WISCONSIN HEIGHTS       </v>
      </c>
      <c r="D419" s="3">
        <v>782</v>
      </c>
      <c r="E419" s="3">
        <v>279</v>
      </c>
      <c r="F419" s="5">
        <f t="shared" si="66"/>
        <v>0.3567774936061381</v>
      </c>
      <c r="G419" s="3">
        <v>29</v>
      </c>
      <c r="H419" s="5">
        <f t="shared" si="67"/>
        <v>0.0370843989769821</v>
      </c>
      <c r="I419" s="4">
        <f t="shared" si="68"/>
        <v>308</v>
      </c>
      <c r="J419" s="5">
        <f t="shared" si="69"/>
        <v>0.3938618925831202</v>
      </c>
      <c r="K419" s="18">
        <f t="shared" si="70"/>
        <v>419</v>
      </c>
      <c r="L419">
        <v>120</v>
      </c>
      <c r="M419">
        <v>18</v>
      </c>
      <c r="N419">
        <v>281</v>
      </c>
    </row>
    <row r="420" spans="1:14" ht="14.25">
      <c r="A420" t="s">
        <v>35</v>
      </c>
      <c r="B420">
        <v>716685</v>
      </c>
      <c r="C420" s="2" t="str">
        <f>'[1]EqAids12-Oct'!D430</f>
        <v>WISCONSIN RAPIDS        </v>
      </c>
      <c r="D420" s="3">
        <v>5058</v>
      </c>
      <c r="E420" s="3">
        <v>1992</v>
      </c>
      <c r="F420" s="5">
        <f t="shared" si="66"/>
        <v>0.39383155397390274</v>
      </c>
      <c r="G420" s="3">
        <v>309</v>
      </c>
      <c r="H420" s="5">
        <f t="shared" si="67"/>
        <v>0.06109134045077105</v>
      </c>
      <c r="I420" s="4">
        <f t="shared" si="68"/>
        <v>2301</v>
      </c>
      <c r="J420" s="5">
        <f t="shared" si="69"/>
        <v>0.45492289442467376</v>
      </c>
      <c r="K420" s="18">
        <f t="shared" si="70"/>
        <v>3675</v>
      </c>
      <c r="L420">
        <v>1589</v>
      </c>
      <c r="M420">
        <v>226</v>
      </c>
      <c r="N420">
        <v>1860</v>
      </c>
    </row>
    <row r="421" spans="1:14" ht="14.25">
      <c r="A421" t="s">
        <v>50</v>
      </c>
      <c r="B421">
        <v>586692</v>
      </c>
      <c r="C421" s="2" t="str">
        <f>'[1]EqAids12-Oct'!D431</f>
        <v>WITTENBERG-BIRNAMWOOD   </v>
      </c>
      <c r="D421" s="3">
        <v>1187</v>
      </c>
      <c r="E421" s="3">
        <v>378</v>
      </c>
      <c r="F421" s="5">
        <f t="shared" si="66"/>
        <v>0.3184498736310025</v>
      </c>
      <c r="G421" s="3">
        <v>123</v>
      </c>
      <c r="H421" s="5">
        <f t="shared" si="67"/>
        <v>0.10362257792754845</v>
      </c>
      <c r="I421" s="4">
        <f t="shared" si="68"/>
        <v>501</v>
      </c>
      <c r="J421" s="5">
        <f t="shared" si="69"/>
        <v>0.42207245155855094</v>
      </c>
      <c r="K421" s="18">
        <f t="shared" si="70"/>
        <v>998</v>
      </c>
      <c r="L421">
        <v>284</v>
      </c>
      <c r="M421">
        <v>103</v>
      </c>
      <c r="N421">
        <v>611</v>
      </c>
    </row>
    <row r="422" spans="1:14" ht="14.25">
      <c r="A422" t="s">
        <v>83</v>
      </c>
      <c r="B422">
        <v>296713</v>
      </c>
      <c r="C422" s="2" t="str">
        <f>'[1]EqAids12-Oct'!D432</f>
        <v>WONEWOC-UNION CENTER    </v>
      </c>
      <c r="D422" s="3">
        <v>440</v>
      </c>
      <c r="E422" s="3">
        <v>189</v>
      </c>
      <c r="F422" s="5">
        <f t="shared" si="66"/>
        <v>0.42954545454545456</v>
      </c>
      <c r="G422" s="3">
        <v>60</v>
      </c>
      <c r="H422" s="5">
        <f t="shared" si="67"/>
        <v>0.13636363636363635</v>
      </c>
      <c r="I422" s="4">
        <f t="shared" si="68"/>
        <v>249</v>
      </c>
      <c r="J422" s="5">
        <f t="shared" si="69"/>
        <v>0.5659090909090909</v>
      </c>
      <c r="K422" s="18">
        <f t="shared" si="70"/>
        <v>339</v>
      </c>
      <c r="L422">
        <v>149</v>
      </c>
      <c r="M422">
        <v>45</v>
      </c>
      <c r="N422">
        <v>145</v>
      </c>
    </row>
    <row r="423" spans="1:14" s="1" customFormat="1" ht="14.25">
      <c r="A423" t="s">
        <v>80</v>
      </c>
      <c r="B423">
        <v>636720</v>
      </c>
      <c r="C423" s="2" t="str">
        <f>'[1]EqAids12-Oct'!D433</f>
        <v>WOODRUFF J1             </v>
      </c>
      <c r="D423" s="3">
        <v>521</v>
      </c>
      <c r="E423" s="3">
        <v>188</v>
      </c>
      <c r="F423" s="5">
        <f t="shared" si="66"/>
        <v>0.36084452975047987</v>
      </c>
      <c r="G423" s="3">
        <v>35</v>
      </c>
      <c r="H423" s="5">
        <f t="shared" si="67"/>
        <v>0.0671785028790787</v>
      </c>
      <c r="I423" s="4">
        <f t="shared" si="68"/>
        <v>223</v>
      </c>
      <c r="J423" s="5">
        <f t="shared" si="69"/>
        <v>0.42802303262955854</v>
      </c>
      <c r="K423" s="18">
        <f t="shared" si="70"/>
        <v>294</v>
      </c>
      <c r="L423">
        <v>140</v>
      </c>
      <c r="M423">
        <v>23</v>
      </c>
      <c r="N423">
        <v>131</v>
      </c>
    </row>
    <row r="424" spans="1:14" s="27" customFormat="1" ht="14.25">
      <c r="A424" t="s">
        <v>33</v>
      </c>
      <c r="B424">
        <v>56734</v>
      </c>
      <c r="C424" s="20" t="str">
        <f>'[1]EqAids12-Oct'!D434</f>
        <v>WRIGHTSTOWN COMMUNITY   </v>
      </c>
      <c r="D424" s="23">
        <v>1330</v>
      </c>
      <c r="E424" s="23">
        <v>229</v>
      </c>
      <c r="F424" s="24">
        <f t="shared" si="66"/>
        <v>0.17218045112781954</v>
      </c>
      <c r="G424" s="23">
        <v>75</v>
      </c>
      <c r="H424" s="24">
        <f t="shared" si="67"/>
        <v>0.05639097744360902</v>
      </c>
      <c r="I424" s="25">
        <f t="shared" si="68"/>
        <v>304</v>
      </c>
      <c r="J424" s="24">
        <f t="shared" si="69"/>
        <v>0.22857142857142856</v>
      </c>
      <c r="K424" s="26">
        <f t="shared" si="70"/>
        <v>896</v>
      </c>
      <c r="L424">
        <v>191</v>
      </c>
      <c r="M424">
        <v>65</v>
      </c>
      <c r="N424">
        <v>640</v>
      </c>
    </row>
    <row r="425" spans="1:14" s="27" customFormat="1" ht="14.25">
      <c r="A425" t="s">
        <v>57</v>
      </c>
      <c r="B425">
        <v>516748</v>
      </c>
      <c r="C425" s="20" t="str">
        <f>'[1]EqAids12-Oct'!D435</f>
        <v>YORKVILLE J2            </v>
      </c>
      <c r="D425" s="23">
        <v>438</v>
      </c>
      <c r="E425" s="23">
        <v>54</v>
      </c>
      <c r="F425" s="24">
        <f t="shared" si="66"/>
        <v>0.1232876712328767</v>
      </c>
      <c r="G425" s="23">
        <v>20</v>
      </c>
      <c r="H425" s="24">
        <f t="shared" si="67"/>
        <v>0.045662100456621</v>
      </c>
      <c r="I425" s="25">
        <f t="shared" si="68"/>
        <v>74</v>
      </c>
      <c r="J425" s="24">
        <f t="shared" si="69"/>
        <v>0.1689497716894977</v>
      </c>
      <c r="K425" s="26">
        <f t="shared" si="70"/>
        <v>230</v>
      </c>
      <c r="L425">
        <v>40</v>
      </c>
      <c r="M425">
        <v>16</v>
      </c>
      <c r="N425">
        <v>174</v>
      </c>
    </row>
    <row r="426" spans="1:14" s="27" customFormat="1" ht="14.25">
      <c r="A426" s="21"/>
      <c r="B426" s="22"/>
      <c r="C426" s="20"/>
      <c r="D426" s="7"/>
      <c r="E426" s="7"/>
      <c r="F426" s="31"/>
      <c r="G426" s="7"/>
      <c r="H426" s="31"/>
      <c r="I426" s="32"/>
      <c r="J426" s="31"/>
      <c r="K426" s="33"/>
      <c r="L426" s="34"/>
      <c r="M426" s="34"/>
      <c r="N426" s="34"/>
    </row>
    <row r="427" spans="2:14" s="28" customFormat="1" ht="15.75" thickBot="1">
      <c r="B427" s="29" t="s">
        <v>1</v>
      </c>
      <c r="C427" s="30"/>
      <c r="D427" s="10">
        <f>SUM(D2:D426)</f>
        <v>831240</v>
      </c>
      <c r="E427" s="10">
        <f>SUM(E2:E426)</f>
        <v>301609</v>
      </c>
      <c r="F427" s="11">
        <f>E427/D427</f>
        <v>0.36284225975650836</v>
      </c>
      <c r="G427" s="10">
        <f>SUM(G2:G426)</f>
        <v>51730</v>
      </c>
      <c r="H427" s="11">
        <f>G427/D427</f>
        <v>0.062232327606948655</v>
      </c>
      <c r="I427" s="10">
        <f>SUM(I2:I426)</f>
        <v>353339</v>
      </c>
      <c r="J427" s="11">
        <f>I427/D427</f>
        <v>0.425074587363457</v>
      </c>
      <c r="K427" s="10">
        <f>SUM(K2:K426)</f>
        <v>504766</v>
      </c>
      <c r="L427" s="10">
        <f>SUM(L2:L426)</f>
        <v>220456</v>
      </c>
      <c r="M427" s="10">
        <f>SUM(M2:M426)</f>
        <v>36610</v>
      </c>
      <c r="N427" s="10">
        <f>SUM(N2:N426)</f>
        <v>247700</v>
      </c>
    </row>
    <row r="428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0"/>
  <sheetViews>
    <sheetView zoomScalePageLayoutView="0" workbookViewId="0" topLeftCell="A1">
      <pane ySplit="1" topLeftCell="A386" activePane="bottomLeft" state="frozen"/>
      <selection pane="topLeft" activeCell="A1" sqref="A1"/>
      <selection pane="bottomLeft" activeCell="C1" sqref="C1:C65536"/>
    </sheetView>
  </sheetViews>
  <sheetFormatPr defaultColWidth="9.140625" defaultRowHeight="12.75"/>
  <cols>
    <col min="1" max="1" width="13.00390625" style="2" customWidth="1"/>
    <col min="2" max="2" width="12.00390625" style="13" customWidth="1"/>
    <col min="3" max="3" width="36.00390625" style="2" customWidth="1"/>
    <col min="4" max="4" width="11.8515625" style="2" customWidth="1"/>
    <col min="5" max="5" width="9.140625" style="2" customWidth="1"/>
    <col min="6" max="6" width="9.140625" style="6" customWidth="1"/>
    <col min="7" max="7" width="10.421875" style="2" customWidth="1"/>
    <col min="8" max="8" width="12.140625" style="6" customWidth="1"/>
    <col min="9" max="9" width="13.7109375" style="2" customWidth="1"/>
    <col min="10" max="10" width="9.140625" style="2" customWidth="1"/>
    <col min="11" max="11" width="10.28125" style="2" customWidth="1"/>
    <col min="12" max="16384" width="9.140625" style="2" customWidth="1"/>
  </cols>
  <sheetData>
    <row r="1" spans="1:12" s="36" customFormat="1" ht="28.5" customHeight="1">
      <c r="A1" s="36" t="s">
        <v>2</v>
      </c>
      <c r="B1" s="37" t="s">
        <v>3</v>
      </c>
      <c r="C1" s="36" t="s">
        <v>396</v>
      </c>
      <c r="D1" s="36" t="s">
        <v>399</v>
      </c>
      <c r="E1" s="36" t="s">
        <v>397</v>
      </c>
      <c r="F1" s="38" t="s">
        <v>505</v>
      </c>
      <c r="G1" s="36" t="s">
        <v>398</v>
      </c>
      <c r="H1" s="38" t="s">
        <v>506</v>
      </c>
      <c r="I1" s="36" t="s">
        <v>7</v>
      </c>
      <c r="J1" s="36" t="s">
        <v>4</v>
      </c>
      <c r="K1" s="36" t="s">
        <v>5</v>
      </c>
      <c r="L1" s="36" t="s">
        <v>6</v>
      </c>
    </row>
    <row r="2" spans="1:12" ht="14.25">
      <c r="A2" s="2" t="s">
        <v>487</v>
      </c>
      <c r="B2" s="13">
        <v>518110</v>
      </c>
      <c r="C2" s="2" t="s">
        <v>504</v>
      </c>
      <c r="D2" s="2">
        <v>479</v>
      </c>
      <c r="E2" s="2">
        <v>284</v>
      </c>
      <c r="F2" s="6">
        <f aca="true" t="shared" si="0" ref="F2:F65">E2/D2</f>
        <v>0.592901878914405</v>
      </c>
      <c r="G2" s="2">
        <v>24</v>
      </c>
      <c r="H2" s="6">
        <f aca="true" t="shared" si="1" ref="H2:H65">G2/D2</f>
        <v>0.05010438413361169</v>
      </c>
      <c r="I2" s="2">
        <f aca="true" t="shared" si="2" ref="I2:I65">SUM(J2:L2)</f>
        <v>309</v>
      </c>
      <c r="J2" s="2">
        <v>210</v>
      </c>
      <c r="K2" s="2">
        <v>18</v>
      </c>
      <c r="L2" s="2">
        <v>81</v>
      </c>
    </row>
    <row r="3" spans="1:12" ht="14.25">
      <c r="A3" s="2" t="s">
        <v>409</v>
      </c>
      <c r="B3" s="13">
        <v>137003</v>
      </c>
      <c r="C3" s="2" t="s">
        <v>90</v>
      </c>
      <c r="D3" s="2">
        <v>208</v>
      </c>
      <c r="E3" s="2">
        <v>40</v>
      </c>
      <c r="F3" s="6">
        <f t="shared" si="0"/>
        <v>0.19230769230769232</v>
      </c>
      <c r="G3" s="2">
        <v>0</v>
      </c>
      <c r="H3" s="6">
        <f t="shared" si="1"/>
        <v>0</v>
      </c>
      <c r="I3" s="2">
        <f t="shared" si="2"/>
        <v>120</v>
      </c>
      <c r="J3" s="2">
        <v>30</v>
      </c>
      <c r="K3" s="2">
        <v>0</v>
      </c>
      <c r="L3" s="2">
        <v>90</v>
      </c>
    </row>
    <row r="4" spans="1:12" ht="14.25">
      <c r="A4" s="2" t="s">
        <v>475</v>
      </c>
      <c r="B4" s="13">
        <v>132713</v>
      </c>
      <c r="C4" s="2" t="s">
        <v>91</v>
      </c>
      <c r="D4" s="2">
        <v>8</v>
      </c>
      <c r="E4" s="2">
        <v>8</v>
      </c>
      <c r="F4" s="6">
        <f t="shared" si="0"/>
        <v>1</v>
      </c>
      <c r="G4" s="2">
        <v>0</v>
      </c>
      <c r="H4" s="6">
        <f t="shared" si="1"/>
        <v>0</v>
      </c>
      <c r="I4" s="2">
        <f t="shared" si="2"/>
        <v>2</v>
      </c>
      <c r="J4" s="2">
        <v>2</v>
      </c>
      <c r="K4" s="2">
        <v>0</v>
      </c>
      <c r="L4" s="2">
        <v>0</v>
      </c>
    </row>
    <row r="5" spans="1:12" ht="14.25">
      <c r="A5" s="2" t="s">
        <v>420</v>
      </c>
      <c r="B5" s="13">
        <v>247118</v>
      </c>
      <c r="C5" s="2" t="s">
        <v>92</v>
      </c>
      <c r="D5" s="2">
        <v>126</v>
      </c>
      <c r="E5" s="2">
        <v>15</v>
      </c>
      <c r="F5" s="6">
        <f t="shared" si="0"/>
        <v>0.11904761904761904</v>
      </c>
      <c r="G5" s="2">
        <v>1</v>
      </c>
      <c r="H5" s="6">
        <f t="shared" si="1"/>
        <v>0.007936507936507936</v>
      </c>
      <c r="I5" s="2">
        <f t="shared" si="2"/>
        <v>96</v>
      </c>
      <c r="J5" s="2">
        <v>14</v>
      </c>
      <c r="K5" s="2">
        <v>1</v>
      </c>
      <c r="L5" s="2">
        <v>81</v>
      </c>
    </row>
    <row r="6" spans="1:12" ht="14.25">
      <c r="A6" s="2" t="s">
        <v>424</v>
      </c>
      <c r="B6" s="13">
        <v>305370</v>
      </c>
      <c r="C6" s="2" t="s">
        <v>92</v>
      </c>
      <c r="D6" s="2">
        <v>450</v>
      </c>
      <c r="E6" s="2">
        <v>30</v>
      </c>
      <c r="F6" s="6">
        <f t="shared" si="0"/>
        <v>0.06666666666666667</v>
      </c>
      <c r="G6" s="2">
        <v>9</v>
      </c>
      <c r="H6" s="6">
        <f t="shared" si="1"/>
        <v>0.02</v>
      </c>
      <c r="I6" s="2">
        <f t="shared" si="2"/>
        <v>195</v>
      </c>
      <c r="J6" s="2">
        <v>24</v>
      </c>
      <c r="K6" s="2">
        <v>7</v>
      </c>
      <c r="L6" s="2">
        <v>164</v>
      </c>
    </row>
    <row r="7" spans="1:12" ht="14.25">
      <c r="A7" s="2" t="s">
        <v>428</v>
      </c>
      <c r="B7" s="13">
        <v>347552</v>
      </c>
      <c r="C7" s="2" t="s">
        <v>92</v>
      </c>
      <c r="D7" s="2">
        <v>182</v>
      </c>
      <c r="E7" s="2">
        <v>8</v>
      </c>
      <c r="F7" s="6">
        <f t="shared" si="0"/>
        <v>0.04395604395604396</v>
      </c>
      <c r="G7" s="2">
        <v>3</v>
      </c>
      <c r="H7" s="6">
        <f t="shared" si="1"/>
        <v>0.016483516483516484</v>
      </c>
      <c r="I7" s="2">
        <f t="shared" si="2"/>
        <v>126</v>
      </c>
      <c r="J7" s="2">
        <v>8</v>
      </c>
      <c r="K7" s="2">
        <v>2</v>
      </c>
      <c r="L7" s="2">
        <v>116</v>
      </c>
    </row>
    <row r="8" spans="1:12" ht="14.25">
      <c r="A8" s="2" t="s">
        <v>402</v>
      </c>
      <c r="B8" s="13">
        <v>57006</v>
      </c>
      <c r="C8" s="2" t="s">
        <v>93</v>
      </c>
      <c r="D8" s="2">
        <v>95</v>
      </c>
      <c r="E8" s="2">
        <v>3</v>
      </c>
      <c r="F8" s="6">
        <f t="shared" si="0"/>
        <v>0.031578947368421054</v>
      </c>
      <c r="G8" s="2">
        <v>6</v>
      </c>
      <c r="H8" s="6">
        <f t="shared" si="1"/>
        <v>0.06315789473684211</v>
      </c>
      <c r="I8" s="2">
        <f t="shared" si="2"/>
        <v>56</v>
      </c>
      <c r="J8" s="2">
        <v>2</v>
      </c>
      <c r="K8" s="2">
        <v>5</v>
      </c>
      <c r="L8" s="2">
        <v>49</v>
      </c>
    </row>
    <row r="9" spans="1:12" ht="14.25">
      <c r="A9" s="2" t="s">
        <v>436</v>
      </c>
      <c r="B9" s="13">
        <v>440068</v>
      </c>
      <c r="C9" s="2" t="s">
        <v>94</v>
      </c>
      <c r="D9" s="2">
        <v>119</v>
      </c>
      <c r="E9" s="2">
        <v>31</v>
      </c>
      <c r="F9" s="6">
        <f t="shared" si="0"/>
        <v>0.2605042016806723</v>
      </c>
      <c r="G9" s="2">
        <v>5</v>
      </c>
      <c r="H9" s="6">
        <f t="shared" si="1"/>
        <v>0.04201680672268908</v>
      </c>
      <c r="I9" s="2">
        <f t="shared" si="2"/>
        <v>69</v>
      </c>
      <c r="J9" s="2">
        <v>19</v>
      </c>
      <c r="K9" s="2">
        <v>3</v>
      </c>
      <c r="L9" s="2">
        <v>47</v>
      </c>
    </row>
    <row r="10" spans="1:12" ht="14.25">
      <c r="A10" s="2" t="s">
        <v>402</v>
      </c>
      <c r="B10" s="13">
        <v>57005</v>
      </c>
      <c r="C10" s="2" t="s">
        <v>95</v>
      </c>
      <c r="D10" s="2">
        <v>87</v>
      </c>
      <c r="E10" s="2">
        <v>8</v>
      </c>
      <c r="F10" s="6">
        <f t="shared" si="0"/>
        <v>0.09195402298850575</v>
      </c>
      <c r="G10" s="2">
        <v>8</v>
      </c>
      <c r="H10" s="6">
        <f t="shared" si="1"/>
        <v>0.09195402298850575</v>
      </c>
      <c r="I10" s="2">
        <f t="shared" si="2"/>
        <v>57</v>
      </c>
      <c r="J10" s="2">
        <v>7</v>
      </c>
      <c r="K10" s="2">
        <v>5</v>
      </c>
      <c r="L10" s="2">
        <v>45</v>
      </c>
    </row>
    <row r="11" spans="1:12" ht="14.25">
      <c r="A11" s="2" t="s">
        <v>438</v>
      </c>
      <c r="B11" s="13">
        <v>467722</v>
      </c>
      <c r="C11" s="2" t="s">
        <v>96</v>
      </c>
      <c r="D11" s="2">
        <v>153</v>
      </c>
      <c r="E11" s="2">
        <v>13</v>
      </c>
      <c r="F11" s="6">
        <f t="shared" si="0"/>
        <v>0.08496732026143791</v>
      </c>
      <c r="G11" s="2">
        <v>13</v>
      </c>
      <c r="H11" s="6">
        <f t="shared" si="1"/>
        <v>0.08496732026143791</v>
      </c>
      <c r="I11" s="2">
        <f t="shared" si="2"/>
        <v>126</v>
      </c>
      <c r="J11" s="2">
        <v>10</v>
      </c>
      <c r="K11" s="2">
        <v>11</v>
      </c>
      <c r="L11" s="2">
        <v>105</v>
      </c>
    </row>
    <row r="12" spans="1:12" ht="14.25">
      <c r="A12" s="2" t="s">
        <v>432</v>
      </c>
      <c r="B12" s="13">
        <v>401263</v>
      </c>
      <c r="C12" s="2" t="s">
        <v>97</v>
      </c>
      <c r="D12" s="2">
        <v>972</v>
      </c>
      <c r="E12" s="2">
        <v>926</v>
      </c>
      <c r="F12" s="6">
        <f t="shared" si="0"/>
        <v>0.9526748971193416</v>
      </c>
      <c r="G12" s="2">
        <v>28</v>
      </c>
      <c r="H12" s="6">
        <f t="shared" si="1"/>
        <v>0.02880658436213992</v>
      </c>
      <c r="I12" s="2">
        <f t="shared" si="2"/>
        <v>819</v>
      </c>
      <c r="J12" s="2">
        <v>780</v>
      </c>
      <c r="K12" s="2">
        <v>24</v>
      </c>
      <c r="L12" s="2">
        <v>15</v>
      </c>
    </row>
    <row r="13" spans="1:12" ht="14.25">
      <c r="A13" s="2" t="s">
        <v>432</v>
      </c>
      <c r="B13" s="13">
        <v>407004</v>
      </c>
      <c r="C13" s="2" t="s">
        <v>98</v>
      </c>
      <c r="D13" s="2">
        <v>242</v>
      </c>
      <c r="E13" s="2">
        <v>146</v>
      </c>
      <c r="F13" s="6">
        <f t="shared" si="0"/>
        <v>0.6033057851239669</v>
      </c>
      <c r="G13" s="2">
        <v>30</v>
      </c>
      <c r="H13" s="6">
        <f t="shared" si="1"/>
        <v>0.12396694214876033</v>
      </c>
      <c r="I13" s="2">
        <f t="shared" si="2"/>
        <v>149</v>
      </c>
      <c r="J13" s="2">
        <v>115</v>
      </c>
      <c r="K13" s="2">
        <v>14</v>
      </c>
      <c r="L13" s="2">
        <v>20</v>
      </c>
    </row>
    <row r="14" spans="1:12" ht="14.25">
      <c r="A14" s="2" t="s">
        <v>446</v>
      </c>
      <c r="B14" s="13">
        <v>557321</v>
      </c>
      <c r="C14" s="2" t="s">
        <v>99</v>
      </c>
      <c r="D14" s="2">
        <v>52</v>
      </c>
      <c r="E14" s="2">
        <v>3</v>
      </c>
      <c r="F14" s="6">
        <f t="shared" si="0"/>
        <v>0.057692307692307696</v>
      </c>
      <c r="G14" s="2">
        <v>3</v>
      </c>
      <c r="H14" s="6">
        <f t="shared" si="1"/>
        <v>0.057692307692307696</v>
      </c>
      <c r="I14" s="2">
        <f t="shared" si="2"/>
        <v>23</v>
      </c>
      <c r="J14" s="2">
        <v>3</v>
      </c>
      <c r="K14" s="2">
        <v>2</v>
      </c>
      <c r="L14" s="2">
        <v>18</v>
      </c>
    </row>
    <row r="15" spans="1:12" ht="14.25">
      <c r="A15" s="2" t="s">
        <v>432</v>
      </c>
      <c r="B15" s="13">
        <v>402843</v>
      </c>
      <c r="C15" s="2" t="s">
        <v>100</v>
      </c>
      <c r="D15" s="2">
        <v>214</v>
      </c>
      <c r="E15" s="2">
        <v>176</v>
      </c>
      <c r="F15" s="6">
        <f t="shared" si="0"/>
        <v>0.822429906542056</v>
      </c>
      <c r="G15" s="2">
        <v>12</v>
      </c>
      <c r="H15" s="6">
        <f t="shared" si="1"/>
        <v>0.056074766355140186</v>
      </c>
      <c r="I15" s="2">
        <f t="shared" si="2"/>
        <v>177</v>
      </c>
      <c r="J15" s="2">
        <v>156</v>
      </c>
      <c r="K15" s="2">
        <v>10</v>
      </c>
      <c r="L15" s="2">
        <v>11</v>
      </c>
    </row>
    <row r="16" spans="1:12" ht="14.25">
      <c r="A16" s="2" t="s">
        <v>479</v>
      </c>
      <c r="B16" s="13">
        <v>302645</v>
      </c>
      <c r="C16" s="2" t="s">
        <v>101</v>
      </c>
      <c r="D16" s="2">
        <v>17</v>
      </c>
      <c r="E16" s="2">
        <v>17</v>
      </c>
      <c r="F16" s="6">
        <f t="shared" si="0"/>
        <v>1</v>
      </c>
      <c r="G16" s="2">
        <v>0</v>
      </c>
      <c r="H16" s="6">
        <f t="shared" si="1"/>
        <v>0</v>
      </c>
      <c r="I16" s="2">
        <f t="shared" si="2"/>
        <v>13</v>
      </c>
      <c r="J16" s="2">
        <v>13</v>
      </c>
      <c r="K16" s="2">
        <v>0</v>
      </c>
      <c r="L16" s="2">
        <v>0</v>
      </c>
    </row>
    <row r="17" spans="1:12" ht="14.25">
      <c r="A17" s="2" t="s">
        <v>436</v>
      </c>
      <c r="B17" s="13">
        <v>447012</v>
      </c>
      <c r="C17" s="2" t="s">
        <v>102</v>
      </c>
      <c r="D17" s="2">
        <v>67</v>
      </c>
      <c r="E17" s="2">
        <v>9</v>
      </c>
      <c r="F17" s="6">
        <f t="shared" si="0"/>
        <v>0.13432835820895522</v>
      </c>
      <c r="G17" s="2">
        <v>6</v>
      </c>
      <c r="H17" s="6">
        <f t="shared" si="1"/>
        <v>0.08955223880597014</v>
      </c>
      <c r="I17" s="2">
        <f t="shared" si="2"/>
        <v>47</v>
      </c>
      <c r="J17" s="2">
        <v>7</v>
      </c>
      <c r="K17" s="2">
        <v>2</v>
      </c>
      <c r="L17" s="2">
        <v>38</v>
      </c>
    </row>
    <row r="18" spans="1:12" ht="14.25">
      <c r="A18" s="2" t="s">
        <v>450</v>
      </c>
      <c r="B18" s="13">
        <v>597121</v>
      </c>
      <c r="C18" s="2" t="s">
        <v>102</v>
      </c>
      <c r="D18" s="2">
        <v>165</v>
      </c>
      <c r="E18" s="2">
        <v>22</v>
      </c>
      <c r="F18" s="6">
        <f t="shared" si="0"/>
        <v>0.13333333333333333</v>
      </c>
      <c r="G18" s="2">
        <v>4</v>
      </c>
      <c r="H18" s="6">
        <f t="shared" si="1"/>
        <v>0.024242424242424242</v>
      </c>
      <c r="I18" s="2">
        <f t="shared" si="2"/>
        <v>72</v>
      </c>
      <c r="J18" s="2">
        <v>16</v>
      </c>
      <c r="K18" s="2">
        <v>4</v>
      </c>
      <c r="L18" s="2">
        <v>52</v>
      </c>
    </row>
    <row r="19" spans="1:12" ht="14.25">
      <c r="A19" s="2" t="s">
        <v>426</v>
      </c>
      <c r="B19" s="13">
        <v>327016</v>
      </c>
      <c r="C19" s="2" t="s">
        <v>103</v>
      </c>
      <c r="D19" s="2">
        <v>153</v>
      </c>
      <c r="E19" s="2">
        <v>8</v>
      </c>
      <c r="F19" s="6">
        <f t="shared" si="0"/>
        <v>0.05228758169934641</v>
      </c>
      <c r="G19" s="2">
        <v>2</v>
      </c>
      <c r="H19" s="6">
        <f t="shared" si="1"/>
        <v>0.013071895424836602</v>
      </c>
      <c r="I19" s="2">
        <f t="shared" si="2"/>
        <v>92</v>
      </c>
      <c r="J19" s="2">
        <v>8</v>
      </c>
      <c r="K19" s="2">
        <v>2</v>
      </c>
      <c r="L19" s="2">
        <v>82</v>
      </c>
    </row>
    <row r="20" spans="1:12" ht="14.25">
      <c r="A20" s="2" t="s">
        <v>432</v>
      </c>
      <c r="B20" s="13">
        <v>407015</v>
      </c>
      <c r="C20" s="2" t="s">
        <v>103</v>
      </c>
      <c r="D20" s="2">
        <v>161</v>
      </c>
      <c r="E20" s="2">
        <v>115</v>
      </c>
      <c r="F20" s="6">
        <f t="shared" si="0"/>
        <v>0.7142857142857143</v>
      </c>
      <c r="G20" s="2">
        <v>22</v>
      </c>
      <c r="H20" s="6">
        <f t="shared" si="1"/>
        <v>0.13664596273291926</v>
      </c>
      <c r="I20" s="2">
        <f t="shared" si="2"/>
        <v>117</v>
      </c>
      <c r="J20" s="2">
        <v>94</v>
      </c>
      <c r="K20" s="2">
        <v>17</v>
      </c>
      <c r="L20" s="2">
        <v>6</v>
      </c>
    </row>
    <row r="21" spans="1:12" ht="14.25">
      <c r="A21" s="2" t="s">
        <v>432</v>
      </c>
      <c r="B21" s="13">
        <v>401507</v>
      </c>
      <c r="C21" s="2" t="s">
        <v>104</v>
      </c>
      <c r="D21" s="2">
        <v>789</v>
      </c>
      <c r="E21" s="2">
        <v>694</v>
      </c>
      <c r="F21" s="6">
        <f t="shared" si="0"/>
        <v>0.8795944233206591</v>
      </c>
      <c r="G21" s="2">
        <v>52</v>
      </c>
      <c r="H21" s="6">
        <f t="shared" si="1"/>
        <v>0.06590621039290241</v>
      </c>
      <c r="I21" s="2">
        <f t="shared" si="2"/>
        <v>715</v>
      </c>
      <c r="J21" s="2">
        <v>632</v>
      </c>
      <c r="K21" s="2">
        <v>46</v>
      </c>
      <c r="L21" s="2">
        <v>37</v>
      </c>
    </row>
    <row r="22" spans="1:12" ht="14.25">
      <c r="A22" s="2" t="s">
        <v>402</v>
      </c>
      <c r="B22" s="13">
        <v>51058</v>
      </c>
      <c r="C22" s="2" t="s">
        <v>490</v>
      </c>
      <c r="D22" s="2">
        <v>177</v>
      </c>
      <c r="E22" s="2">
        <v>35</v>
      </c>
      <c r="F22" s="6">
        <f t="shared" si="0"/>
        <v>0.1977401129943503</v>
      </c>
      <c r="G22" s="2">
        <v>18</v>
      </c>
      <c r="H22" s="6">
        <f t="shared" si="1"/>
        <v>0.1016949152542373</v>
      </c>
      <c r="I22" s="2">
        <f t="shared" si="2"/>
        <v>119</v>
      </c>
      <c r="J22" s="2">
        <v>27</v>
      </c>
      <c r="K22" s="2">
        <v>15</v>
      </c>
      <c r="L22" s="2">
        <v>77</v>
      </c>
    </row>
    <row r="23" spans="1:12" ht="14.25">
      <c r="A23" s="2" t="s">
        <v>477</v>
      </c>
      <c r="B23" s="13">
        <v>53967</v>
      </c>
      <c r="C23" s="2" t="s">
        <v>461</v>
      </c>
      <c r="D23" s="2">
        <v>13</v>
      </c>
      <c r="E23" s="2">
        <v>13</v>
      </c>
      <c r="F23" s="6">
        <f t="shared" si="0"/>
        <v>1</v>
      </c>
      <c r="G23" s="2">
        <v>0</v>
      </c>
      <c r="H23" s="6">
        <f t="shared" si="1"/>
        <v>0</v>
      </c>
      <c r="I23" s="2">
        <f t="shared" si="2"/>
        <v>9</v>
      </c>
      <c r="J23" s="2">
        <v>9</v>
      </c>
      <c r="K23" s="2">
        <v>0</v>
      </c>
      <c r="L23" s="2">
        <v>0</v>
      </c>
    </row>
    <row r="24" spans="1:12" ht="14.25">
      <c r="A24" s="2" t="s">
        <v>402</v>
      </c>
      <c r="B24" s="13">
        <v>53967</v>
      </c>
      <c r="C24" s="2" t="s">
        <v>461</v>
      </c>
      <c r="D24" s="2">
        <v>13</v>
      </c>
      <c r="E24" s="2">
        <v>13</v>
      </c>
      <c r="F24" s="6">
        <f t="shared" si="0"/>
        <v>1</v>
      </c>
      <c r="G24" s="2">
        <v>0</v>
      </c>
      <c r="H24" s="6">
        <f t="shared" si="1"/>
        <v>0</v>
      </c>
      <c r="I24" s="2">
        <f t="shared" si="2"/>
        <v>9</v>
      </c>
      <c r="J24" s="2">
        <v>9</v>
      </c>
      <c r="K24" s="2">
        <v>0</v>
      </c>
      <c r="L24" s="2">
        <v>0</v>
      </c>
    </row>
    <row r="25" spans="1:12" ht="14.25">
      <c r="A25" s="2" t="s">
        <v>432</v>
      </c>
      <c r="B25" s="13">
        <v>408114</v>
      </c>
      <c r="C25" s="2" t="s">
        <v>491</v>
      </c>
      <c r="D25" s="2">
        <v>235</v>
      </c>
      <c r="E25" s="2">
        <v>158</v>
      </c>
      <c r="F25" s="6">
        <f t="shared" si="0"/>
        <v>0.6723404255319149</v>
      </c>
      <c r="G25" s="2">
        <v>26</v>
      </c>
      <c r="H25" s="6">
        <f t="shared" si="1"/>
        <v>0.11063829787234042</v>
      </c>
      <c r="I25" s="2">
        <f t="shared" si="2"/>
        <v>184</v>
      </c>
      <c r="J25" s="2">
        <v>134</v>
      </c>
      <c r="K25" s="2">
        <v>18</v>
      </c>
      <c r="L25" s="2">
        <v>32</v>
      </c>
    </row>
    <row r="26" spans="1:12" ht="14.25">
      <c r="A26" s="2" t="s">
        <v>432</v>
      </c>
      <c r="B26" s="13">
        <v>401612</v>
      </c>
      <c r="C26" s="2" t="s">
        <v>105</v>
      </c>
      <c r="D26" s="2">
        <v>17</v>
      </c>
      <c r="E26" s="2">
        <v>17</v>
      </c>
      <c r="F26" s="6">
        <f t="shared" si="0"/>
        <v>1</v>
      </c>
      <c r="G26" s="2">
        <v>0</v>
      </c>
      <c r="H26" s="6">
        <f t="shared" si="1"/>
        <v>0</v>
      </c>
      <c r="I26" s="2">
        <f t="shared" si="2"/>
        <v>14</v>
      </c>
      <c r="J26" s="2">
        <v>14</v>
      </c>
      <c r="K26" s="2">
        <v>0</v>
      </c>
      <c r="L26" s="2">
        <v>0</v>
      </c>
    </row>
    <row r="27" spans="1:12" ht="14.25">
      <c r="A27" s="2" t="s">
        <v>432</v>
      </c>
      <c r="B27" s="13">
        <v>409857</v>
      </c>
      <c r="C27" s="2" t="s">
        <v>106</v>
      </c>
      <c r="D27" s="2">
        <v>145</v>
      </c>
      <c r="E27" s="2">
        <v>143</v>
      </c>
      <c r="F27" s="6">
        <f t="shared" si="0"/>
        <v>0.9862068965517241</v>
      </c>
      <c r="G27" s="2">
        <v>2</v>
      </c>
      <c r="H27" s="6">
        <f t="shared" si="1"/>
        <v>0.013793103448275862</v>
      </c>
      <c r="I27" s="2">
        <f t="shared" si="2"/>
        <v>130</v>
      </c>
      <c r="J27" s="2">
        <v>129</v>
      </c>
      <c r="K27" s="2">
        <v>1</v>
      </c>
      <c r="L27" s="2">
        <v>0</v>
      </c>
    </row>
    <row r="28" spans="1:12" ht="14.25">
      <c r="A28" s="2" t="s">
        <v>412</v>
      </c>
      <c r="B28" s="13">
        <v>167042</v>
      </c>
      <c r="C28" s="2" t="s">
        <v>107</v>
      </c>
      <c r="D28" s="2">
        <v>291</v>
      </c>
      <c r="E28" s="2">
        <v>43</v>
      </c>
      <c r="F28" s="6">
        <f t="shared" si="0"/>
        <v>0.14776632302405499</v>
      </c>
      <c r="G28" s="2">
        <v>6</v>
      </c>
      <c r="H28" s="6">
        <f t="shared" si="1"/>
        <v>0.020618556701030927</v>
      </c>
      <c r="I28" s="2">
        <f t="shared" si="2"/>
        <v>128</v>
      </c>
      <c r="J28" s="2">
        <v>31</v>
      </c>
      <c r="K28" s="2">
        <v>5</v>
      </c>
      <c r="L28" s="2">
        <v>92</v>
      </c>
    </row>
    <row r="29" spans="1:12" ht="14.25">
      <c r="A29" s="2" t="s">
        <v>426</v>
      </c>
      <c r="B29" s="13">
        <v>327935</v>
      </c>
      <c r="C29" s="2" t="s">
        <v>108</v>
      </c>
      <c r="D29" s="2">
        <v>138</v>
      </c>
      <c r="E29" s="2">
        <v>6</v>
      </c>
      <c r="F29" s="6">
        <f t="shared" si="0"/>
        <v>0.043478260869565216</v>
      </c>
      <c r="G29" s="2">
        <v>4</v>
      </c>
      <c r="H29" s="6">
        <f t="shared" si="1"/>
        <v>0.028985507246376812</v>
      </c>
      <c r="I29" s="2">
        <f t="shared" si="2"/>
        <v>71</v>
      </c>
      <c r="J29" s="2">
        <v>5</v>
      </c>
      <c r="K29" s="2">
        <v>3</v>
      </c>
      <c r="L29" s="2">
        <v>63</v>
      </c>
    </row>
    <row r="30" spans="1:12" ht="14.25">
      <c r="A30" s="2" t="s">
        <v>432</v>
      </c>
      <c r="B30" s="13">
        <v>407112</v>
      </c>
      <c r="C30" s="2" t="s">
        <v>109</v>
      </c>
      <c r="D30" s="2">
        <v>214</v>
      </c>
      <c r="E30" s="2">
        <v>124</v>
      </c>
      <c r="F30" s="6">
        <f t="shared" si="0"/>
        <v>0.5794392523364486</v>
      </c>
      <c r="G30" s="2">
        <v>15</v>
      </c>
      <c r="H30" s="6">
        <f t="shared" si="1"/>
        <v>0.07009345794392523</v>
      </c>
      <c r="I30" s="2">
        <f t="shared" si="2"/>
        <v>137</v>
      </c>
      <c r="J30" s="2">
        <v>88</v>
      </c>
      <c r="K30" s="2">
        <v>9</v>
      </c>
      <c r="L30" s="2">
        <v>40</v>
      </c>
    </row>
    <row r="31" spans="1:12" ht="14.25">
      <c r="A31" s="2" t="s">
        <v>432</v>
      </c>
      <c r="B31" s="13">
        <v>408105</v>
      </c>
      <c r="C31" s="2" t="s">
        <v>492</v>
      </c>
      <c r="D31" s="2">
        <v>415</v>
      </c>
      <c r="E31" s="2">
        <v>384</v>
      </c>
      <c r="F31" s="6">
        <f t="shared" si="0"/>
        <v>0.9253012048192771</v>
      </c>
      <c r="G31" s="2">
        <v>10</v>
      </c>
      <c r="H31" s="6">
        <f t="shared" si="1"/>
        <v>0.024096385542168676</v>
      </c>
      <c r="I31" s="2">
        <f t="shared" si="2"/>
        <v>378</v>
      </c>
      <c r="J31" s="2">
        <v>349</v>
      </c>
      <c r="K31" s="2">
        <v>9</v>
      </c>
      <c r="L31" s="2">
        <v>20</v>
      </c>
    </row>
    <row r="32" spans="1:12" ht="14.25">
      <c r="A32" s="2" t="s">
        <v>432</v>
      </c>
      <c r="B32" s="13">
        <v>407037</v>
      </c>
      <c r="C32" s="2" t="s">
        <v>110</v>
      </c>
      <c r="D32" s="2">
        <v>81</v>
      </c>
      <c r="E32" s="2">
        <v>70</v>
      </c>
      <c r="F32" s="6">
        <f t="shared" si="0"/>
        <v>0.8641975308641975</v>
      </c>
      <c r="G32" s="2">
        <v>3</v>
      </c>
      <c r="H32" s="6">
        <f t="shared" si="1"/>
        <v>0.037037037037037035</v>
      </c>
      <c r="I32" s="2">
        <f t="shared" si="2"/>
        <v>41</v>
      </c>
      <c r="J32" s="2">
        <v>39</v>
      </c>
      <c r="K32" s="2">
        <v>0</v>
      </c>
      <c r="L32" s="2">
        <v>2</v>
      </c>
    </row>
    <row r="33" spans="1:12" ht="14.25">
      <c r="A33" s="2" t="s">
        <v>432</v>
      </c>
      <c r="B33" s="13">
        <v>408127</v>
      </c>
      <c r="C33" s="2" t="s">
        <v>493</v>
      </c>
      <c r="D33" s="2">
        <v>158</v>
      </c>
      <c r="E33" s="2">
        <v>136</v>
      </c>
      <c r="F33" s="6">
        <f t="shared" si="0"/>
        <v>0.8607594936708861</v>
      </c>
      <c r="G33" s="2">
        <v>11</v>
      </c>
      <c r="H33" s="6">
        <f t="shared" si="1"/>
        <v>0.06962025316455696</v>
      </c>
      <c r="I33" s="2">
        <f t="shared" si="2"/>
        <v>116</v>
      </c>
      <c r="J33" s="2">
        <v>100</v>
      </c>
      <c r="K33" s="2">
        <v>9</v>
      </c>
      <c r="L33" s="2">
        <v>7</v>
      </c>
    </row>
    <row r="34" spans="1:12" ht="14.25">
      <c r="A34" s="2" t="s">
        <v>432</v>
      </c>
      <c r="B34" s="13">
        <v>406805</v>
      </c>
      <c r="C34" s="2" t="s">
        <v>111</v>
      </c>
      <c r="D34" s="2">
        <v>134</v>
      </c>
      <c r="E34" s="2">
        <v>100</v>
      </c>
      <c r="F34" s="6">
        <f t="shared" si="0"/>
        <v>0.746268656716418</v>
      </c>
      <c r="G34" s="2">
        <v>18</v>
      </c>
      <c r="H34" s="6">
        <f t="shared" si="1"/>
        <v>0.13432835820895522</v>
      </c>
      <c r="I34" s="2">
        <f t="shared" si="2"/>
        <v>101</v>
      </c>
      <c r="J34" s="2">
        <v>75</v>
      </c>
      <c r="K34" s="2">
        <v>15</v>
      </c>
      <c r="L34" s="2">
        <v>11</v>
      </c>
    </row>
    <row r="35" spans="1:12" ht="14.25">
      <c r="A35" s="2" t="s">
        <v>404</v>
      </c>
      <c r="B35" s="13">
        <v>87690</v>
      </c>
      <c r="C35" s="2" t="s">
        <v>112</v>
      </c>
      <c r="D35" s="2">
        <v>130</v>
      </c>
      <c r="E35" s="2">
        <v>13</v>
      </c>
      <c r="F35" s="6">
        <f t="shared" si="0"/>
        <v>0.1</v>
      </c>
      <c r="G35" s="2">
        <v>5</v>
      </c>
      <c r="H35" s="6">
        <f t="shared" si="1"/>
        <v>0.038461538461538464</v>
      </c>
      <c r="I35" s="2">
        <f t="shared" si="2"/>
        <v>96</v>
      </c>
      <c r="J35" s="2">
        <v>12</v>
      </c>
      <c r="K35" s="2">
        <v>5</v>
      </c>
      <c r="L35" s="2">
        <v>79</v>
      </c>
    </row>
    <row r="36" spans="1:12" ht="14.25">
      <c r="A36" s="2" t="s">
        <v>405</v>
      </c>
      <c r="B36" s="13">
        <v>97201</v>
      </c>
      <c r="C36" s="2" t="s">
        <v>113</v>
      </c>
      <c r="D36" s="2">
        <v>431</v>
      </c>
      <c r="E36" s="2">
        <v>55</v>
      </c>
      <c r="F36" s="6">
        <f t="shared" si="0"/>
        <v>0.12761020881670534</v>
      </c>
      <c r="G36" s="2">
        <v>30</v>
      </c>
      <c r="H36" s="6">
        <f t="shared" si="1"/>
        <v>0.06960556844547564</v>
      </c>
      <c r="I36" s="2">
        <f t="shared" si="2"/>
        <v>316</v>
      </c>
      <c r="J36" s="2">
        <v>48</v>
      </c>
      <c r="K36" s="2">
        <v>26</v>
      </c>
      <c r="L36" s="2">
        <v>242</v>
      </c>
    </row>
    <row r="37" spans="1:12" ht="14.25">
      <c r="A37" s="2" t="s">
        <v>450</v>
      </c>
      <c r="B37" s="13">
        <v>597855</v>
      </c>
      <c r="C37" s="2" t="s">
        <v>114</v>
      </c>
      <c r="D37" s="2">
        <v>151</v>
      </c>
      <c r="E37" s="2">
        <v>9</v>
      </c>
      <c r="F37" s="6">
        <f t="shared" si="0"/>
        <v>0.059602649006622516</v>
      </c>
      <c r="G37" s="2">
        <v>9</v>
      </c>
      <c r="H37" s="6">
        <f t="shared" si="1"/>
        <v>0.059602649006622516</v>
      </c>
      <c r="I37" s="2">
        <f t="shared" si="2"/>
        <v>31</v>
      </c>
      <c r="J37" s="2">
        <v>5</v>
      </c>
      <c r="K37" s="2">
        <v>3</v>
      </c>
      <c r="L37" s="2">
        <v>23</v>
      </c>
    </row>
    <row r="38" spans="1:12" ht="14.25">
      <c r="A38" s="2" t="s">
        <v>432</v>
      </c>
      <c r="B38" s="13">
        <v>407030</v>
      </c>
      <c r="C38" s="2" t="s">
        <v>115</v>
      </c>
      <c r="D38" s="2">
        <v>84</v>
      </c>
      <c r="E38" s="2">
        <v>76</v>
      </c>
      <c r="F38" s="6">
        <f t="shared" si="0"/>
        <v>0.9047619047619048</v>
      </c>
      <c r="G38" s="2">
        <v>3</v>
      </c>
      <c r="H38" s="6">
        <f t="shared" si="1"/>
        <v>0.03571428571428571</v>
      </c>
      <c r="I38" s="2">
        <f t="shared" si="2"/>
        <v>73</v>
      </c>
      <c r="J38" s="2">
        <v>70</v>
      </c>
      <c r="K38" s="2">
        <v>2</v>
      </c>
      <c r="L38" s="2">
        <v>1</v>
      </c>
    </row>
    <row r="39" spans="1:12" ht="14.25">
      <c r="A39" s="2" t="s">
        <v>426</v>
      </c>
      <c r="B39" s="13">
        <v>327027</v>
      </c>
      <c r="C39" s="2" t="s">
        <v>116</v>
      </c>
      <c r="D39" s="2">
        <v>72</v>
      </c>
      <c r="E39" s="2">
        <v>5</v>
      </c>
      <c r="F39" s="6">
        <f t="shared" si="0"/>
        <v>0.06944444444444445</v>
      </c>
      <c r="G39" s="2">
        <v>5</v>
      </c>
      <c r="H39" s="6">
        <f t="shared" si="1"/>
        <v>0.06944444444444445</v>
      </c>
      <c r="I39" s="2">
        <f t="shared" si="2"/>
        <v>40</v>
      </c>
      <c r="J39" s="2">
        <v>4</v>
      </c>
      <c r="K39" s="2">
        <v>4</v>
      </c>
      <c r="L39" s="2">
        <v>32</v>
      </c>
    </row>
    <row r="40" spans="1:12" ht="14.25">
      <c r="A40" s="2" t="s">
        <v>432</v>
      </c>
      <c r="B40" s="13">
        <v>401384</v>
      </c>
      <c r="C40" s="2" t="s">
        <v>117</v>
      </c>
      <c r="D40" s="2">
        <v>141</v>
      </c>
      <c r="E40" s="2">
        <v>141</v>
      </c>
      <c r="F40" s="6">
        <f t="shared" si="0"/>
        <v>1</v>
      </c>
      <c r="G40" s="2">
        <v>0</v>
      </c>
      <c r="H40" s="6">
        <f t="shared" si="1"/>
        <v>0</v>
      </c>
      <c r="I40" s="2">
        <f t="shared" si="2"/>
        <v>125</v>
      </c>
      <c r="J40" s="2">
        <v>125</v>
      </c>
      <c r="K40" s="2">
        <v>0</v>
      </c>
      <c r="L40" s="2">
        <v>0</v>
      </c>
    </row>
    <row r="41" spans="1:12" ht="14.25">
      <c r="A41" s="2" t="s">
        <v>424</v>
      </c>
      <c r="B41" s="13">
        <v>307117</v>
      </c>
      <c r="C41" s="2" t="s">
        <v>118</v>
      </c>
      <c r="D41" s="2">
        <v>761</v>
      </c>
      <c r="E41" s="2">
        <v>46</v>
      </c>
      <c r="F41" s="6">
        <f t="shared" si="0"/>
        <v>0.06044678055190539</v>
      </c>
      <c r="G41" s="2">
        <v>7</v>
      </c>
      <c r="H41" s="6">
        <f t="shared" si="1"/>
        <v>0.009198423127463863</v>
      </c>
      <c r="I41" s="2">
        <f t="shared" si="2"/>
        <v>229</v>
      </c>
      <c r="J41" s="2">
        <v>35</v>
      </c>
      <c r="K41" s="2">
        <v>5</v>
      </c>
      <c r="L41" s="2">
        <v>189</v>
      </c>
    </row>
    <row r="42" spans="1:12" ht="14.25">
      <c r="A42" s="2" t="s">
        <v>432</v>
      </c>
      <c r="B42" s="13">
        <v>404024</v>
      </c>
      <c r="C42" s="2" t="s">
        <v>119</v>
      </c>
      <c r="D42" s="2">
        <v>227</v>
      </c>
      <c r="E42" s="2">
        <v>196</v>
      </c>
      <c r="F42" s="6">
        <f t="shared" si="0"/>
        <v>0.8634361233480177</v>
      </c>
      <c r="G42" s="2">
        <v>16</v>
      </c>
      <c r="H42" s="6">
        <f t="shared" si="1"/>
        <v>0.07048458149779736</v>
      </c>
      <c r="I42" s="2">
        <f t="shared" si="2"/>
        <v>190</v>
      </c>
      <c r="J42" s="2">
        <v>172</v>
      </c>
      <c r="K42" s="2">
        <v>14</v>
      </c>
      <c r="L42" s="2">
        <v>4</v>
      </c>
    </row>
    <row r="43" spans="1:12" ht="14.25">
      <c r="A43" s="2" t="s">
        <v>432</v>
      </c>
      <c r="B43" s="13">
        <v>407105</v>
      </c>
      <c r="C43" s="2" t="s">
        <v>120</v>
      </c>
      <c r="D43" s="2">
        <v>230</v>
      </c>
      <c r="E43" s="2">
        <v>228</v>
      </c>
      <c r="F43" s="6">
        <f t="shared" si="0"/>
        <v>0.991304347826087</v>
      </c>
      <c r="G43" s="2">
        <v>2</v>
      </c>
      <c r="H43" s="6">
        <f t="shared" si="1"/>
        <v>0.008695652173913044</v>
      </c>
      <c r="I43" s="2">
        <f t="shared" si="2"/>
        <v>210</v>
      </c>
      <c r="J43" s="2">
        <v>208</v>
      </c>
      <c r="K43" s="2">
        <v>2</v>
      </c>
      <c r="L43" s="2">
        <v>0</v>
      </c>
    </row>
    <row r="44" spans="1:12" ht="14.25">
      <c r="A44" s="2" t="s">
        <v>432</v>
      </c>
      <c r="B44" s="13">
        <v>409862</v>
      </c>
      <c r="C44" s="2" t="s">
        <v>121</v>
      </c>
      <c r="D44" s="2">
        <v>235</v>
      </c>
      <c r="E44" s="2">
        <v>206</v>
      </c>
      <c r="F44" s="6">
        <f t="shared" si="0"/>
        <v>0.8765957446808511</v>
      </c>
      <c r="G44" s="2">
        <v>12</v>
      </c>
      <c r="H44" s="6">
        <f t="shared" si="1"/>
        <v>0.05106382978723404</v>
      </c>
      <c r="I44" s="2">
        <f t="shared" si="2"/>
        <v>192</v>
      </c>
      <c r="J44" s="2">
        <v>174</v>
      </c>
      <c r="K44" s="2">
        <v>9</v>
      </c>
      <c r="L44" s="2">
        <v>9</v>
      </c>
    </row>
    <row r="45" spans="1:12" ht="14.25">
      <c r="A45" s="2" t="s">
        <v>486</v>
      </c>
      <c r="B45" s="13">
        <v>489106</v>
      </c>
      <c r="C45" s="2" t="s">
        <v>122</v>
      </c>
      <c r="D45" s="2">
        <v>8</v>
      </c>
      <c r="E45" s="2">
        <v>8</v>
      </c>
      <c r="F45" s="6">
        <f t="shared" si="0"/>
        <v>1</v>
      </c>
      <c r="G45" s="2">
        <v>0</v>
      </c>
      <c r="H45" s="6">
        <f t="shared" si="1"/>
        <v>0</v>
      </c>
      <c r="I45" s="2">
        <f t="shared" si="2"/>
        <v>5</v>
      </c>
      <c r="J45" s="2">
        <v>5</v>
      </c>
      <c r="K45" s="2">
        <v>0</v>
      </c>
      <c r="L45" s="2">
        <v>0</v>
      </c>
    </row>
    <row r="46" spans="1:12" ht="14.25">
      <c r="A46" s="2" t="s">
        <v>432</v>
      </c>
      <c r="B46" s="13">
        <v>401489</v>
      </c>
      <c r="C46" s="2" t="s">
        <v>123</v>
      </c>
      <c r="D46" s="2">
        <v>134</v>
      </c>
      <c r="E46" s="2">
        <v>130</v>
      </c>
      <c r="F46" s="6">
        <f t="shared" si="0"/>
        <v>0.9701492537313433</v>
      </c>
      <c r="G46" s="2">
        <v>3</v>
      </c>
      <c r="H46" s="6">
        <f t="shared" si="1"/>
        <v>0.022388059701492536</v>
      </c>
      <c r="I46" s="2">
        <f t="shared" si="2"/>
        <v>124</v>
      </c>
      <c r="J46" s="2">
        <v>121</v>
      </c>
      <c r="K46" s="2">
        <v>3</v>
      </c>
      <c r="L46" s="2">
        <v>0</v>
      </c>
    </row>
    <row r="47" spans="1:12" ht="14.25">
      <c r="A47" s="2" t="s">
        <v>475</v>
      </c>
      <c r="B47" s="13">
        <v>134020</v>
      </c>
      <c r="C47" s="2" t="s">
        <v>462</v>
      </c>
      <c r="D47" s="2">
        <v>11</v>
      </c>
      <c r="E47" s="2">
        <v>11</v>
      </c>
      <c r="F47" s="6">
        <f t="shared" si="0"/>
        <v>1</v>
      </c>
      <c r="G47" s="2">
        <v>0</v>
      </c>
      <c r="H47" s="6">
        <f t="shared" si="1"/>
        <v>0</v>
      </c>
      <c r="I47" s="2">
        <f t="shared" si="2"/>
        <v>8</v>
      </c>
      <c r="J47" s="2">
        <v>8</v>
      </c>
      <c r="K47" s="2">
        <v>0</v>
      </c>
      <c r="L47" s="2">
        <v>0</v>
      </c>
    </row>
    <row r="48" spans="1:12" ht="14.25">
      <c r="A48" s="2" t="s">
        <v>432</v>
      </c>
      <c r="B48" s="13">
        <v>402801</v>
      </c>
      <c r="C48" s="2" t="s">
        <v>124</v>
      </c>
      <c r="D48" s="2">
        <v>150</v>
      </c>
      <c r="E48" s="2">
        <v>135</v>
      </c>
      <c r="F48" s="6">
        <f t="shared" si="0"/>
        <v>0.9</v>
      </c>
      <c r="G48" s="2">
        <v>4</v>
      </c>
      <c r="H48" s="6">
        <f t="shared" si="1"/>
        <v>0.02666666666666667</v>
      </c>
      <c r="I48" s="2">
        <f t="shared" si="2"/>
        <v>132</v>
      </c>
      <c r="J48" s="2">
        <v>120</v>
      </c>
      <c r="K48" s="2">
        <v>3</v>
      </c>
      <c r="L48" s="2">
        <v>9</v>
      </c>
    </row>
    <row r="49" spans="1:12" ht="14.25">
      <c r="A49" s="2" t="s">
        <v>456</v>
      </c>
      <c r="B49" s="13">
        <v>667039</v>
      </c>
      <c r="C49" s="2" t="s">
        <v>125</v>
      </c>
      <c r="D49" s="2">
        <v>110</v>
      </c>
      <c r="E49" s="2">
        <v>7</v>
      </c>
      <c r="F49" s="6">
        <f t="shared" si="0"/>
        <v>0.06363636363636363</v>
      </c>
      <c r="G49" s="2">
        <v>8</v>
      </c>
      <c r="H49" s="6">
        <f t="shared" si="1"/>
        <v>0.07272727272727272</v>
      </c>
      <c r="I49" s="2">
        <f t="shared" si="2"/>
        <v>52</v>
      </c>
      <c r="J49" s="2">
        <v>4</v>
      </c>
      <c r="K49" s="2">
        <v>7</v>
      </c>
      <c r="L49" s="2">
        <v>41</v>
      </c>
    </row>
    <row r="50" spans="1:12" ht="14.25">
      <c r="A50" s="2" t="s">
        <v>454</v>
      </c>
      <c r="B50" s="13">
        <v>647041</v>
      </c>
      <c r="C50" s="2" t="s">
        <v>126</v>
      </c>
      <c r="D50" s="2">
        <v>100</v>
      </c>
      <c r="E50" s="2">
        <v>21</v>
      </c>
      <c r="F50" s="6">
        <f t="shared" si="0"/>
        <v>0.21</v>
      </c>
      <c r="G50" s="2">
        <v>0</v>
      </c>
      <c r="H50" s="6">
        <f t="shared" si="1"/>
        <v>0</v>
      </c>
      <c r="I50" s="2">
        <f t="shared" si="2"/>
        <v>37</v>
      </c>
      <c r="J50" s="2">
        <v>11</v>
      </c>
      <c r="K50" s="2">
        <v>0</v>
      </c>
      <c r="L50" s="2">
        <v>26</v>
      </c>
    </row>
    <row r="51" spans="1:12" ht="14.25">
      <c r="A51" s="2" t="s">
        <v>475</v>
      </c>
      <c r="B51" s="13">
        <v>759113</v>
      </c>
      <c r="C51" s="2" t="s">
        <v>463</v>
      </c>
      <c r="D51" s="2">
        <v>76</v>
      </c>
      <c r="E51" s="2">
        <v>76</v>
      </c>
      <c r="F51" s="6">
        <f t="shared" si="0"/>
        <v>1</v>
      </c>
      <c r="G51" s="2">
        <v>0</v>
      </c>
      <c r="H51" s="6">
        <f t="shared" si="1"/>
        <v>0</v>
      </c>
      <c r="I51" s="2">
        <f t="shared" si="2"/>
        <v>63</v>
      </c>
      <c r="J51" s="2">
        <v>63</v>
      </c>
      <c r="K51" s="2">
        <v>0</v>
      </c>
      <c r="L51" s="2">
        <v>0</v>
      </c>
    </row>
    <row r="52" spans="1:12" ht="14.25">
      <c r="A52" s="2" t="s">
        <v>475</v>
      </c>
      <c r="B52" s="13">
        <v>759120</v>
      </c>
      <c r="C52" s="2" t="s">
        <v>464</v>
      </c>
      <c r="D52" s="2">
        <v>480</v>
      </c>
      <c r="E52" s="2">
        <v>480</v>
      </c>
      <c r="F52" s="6">
        <f t="shared" si="0"/>
        <v>1</v>
      </c>
      <c r="G52" s="2">
        <v>0</v>
      </c>
      <c r="H52" s="6">
        <f t="shared" si="1"/>
        <v>0</v>
      </c>
      <c r="I52" s="2">
        <f t="shared" si="2"/>
        <v>449</v>
      </c>
      <c r="J52" s="2">
        <v>449</v>
      </c>
      <c r="K52" s="2">
        <v>0</v>
      </c>
      <c r="L52" s="2">
        <v>0</v>
      </c>
    </row>
    <row r="53" spans="1:12" ht="14.25">
      <c r="A53" s="2" t="s">
        <v>432</v>
      </c>
      <c r="B53" s="13">
        <v>409863</v>
      </c>
      <c r="C53" s="2" t="s">
        <v>127</v>
      </c>
      <c r="D53" s="2">
        <v>277</v>
      </c>
      <c r="E53" s="2">
        <v>273</v>
      </c>
      <c r="F53" s="6">
        <f t="shared" si="0"/>
        <v>0.9855595667870036</v>
      </c>
      <c r="G53" s="2">
        <v>1</v>
      </c>
      <c r="H53" s="6">
        <f t="shared" si="1"/>
        <v>0.0036101083032490976</v>
      </c>
      <c r="I53" s="2">
        <f t="shared" si="2"/>
        <v>215</v>
      </c>
      <c r="J53" s="2">
        <v>213</v>
      </c>
      <c r="K53" s="2">
        <v>0</v>
      </c>
      <c r="L53" s="2">
        <v>2</v>
      </c>
    </row>
    <row r="54" spans="1:12" ht="14.25">
      <c r="A54" s="2" t="s">
        <v>432</v>
      </c>
      <c r="B54" s="13">
        <v>407336</v>
      </c>
      <c r="C54" s="2" t="s">
        <v>128</v>
      </c>
      <c r="D54" s="2">
        <v>146</v>
      </c>
      <c r="E54" s="2">
        <v>3</v>
      </c>
      <c r="F54" s="6">
        <f t="shared" si="0"/>
        <v>0.02054794520547945</v>
      </c>
      <c r="G54" s="2">
        <v>1</v>
      </c>
      <c r="H54" s="6">
        <f t="shared" si="1"/>
        <v>0.00684931506849315</v>
      </c>
      <c r="I54" s="2">
        <f t="shared" si="2"/>
        <v>89</v>
      </c>
      <c r="J54" s="2">
        <v>3</v>
      </c>
      <c r="K54" s="2">
        <v>1</v>
      </c>
      <c r="L54" s="2">
        <v>85</v>
      </c>
    </row>
    <row r="55" spans="1:12" ht="14.25">
      <c r="A55" s="2" t="s">
        <v>404</v>
      </c>
      <c r="B55" s="13">
        <v>87119</v>
      </c>
      <c r="C55" s="2" t="s">
        <v>129</v>
      </c>
      <c r="D55" s="2">
        <v>82</v>
      </c>
      <c r="E55" s="2">
        <v>3</v>
      </c>
      <c r="F55" s="6">
        <f t="shared" si="0"/>
        <v>0.036585365853658534</v>
      </c>
      <c r="G55" s="2">
        <v>0</v>
      </c>
      <c r="H55" s="6">
        <f t="shared" si="1"/>
        <v>0</v>
      </c>
      <c r="I55" s="2">
        <f t="shared" si="2"/>
        <v>62</v>
      </c>
      <c r="J55" s="2">
        <v>3</v>
      </c>
      <c r="K55" s="2">
        <v>0</v>
      </c>
      <c r="L55" s="2">
        <v>59</v>
      </c>
    </row>
    <row r="56" spans="1:12" ht="14.25">
      <c r="A56" s="2" t="s">
        <v>432</v>
      </c>
      <c r="B56" s="13">
        <v>408109</v>
      </c>
      <c r="C56" s="2" t="s">
        <v>494</v>
      </c>
      <c r="D56" s="2">
        <v>302</v>
      </c>
      <c r="E56" s="2">
        <v>255</v>
      </c>
      <c r="F56" s="6">
        <f t="shared" si="0"/>
        <v>0.8443708609271523</v>
      </c>
      <c r="G56" s="2">
        <v>21</v>
      </c>
      <c r="H56" s="6">
        <f t="shared" si="1"/>
        <v>0.0695364238410596</v>
      </c>
      <c r="I56" s="2">
        <f t="shared" si="2"/>
        <v>262</v>
      </c>
      <c r="J56" s="2">
        <v>227</v>
      </c>
      <c r="K56" s="2">
        <v>19</v>
      </c>
      <c r="L56" s="2">
        <v>16</v>
      </c>
    </row>
    <row r="57" spans="1:12" ht="14.25">
      <c r="A57" s="2" t="s">
        <v>442</v>
      </c>
      <c r="B57" s="13">
        <v>527052</v>
      </c>
      <c r="C57" s="2" t="s">
        <v>130</v>
      </c>
      <c r="D57" s="2">
        <v>61</v>
      </c>
      <c r="E57" s="2">
        <v>28</v>
      </c>
      <c r="F57" s="6">
        <f t="shared" si="0"/>
        <v>0.45901639344262296</v>
      </c>
      <c r="G57" s="2">
        <v>14</v>
      </c>
      <c r="H57" s="6">
        <f t="shared" si="1"/>
        <v>0.22950819672131148</v>
      </c>
      <c r="I57" s="2">
        <f t="shared" si="2"/>
        <v>49</v>
      </c>
      <c r="J57" s="2">
        <v>26</v>
      </c>
      <c r="K57" s="2">
        <v>10</v>
      </c>
      <c r="L57" s="2">
        <v>13</v>
      </c>
    </row>
    <row r="58" spans="1:12" ht="14.25">
      <c r="A58" s="2" t="s">
        <v>432</v>
      </c>
      <c r="B58" s="13">
        <v>402712</v>
      </c>
      <c r="C58" s="2" t="s">
        <v>131</v>
      </c>
      <c r="D58" s="2">
        <v>429</v>
      </c>
      <c r="E58" s="2">
        <v>380</v>
      </c>
      <c r="F58" s="6">
        <f t="shared" si="0"/>
        <v>0.8857808857808858</v>
      </c>
      <c r="G58" s="2">
        <v>14</v>
      </c>
      <c r="H58" s="6">
        <f t="shared" si="1"/>
        <v>0.03263403263403263</v>
      </c>
      <c r="I58" s="2">
        <f t="shared" si="2"/>
        <v>358</v>
      </c>
      <c r="J58" s="2">
        <v>317</v>
      </c>
      <c r="K58" s="2">
        <v>12</v>
      </c>
      <c r="L58" s="2">
        <v>29</v>
      </c>
    </row>
    <row r="59" spans="1:12" ht="14.25">
      <c r="A59" s="2" t="s">
        <v>432</v>
      </c>
      <c r="B59" s="13">
        <v>401218</v>
      </c>
      <c r="C59" s="2" t="s">
        <v>132</v>
      </c>
      <c r="D59" s="2">
        <v>410</v>
      </c>
      <c r="E59" s="2">
        <v>121</v>
      </c>
      <c r="F59" s="6">
        <f t="shared" si="0"/>
        <v>0.2951219512195122</v>
      </c>
      <c r="G59" s="2">
        <v>27</v>
      </c>
      <c r="H59" s="6">
        <f t="shared" si="1"/>
        <v>0.06585365853658537</v>
      </c>
      <c r="I59" s="2">
        <f t="shared" si="2"/>
        <v>223</v>
      </c>
      <c r="J59" s="2">
        <v>97</v>
      </c>
      <c r="K59" s="2">
        <v>23</v>
      </c>
      <c r="L59" s="2">
        <v>103</v>
      </c>
    </row>
    <row r="60" spans="1:12" ht="14.25">
      <c r="A60" s="2" t="s">
        <v>458</v>
      </c>
      <c r="B60" s="13">
        <v>687056</v>
      </c>
      <c r="C60" s="2" t="s">
        <v>133</v>
      </c>
      <c r="D60" s="2">
        <v>150</v>
      </c>
      <c r="E60" s="2">
        <v>15</v>
      </c>
      <c r="F60" s="6">
        <f t="shared" si="0"/>
        <v>0.1</v>
      </c>
      <c r="G60" s="2">
        <v>18</v>
      </c>
      <c r="H60" s="6">
        <f t="shared" si="1"/>
        <v>0.12</v>
      </c>
      <c r="I60" s="2">
        <f t="shared" si="2"/>
        <v>69</v>
      </c>
      <c r="J60" s="2">
        <v>13</v>
      </c>
      <c r="K60" s="2">
        <v>14</v>
      </c>
      <c r="L60" s="2">
        <v>42</v>
      </c>
    </row>
    <row r="61" spans="1:12" ht="14.25">
      <c r="A61" s="2" t="s">
        <v>432</v>
      </c>
      <c r="B61" s="13">
        <v>407057</v>
      </c>
      <c r="C61" s="2" t="s">
        <v>134</v>
      </c>
      <c r="D61" s="2">
        <v>328</v>
      </c>
      <c r="E61" s="2">
        <v>323</v>
      </c>
      <c r="F61" s="6">
        <f t="shared" si="0"/>
        <v>0.9847560975609756</v>
      </c>
      <c r="G61" s="2">
        <v>4</v>
      </c>
      <c r="H61" s="6">
        <f t="shared" si="1"/>
        <v>0.012195121951219513</v>
      </c>
      <c r="I61" s="2">
        <f t="shared" si="2"/>
        <v>282</v>
      </c>
      <c r="J61" s="2">
        <v>277</v>
      </c>
      <c r="K61" s="2">
        <v>4</v>
      </c>
      <c r="L61" s="2">
        <v>1</v>
      </c>
    </row>
    <row r="62" spans="1:12" ht="14.25">
      <c r="A62" s="2" t="s">
        <v>453</v>
      </c>
      <c r="B62" s="13">
        <v>621406</v>
      </c>
      <c r="C62" s="2" t="s">
        <v>135</v>
      </c>
      <c r="D62" s="2">
        <v>17</v>
      </c>
      <c r="E62" s="2">
        <v>7</v>
      </c>
      <c r="F62" s="6">
        <f t="shared" si="0"/>
        <v>0.4117647058823529</v>
      </c>
      <c r="G62" s="2">
        <v>2</v>
      </c>
      <c r="H62" s="6">
        <f t="shared" si="1"/>
        <v>0.11764705882352941</v>
      </c>
      <c r="I62" s="2">
        <f t="shared" si="2"/>
        <v>13</v>
      </c>
      <c r="J62" s="2">
        <v>6</v>
      </c>
      <c r="K62" s="2">
        <v>2</v>
      </c>
      <c r="L62" s="2">
        <v>5</v>
      </c>
    </row>
    <row r="63" spans="1:12" ht="14.25">
      <c r="A63" s="2" t="s">
        <v>415</v>
      </c>
      <c r="B63" s="13">
        <v>207063</v>
      </c>
      <c r="C63" s="2" t="s">
        <v>136</v>
      </c>
      <c r="D63" s="2">
        <v>146</v>
      </c>
      <c r="E63" s="2">
        <v>17</v>
      </c>
      <c r="F63" s="6">
        <f t="shared" si="0"/>
        <v>0.11643835616438356</v>
      </c>
      <c r="G63" s="2">
        <v>12</v>
      </c>
      <c r="H63" s="6">
        <f t="shared" si="1"/>
        <v>0.0821917808219178</v>
      </c>
      <c r="I63" s="2">
        <f t="shared" si="2"/>
        <v>101</v>
      </c>
      <c r="J63" s="2">
        <v>14</v>
      </c>
      <c r="K63" s="2">
        <v>10</v>
      </c>
      <c r="L63" s="2">
        <v>77</v>
      </c>
    </row>
    <row r="64" spans="1:12" ht="14.25">
      <c r="A64" s="2" t="s">
        <v>480</v>
      </c>
      <c r="B64" s="13">
        <v>329141</v>
      </c>
      <c r="C64" s="2" t="s">
        <v>137</v>
      </c>
      <c r="D64" s="2">
        <v>54</v>
      </c>
      <c r="E64" s="2">
        <v>16</v>
      </c>
      <c r="F64" s="6">
        <f t="shared" si="0"/>
        <v>0.2962962962962963</v>
      </c>
      <c r="G64" s="2">
        <v>0</v>
      </c>
      <c r="H64" s="6">
        <f t="shared" si="1"/>
        <v>0</v>
      </c>
      <c r="I64" s="2">
        <f t="shared" si="2"/>
        <v>33</v>
      </c>
      <c r="J64" s="2">
        <v>12</v>
      </c>
      <c r="K64" s="2">
        <v>0</v>
      </c>
      <c r="L64" s="2">
        <v>21</v>
      </c>
    </row>
    <row r="65" spans="1:12" ht="14.25">
      <c r="A65" s="2" t="s">
        <v>477</v>
      </c>
      <c r="B65" s="13">
        <v>59160</v>
      </c>
      <c r="C65" s="2" t="s">
        <v>138</v>
      </c>
      <c r="D65" s="2">
        <v>13</v>
      </c>
      <c r="E65" s="2">
        <v>13</v>
      </c>
      <c r="F65" s="6">
        <f t="shared" si="0"/>
        <v>1</v>
      </c>
      <c r="G65" s="2">
        <v>0</v>
      </c>
      <c r="H65" s="6">
        <f t="shared" si="1"/>
        <v>0</v>
      </c>
      <c r="I65" s="2">
        <f t="shared" si="2"/>
        <v>11</v>
      </c>
      <c r="J65" s="2">
        <v>11</v>
      </c>
      <c r="K65" s="2">
        <v>0</v>
      </c>
      <c r="L65" s="2">
        <v>0</v>
      </c>
    </row>
    <row r="66" spans="1:12" ht="14.25">
      <c r="A66" s="2" t="s">
        <v>426</v>
      </c>
      <c r="B66" s="13">
        <v>327147</v>
      </c>
      <c r="C66" s="2" t="s">
        <v>139</v>
      </c>
      <c r="D66" s="2">
        <v>112</v>
      </c>
      <c r="E66" s="2">
        <v>20</v>
      </c>
      <c r="F66" s="6">
        <f aca="true" t="shared" si="3" ref="F66:F129">E66/D66</f>
        <v>0.17857142857142858</v>
      </c>
      <c r="G66" s="2">
        <v>15</v>
      </c>
      <c r="H66" s="6">
        <f aca="true" t="shared" si="4" ref="H66:H129">G66/D66</f>
        <v>0.13392857142857142</v>
      </c>
      <c r="I66" s="2">
        <f aca="true" t="shared" si="5" ref="I66:I129">SUM(J66:L66)</f>
        <v>53</v>
      </c>
      <c r="J66" s="2">
        <v>16</v>
      </c>
      <c r="K66" s="2">
        <v>14</v>
      </c>
      <c r="L66" s="2">
        <v>23</v>
      </c>
    </row>
    <row r="67" spans="1:12" ht="14.25">
      <c r="A67" s="2" t="s">
        <v>416</v>
      </c>
      <c r="B67" s="13">
        <v>209131</v>
      </c>
      <c r="C67" s="2" t="s">
        <v>465</v>
      </c>
      <c r="D67" s="2">
        <v>15</v>
      </c>
      <c r="E67" s="2">
        <v>15</v>
      </c>
      <c r="F67" s="6">
        <f t="shared" si="3"/>
        <v>1</v>
      </c>
      <c r="G67" s="2">
        <v>0</v>
      </c>
      <c r="H67" s="6">
        <f t="shared" si="4"/>
        <v>0</v>
      </c>
      <c r="I67" s="2">
        <f t="shared" si="5"/>
        <v>9</v>
      </c>
      <c r="J67" s="2">
        <v>9</v>
      </c>
      <c r="K67" s="2">
        <v>0</v>
      </c>
      <c r="L67" s="2">
        <v>0</v>
      </c>
    </row>
    <row r="68" spans="1:12" ht="14.25">
      <c r="A68" s="2" t="s">
        <v>459</v>
      </c>
      <c r="B68" s="13">
        <v>707458</v>
      </c>
      <c r="C68" s="2" t="s">
        <v>140</v>
      </c>
      <c r="D68" s="2">
        <v>148</v>
      </c>
      <c r="E68" s="2">
        <v>9</v>
      </c>
      <c r="F68" s="6">
        <f t="shared" si="3"/>
        <v>0.060810810810810814</v>
      </c>
      <c r="G68" s="2">
        <v>0</v>
      </c>
      <c r="H68" s="6">
        <f t="shared" si="4"/>
        <v>0</v>
      </c>
      <c r="I68" s="2">
        <f t="shared" si="5"/>
        <v>59</v>
      </c>
      <c r="J68" s="2">
        <v>7</v>
      </c>
      <c r="K68" s="2">
        <v>0</v>
      </c>
      <c r="L68" s="2">
        <v>52</v>
      </c>
    </row>
    <row r="69" spans="1:12" ht="14.25">
      <c r="A69" s="2" t="s">
        <v>436</v>
      </c>
      <c r="B69" s="13">
        <v>447067</v>
      </c>
      <c r="C69" s="2" t="s">
        <v>141</v>
      </c>
      <c r="D69" s="2">
        <v>571</v>
      </c>
      <c r="E69" s="2">
        <v>45</v>
      </c>
      <c r="F69" s="6">
        <f t="shared" si="3"/>
        <v>0.07880910683012259</v>
      </c>
      <c r="G69" s="2">
        <v>21</v>
      </c>
      <c r="H69" s="6">
        <f t="shared" si="4"/>
        <v>0.03677758318739054</v>
      </c>
      <c r="I69" s="2">
        <f t="shared" si="5"/>
        <v>276</v>
      </c>
      <c r="J69" s="2">
        <v>35</v>
      </c>
      <c r="K69" s="2">
        <v>19</v>
      </c>
      <c r="L69" s="2">
        <v>222</v>
      </c>
    </row>
    <row r="70" spans="1:12" ht="14.25">
      <c r="A70" s="2" t="s">
        <v>432</v>
      </c>
      <c r="B70" s="13">
        <v>402468</v>
      </c>
      <c r="C70" s="2" t="s">
        <v>142</v>
      </c>
      <c r="D70" s="2">
        <v>250</v>
      </c>
      <c r="E70" s="2">
        <v>202</v>
      </c>
      <c r="F70" s="6">
        <f t="shared" si="3"/>
        <v>0.808</v>
      </c>
      <c r="G70" s="2">
        <v>22</v>
      </c>
      <c r="H70" s="6">
        <f t="shared" si="4"/>
        <v>0.088</v>
      </c>
      <c r="I70" s="2">
        <f t="shared" si="5"/>
        <v>205</v>
      </c>
      <c r="J70" s="2">
        <v>173</v>
      </c>
      <c r="K70" s="2">
        <v>16</v>
      </c>
      <c r="L70" s="2">
        <v>16</v>
      </c>
    </row>
    <row r="71" spans="1:12" ht="14.25">
      <c r="A71" s="2" t="s">
        <v>456</v>
      </c>
      <c r="B71" s="13">
        <v>667080</v>
      </c>
      <c r="C71" s="2" t="s">
        <v>143</v>
      </c>
      <c r="D71" s="2">
        <v>202</v>
      </c>
      <c r="E71" s="2">
        <v>15</v>
      </c>
      <c r="F71" s="6">
        <f t="shared" si="3"/>
        <v>0.07425742574257425</v>
      </c>
      <c r="G71" s="2">
        <v>2</v>
      </c>
      <c r="H71" s="6">
        <f t="shared" si="4"/>
        <v>0.009900990099009901</v>
      </c>
      <c r="I71" s="2">
        <f t="shared" si="5"/>
        <v>92</v>
      </c>
      <c r="J71" s="2">
        <v>10</v>
      </c>
      <c r="K71" s="2">
        <v>1</v>
      </c>
      <c r="L71" s="2">
        <v>81</v>
      </c>
    </row>
    <row r="72" spans="1:12" ht="14.25">
      <c r="A72" s="2" t="s">
        <v>422</v>
      </c>
      <c r="B72" s="13">
        <v>287951</v>
      </c>
      <c r="C72" s="2" t="s">
        <v>144</v>
      </c>
      <c r="D72" s="2">
        <v>102</v>
      </c>
      <c r="E72" s="2">
        <v>27</v>
      </c>
      <c r="F72" s="6">
        <f t="shared" si="3"/>
        <v>0.2647058823529412</v>
      </c>
      <c r="G72" s="2">
        <v>1</v>
      </c>
      <c r="H72" s="6">
        <f t="shared" si="4"/>
        <v>0.00980392156862745</v>
      </c>
      <c r="I72" s="2">
        <f t="shared" si="5"/>
        <v>48</v>
      </c>
      <c r="J72" s="2">
        <v>16</v>
      </c>
      <c r="K72" s="2">
        <v>1</v>
      </c>
      <c r="L72" s="2">
        <v>31</v>
      </c>
    </row>
    <row r="73" spans="1:12" ht="14.25">
      <c r="A73" s="2" t="s">
        <v>459</v>
      </c>
      <c r="B73" s="13">
        <v>707072</v>
      </c>
      <c r="C73" s="2" t="s">
        <v>145</v>
      </c>
      <c r="D73" s="2">
        <v>111</v>
      </c>
      <c r="E73" s="2">
        <v>13</v>
      </c>
      <c r="F73" s="6">
        <f t="shared" si="3"/>
        <v>0.11711711711711711</v>
      </c>
      <c r="G73" s="2">
        <v>12</v>
      </c>
      <c r="H73" s="6">
        <f t="shared" si="4"/>
        <v>0.10810810810810811</v>
      </c>
      <c r="I73" s="2">
        <f t="shared" si="5"/>
        <v>44</v>
      </c>
      <c r="J73" s="2">
        <v>9</v>
      </c>
      <c r="K73" s="2">
        <v>8</v>
      </c>
      <c r="L73" s="2">
        <v>27</v>
      </c>
    </row>
    <row r="74" spans="1:12" ht="14.25">
      <c r="A74" s="2" t="s">
        <v>432</v>
      </c>
      <c r="B74" s="13">
        <v>401345</v>
      </c>
      <c r="C74" s="2" t="s">
        <v>146</v>
      </c>
      <c r="D74" s="2">
        <v>731</v>
      </c>
      <c r="E74" s="2">
        <v>704</v>
      </c>
      <c r="F74" s="6">
        <f t="shared" si="3"/>
        <v>0.9630642954856361</v>
      </c>
      <c r="G74" s="2">
        <v>10</v>
      </c>
      <c r="H74" s="6">
        <f t="shared" si="4"/>
        <v>0.013679890560875513</v>
      </c>
      <c r="I74" s="2">
        <f t="shared" si="5"/>
        <v>669</v>
      </c>
      <c r="J74" s="2">
        <v>645</v>
      </c>
      <c r="K74" s="2">
        <v>9</v>
      </c>
      <c r="L74" s="2">
        <v>15</v>
      </c>
    </row>
    <row r="75" spans="1:12" ht="14.25">
      <c r="A75" s="2" t="s">
        <v>432</v>
      </c>
      <c r="B75" s="13">
        <v>407076</v>
      </c>
      <c r="C75" s="2" t="s">
        <v>147</v>
      </c>
      <c r="D75" s="2">
        <v>395</v>
      </c>
      <c r="E75" s="2">
        <v>22</v>
      </c>
      <c r="F75" s="6">
        <f t="shared" si="3"/>
        <v>0.05569620253164557</v>
      </c>
      <c r="G75" s="2">
        <v>2</v>
      </c>
      <c r="H75" s="6">
        <f t="shared" si="4"/>
        <v>0.005063291139240506</v>
      </c>
      <c r="I75" s="2">
        <f t="shared" si="5"/>
        <v>184</v>
      </c>
      <c r="J75" s="2">
        <v>14</v>
      </c>
      <c r="K75" s="2">
        <v>1</v>
      </c>
      <c r="L75" s="2">
        <v>169</v>
      </c>
    </row>
    <row r="76" spans="1:12" ht="14.25">
      <c r="A76" s="2" t="s">
        <v>432</v>
      </c>
      <c r="B76" s="13">
        <v>402802</v>
      </c>
      <c r="C76" s="2" t="s">
        <v>148</v>
      </c>
      <c r="D76" s="2">
        <v>410</v>
      </c>
      <c r="E76" s="2">
        <v>406</v>
      </c>
      <c r="F76" s="6">
        <f t="shared" si="3"/>
        <v>0.9902439024390244</v>
      </c>
      <c r="G76" s="2">
        <v>3</v>
      </c>
      <c r="H76" s="6">
        <f t="shared" si="4"/>
        <v>0.007317073170731708</v>
      </c>
      <c r="I76" s="2">
        <f t="shared" si="5"/>
        <v>354</v>
      </c>
      <c r="J76" s="2">
        <v>350</v>
      </c>
      <c r="K76" s="2">
        <v>3</v>
      </c>
      <c r="L76" s="2">
        <v>1</v>
      </c>
    </row>
    <row r="77" spans="1:12" ht="14.25">
      <c r="A77" s="2" t="s">
        <v>432</v>
      </c>
      <c r="B77" s="13">
        <v>400856</v>
      </c>
      <c r="C77" s="2" t="s">
        <v>149</v>
      </c>
      <c r="D77" s="2">
        <v>99</v>
      </c>
      <c r="E77" s="2">
        <v>26</v>
      </c>
      <c r="F77" s="6">
        <f t="shared" si="3"/>
        <v>0.26262626262626265</v>
      </c>
      <c r="G77" s="2">
        <v>0</v>
      </c>
      <c r="H77" s="6">
        <f t="shared" si="4"/>
        <v>0</v>
      </c>
      <c r="I77" s="2">
        <f t="shared" si="5"/>
        <v>41</v>
      </c>
      <c r="J77" s="2">
        <v>16</v>
      </c>
      <c r="K77" s="2">
        <v>0</v>
      </c>
      <c r="L77" s="2">
        <v>25</v>
      </c>
    </row>
    <row r="78" spans="1:12" ht="14.25">
      <c r="A78" s="2" t="s">
        <v>457</v>
      </c>
      <c r="B78" s="13">
        <v>677075</v>
      </c>
      <c r="C78" s="2" t="s">
        <v>150</v>
      </c>
      <c r="D78" s="2">
        <v>395</v>
      </c>
      <c r="E78" s="2">
        <v>1</v>
      </c>
      <c r="F78" s="6">
        <f t="shared" si="3"/>
        <v>0.002531645569620253</v>
      </c>
      <c r="G78" s="2">
        <v>0</v>
      </c>
      <c r="H78" s="6">
        <f t="shared" si="4"/>
        <v>0</v>
      </c>
      <c r="I78" s="2">
        <f t="shared" si="5"/>
        <v>184</v>
      </c>
      <c r="J78" s="2">
        <v>1</v>
      </c>
      <c r="K78" s="2">
        <v>0</v>
      </c>
      <c r="L78" s="2">
        <v>183</v>
      </c>
    </row>
    <row r="79" spans="1:12" ht="14.25">
      <c r="A79" s="2" t="s">
        <v>402</v>
      </c>
      <c r="B79" s="13">
        <v>57087</v>
      </c>
      <c r="C79" s="2" t="s">
        <v>151</v>
      </c>
      <c r="D79" s="2">
        <v>188</v>
      </c>
      <c r="E79" s="2">
        <v>16</v>
      </c>
      <c r="F79" s="6">
        <f t="shared" si="3"/>
        <v>0.0851063829787234</v>
      </c>
      <c r="G79" s="2">
        <v>7</v>
      </c>
      <c r="H79" s="6">
        <f t="shared" si="4"/>
        <v>0.03723404255319149</v>
      </c>
      <c r="I79" s="2">
        <f t="shared" si="5"/>
        <v>120</v>
      </c>
      <c r="J79" s="2">
        <v>10</v>
      </c>
      <c r="K79" s="2">
        <v>5</v>
      </c>
      <c r="L79" s="2">
        <v>105</v>
      </c>
    </row>
    <row r="80" spans="1:12" ht="14.25">
      <c r="A80" s="2" t="s">
        <v>452</v>
      </c>
      <c r="B80" s="13">
        <v>617354</v>
      </c>
      <c r="C80" s="2" t="s">
        <v>152</v>
      </c>
      <c r="D80" s="2">
        <v>76</v>
      </c>
      <c r="E80" s="2">
        <v>14</v>
      </c>
      <c r="F80" s="6">
        <f t="shared" si="3"/>
        <v>0.18421052631578946</v>
      </c>
      <c r="G80" s="2">
        <v>5</v>
      </c>
      <c r="H80" s="6">
        <f t="shared" si="4"/>
        <v>0.06578947368421052</v>
      </c>
      <c r="I80" s="2">
        <f t="shared" si="5"/>
        <v>66</v>
      </c>
      <c r="J80" s="2">
        <v>12</v>
      </c>
      <c r="K80" s="2">
        <v>4</v>
      </c>
      <c r="L80" s="2">
        <v>50</v>
      </c>
    </row>
    <row r="81" spans="1:12" ht="14.25">
      <c r="A81" s="2" t="s">
        <v>402</v>
      </c>
      <c r="B81" s="13">
        <v>57340</v>
      </c>
      <c r="C81" s="2" t="s">
        <v>153</v>
      </c>
      <c r="D81" s="2">
        <v>317</v>
      </c>
      <c r="E81" s="2">
        <v>22</v>
      </c>
      <c r="F81" s="6">
        <f t="shared" si="3"/>
        <v>0.0694006309148265</v>
      </c>
      <c r="G81" s="2">
        <v>5</v>
      </c>
      <c r="H81" s="6">
        <f t="shared" si="4"/>
        <v>0.015772870662460567</v>
      </c>
      <c r="I81" s="2">
        <f t="shared" si="5"/>
        <v>195</v>
      </c>
      <c r="J81" s="2">
        <v>18</v>
      </c>
      <c r="K81" s="2">
        <v>4</v>
      </c>
      <c r="L81" s="2">
        <v>173</v>
      </c>
    </row>
    <row r="82" spans="1:12" ht="14.25">
      <c r="A82" s="2" t="s">
        <v>404</v>
      </c>
      <c r="B82" s="13">
        <v>87703</v>
      </c>
      <c r="C82" s="2" t="s">
        <v>153</v>
      </c>
      <c r="D82" s="2">
        <v>65</v>
      </c>
      <c r="E82" s="2">
        <v>12</v>
      </c>
      <c r="F82" s="6">
        <f t="shared" si="3"/>
        <v>0.18461538461538463</v>
      </c>
      <c r="G82" s="2">
        <v>0</v>
      </c>
      <c r="H82" s="6">
        <f t="shared" si="4"/>
        <v>0</v>
      </c>
      <c r="I82" s="2">
        <f t="shared" si="5"/>
        <v>47</v>
      </c>
      <c r="J82" s="2">
        <v>9</v>
      </c>
      <c r="K82" s="2">
        <v>0</v>
      </c>
      <c r="L82" s="2">
        <v>38</v>
      </c>
    </row>
    <row r="83" spans="1:12" ht="14.25">
      <c r="A83" s="2" t="s">
        <v>450</v>
      </c>
      <c r="B83" s="13">
        <v>597109</v>
      </c>
      <c r="C83" s="2" t="s">
        <v>153</v>
      </c>
      <c r="D83" s="2">
        <v>177</v>
      </c>
      <c r="E83" s="2">
        <v>17</v>
      </c>
      <c r="F83" s="6">
        <f t="shared" si="3"/>
        <v>0.096045197740113</v>
      </c>
      <c r="G83" s="2">
        <v>9</v>
      </c>
      <c r="H83" s="6">
        <f t="shared" si="4"/>
        <v>0.05084745762711865</v>
      </c>
      <c r="I83" s="2">
        <f t="shared" si="5"/>
        <v>88</v>
      </c>
      <c r="J83" s="2">
        <v>14</v>
      </c>
      <c r="K83" s="2">
        <v>6</v>
      </c>
      <c r="L83" s="2">
        <v>68</v>
      </c>
    </row>
    <row r="84" spans="1:12" ht="14.25">
      <c r="A84" s="2" t="s">
        <v>418</v>
      </c>
      <c r="B84" s="13">
        <v>227148</v>
      </c>
      <c r="C84" s="2" t="s">
        <v>154</v>
      </c>
      <c r="D84" s="2">
        <v>135</v>
      </c>
      <c r="E84" s="2">
        <v>12</v>
      </c>
      <c r="F84" s="6">
        <f t="shared" si="3"/>
        <v>0.08888888888888889</v>
      </c>
      <c r="G84" s="2">
        <v>4</v>
      </c>
      <c r="H84" s="6">
        <f t="shared" si="4"/>
        <v>0.02962962962962963</v>
      </c>
      <c r="I84" s="2">
        <f t="shared" si="5"/>
        <v>117</v>
      </c>
      <c r="J84" s="2">
        <v>12</v>
      </c>
      <c r="K84" s="2">
        <v>4</v>
      </c>
      <c r="L84" s="2">
        <v>101</v>
      </c>
    </row>
    <row r="85" spans="1:12" ht="14.25">
      <c r="A85" s="2" t="s">
        <v>425</v>
      </c>
      <c r="B85" s="13">
        <v>317093</v>
      </c>
      <c r="C85" s="2" t="s">
        <v>155</v>
      </c>
      <c r="D85" s="2">
        <v>125</v>
      </c>
      <c r="E85" s="2">
        <v>8</v>
      </c>
      <c r="F85" s="6">
        <f t="shared" si="3"/>
        <v>0.064</v>
      </c>
      <c r="G85" s="2">
        <v>8</v>
      </c>
      <c r="H85" s="6">
        <f t="shared" si="4"/>
        <v>0.064</v>
      </c>
      <c r="I85" s="2">
        <f t="shared" si="5"/>
        <v>81</v>
      </c>
      <c r="J85" s="2">
        <v>6</v>
      </c>
      <c r="K85" s="2">
        <v>7</v>
      </c>
      <c r="L85" s="2">
        <v>68</v>
      </c>
    </row>
    <row r="86" spans="1:12" ht="14.25">
      <c r="A86" s="2" t="s">
        <v>427</v>
      </c>
      <c r="B86" s="13">
        <v>337125</v>
      </c>
      <c r="C86" s="2" t="s">
        <v>156</v>
      </c>
      <c r="D86" s="2">
        <v>73</v>
      </c>
      <c r="E86" s="2">
        <v>10</v>
      </c>
      <c r="F86" s="6">
        <f t="shared" si="3"/>
        <v>0.136986301369863</v>
      </c>
      <c r="G86" s="2">
        <v>4</v>
      </c>
      <c r="H86" s="6">
        <f t="shared" si="4"/>
        <v>0.0547945205479452</v>
      </c>
      <c r="I86" s="2">
        <f t="shared" si="5"/>
        <v>34</v>
      </c>
      <c r="J86" s="2">
        <v>6</v>
      </c>
      <c r="K86" s="2">
        <v>4</v>
      </c>
      <c r="L86" s="2">
        <v>24</v>
      </c>
    </row>
    <row r="87" spans="1:12" ht="14.25">
      <c r="A87" s="2" t="s">
        <v>451</v>
      </c>
      <c r="B87" s="13">
        <v>607129</v>
      </c>
      <c r="C87" s="2" t="s">
        <v>156</v>
      </c>
      <c r="D87" s="2">
        <v>100</v>
      </c>
      <c r="E87" s="2">
        <v>16</v>
      </c>
      <c r="F87" s="6">
        <f t="shared" si="3"/>
        <v>0.16</v>
      </c>
      <c r="G87" s="2">
        <v>3</v>
      </c>
      <c r="H87" s="6">
        <f t="shared" si="4"/>
        <v>0.03</v>
      </c>
      <c r="I87" s="2">
        <f t="shared" si="5"/>
        <v>82</v>
      </c>
      <c r="J87" s="2">
        <v>14</v>
      </c>
      <c r="K87" s="2">
        <v>3</v>
      </c>
      <c r="L87" s="2">
        <v>65</v>
      </c>
    </row>
    <row r="88" spans="1:12" ht="14.25">
      <c r="A88" s="2" t="s">
        <v>436</v>
      </c>
      <c r="B88" s="13">
        <v>447074</v>
      </c>
      <c r="C88" s="2" t="s">
        <v>157</v>
      </c>
      <c r="D88" s="2">
        <v>203</v>
      </c>
      <c r="E88" s="2">
        <v>6</v>
      </c>
      <c r="F88" s="6">
        <f t="shared" si="3"/>
        <v>0.029556650246305417</v>
      </c>
      <c r="G88" s="2">
        <v>10</v>
      </c>
      <c r="H88" s="6">
        <f t="shared" si="4"/>
        <v>0.04926108374384237</v>
      </c>
      <c r="I88" s="2">
        <f t="shared" si="5"/>
        <v>115</v>
      </c>
      <c r="J88" s="2">
        <v>2</v>
      </c>
      <c r="K88" s="2">
        <v>8</v>
      </c>
      <c r="L88" s="2">
        <v>105</v>
      </c>
    </row>
    <row r="89" spans="1:12" ht="14.25">
      <c r="A89" s="2" t="s">
        <v>456</v>
      </c>
      <c r="B89" s="13">
        <v>667138</v>
      </c>
      <c r="C89" s="2" t="s">
        <v>158</v>
      </c>
      <c r="D89" s="2">
        <v>123</v>
      </c>
      <c r="E89" s="2">
        <v>5</v>
      </c>
      <c r="F89" s="6">
        <f t="shared" si="3"/>
        <v>0.04065040650406504</v>
      </c>
      <c r="G89" s="2">
        <v>9</v>
      </c>
      <c r="H89" s="6">
        <f t="shared" si="4"/>
        <v>0.07317073170731707</v>
      </c>
      <c r="I89" s="2">
        <f t="shared" si="5"/>
        <v>100</v>
      </c>
      <c r="J89" s="2">
        <v>3</v>
      </c>
      <c r="K89" s="2">
        <v>8</v>
      </c>
      <c r="L89" s="2">
        <v>89</v>
      </c>
    </row>
    <row r="90" spans="1:12" ht="14.25">
      <c r="A90" s="2" t="s">
        <v>425</v>
      </c>
      <c r="B90" s="13">
        <v>317130</v>
      </c>
      <c r="C90" s="2" t="s">
        <v>159</v>
      </c>
      <c r="D90" s="2">
        <v>53</v>
      </c>
      <c r="E90" s="2">
        <v>7</v>
      </c>
      <c r="F90" s="6">
        <f t="shared" si="3"/>
        <v>0.1320754716981132</v>
      </c>
      <c r="G90" s="2">
        <v>3</v>
      </c>
      <c r="H90" s="6">
        <f t="shared" si="4"/>
        <v>0.05660377358490566</v>
      </c>
      <c r="I90" s="2">
        <f t="shared" si="5"/>
        <v>42</v>
      </c>
      <c r="J90" s="2">
        <v>7</v>
      </c>
      <c r="K90" s="2">
        <v>3</v>
      </c>
      <c r="L90" s="2">
        <v>32</v>
      </c>
    </row>
    <row r="91" spans="1:12" ht="14.25">
      <c r="A91" s="2" t="s">
        <v>432</v>
      </c>
      <c r="B91" s="13">
        <v>402850</v>
      </c>
      <c r="C91" s="2" t="s">
        <v>160</v>
      </c>
      <c r="D91" s="2">
        <v>312</v>
      </c>
      <c r="E91" s="2">
        <v>247</v>
      </c>
      <c r="F91" s="6">
        <f t="shared" si="3"/>
        <v>0.7916666666666666</v>
      </c>
      <c r="G91" s="2">
        <v>35</v>
      </c>
      <c r="H91" s="6">
        <f t="shared" si="4"/>
        <v>0.11217948717948718</v>
      </c>
      <c r="I91" s="2">
        <f t="shared" si="5"/>
        <v>296</v>
      </c>
      <c r="J91" s="2">
        <v>234</v>
      </c>
      <c r="K91" s="2">
        <v>34</v>
      </c>
      <c r="L91" s="2">
        <v>28</v>
      </c>
    </row>
    <row r="92" spans="1:12" ht="14.25">
      <c r="A92" s="2" t="s">
        <v>432</v>
      </c>
      <c r="B92" s="13">
        <v>401315</v>
      </c>
      <c r="C92" s="2" t="s">
        <v>161</v>
      </c>
      <c r="D92" s="2">
        <v>490</v>
      </c>
      <c r="E92" s="2">
        <v>460</v>
      </c>
      <c r="F92" s="6">
        <f t="shared" si="3"/>
        <v>0.9387755102040817</v>
      </c>
      <c r="G92" s="2">
        <v>17</v>
      </c>
      <c r="H92" s="6">
        <f t="shared" si="4"/>
        <v>0.03469387755102041</v>
      </c>
      <c r="I92" s="2">
        <f t="shared" si="5"/>
        <v>456</v>
      </c>
      <c r="J92" s="2">
        <v>431</v>
      </c>
      <c r="K92" s="2">
        <v>17</v>
      </c>
      <c r="L92" s="2">
        <v>8</v>
      </c>
    </row>
    <row r="93" spans="1:12" ht="14.25">
      <c r="A93" s="2" t="s">
        <v>432</v>
      </c>
      <c r="B93" s="13">
        <v>409858</v>
      </c>
      <c r="C93" s="2" t="s">
        <v>162</v>
      </c>
      <c r="D93" s="2">
        <v>267</v>
      </c>
      <c r="E93" s="2">
        <v>216</v>
      </c>
      <c r="F93" s="6">
        <f t="shared" si="3"/>
        <v>0.8089887640449438</v>
      </c>
      <c r="G93" s="2">
        <v>15</v>
      </c>
      <c r="H93" s="6">
        <f t="shared" si="4"/>
        <v>0.056179775280898875</v>
      </c>
      <c r="I93" s="2">
        <f t="shared" si="5"/>
        <v>235</v>
      </c>
      <c r="J93" s="2">
        <v>200</v>
      </c>
      <c r="K93" s="2">
        <v>8</v>
      </c>
      <c r="L93" s="2">
        <v>27</v>
      </c>
    </row>
    <row r="94" spans="1:12" ht="14.25">
      <c r="A94" s="2" t="s">
        <v>409</v>
      </c>
      <c r="B94" s="13">
        <v>137157</v>
      </c>
      <c r="C94" s="2" t="s">
        <v>163</v>
      </c>
      <c r="D94" s="2">
        <v>197</v>
      </c>
      <c r="E94" s="2">
        <v>38</v>
      </c>
      <c r="F94" s="6">
        <f t="shared" si="3"/>
        <v>0.19289340101522842</v>
      </c>
      <c r="G94" s="2">
        <v>8</v>
      </c>
      <c r="H94" s="6">
        <f t="shared" si="4"/>
        <v>0.04060913705583756</v>
      </c>
      <c r="I94" s="2">
        <f t="shared" si="5"/>
        <v>78</v>
      </c>
      <c r="J94" s="2">
        <v>35</v>
      </c>
      <c r="K94" s="2">
        <v>1</v>
      </c>
      <c r="L94" s="2">
        <v>42</v>
      </c>
    </row>
    <row r="95" spans="1:12" ht="14.25">
      <c r="A95" s="2" t="s">
        <v>450</v>
      </c>
      <c r="B95" s="13">
        <v>597082</v>
      </c>
      <c r="C95" s="2" t="s">
        <v>164</v>
      </c>
      <c r="D95" s="2">
        <v>62</v>
      </c>
      <c r="E95" s="2">
        <v>31</v>
      </c>
      <c r="F95" s="6">
        <f t="shared" si="3"/>
        <v>0.5</v>
      </c>
      <c r="G95" s="2">
        <v>7</v>
      </c>
      <c r="H95" s="6">
        <f t="shared" si="4"/>
        <v>0.11290322580645161</v>
      </c>
      <c r="I95" s="2">
        <f t="shared" si="5"/>
        <v>31</v>
      </c>
      <c r="J95" s="2">
        <v>23</v>
      </c>
      <c r="K95" s="2">
        <v>4</v>
      </c>
      <c r="L95" s="2">
        <v>4</v>
      </c>
    </row>
    <row r="96" spans="1:12" ht="14.25">
      <c r="A96" s="2" t="s">
        <v>414</v>
      </c>
      <c r="B96" s="13">
        <v>187159</v>
      </c>
      <c r="C96" s="2" t="s">
        <v>165</v>
      </c>
      <c r="D96" s="2">
        <v>120</v>
      </c>
      <c r="E96" s="2">
        <v>9</v>
      </c>
      <c r="F96" s="6">
        <f t="shared" si="3"/>
        <v>0.075</v>
      </c>
      <c r="G96" s="2">
        <v>14</v>
      </c>
      <c r="H96" s="6">
        <f t="shared" si="4"/>
        <v>0.11666666666666667</v>
      </c>
      <c r="I96" s="2">
        <f t="shared" si="5"/>
        <v>87</v>
      </c>
      <c r="J96" s="2">
        <v>8</v>
      </c>
      <c r="K96" s="2">
        <v>12</v>
      </c>
      <c r="L96" s="2">
        <v>67</v>
      </c>
    </row>
    <row r="97" spans="1:12" ht="14.25">
      <c r="A97" s="2" t="s">
        <v>451</v>
      </c>
      <c r="B97" s="13">
        <v>607161</v>
      </c>
      <c r="C97" s="2" t="s">
        <v>166</v>
      </c>
      <c r="D97" s="2">
        <v>36</v>
      </c>
      <c r="E97" s="2">
        <v>7</v>
      </c>
      <c r="F97" s="6">
        <f t="shared" si="3"/>
        <v>0.19444444444444445</v>
      </c>
      <c r="G97" s="2">
        <v>0</v>
      </c>
      <c r="H97" s="6">
        <f t="shared" si="4"/>
        <v>0</v>
      </c>
      <c r="I97" s="2">
        <f t="shared" si="5"/>
        <v>26</v>
      </c>
      <c r="J97" s="2">
        <v>7</v>
      </c>
      <c r="K97" s="2">
        <v>0</v>
      </c>
      <c r="L97" s="2">
        <v>19</v>
      </c>
    </row>
    <row r="98" spans="1:12" ht="14.25">
      <c r="A98" s="2" t="s">
        <v>457</v>
      </c>
      <c r="B98" s="13">
        <v>677164</v>
      </c>
      <c r="C98" s="2" t="s">
        <v>166</v>
      </c>
      <c r="D98" s="2">
        <v>204</v>
      </c>
      <c r="E98" s="2">
        <v>20</v>
      </c>
      <c r="F98" s="6">
        <f t="shared" si="3"/>
        <v>0.09803921568627451</v>
      </c>
      <c r="G98" s="2">
        <v>5</v>
      </c>
      <c r="H98" s="6">
        <f t="shared" si="4"/>
        <v>0.024509803921568627</v>
      </c>
      <c r="I98" s="2">
        <f t="shared" si="5"/>
        <v>86</v>
      </c>
      <c r="J98" s="2">
        <v>12</v>
      </c>
      <c r="K98" s="2">
        <v>2</v>
      </c>
      <c r="L98" s="2">
        <v>72</v>
      </c>
    </row>
    <row r="99" spans="1:12" ht="14.25">
      <c r="A99" s="2" t="s">
        <v>460</v>
      </c>
      <c r="B99" s="13">
        <v>717163</v>
      </c>
      <c r="C99" s="2" t="s">
        <v>166</v>
      </c>
      <c r="D99" s="2">
        <v>116</v>
      </c>
      <c r="E99" s="2">
        <v>18</v>
      </c>
      <c r="F99" s="6">
        <f t="shared" si="3"/>
        <v>0.15517241379310345</v>
      </c>
      <c r="G99" s="2">
        <v>6</v>
      </c>
      <c r="H99" s="6">
        <f t="shared" si="4"/>
        <v>0.05172413793103448</v>
      </c>
      <c r="I99" s="2">
        <f t="shared" si="5"/>
        <v>89</v>
      </c>
      <c r="J99" s="2">
        <v>14</v>
      </c>
      <c r="K99" s="2">
        <v>5</v>
      </c>
      <c r="L99" s="2">
        <v>70</v>
      </c>
    </row>
    <row r="100" spans="1:12" ht="14.25">
      <c r="A100" s="2" t="s">
        <v>460</v>
      </c>
      <c r="B100" s="13">
        <v>717160</v>
      </c>
      <c r="C100" s="2" t="s">
        <v>166</v>
      </c>
      <c r="D100" s="2">
        <v>133</v>
      </c>
      <c r="E100" s="2">
        <v>10</v>
      </c>
      <c r="F100" s="6">
        <f t="shared" si="3"/>
        <v>0.07518796992481203</v>
      </c>
      <c r="G100" s="2">
        <v>5</v>
      </c>
      <c r="H100" s="6">
        <f t="shared" si="4"/>
        <v>0.03759398496240601</v>
      </c>
      <c r="I100" s="2">
        <f t="shared" si="5"/>
        <v>94</v>
      </c>
      <c r="J100" s="2">
        <v>9</v>
      </c>
      <c r="K100" s="2">
        <v>3</v>
      </c>
      <c r="L100" s="2">
        <v>82</v>
      </c>
    </row>
    <row r="101" spans="1:12" ht="14.25">
      <c r="A101" s="2" t="s">
        <v>432</v>
      </c>
      <c r="B101" s="13">
        <v>407178</v>
      </c>
      <c r="C101" s="2" t="s">
        <v>167</v>
      </c>
      <c r="D101" s="2">
        <v>289</v>
      </c>
      <c r="E101" s="2">
        <v>181</v>
      </c>
      <c r="F101" s="6">
        <f t="shared" si="3"/>
        <v>0.6262975778546713</v>
      </c>
      <c r="G101" s="2">
        <v>41</v>
      </c>
      <c r="H101" s="6">
        <f t="shared" si="4"/>
        <v>0.14186851211072665</v>
      </c>
      <c r="I101" s="2">
        <f t="shared" si="5"/>
        <v>244</v>
      </c>
      <c r="J101" s="2">
        <v>150</v>
      </c>
      <c r="K101" s="2">
        <v>36</v>
      </c>
      <c r="L101" s="2">
        <v>58</v>
      </c>
    </row>
    <row r="102" spans="1:12" ht="14.25">
      <c r="A102" s="2" t="s">
        <v>432</v>
      </c>
      <c r="B102" s="13">
        <v>401527</v>
      </c>
      <c r="C102" s="2" t="s">
        <v>168</v>
      </c>
      <c r="D102" s="2">
        <v>246</v>
      </c>
      <c r="E102" s="2">
        <v>246</v>
      </c>
      <c r="F102" s="6">
        <f t="shared" si="3"/>
        <v>1</v>
      </c>
      <c r="G102" s="2">
        <v>0</v>
      </c>
      <c r="H102" s="6">
        <f t="shared" si="4"/>
        <v>0</v>
      </c>
      <c r="I102" s="2">
        <f t="shared" si="5"/>
        <v>236</v>
      </c>
      <c r="J102" s="2">
        <v>236</v>
      </c>
      <c r="K102" s="2">
        <v>0</v>
      </c>
      <c r="L102" s="2">
        <v>0</v>
      </c>
    </row>
    <row r="103" spans="1:12" ht="14.25">
      <c r="A103" s="2" t="s">
        <v>432</v>
      </c>
      <c r="B103" s="13">
        <v>404026</v>
      </c>
      <c r="C103" s="2" t="s">
        <v>169</v>
      </c>
      <c r="D103" s="2">
        <v>740</v>
      </c>
      <c r="E103" s="2">
        <v>521</v>
      </c>
      <c r="F103" s="6">
        <f t="shared" si="3"/>
        <v>0.7040540540540541</v>
      </c>
      <c r="G103" s="2">
        <v>19</v>
      </c>
      <c r="H103" s="6">
        <f t="shared" si="4"/>
        <v>0.025675675675675677</v>
      </c>
      <c r="I103" s="2">
        <f t="shared" si="5"/>
        <v>554</v>
      </c>
      <c r="J103" s="2">
        <v>506</v>
      </c>
      <c r="K103" s="2">
        <v>12</v>
      </c>
      <c r="L103" s="2">
        <v>36</v>
      </c>
    </row>
    <row r="104" spans="1:12" ht="14.25">
      <c r="A104" s="2" t="s">
        <v>432</v>
      </c>
      <c r="B104" s="13">
        <v>401323</v>
      </c>
      <c r="C104" s="2" t="s">
        <v>170</v>
      </c>
      <c r="D104" s="2">
        <v>195</v>
      </c>
      <c r="E104" s="2">
        <v>195</v>
      </c>
      <c r="F104" s="6">
        <f t="shared" si="3"/>
        <v>1</v>
      </c>
      <c r="G104" s="2">
        <v>0</v>
      </c>
      <c r="H104" s="6">
        <f t="shared" si="4"/>
        <v>0</v>
      </c>
      <c r="I104" s="2">
        <f t="shared" si="5"/>
        <v>164</v>
      </c>
      <c r="J104" s="2">
        <v>164</v>
      </c>
      <c r="K104" s="2">
        <v>0</v>
      </c>
      <c r="L104" s="2">
        <v>0</v>
      </c>
    </row>
    <row r="105" spans="1:12" ht="14.25">
      <c r="A105" s="2" t="s">
        <v>441</v>
      </c>
      <c r="B105" s="13">
        <v>517297</v>
      </c>
      <c r="C105" s="2" t="s">
        <v>171</v>
      </c>
      <c r="D105" s="2">
        <v>219</v>
      </c>
      <c r="E105" s="2">
        <v>39</v>
      </c>
      <c r="F105" s="6">
        <f t="shared" si="3"/>
        <v>0.1780821917808219</v>
      </c>
      <c r="G105" s="2">
        <v>6</v>
      </c>
      <c r="H105" s="6">
        <f t="shared" si="4"/>
        <v>0.0273972602739726</v>
      </c>
      <c r="I105" s="2">
        <f t="shared" si="5"/>
        <v>131</v>
      </c>
      <c r="J105" s="2">
        <v>33</v>
      </c>
      <c r="K105" s="2">
        <v>4</v>
      </c>
      <c r="L105" s="2">
        <v>94</v>
      </c>
    </row>
    <row r="106" spans="1:12" ht="14.25">
      <c r="A106" s="2" t="s">
        <v>436</v>
      </c>
      <c r="B106" s="13">
        <v>447351</v>
      </c>
      <c r="C106" s="2" t="s">
        <v>172</v>
      </c>
      <c r="D106" s="2">
        <v>188</v>
      </c>
      <c r="E106" s="2">
        <v>12</v>
      </c>
      <c r="F106" s="6">
        <f t="shared" si="3"/>
        <v>0.06382978723404255</v>
      </c>
      <c r="G106" s="2">
        <v>8</v>
      </c>
      <c r="H106" s="6">
        <f t="shared" si="4"/>
        <v>0.0425531914893617</v>
      </c>
      <c r="I106" s="2">
        <f t="shared" si="5"/>
        <v>117</v>
      </c>
      <c r="J106" s="2">
        <v>11</v>
      </c>
      <c r="K106" s="2">
        <v>4</v>
      </c>
      <c r="L106" s="2">
        <v>102</v>
      </c>
    </row>
    <row r="107" spans="1:12" ht="14.25">
      <c r="A107" s="2" t="s">
        <v>479</v>
      </c>
      <c r="B107" s="13">
        <v>309138</v>
      </c>
      <c r="C107" s="2" t="s">
        <v>173</v>
      </c>
      <c r="D107" s="2">
        <v>2</v>
      </c>
      <c r="E107" s="2">
        <v>2</v>
      </c>
      <c r="F107" s="6">
        <f t="shared" si="3"/>
        <v>1</v>
      </c>
      <c r="G107" s="2">
        <v>0</v>
      </c>
      <c r="H107" s="6">
        <f t="shared" si="4"/>
        <v>0</v>
      </c>
      <c r="I107" s="2">
        <f t="shared" si="5"/>
        <v>2</v>
      </c>
      <c r="J107" s="2">
        <v>2</v>
      </c>
      <c r="K107" s="2">
        <v>0</v>
      </c>
      <c r="L107" s="2">
        <v>0</v>
      </c>
    </row>
    <row r="108" spans="1:12" ht="14.25">
      <c r="A108" s="2" t="s">
        <v>432</v>
      </c>
      <c r="B108" s="13">
        <v>408126</v>
      </c>
      <c r="C108" s="2" t="s">
        <v>495</v>
      </c>
      <c r="D108" s="2">
        <v>216</v>
      </c>
      <c r="E108" s="2">
        <v>148</v>
      </c>
      <c r="F108" s="6">
        <f t="shared" si="3"/>
        <v>0.6851851851851852</v>
      </c>
      <c r="G108" s="2">
        <v>9</v>
      </c>
      <c r="H108" s="6">
        <f t="shared" si="4"/>
        <v>0.041666666666666664</v>
      </c>
      <c r="I108" s="2">
        <f t="shared" si="5"/>
        <v>181</v>
      </c>
      <c r="J108" s="2">
        <v>126</v>
      </c>
      <c r="K108" s="2">
        <v>7</v>
      </c>
      <c r="L108" s="2">
        <v>48</v>
      </c>
    </row>
    <row r="109" spans="1:12" ht="14.25">
      <c r="A109" s="2" t="s">
        <v>448</v>
      </c>
      <c r="B109" s="13">
        <v>577169</v>
      </c>
      <c r="C109" s="2" t="s">
        <v>174</v>
      </c>
      <c r="D109" s="2">
        <v>239</v>
      </c>
      <c r="E109" s="2">
        <v>141</v>
      </c>
      <c r="F109" s="6">
        <f t="shared" si="3"/>
        <v>0.5899581589958159</v>
      </c>
      <c r="G109" s="2">
        <v>10</v>
      </c>
      <c r="H109" s="6">
        <f t="shared" si="4"/>
        <v>0.04184100418410042</v>
      </c>
      <c r="I109" s="2">
        <f t="shared" si="5"/>
        <v>199</v>
      </c>
      <c r="J109" s="2">
        <v>117</v>
      </c>
      <c r="K109" s="2">
        <v>8</v>
      </c>
      <c r="L109" s="2">
        <v>74</v>
      </c>
    </row>
    <row r="110" spans="1:12" ht="14.25">
      <c r="A110" s="2" t="s">
        <v>480</v>
      </c>
      <c r="B110" s="13">
        <v>325328</v>
      </c>
      <c r="C110" s="2" t="s">
        <v>466</v>
      </c>
      <c r="D110" s="2">
        <v>8</v>
      </c>
      <c r="E110" s="2">
        <v>8</v>
      </c>
      <c r="F110" s="6">
        <f t="shared" si="3"/>
        <v>1</v>
      </c>
      <c r="G110" s="2">
        <v>0</v>
      </c>
      <c r="H110" s="6">
        <f t="shared" si="4"/>
        <v>0</v>
      </c>
      <c r="I110" s="2">
        <f t="shared" si="5"/>
        <v>4</v>
      </c>
      <c r="J110" s="2">
        <v>4</v>
      </c>
      <c r="K110" s="2">
        <v>0</v>
      </c>
      <c r="L110" s="2">
        <v>0</v>
      </c>
    </row>
    <row r="111" spans="1:12" ht="14.25">
      <c r="A111" s="2" t="s">
        <v>457</v>
      </c>
      <c r="B111" s="13">
        <v>679143</v>
      </c>
      <c r="C111" s="2" t="s">
        <v>175</v>
      </c>
      <c r="D111" s="2">
        <v>107</v>
      </c>
      <c r="E111" s="2">
        <v>77</v>
      </c>
      <c r="F111" s="6">
        <f t="shared" si="3"/>
        <v>0.719626168224299</v>
      </c>
      <c r="G111" s="2">
        <v>0</v>
      </c>
      <c r="H111" s="6">
        <f t="shared" si="4"/>
        <v>0</v>
      </c>
      <c r="I111" s="2">
        <f t="shared" si="5"/>
        <v>59</v>
      </c>
      <c r="J111" s="2">
        <v>44</v>
      </c>
      <c r="K111" s="2">
        <v>0</v>
      </c>
      <c r="L111" s="2">
        <v>15</v>
      </c>
    </row>
    <row r="112" spans="1:12" ht="14.25">
      <c r="A112" s="2" t="s">
        <v>422</v>
      </c>
      <c r="B112" s="13">
        <v>287170</v>
      </c>
      <c r="C112" s="2" t="s">
        <v>176</v>
      </c>
      <c r="D112" s="2">
        <v>376</v>
      </c>
      <c r="E112" s="2">
        <v>14</v>
      </c>
      <c r="F112" s="6">
        <f t="shared" si="3"/>
        <v>0.03723404255319149</v>
      </c>
      <c r="G112" s="2">
        <v>17</v>
      </c>
      <c r="H112" s="6">
        <f t="shared" si="4"/>
        <v>0.04521276595744681</v>
      </c>
      <c r="I112" s="2">
        <f t="shared" si="5"/>
        <v>265</v>
      </c>
      <c r="J112" s="2">
        <v>13</v>
      </c>
      <c r="K112" s="2">
        <v>16</v>
      </c>
      <c r="L112" s="2">
        <v>236</v>
      </c>
    </row>
    <row r="113" spans="1:12" ht="14.25">
      <c r="A113" s="2" t="s">
        <v>409</v>
      </c>
      <c r="B113" s="13">
        <v>131417</v>
      </c>
      <c r="C113" s="2" t="s">
        <v>177</v>
      </c>
      <c r="D113" s="2">
        <v>43</v>
      </c>
      <c r="E113" s="2">
        <v>9</v>
      </c>
      <c r="F113" s="6">
        <f t="shared" si="3"/>
        <v>0.20930232558139536</v>
      </c>
      <c r="G113" s="2">
        <v>11</v>
      </c>
      <c r="H113" s="6">
        <f t="shared" si="4"/>
        <v>0.2558139534883721</v>
      </c>
      <c r="I113" s="2">
        <f t="shared" si="5"/>
        <v>29</v>
      </c>
      <c r="J113" s="2">
        <v>7</v>
      </c>
      <c r="K113" s="2">
        <v>9</v>
      </c>
      <c r="L113" s="2">
        <v>13</v>
      </c>
    </row>
    <row r="114" spans="1:12" ht="14.25">
      <c r="A114" s="2" t="s">
        <v>489</v>
      </c>
      <c r="B114" s="13">
        <v>589129</v>
      </c>
      <c r="C114" s="2" t="s">
        <v>178</v>
      </c>
      <c r="D114" s="2">
        <v>51</v>
      </c>
      <c r="E114" s="2">
        <v>50</v>
      </c>
      <c r="F114" s="6">
        <f t="shared" si="3"/>
        <v>0.9803921568627451</v>
      </c>
      <c r="G114" s="2">
        <v>0</v>
      </c>
      <c r="H114" s="6">
        <f t="shared" si="4"/>
        <v>0</v>
      </c>
      <c r="I114" s="2">
        <f t="shared" si="5"/>
        <v>43</v>
      </c>
      <c r="J114" s="2">
        <v>42</v>
      </c>
      <c r="K114" s="2">
        <v>0</v>
      </c>
      <c r="L114" s="2">
        <v>1</v>
      </c>
    </row>
    <row r="115" spans="1:12" ht="14.25">
      <c r="A115" s="2" t="s">
        <v>426</v>
      </c>
      <c r="B115" s="13">
        <v>327173</v>
      </c>
      <c r="C115" s="2" t="s">
        <v>179</v>
      </c>
      <c r="D115" s="2">
        <v>278</v>
      </c>
      <c r="E115" s="2">
        <v>29</v>
      </c>
      <c r="F115" s="6">
        <f t="shared" si="3"/>
        <v>0.10431654676258993</v>
      </c>
      <c r="G115" s="2">
        <v>33</v>
      </c>
      <c r="H115" s="6">
        <f t="shared" si="4"/>
        <v>0.11870503597122302</v>
      </c>
      <c r="I115" s="2">
        <f t="shared" si="5"/>
        <v>231</v>
      </c>
      <c r="J115" s="2">
        <v>27</v>
      </c>
      <c r="K115" s="2">
        <v>30</v>
      </c>
      <c r="L115" s="2">
        <v>174</v>
      </c>
    </row>
    <row r="116" spans="1:12" ht="14.25">
      <c r="A116" s="2" t="s">
        <v>481</v>
      </c>
      <c r="B116" s="13">
        <v>369151</v>
      </c>
      <c r="C116" s="2" t="s">
        <v>467</v>
      </c>
      <c r="D116" s="2">
        <v>45</v>
      </c>
      <c r="E116" s="2">
        <v>45</v>
      </c>
      <c r="F116" s="6">
        <f t="shared" si="3"/>
        <v>1</v>
      </c>
      <c r="G116" s="2">
        <v>0</v>
      </c>
      <c r="H116" s="6">
        <f t="shared" si="4"/>
        <v>0</v>
      </c>
      <c r="I116" s="2">
        <f t="shared" si="5"/>
        <v>7</v>
      </c>
      <c r="J116" s="2">
        <v>7</v>
      </c>
      <c r="K116" s="2">
        <v>0</v>
      </c>
      <c r="L116" s="2">
        <v>0</v>
      </c>
    </row>
    <row r="117" spans="1:12" ht="14.25">
      <c r="A117" s="2" t="s">
        <v>430</v>
      </c>
      <c r="B117" s="13">
        <v>361730</v>
      </c>
      <c r="C117" s="2" t="s">
        <v>180</v>
      </c>
      <c r="D117" s="2">
        <v>215</v>
      </c>
      <c r="E117" s="2">
        <v>11</v>
      </c>
      <c r="F117" s="6">
        <f t="shared" si="3"/>
        <v>0.05116279069767442</v>
      </c>
      <c r="G117" s="2">
        <v>8</v>
      </c>
      <c r="H117" s="6">
        <f t="shared" si="4"/>
        <v>0.037209302325581395</v>
      </c>
      <c r="I117" s="2">
        <f t="shared" si="5"/>
        <v>112</v>
      </c>
      <c r="J117" s="2">
        <v>10</v>
      </c>
      <c r="K117" s="2">
        <v>6</v>
      </c>
      <c r="L117" s="2">
        <v>96</v>
      </c>
    </row>
    <row r="118" spans="1:12" ht="14.25">
      <c r="A118" s="2" t="s">
        <v>482</v>
      </c>
      <c r="B118" s="13">
        <v>374029</v>
      </c>
      <c r="C118" s="2" t="s">
        <v>468</v>
      </c>
      <c r="D118" s="2">
        <v>22</v>
      </c>
      <c r="E118" s="2">
        <v>22</v>
      </c>
      <c r="F118" s="6">
        <f t="shared" si="3"/>
        <v>1</v>
      </c>
      <c r="G118" s="2">
        <v>0</v>
      </c>
      <c r="H118" s="6">
        <f t="shared" si="4"/>
        <v>0</v>
      </c>
      <c r="I118" s="2">
        <f t="shared" si="5"/>
        <v>13</v>
      </c>
      <c r="J118" s="2">
        <v>13</v>
      </c>
      <c r="K118" s="2">
        <v>0</v>
      </c>
      <c r="L118" s="2">
        <v>0</v>
      </c>
    </row>
    <row r="119" spans="1:12" ht="14.25">
      <c r="A119" s="2" t="s">
        <v>460</v>
      </c>
      <c r="B119" s="13">
        <v>717033</v>
      </c>
      <c r="C119" s="2" t="s">
        <v>181</v>
      </c>
      <c r="D119" s="2">
        <v>484</v>
      </c>
      <c r="E119" s="2">
        <v>36</v>
      </c>
      <c r="F119" s="6">
        <f t="shared" si="3"/>
        <v>0.0743801652892562</v>
      </c>
      <c r="G119" s="2">
        <v>25</v>
      </c>
      <c r="H119" s="6">
        <f t="shared" si="4"/>
        <v>0.05165289256198347</v>
      </c>
      <c r="I119" s="2">
        <f t="shared" si="5"/>
        <v>351</v>
      </c>
      <c r="J119" s="2">
        <v>24</v>
      </c>
      <c r="K119" s="2">
        <v>22</v>
      </c>
      <c r="L119" s="2">
        <v>305</v>
      </c>
    </row>
    <row r="120" spans="1:12" ht="14.25">
      <c r="A120" s="2" t="s">
        <v>459</v>
      </c>
      <c r="B120" s="13">
        <v>707189</v>
      </c>
      <c r="C120" s="2" t="s">
        <v>182</v>
      </c>
      <c r="D120" s="2">
        <v>88</v>
      </c>
      <c r="E120" s="2">
        <v>16</v>
      </c>
      <c r="F120" s="6">
        <f t="shared" si="3"/>
        <v>0.18181818181818182</v>
      </c>
      <c r="G120" s="2">
        <v>5</v>
      </c>
      <c r="H120" s="6">
        <f t="shared" si="4"/>
        <v>0.056818181818181816</v>
      </c>
      <c r="I120" s="2">
        <f t="shared" si="5"/>
        <v>63</v>
      </c>
      <c r="J120" s="2">
        <v>14</v>
      </c>
      <c r="K120" s="2">
        <v>5</v>
      </c>
      <c r="L120" s="2">
        <v>44</v>
      </c>
    </row>
    <row r="121" spans="1:12" ht="14.25">
      <c r="A121" s="2" t="s">
        <v>432</v>
      </c>
      <c r="B121" s="13">
        <v>407862</v>
      </c>
      <c r="C121" s="2" t="s">
        <v>183</v>
      </c>
      <c r="D121" s="2">
        <v>200</v>
      </c>
      <c r="E121" s="2">
        <v>41</v>
      </c>
      <c r="F121" s="6">
        <f t="shared" si="3"/>
        <v>0.205</v>
      </c>
      <c r="G121" s="2">
        <v>9</v>
      </c>
      <c r="H121" s="6">
        <f t="shared" si="4"/>
        <v>0.045</v>
      </c>
      <c r="I121" s="2">
        <f t="shared" si="5"/>
        <v>110</v>
      </c>
      <c r="J121" s="2">
        <v>32</v>
      </c>
      <c r="K121" s="2">
        <v>4</v>
      </c>
      <c r="L121" s="2">
        <v>74</v>
      </c>
    </row>
    <row r="122" spans="1:12" ht="14.25">
      <c r="A122" s="2" t="s">
        <v>480</v>
      </c>
      <c r="B122" s="13">
        <v>329179</v>
      </c>
      <c r="C122" s="2" t="s">
        <v>184</v>
      </c>
      <c r="D122" s="2">
        <v>2</v>
      </c>
      <c r="E122" s="2">
        <v>2</v>
      </c>
      <c r="F122" s="6">
        <f t="shared" si="3"/>
        <v>1</v>
      </c>
      <c r="G122" s="2">
        <v>0</v>
      </c>
      <c r="H122" s="6">
        <f t="shared" si="4"/>
        <v>0</v>
      </c>
      <c r="I122" s="2">
        <f t="shared" si="5"/>
        <v>1</v>
      </c>
      <c r="J122" s="2">
        <v>1</v>
      </c>
      <c r="K122" s="2">
        <v>0</v>
      </c>
      <c r="L122" s="2">
        <v>0</v>
      </c>
    </row>
    <row r="123" spans="1:12" ht="14.25">
      <c r="A123" s="2" t="s">
        <v>508</v>
      </c>
      <c r="B123" s="13">
        <v>727381</v>
      </c>
      <c r="C123" s="2" t="s">
        <v>507</v>
      </c>
      <c r="D123" s="2">
        <v>197</v>
      </c>
      <c r="E123" s="2">
        <v>150</v>
      </c>
      <c r="F123" s="5">
        <f t="shared" si="3"/>
        <v>0.7614213197969543</v>
      </c>
      <c r="G123" s="2">
        <v>4</v>
      </c>
      <c r="H123" s="5">
        <f t="shared" si="4"/>
        <v>0.02030456852791878</v>
      </c>
      <c r="I123" s="2">
        <f t="shared" si="5"/>
        <v>174</v>
      </c>
      <c r="J123" s="2">
        <v>136</v>
      </c>
      <c r="K123" s="2">
        <v>3</v>
      </c>
      <c r="L123" s="2">
        <v>35</v>
      </c>
    </row>
    <row r="124" spans="1:12" ht="14.25">
      <c r="A124" s="2" t="s">
        <v>432</v>
      </c>
      <c r="B124" s="13">
        <v>407186</v>
      </c>
      <c r="C124" s="2" t="s">
        <v>185</v>
      </c>
      <c r="D124" s="2">
        <v>1147</v>
      </c>
      <c r="E124" s="2">
        <v>801</v>
      </c>
      <c r="F124" s="6">
        <f t="shared" si="3"/>
        <v>0.6983435047951178</v>
      </c>
      <c r="G124" s="2">
        <v>158</v>
      </c>
      <c r="H124" s="6">
        <f t="shared" si="4"/>
        <v>0.13775065387968613</v>
      </c>
      <c r="I124" s="2">
        <f t="shared" si="5"/>
        <v>916</v>
      </c>
      <c r="J124" s="2">
        <v>660</v>
      </c>
      <c r="K124" s="2">
        <v>124</v>
      </c>
      <c r="L124" s="2">
        <v>132</v>
      </c>
    </row>
    <row r="125" spans="1:12" ht="14.25">
      <c r="A125" s="2" t="s">
        <v>432</v>
      </c>
      <c r="B125" s="13">
        <v>408106</v>
      </c>
      <c r="C125" s="2" t="s">
        <v>496</v>
      </c>
      <c r="D125" s="2">
        <v>1030</v>
      </c>
      <c r="E125" s="2">
        <v>806</v>
      </c>
      <c r="F125" s="6">
        <f t="shared" si="3"/>
        <v>0.7825242718446602</v>
      </c>
      <c r="G125" s="2">
        <v>10</v>
      </c>
      <c r="H125" s="6">
        <f t="shared" si="4"/>
        <v>0.009708737864077669</v>
      </c>
      <c r="I125" s="2">
        <f t="shared" si="5"/>
        <v>632</v>
      </c>
      <c r="J125" s="2">
        <v>427</v>
      </c>
      <c r="K125" s="2">
        <v>5</v>
      </c>
      <c r="L125" s="2">
        <v>200</v>
      </c>
    </row>
    <row r="126" spans="1:12" ht="14.25">
      <c r="A126" s="2" t="s">
        <v>483</v>
      </c>
      <c r="B126" s="13">
        <v>409149</v>
      </c>
      <c r="C126" s="2" t="s">
        <v>469</v>
      </c>
      <c r="D126" s="2">
        <v>127</v>
      </c>
      <c r="E126" s="2">
        <v>127</v>
      </c>
      <c r="F126" s="6">
        <f t="shared" si="3"/>
        <v>1</v>
      </c>
      <c r="G126" s="2">
        <v>0</v>
      </c>
      <c r="H126" s="6">
        <f t="shared" si="4"/>
        <v>0</v>
      </c>
      <c r="I126" s="2">
        <f t="shared" si="5"/>
        <v>109</v>
      </c>
      <c r="J126" s="2">
        <v>109</v>
      </c>
      <c r="K126" s="2">
        <v>0</v>
      </c>
      <c r="L126" s="2">
        <v>0</v>
      </c>
    </row>
    <row r="127" spans="1:12" ht="14.25">
      <c r="A127" s="2" t="s">
        <v>432</v>
      </c>
      <c r="B127" s="13">
        <v>401850</v>
      </c>
      <c r="C127" s="2" t="s">
        <v>186</v>
      </c>
      <c r="D127" s="2">
        <v>196</v>
      </c>
      <c r="E127" s="2">
        <v>5</v>
      </c>
      <c r="F127" s="6">
        <f t="shared" si="3"/>
        <v>0.025510204081632654</v>
      </c>
      <c r="G127" s="2">
        <v>0</v>
      </c>
      <c r="H127" s="6">
        <f t="shared" si="4"/>
        <v>0</v>
      </c>
      <c r="I127" s="2">
        <f t="shared" si="5"/>
        <v>30</v>
      </c>
      <c r="J127" s="2">
        <v>2</v>
      </c>
      <c r="K127" s="2">
        <v>0</v>
      </c>
      <c r="L127" s="2">
        <v>28</v>
      </c>
    </row>
    <row r="128" spans="1:12" ht="14.25">
      <c r="A128" s="2" t="s">
        <v>432</v>
      </c>
      <c r="B128" s="13">
        <v>408128</v>
      </c>
      <c r="C128" s="2" t="s">
        <v>497</v>
      </c>
      <c r="D128" s="2">
        <v>157</v>
      </c>
      <c r="E128" s="2">
        <v>140</v>
      </c>
      <c r="F128" s="6">
        <f t="shared" si="3"/>
        <v>0.89171974522293</v>
      </c>
      <c r="G128" s="2">
        <v>1</v>
      </c>
      <c r="H128" s="6">
        <f t="shared" si="4"/>
        <v>0.006369426751592357</v>
      </c>
      <c r="I128" s="2">
        <f t="shared" si="5"/>
        <v>135</v>
      </c>
      <c r="J128" s="2">
        <v>124</v>
      </c>
      <c r="K128" s="2">
        <v>1</v>
      </c>
      <c r="L128" s="2">
        <v>10</v>
      </c>
    </row>
    <row r="129" spans="1:12" ht="14.25">
      <c r="A129" s="2" t="s">
        <v>432</v>
      </c>
      <c r="B129" s="13">
        <v>408129</v>
      </c>
      <c r="C129" s="2" t="s">
        <v>498</v>
      </c>
      <c r="D129" s="2">
        <v>361</v>
      </c>
      <c r="E129" s="2">
        <v>319</v>
      </c>
      <c r="F129" s="6">
        <f t="shared" si="3"/>
        <v>0.8836565096952909</v>
      </c>
      <c r="G129" s="2">
        <v>9</v>
      </c>
      <c r="H129" s="6">
        <f t="shared" si="4"/>
        <v>0.024930747922437674</v>
      </c>
      <c r="I129" s="2">
        <f t="shared" si="5"/>
        <v>290</v>
      </c>
      <c r="J129" s="2">
        <v>266</v>
      </c>
      <c r="K129" s="2">
        <v>6</v>
      </c>
      <c r="L129" s="2">
        <v>18</v>
      </c>
    </row>
    <row r="130" spans="1:12" ht="14.25">
      <c r="A130" s="2" t="s">
        <v>432</v>
      </c>
      <c r="B130" s="13">
        <v>401873</v>
      </c>
      <c r="C130" s="2" t="s">
        <v>187</v>
      </c>
      <c r="D130" s="2">
        <v>113</v>
      </c>
      <c r="E130" s="2">
        <v>83</v>
      </c>
      <c r="F130" s="6">
        <f aca="true" t="shared" si="6" ref="F130:F193">E130/D130</f>
        <v>0.7345132743362832</v>
      </c>
      <c r="G130" s="2">
        <v>10</v>
      </c>
      <c r="H130" s="6">
        <f aca="true" t="shared" si="7" ref="H130:H193">G130/D130</f>
        <v>0.08849557522123894</v>
      </c>
      <c r="I130" s="2">
        <f aca="true" t="shared" si="8" ref="I130:I193">SUM(J130:L130)</f>
        <v>99</v>
      </c>
      <c r="J130" s="2">
        <v>74</v>
      </c>
      <c r="K130" s="2">
        <v>9</v>
      </c>
      <c r="L130" s="2">
        <v>16</v>
      </c>
    </row>
    <row r="131" spans="1:12" ht="14.25">
      <c r="A131" s="2" t="s">
        <v>484</v>
      </c>
      <c r="B131" s="13">
        <v>419150</v>
      </c>
      <c r="C131" s="2" t="s">
        <v>188</v>
      </c>
      <c r="D131" s="2">
        <v>7</v>
      </c>
      <c r="E131" s="2">
        <v>7</v>
      </c>
      <c r="F131" s="6">
        <f t="shared" si="6"/>
        <v>1</v>
      </c>
      <c r="G131" s="2">
        <v>0</v>
      </c>
      <c r="H131" s="6">
        <f t="shared" si="7"/>
        <v>0</v>
      </c>
      <c r="I131" s="2">
        <f t="shared" si="8"/>
        <v>1</v>
      </c>
      <c r="J131" s="2">
        <v>1</v>
      </c>
      <c r="K131" s="2">
        <v>0</v>
      </c>
      <c r="L131" s="2">
        <v>0</v>
      </c>
    </row>
    <row r="132" spans="1:12" ht="14.25">
      <c r="A132" s="2" t="s">
        <v>456</v>
      </c>
      <c r="B132" s="13">
        <v>661041</v>
      </c>
      <c r="C132" s="2" t="s">
        <v>189</v>
      </c>
      <c r="D132" s="2">
        <v>116</v>
      </c>
      <c r="E132" s="2">
        <v>8</v>
      </c>
      <c r="F132" s="6">
        <f t="shared" si="6"/>
        <v>0.06896551724137931</v>
      </c>
      <c r="G132" s="2">
        <v>4</v>
      </c>
      <c r="H132" s="6">
        <f t="shared" si="7"/>
        <v>0.034482758620689655</v>
      </c>
      <c r="I132" s="2">
        <f t="shared" si="8"/>
        <v>62</v>
      </c>
      <c r="J132" s="2">
        <v>7</v>
      </c>
      <c r="K132" s="2">
        <v>4</v>
      </c>
      <c r="L132" s="2">
        <v>51</v>
      </c>
    </row>
    <row r="133" spans="1:12" ht="14.25">
      <c r="A133" s="2" t="s">
        <v>458</v>
      </c>
      <c r="B133" s="13">
        <v>687216</v>
      </c>
      <c r="C133" s="2" t="s">
        <v>190</v>
      </c>
      <c r="D133" s="2">
        <v>28</v>
      </c>
      <c r="E133" s="2">
        <v>3</v>
      </c>
      <c r="F133" s="6">
        <f t="shared" si="6"/>
        <v>0.10714285714285714</v>
      </c>
      <c r="G133" s="2">
        <v>2</v>
      </c>
      <c r="H133" s="6">
        <f t="shared" si="7"/>
        <v>0.07142857142857142</v>
      </c>
      <c r="I133" s="2">
        <f t="shared" si="8"/>
        <v>18</v>
      </c>
      <c r="J133" s="2">
        <v>3</v>
      </c>
      <c r="K133" s="2">
        <v>2</v>
      </c>
      <c r="L133" s="2">
        <v>13</v>
      </c>
    </row>
    <row r="134" spans="1:12" ht="14.25">
      <c r="A134" s="2" t="s">
        <v>432</v>
      </c>
      <c r="B134" s="13">
        <v>407196</v>
      </c>
      <c r="C134" s="2" t="s">
        <v>191</v>
      </c>
      <c r="D134" s="2">
        <v>227</v>
      </c>
      <c r="E134" s="2">
        <v>131</v>
      </c>
      <c r="F134" s="6">
        <f t="shared" si="6"/>
        <v>0.5770925110132159</v>
      </c>
      <c r="G134" s="2">
        <v>32</v>
      </c>
      <c r="H134" s="6">
        <f t="shared" si="7"/>
        <v>0.14096916299559473</v>
      </c>
      <c r="I134" s="2">
        <f t="shared" si="8"/>
        <v>177</v>
      </c>
      <c r="J134" s="2">
        <v>113</v>
      </c>
      <c r="K134" s="2">
        <v>27</v>
      </c>
      <c r="L134" s="2">
        <v>37</v>
      </c>
    </row>
    <row r="135" spans="1:12" ht="14.25">
      <c r="A135" s="2" t="s">
        <v>404</v>
      </c>
      <c r="B135" s="13">
        <v>447182</v>
      </c>
      <c r="C135" s="2" t="s">
        <v>192</v>
      </c>
      <c r="D135" s="2">
        <v>57</v>
      </c>
      <c r="E135" s="2">
        <v>2</v>
      </c>
      <c r="F135" s="6">
        <f t="shared" si="6"/>
        <v>0.03508771929824561</v>
      </c>
      <c r="G135" s="2">
        <v>0</v>
      </c>
      <c r="H135" s="6">
        <f t="shared" si="7"/>
        <v>0</v>
      </c>
      <c r="I135" s="2">
        <f t="shared" si="8"/>
        <v>14</v>
      </c>
      <c r="J135" s="2">
        <v>2</v>
      </c>
      <c r="K135" s="2">
        <v>0</v>
      </c>
      <c r="L135" s="2">
        <v>12</v>
      </c>
    </row>
    <row r="136" spans="1:12" ht="14.25">
      <c r="A136" s="2" t="s">
        <v>432</v>
      </c>
      <c r="B136" s="13">
        <v>404022</v>
      </c>
      <c r="C136" s="2" t="s">
        <v>193</v>
      </c>
      <c r="D136" s="2">
        <v>196</v>
      </c>
      <c r="E136" s="2">
        <v>169</v>
      </c>
      <c r="F136" s="6">
        <f t="shared" si="6"/>
        <v>0.8622448979591837</v>
      </c>
      <c r="G136" s="2">
        <v>13</v>
      </c>
      <c r="H136" s="6">
        <f t="shared" si="7"/>
        <v>0.0663265306122449</v>
      </c>
      <c r="I136" s="2">
        <f t="shared" si="8"/>
        <v>180</v>
      </c>
      <c r="J136" s="2">
        <v>157</v>
      </c>
      <c r="K136" s="2">
        <v>10</v>
      </c>
      <c r="L136" s="2">
        <v>13</v>
      </c>
    </row>
    <row r="137" spans="1:12" ht="14.25">
      <c r="A137" s="2" t="s">
        <v>432</v>
      </c>
      <c r="B137" s="13">
        <v>407200</v>
      </c>
      <c r="C137" s="2" t="s">
        <v>194</v>
      </c>
      <c r="D137" s="2">
        <v>184</v>
      </c>
      <c r="E137" s="2">
        <v>140</v>
      </c>
      <c r="F137" s="6">
        <f t="shared" si="6"/>
        <v>0.7608695652173914</v>
      </c>
      <c r="G137" s="2">
        <v>21</v>
      </c>
      <c r="H137" s="6">
        <f t="shared" si="7"/>
        <v>0.11413043478260869</v>
      </c>
      <c r="I137" s="2">
        <f t="shared" si="8"/>
        <v>160</v>
      </c>
      <c r="J137" s="2">
        <v>128</v>
      </c>
      <c r="K137" s="2">
        <v>19</v>
      </c>
      <c r="L137" s="2">
        <v>13</v>
      </c>
    </row>
    <row r="138" spans="1:12" ht="14.25">
      <c r="A138" s="2" t="s">
        <v>426</v>
      </c>
      <c r="B138" s="13">
        <v>327199</v>
      </c>
      <c r="C138" s="2" t="s">
        <v>195</v>
      </c>
      <c r="D138" s="2">
        <v>43</v>
      </c>
      <c r="E138" s="2">
        <v>8</v>
      </c>
      <c r="F138" s="6">
        <f t="shared" si="6"/>
        <v>0.18604651162790697</v>
      </c>
      <c r="G138" s="2">
        <v>4</v>
      </c>
      <c r="H138" s="6">
        <f t="shared" si="7"/>
        <v>0.09302325581395349</v>
      </c>
      <c r="I138" s="2">
        <f t="shared" si="8"/>
        <v>26</v>
      </c>
      <c r="J138" s="2">
        <v>4</v>
      </c>
      <c r="K138" s="2">
        <v>2</v>
      </c>
      <c r="L138" s="2">
        <v>20</v>
      </c>
    </row>
    <row r="139" spans="1:12" ht="14.25">
      <c r="A139" s="2" t="s">
        <v>414</v>
      </c>
      <c r="B139" s="13">
        <v>189117</v>
      </c>
      <c r="C139" s="2" t="s">
        <v>470</v>
      </c>
      <c r="D139" s="2">
        <v>28</v>
      </c>
      <c r="E139" s="2">
        <v>28</v>
      </c>
      <c r="F139" s="6">
        <f t="shared" si="6"/>
        <v>1</v>
      </c>
      <c r="G139" s="2">
        <v>0</v>
      </c>
      <c r="H139" s="6">
        <f t="shared" si="7"/>
        <v>0</v>
      </c>
      <c r="I139" s="2">
        <f t="shared" si="8"/>
        <v>8</v>
      </c>
      <c r="J139" s="2">
        <v>8</v>
      </c>
      <c r="K139" s="2">
        <v>0</v>
      </c>
      <c r="L139" s="2">
        <v>0</v>
      </c>
    </row>
    <row r="140" spans="1:12" ht="14.25">
      <c r="A140" s="2" t="s">
        <v>435</v>
      </c>
      <c r="B140" s="13">
        <v>437267</v>
      </c>
      <c r="C140" s="2" t="s">
        <v>196</v>
      </c>
      <c r="D140" s="2">
        <v>283</v>
      </c>
      <c r="E140" s="2">
        <v>36</v>
      </c>
      <c r="F140" s="6">
        <f t="shared" si="6"/>
        <v>0.127208480565371</v>
      </c>
      <c r="G140" s="2">
        <v>6</v>
      </c>
      <c r="H140" s="6">
        <f t="shared" si="7"/>
        <v>0.02120141342756184</v>
      </c>
      <c r="I140" s="2">
        <f t="shared" si="8"/>
        <v>199</v>
      </c>
      <c r="J140" s="2">
        <v>27</v>
      </c>
      <c r="K140" s="2">
        <v>5</v>
      </c>
      <c r="L140" s="2">
        <v>167</v>
      </c>
    </row>
    <row r="141" spans="1:12" ht="14.25">
      <c r="A141" s="2" t="s">
        <v>432</v>
      </c>
      <c r="B141" s="13">
        <v>409864</v>
      </c>
      <c r="C141" s="2" t="s">
        <v>197</v>
      </c>
      <c r="D141" s="2">
        <v>158</v>
      </c>
      <c r="E141" s="2">
        <v>55</v>
      </c>
      <c r="F141" s="6">
        <f t="shared" si="6"/>
        <v>0.34810126582278483</v>
      </c>
      <c r="G141" s="2">
        <v>7</v>
      </c>
      <c r="H141" s="6">
        <f t="shared" si="7"/>
        <v>0.04430379746835443</v>
      </c>
      <c r="I141" s="2">
        <f t="shared" si="8"/>
        <v>66</v>
      </c>
      <c r="J141" s="2">
        <v>51</v>
      </c>
      <c r="K141" s="2">
        <v>6</v>
      </c>
      <c r="L141" s="2">
        <v>9</v>
      </c>
    </row>
    <row r="142" spans="1:12" ht="14.25">
      <c r="A142" s="2" t="s">
        <v>431</v>
      </c>
      <c r="B142" s="13">
        <v>377213</v>
      </c>
      <c r="C142" s="2" t="s">
        <v>198</v>
      </c>
      <c r="D142" s="2">
        <v>604</v>
      </c>
      <c r="E142" s="2">
        <v>70</v>
      </c>
      <c r="F142" s="6">
        <f t="shared" si="6"/>
        <v>0.11589403973509933</v>
      </c>
      <c r="G142" s="2">
        <v>8</v>
      </c>
      <c r="H142" s="6">
        <f t="shared" si="7"/>
        <v>0.013245033112582781</v>
      </c>
      <c r="I142" s="2">
        <f t="shared" si="8"/>
        <v>356</v>
      </c>
      <c r="J142" s="2">
        <v>50</v>
      </c>
      <c r="K142" s="2">
        <v>5</v>
      </c>
      <c r="L142" s="2">
        <v>301</v>
      </c>
    </row>
    <row r="143" spans="1:12" ht="14.25">
      <c r="A143" s="2" t="s">
        <v>457</v>
      </c>
      <c r="B143" s="13">
        <v>679156</v>
      </c>
      <c r="C143" s="2" t="s">
        <v>199</v>
      </c>
      <c r="D143" s="2">
        <v>76</v>
      </c>
      <c r="E143" s="2">
        <v>55</v>
      </c>
      <c r="F143" s="6">
        <f t="shared" si="6"/>
        <v>0.7236842105263158</v>
      </c>
      <c r="G143" s="2">
        <v>0</v>
      </c>
      <c r="H143" s="6">
        <f t="shared" si="7"/>
        <v>0</v>
      </c>
      <c r="I143" s="2">
        <f t="shared" si="8"/>
        <v>53</v>
      </c>
      <c r="J143" s="2">
        <v>42</v>
      </c>
      <c r="K143" s="2">
        <v>0</v>
      </c>
      <c r="L143" s="2">
        <v>11</v>
      </c>
    </row>
    <row r="144" spans="1:12" ht="14.25">
      <c r="A144" s="2" t="s">
        <v>432</v>
      </c>
      <c r="B144" s="13">
        <v>407215</v>
      </c>
      <c r="C144" s="2" t="s">
        <v>200</v>
      </c>
      <c r="D144" s="2">
        <v>402</v>
      </c>
      <c r="E144" s="2">
        <v>274</v>
      </c>
      <c r="F144" s="6">
        <f t="shared" si="6"/>
        <v>0.681592039800995</v>
      </c>
      <c r="G144" s="2">
        <v>39</v>
      </c>
      <c r="H144" s="6">
        <f t="shared" si="7"/>
        <v>0.09701492537313433</v>
      </c>
      <c r="I144" s="2">
        <f t="shared" si="8"/>
        <v>328</v>
      </c>
      <c r="J144" s="2">
        <v>238</v>
      </c>
      <c r="K144" s="2">
        <v>31</v>
      </c>
      <c r="L144" s="2">
        <v>59</v>
      </c>
    </row>
    <row r="145" spans="1:12" ht="14.25">
      <c r="A145" s="2" t="s">
        <v>432</v>
      </c>
      <c r="B145" s="13">
        <v>407205</v>
      </c>
      <c r="C145" s="2" t="s">
        <v>201</v>
      </c>
      <c r="D145" s="2">
        <v>233</v>
      </c>
      <c r="E145" s="2">
        <v>184</v>
      </c>
      <c r="F145" s="6">
        <f t="shared" si="6"/>
        <v>0.7896995708154506</v>
      </c>
      <c r="G145" s="2">
        <v>26</v>
      </c>
      <c r="H145" s="6">
        <f t="shared" si="7"/>
        <v>0.11158798283261803</v>
      </c>
      <c r="I145" s="2">
        <f t="shared" si="8"/>
        <v>209</v>
      </c>
      <c r="J145" s="2">
        <v>176</v>
      </c>
      <c r="K145" s="2">
        <v>23</v>
      </c>
      <c r="L145" s="2">
        <v>10</v>
      </c>
    </row>
    <row r="146" spans="1:12" ht="14.25">
      <c r="A146" s="2" t="s">
        <v>478</v>
      </c>
      <c r="B146" s="13">
        <v>79153</v>
      </c>
      <c r="C146" s="2" t="s">
        <v>202</v>
      </c>
      <c r="D146" s="2">
        <v>69</v>
      </c>
      <c r="E146" s="2">
        <v>69</v>
      </c>
      <c r="F146" s="6">
        <f t="shared" si="6"/>
        <v>1</v>
      </c>
      <c r="G146" s="2">
        <v>0</v>
      </c>
      <c r="H146" s="6">
        <f t="shared" si="7"/>
        <v>0</v>
      </c>
      <c r="I146" s="2">
        <f t="shared" si="8"/>
        <v>61</v>
      </c>
      <c r="J146" s="2">
        <v>61</v>
      </c>
      <c r="K146" s="2">
        <v>0</v>
      </c>
      <c r="L146" s="2">
        <v>0</v>
      </c>
    </row>
    <row r="147" spans="1:12" ht="14.25">
      <c r="A147" s="2" t="s">
        <v>432</v>
      </c>
      <c r="B147" s="13">
        <v>401095</v>
      </c>
      <c r="C147" s="2" t="s">
        <v>203</v>
      </c>
      <c r="D147" s="2">
        <v>139</v>
      </c>
      <c r="E147" s="2">
        <v>94</v>
      </c>
      <c r="F147" s="6">
        <f t="shared" si="6"/>
        <v>0.6762589928057554</v>
      </c>
      <c r="G147" s="2">
        <v>28</v>
      </c>
      <c r="H147" s="6">
        <f t="shared" si="7"/>
        <v>0.2014388489208633</v>
      </c>
      <c r="I147" s="2">
        <f t="shared" si="8"/>
        <v>117</v>
      </c>
      <c r="J147" s="2">
        <v>83</v>
      </c>
      <c r="K147" s="2">
        <v>23</v>
      </c>
      <c r="L147" s="2">
        <v>11</v>
      </c>
    </row>
    <row r="148" spans="1:12" ht="14.25">
      <c r="A148" s="2" t="s">
        <v>402</v>
      </c>
      <c r="B148" s="13">
        <v>57686</v>
      </c>
      <c r="C148" s="2" t="s">
        <v>204</v>
      </c>
      <c r="D148" s="2">
        <v>364</v>
      </c>
      <c r="E148" s="2">
        <v>12</v>
      </c>
      <c r="F148" s="6">
        <f t="shared" si="6"/>
        <v>0.03296703296703297</v>
      </c>
      <c r="G148" s="2">
        <v>0</v>
      </c>
      <c r="H148" s="6">
        <f t="shared" si="7"/>
        <v>0</v>
      </c>
      <c r="I148" s="2">
        <f t="shared" si="8"/>
        <v>214</v>
      </c>
      <c r="J148" s="2">
        <v>9</v>
      </c>
      <c r="K148" s="2">
        <v>0</v>
      </c>
      <c r="L148" s="2">
        <v>205</v>
      </c>
    </row>
    <row r="149" spans="1:12" ht="14.25">
      <c r="A149" s="2" t="s">
        <v>429</v>
      </c>
      <c r="B149" s="13">
        <v>352540</v>
      </c>
      <c r="C149" s="2" t="s">
        <v>205</v>
      </c>
      <c r="D149" s="2">
        <v>11</v>
      </c>
      <c r="E149" s="2">
        <v>7</v>
      </c>
      <c r="F149" s="6">
        <f t="shared" si="6"/>
        <v>0.6363636363636364</v>
      </c>
      <c r="G149" s="2">
        <v>0</v>
      </c>
      <c r="H149" s="6">
        <f t="shared" si="7"/>
        <v>0</v>
      </c>
      <c r="I149" s="2">
        <f t="shared" si="8"/>
        <v>6</v>
      </c>
      <c r="J149" s="2">
        <v>5</v>
      </c>
      <c r="K149" s="2">
        <v>0</v>
      </c>
      <c r="L149" s="2">
        <v>1</v>
      </c>
    </row>
    <row r="150" spans="1:12" ht="14.25">
      <c r="A150" s="2" t="s">
        <v>436</v>
      </c>
      <c r="B150" s="13">
        <v>447223</v>
      </c>
      <c r="C150" s="2" t="s">
        <v>206</v>
      </c>
      <c r="D150" s="2">
        <v>412</v>
      </c>
      <c r="E150" s="2">
        <v>302</v>
      </c>
      <c r="F150" s="6">
        <f t="shared" si="6"/>
        <v>0.7330097087378641</v>
      </c>
      <c r="G150" s="2">
        <v>11</v>
      </c>
      <c r="H150" s="6">
        <f t="shared" si="7"/>
        <v>0.02669902912621359</v>
      </c>
      <c r="I150" s="2">
        <f t="shared" si="8"/>
        <v>363</v>
      </c>
      <c r="J150" s="2">
        <v>275</v>
      </c>
      <c r="K150" s="2">
        <v>5</v>
      </c>
      <c r="L150" s="2">
        <v>83</v>
      </c>
    </row>
    <row r="151" spans="1:12" ht="14.25">
      <c r="A151" s="2" t="s">
        <v>409</v>
      </c>
      <c r="B151" s="13">
        <v>137063</v>
      </c>
      <c r="C151" s="2" t="s">
        <v>207</v>
      </c>
      <c r="D151" s="2">
        <v>50</v>
      </c>
      <c r="E151" s="2">
        <v>33</v>
      </c>
      <c r="F151" s="6">
        <f t="shared" si="6"/>
        <v>0.66</v>
      </c>
      <c r="G151" s="2">
        <v>4</v>
      </c>
      <c r="H151" s="6">
        <f t="shared" si="7"/>
        <v>0.08</v>
      </c>
      <c r="I151" s="2">
        <f t="shared" si="8"/>
        <v>13</v>
      </c>
      <c r="J151" s="2">
        <v>10</v>
      </c>
      <c r="K151" s="2">
        <v>1</v>
      </c>
      <c r="L151" s="2">
        <v>2</v>
      </c>
    </row>
    <row r="152" spans="1:12" ht="14.25">
      <c r="A152" s="2" t="s">
        <v>417</v>
      </c>
      <c r="B152" s="13">
        <v>229180</v>
      </c>
      <c r="C152" s="2" t="s">
        <v>208</v>
      </c>
      <c r="D152" s="2">
        <v>6</v>
      </c>
      <c r="E152" s="2">
        <v>6</v>
      </c>
      <c r="F152" s="6">
        <f t="shared" si="6"/>
        <v>1</v>
      </c>
      <c r="G152" s="2">
        <v>0</v>
      </c>
      <c r="H152" s="6">
        <f t="shared" si="7"/>
        <v>0</v>
      </c>
      <c r="I152" s="2">
        <f t="shared" si="8"/>
        <v>1</v>
      </c>
      <c r="J152" s="2">
        <v>1</v>
      </c>
      <c r="K152" s="2">
        <v>0</v>
      </c>
      <c r="L152" s="2">
        <v>0</v>
      </c>
    </row>
    <row r="153" spans="1:12" ht="14.25">
      <c r="A153" s="2" t="s">
        <v>443</v>
      </c>
      <c r="B153" s="13">
        <v>537214</v>
      </c>
      <c r="C153" s="2" t="s">
        <v>209</v>
      </c>
      <c r="D153" s="2">
        <v>166</v>
      </c>
      <c r="E153" s="2">
        <v>15</v>
      </c>
      <c r="F153" s="6">
        <f t="shared" si="6"/>
        <v>0.09036144578313253</v>
      </c>
      <c r="G153" s="2">
        <v>8</v>
      </c>
      <c r="H153" s="6">
        <f t="shared" si="7"/>
        <v>0.04819277108433735</v>
      </c>
      <c r="I153" s="2">
        <f t="shared" si="8"/>
        <v>64</v>
      </c>
      <c r="J153" s="2">
        <v>12</v>
      </c>
      <c r="K153" s="2">
        <v>7</v>
      </c>
      <c r="L153" s="2">
        <v>45</v>
      </c>
    </row>
    <row r="154" spans="1:12" ht="14.25">
      <c r="A154" s="2" t="s">
        <v>400</v>
      </c>
      <c r="B154" s="13">
        <v>27338</v>
      </c>
      <c r="C154" s="2" t="s">
        <v>210</v>
      </c>
      <c r="D154" s="2">
        <v>128</v>
      </c>
      <c r="E154" s="2">
        <v>30</v>
      </c>
      <c r="F154" s="6">
        <f t="shared" si="6"/>
        <v>0.234375</v>
      </c>
      <c r="G154" s="2">
        <v>16</v>
      </c>
      <c r="H154" s="6">
        <f t="shared" si="7"/>
        <v>0.125</v>
      </c>
      <c r="I154" s="2">
        <f t="shared" si="8"/>
        <v>96</v>
      </c>
      <c r="J154" s="2">
        <v>24</v>
      </c>
      <c r="K154" s="2">
        <v>13</v>
      </c>
      <c r="L154" s="2">
        <v>59</v>
      </c>
    </row>
    <row r="155" spans="1:12" ht="14.25">
      <c r="A155" s="2" t="s">
        <v>402</v>
      </c>
      <c r="B155" s="13">
        <v>57569</v>
      </c>
      <c r="C155" s="2" t="s">
        <v>211</v>
      </c>
      <c r="D155" s="2">
        <v>198</v>
      </c>
      <c r="E155" s="2">
        <v>9</v>
      </c>
      <c r="F155" s="6">
        <f t="shared" si="6"/>
        <v>0.045454545454545456</v>
      </c>
      <c r="G155" s="2">
        <v>0</v>
      </c>
      <c r="H155" s="6">
        <f t="shared" si="7"/>
        <v>0</v>
      </c>
      <c r="I155" s="2">
        <f t="shared" si="8"/>
        <v>135</v>
      </c>
      <c r="J155" s="2">
        <v>7</v>
      </c>
      <c r="K155" s="2">
        <v>0</v>
      </c>
      <c r="L155" s="2">
        <v>128</v>
      </c>
    </row>
    <row r="156" spans="1:12" ht="14.25">
      <c r="A156" s="2" t="s">
        <v>450</v>
      </c>
      <c r="B156" s="13">
        <v>597675</v>
      </c>
      <c r="C156" s="2" t="s">
        <v>212</v>
      </c>
      <c r="D156" s="2">
        <v>32</v>
      </c>
      <c r="E156" s="2">
        <v>2</v>
      </c>
      <c r="F156" s="6">
        <f t="shared" si="6"/>
        <v>0.0625</v>
      </c>
      <c r="G156" s="2">
        <v>2</v>
      </c>
      <c r="H156" s="6">
        <f t="shared" si="7"/>
        <v>0.0625</v>
      </c>
      <c r="I156" s="2">
        <f t="shared" si="8"/>
        <v>18</v>
      </c>
      <c r="J156" s="2">
        <v>2</v>
      </c>
      <c r="K156" s="2">
        <v>2</v>
      </c>
      <c r="L156" s="2">
        <v>14</v>
      </c>
    </row>
    <row r="157" spans="1:12" ht="14.25">
      <c r="A157" s="2" t="s">
        <v>409</v>
      </c>
      <c r="B157" s="13">
        <v>137233</v>
      </c>
      <c r="C157" s="2" t="s">
        <v>213</v>
      </c>
      <c r="D157" s="2">
        <v>498</v>
      </c>
      <c r="E157" s="2">
        <v>7</v>
      </c>
      <c r="F157" s="6">
        <f t="shared" si="6"/>
        <v>0.014056224899598393</v>
      </c>
      <c r="G157" s="2">
        <v>2</v>
      </c>
      <c r="H157" s="6">
        <f t="shared" si="7"/>
        <v>0.004016064257028112</v>
      </c>
      <c r="I157" s="2">
        <f t="shared" si="8"/>
        <v>271</v>
      </c>
      <c r="J157" s="2">
        <v>5</v>
      </c>
      <c r="K157" s="2">
        <v>1</v>
      </c>
      <c r="L157" s="2">
        <v>265</v>
      </c>
    </row>
    <row r="158" spans="1:12" ht="14.25">
      <c r="A158" s="2" t="s">
        <v>432</v>
      </c>
      <c r="B158" s="13">
        <v>407236</v>
      </c>
      <c r="C158" s="2" t="s">
        <v>213</v>
      </c>
      <c r="D158" s="2">
        <v>192</v>
      </c>
      <c r="E158" s="2">
        <v>132</v>
      </c>
      <c r="F158" s="6">
        <f t="shared" si="6"/>
        <v>0.6875</v>
      </c>
      <c r="G158" s="2">
        <v>20</v>
      </c>
      <c r="H158" s="6">
        <f t="shared" si="7"/>
        <v>0.10416666666666667</v>
      </c>
      <c r="I158" s="2">
        <f t="shared" si="8"/>
        <v>140</v>
      </c>
      <c r="J158" s="2">
        <v>117</v>
      </c>
      <c r="K158" s="2">
        <v>15</v>
      </c>
      <c r="L158" s="2">
        <v>8</v>
      </c>
    </row>
    <row r="159" spans="1:12" ht="14.25">
      <c r="A159" s="2" t="s">
        <v>445</v>
      </c>
      <c r="B159" s="13">
        <v>547230</v>
      </c>
      <c r="C159" s="2" t="s">
        <v>214</v>
      </c>
      <c r="D159" s="2">
        <v>103</v>
      </c>
      <c r="E159" s="2">
        <v>26</v>
      </c>
      <c r="F159" s="6">
        <f t="shared" si="6"/>
        <v>0.2524271844660194</v>
      </c>
      <c r="G159" s="2">
        <v>8</v>
      </c>
      <c r="H159" s="6">
        <f t="shared" si="7"/>
        <v>0.07766990291262135</v>
      </c>
      <c r="I159" s="2">
        <f t="shared" si="8"/>
        <v>86</v>
      </c>
      <c r="J159" s="2">
        <v>21</v>
      </c>
      <c r="K159" s="2">
        <v>7</v>
      </c>
      <c r="L159" s="2">
        <v>58</v>
      </c>
    </row>
    <row r="160" spans="1:12" ht="14.25">
      <c r="A160" s="2" t="s">
        <v>432</v>
      </c>
      <c r="B160" s="13">
        <v>407240</v>
      </c>
      <c r="C160" s="2" t="s">
        <v>215</v>
      </c>
      <c r="D160" s="2">
        <v>244</v>
      </c>
      <c r="E160" s="2">
        <v>5</v>
      </c>
      <c r="F160" s="6">
        <f t="shared" si="6"/>
        <v>0.020491803278688523</v>
      </c>
      <c r="G160" s="2">
        <v>17</v>
      </c>
      <c r="H160" s="6">
        <f t="shared" si="7"/>
        <v>0.06967213114754098</v>
      </c>
      <c r="I160" s="2">
        <f t="shared" si="8"/>
        <v>122</v>
      </c>
      <c r="J160" s="2">
        <v>4</v>
      </c>
      <c r="K160" s="2">
        <v>11</v>
      </c>
      <c r="L160" s="2">
        <v>107</v>
      </c>
    </row>
    <row r="161" spans="1:12" ht="14.25">
      <c r="A161" s="2" t="s">
        <v>454</v>
      </c>
      <c r="B161" s="13">
        <v>647237</v>
      </c>
      <c r="C161" s="2" t="s">
        <v>215</v>
      </c>
      <c r="D161" s="2">
        <v>218</v>
      </c>
      <c r="E161" s="2">
        <v>10</v>
      </c>
      <c r="F161" s="6">
        <f t="shared" si="6"/>
        <v>0.045871559633027525</v>
      </c>
      <c r="G161" s="2">
        <v>1</v>
      </c>
      <c r="H161" s="6">
        <f t="shared" si="7"/>
        <v>0.0045871559633027525</v>
      </c>
      <c r="I161" s="2">
        <f t="shared" si="8"/>
        <v>105</v>
      </c>
      <c r="J161" s="2">
        <v>8</v>
      </c>
      <c r="K161" s="2">
        <v>1</v>
      </c>
      <c r="L161" s="2">
        <v>96</v>
      </c>
    </row>
    <row r="162" spans="1:12" ht="14.25">
      <c r="A162" s="2" t="s">
        <v>485</v>
      </c>
      <c r="B162" s="13">
        <v>449161</v>
      </c>
      <c r="C162" s="2" t="s">
        <v>471</v>
      </c>
      <c r="D162" s="2">
        <v>11</v>
      </c>
      <c r="E162" s="2">
        <v>11</v>
      </c>
      <c r="F162" s="6">
        <f t="shared" si="6"/>
        <v>1</v>
      </c>
      <c r="G162" s="2">
        <v>0</v>
      </c>
      <c r="H162" s="6">
        <f t="shared" si="7"/>
        <v>0</v>
      </c>
      <c r="I162" s="2">
        <f t="shared" si="8"/>
        <v>6</v>
      </c>
      <c r="J162" s="2">
        <v>6</v>
      </c>
      <c r="K162" s="2">
        <v>0</v>
      </c>
      <c r="L162" s="2">
        <v>0</v>
      </c>
    </row>
    <row r="163" spans="1:12" ht="14.25">
      <c r="A163" s="2" t="s">
        <v>432</v>
      </c>
      <c r="B163" s="13">
        <v>402873</v>
      </c>
      <c r="C163" s="2" t="s">
        <v>216</v>
      </c>
      <c r="D163" s="2">
        <v>178</v>
      </c>
      <c r="E163" s="2">
        <v>156</v>
      </c>
      <c r="F163" s="6">
        <f t="shared" si="6"/>
        <v>0.8764044943820225</v>
      </c>
      <c r="G163" s="2">
        <v>10</v>
      </c>
      <c r="H163" s="6">
        <f t="shared" si="7"/>
        <v>0.056179775280898875</v>
      </c>
      <c r="I163" s="2">
        <f t="shared" si="8"/>
        <v>144</v>
      </c>
      <c r="J163" s="2">
        <v>129</v>
      </c>
      <c r="K163" s="2">
        <v>9</v>
      </c>
      <c r="L163" s="2">
        <v>6</v>
      </c>
    </row>
    <row r="164" spans="1:12" ht="14.25">
      <c r="A164" s="2" t="s">
        <v>428</v>
      </c>
      <c r="B164" s="13">
        <v>347247</v>
      </c>
      <c r="C164" s="2" t="s">
        <v>217</v>
      </c>
      <c r="D164" s="2">
        <v>100</v>
      </c>
      <c r="E164" s="2">
        <v>20</v>
      </c>
      <c r="F164" s="6">
        <f t="shared" si="6"/>
        <v>0.2</v>
      </c>
      <c r="G164" s="2">
        <v>11</v>
      </c>
      <c r="H164" s="6">
        <f t="shared" si="7"/>
        <v>0.11</v>
      </c>
      <c r="I164" s="2">
        <f t="shared" si="8"/>
        <v>77</v>
      </c>
      <c r="J164" s="2">
        <v>18</v>
      </c>
      <c r="K164" s="2">
        <v>9</v>
      </c>
      <c r="L164" s="2">
        <v>50</v>
      </c>
    </row>
    <row r="165" spans="1:12" ht="14.25">
      <c r="A165" s="2" t="s">
        <v>456</v>
      </c>
      <c r="B165" s="13">
        <v>667247</v>
      </c>
      <c r="C165" s="2" t="s">
        <v>217</v>
      </c>
      <c r="D165" s="2">
        <v>189</v>
      </c>
      <c r="E165" s="2">
        <v>17</v>
      </c>
      <c r="F165" s="6">
        <f t="shared" si="6"/>
        <v>0.08994708994708994</v>
      </c>
      <c r="G165" s="2">
        <v>5</v>
      </c>
      <c r="H165" s="6">
        <f t="shared" si="7"/>
        <v>0.026455026455026454</v>
      </c>
      <c r="I165" s="2">
        <f t="shared" si="8"/>
        <v>80</v>
      </c>
      <c r="J165" s="2">
        <v>7</v>
      </c>
      <c r="K165" s="2">
        <v>5</v>
      </c>
      <c r="L165" s="2">
        <v>68</v>
      </c>
    </row>
    <row r="166" spans="1:12" ht="14.25">
      <c r="A166" s="2" t="s">
        <v>437</v>
      </c>
      <c r="B166" s="13">
        <v>457721</v>
      </c>
      <c r="C166" s="2" t="s">
        <v>218</v>
      </c>
      <c r="D166" s="2">
        <v>242</v>
      </c>
      <c r="E166" s="2">
        <v>4</v>
      </c>
      <c r="F166" s="6">
        <f t="shared" si="6"/>
        <v>0.01652892561983471</v>
      </c>
      <c r="G166" s="2">
        <v>0</v>
      </c>
      <c r="H166" s="6">
        <f t="shared" si="7"/>
        <v>0</v>
      </c>
      <c r="I166" s="2">
        <f t="shared" si="8"/>
        <v>108</v>
      </c>
      <c r="J166" s="2">
        <v>4</v>
      </c>
      <c r="K166" s="2">
        <v>0</v>
      </c>
      <c r="L166" s="2">
        <v>104</v>
      </c>
    </row>
    <row r="167" spans="1:12" ht="14.25">
      <c r="A167" s="2" t="s">
        <v>408</v>
      </c>
      <c r="B167" s="13">
        <v>127546</v>
      </c>
      <c r="C167" s="2" t="s">
        <v>219</v>
      </c>
      <c r="D167" s="2">
        <v>155</v>
      </c>
      <c r="E167" s="2">
        <v>19</v>
      </c>
      <c r="F167" s="6">
        <f t="shared" si="6"/>
        <v>0.12258064516129032</v>
      </c>
      <c r="G167" s="2">
        <v>6</v>
      </c>
      <c r="H167" s="6">
        <f t="shared" si="7"/>
        <v>0.03870967741935484</v>
      </c>
      <c r="I167" s="2">
        <f t="shared" si="8"/>
        <v>135</v>
      </c>
      <c r="J167" s="2">
        <v>19</v>
      </c>
      <c r="K167" s="2">
        <v>6</v>
      </c>
      <c r="L167" s="2">
        <v>110</v>
      </c>
    </row>
    <row r="168" spans="1:12" ht="14.25">
      <c r="A168" s="2" t="s">
        <v>476</v>
      </c>
      <c r="B168" s="13">
        <v>29164</v>
      </c>
      <c r="C168" s="2" t="s">
        <v>220</v>
      </c>
      <c r="D168" s="2">
        <v>24</v>
      </c>
      <c r="E168" s="2">
        <v>24</v>
      </c>
      <c r="F168" s="6">
        <f t="shared" si="6"/>
        <v>1</v>
      </c>
      <c r="G168" s="2">
        <v>0</v>
      </c>
      <c r="H168" s="6">
        <f t="shared" si="7"/>
        <v>0</v>
      </c>
      <c r="I168" s="2">
        <f t="shared" si="8"/>
        <v>18</v>
      </c>
      <c r="J168" s="2">
        <v>18</v>
      </c>
      <c r="K168" s="2">
        <v>0</v>
      </c>
      <c r="L168" s="2">
        <v>0</v>
      </c>
    </row>
    <row r="169" spans="1:12" ht="14.25">
      <c r="A169" s="2" t="s">
        <v>402</v>
      </c>
      <c r="B169" s="13">
        <v>57100</v>
      </c>
      <c r="C169" s="2" t="s">
        <v>221</v>
      </c>
      <c r="D169" s="2">
        <v>57</v>
      </c>
      <c r="E169" s="2">
        <v>7</v>
      </c>
      <c r="F169" s="6">
        <f t="shared" si="6"/>
        <v>0.12280701754385964</v>
      </c>
      <c r="G169" s="2">
        <v>0</v>
      </c>
      <c r="H169" s="6">
        <f t="shared" si="7"/>
        <v>0</v>
      </c>
      <c r="I169" s="2">
        <f t="shared" si="8"/>
        <v>41</v>
      </c>
      <c r="J169" s="2">
        <v>4</v>
      </c>
      <c r="K169" s="2">
        <v>0</v>
      </c>
      <c r="L169" s="2">
        <v>37</v>
      </c>
    </row>
    <row r="170" spans="1:12" ht="14.25">
      <c r="A170" s="2" t="s">
        <v>424</v>
      </c>
      <c r="B170" s="13">
        <v>517453</v>
      </c>
      <c r="C170" s="2" t="s">
        <v>222</v>
      </c>
      <c r="D170" s="2">
        <v>75</v>
      </c>
      <c r="E170" s="2">
        <v>12</v>
      </c>
      <c r="F170" s="6">
        <f t="shared" si="6"/>
        <v>0.16</v>
      </c>
      <c r="G170" s="2">
        <v>3</v>
      </c>
      <c r="H170" s="6">
        <f t="shared" si="7"/>
        <v>0.04</v>
      </c>
      <c r="I170" s="2">
        <f t="shared" si="8"/>
        <v>48</v>
      </c>
      <c r="J170" s="2">
        <v>9</v>
      </c>
      <c r="K170" s="2">
        <v>3</v>
      </c>
      <c r="L170" s="2">
        <v>36</v>
      </c>
    </row>
    <row r="171" spans="1:12" ht="14.25">
      <c r="A171" s="2" t="s">
        <v>487</v>
      </c>
      <c r="B171" s="13">
        <v>515370</v>
      </c>
      <c r="C171" s="2" t="s">
        <v>472</v>
      </c>
      <c r="D171" s="2">
        <v>41</v>
      </c>
      <c r="E171" s="2">
        <v>41</v>
      </c>
      <c r="F171" s="6">
        <f t="shared" si="6"/>
        <v>1</v>
      </c>
      <c r="G171" s="2">
        <v>0</v>
      </c>
      <c r="H171" s="6">
        <f t="shared" si="7"/>
        <v>0</v>
      </c>
      <c r="I171" s="2">
        <f t="shared" si="8"/>
        <v>41</v>
      </c>
      <c r="J171" s="2">
        <v>41</v>
      </c>
      <c r="K171" s="2">
        <v>0</v>
      </c>
      <c r="L171" s="2">
        <v>0</v>
      </c>
    </row>
    <row r="172" spans="1:12" ht="14.25">
      <c r="A172" s="2" t="s">
        <v>402</v>
      </c>
      <c r="B172" s="13">
        <v>57261</v>
      </c>
      <c r="C172" s="2" t="s">
        <v>223</v>
      </c>
      <c r="D172" s="2">
        <v>76</v>
      </c>
      <c r="E172" s="2">
        <v>33</v>
      </c>
      <c r="F172" s="6">
        <f t="shared" si="6"/>
        <v>0.4342105263157895</v>
      </c>
      <c r="G172" s="2">
        <v>7</v>
      </c>
      <c r="H172" s="6">
        <f t="shared" si="7"/>
        <v>0.09210526315789473</v>
      </c>
      <c r="I172" s="2">
        <f t="shared" si="8"/>
        <v>42</v>
      </c>
      <c r="J172" s="2">
        <v>24</v>
      </c>
      <c r="K172" s="2">
        <v>3</v>
      </c>
      <c r="L172" s="2">
        <v>15</v>
      </c>
    </row>
    <row r="173" spans="1:12" ht="14.25">
      <c r="A173" s="2" t="s">
        <v>415</v>
      </c>
      <c r="B173" s="13">
        <v>207264</v>
      </c>
      <c r="C173" s="2" t="s">
        <v>223</v>
      </c>
      <c r="D173" s="2">
        <v>77</v>
      </c>
      <c r="E173" s="2">
        <v>9</v>
      </c>
      <c r="F173" s="6">
        <f t="shared" si="6"/>
        <v>0.11688311688311688</v>
      </c>
      <c r="G173" s="2">
        <v>8</v>
      </c>
      <c r="H173" s="6">
        <f t="shared" si="7"/>
        <v>0.1038961038961039</v>
      </c>
      <c r="I173" s="2">
        <f t="shared" si="8"/>
        <v>26</v>
      </c>
      <c r="J173" s="2">
        <v>6</v>
      </c>
      <c r="K173" s="2">
        <v>4</v>
      </c>
      <c r="L173" s="2">
        <v>16</v>
      </c>
    </row>
    <row r="174" spans="1:12" ht="14.25">
      <c r="A174" s="2" t="s">
        <v>414</v>
      </c>
      <c r="B174" s="13">
        <v>187266</v>
      </c>
      <c r="C174" s="2" t="s">
        <v>224</v>
      </c>
      <c r="D174" s="2">
        <v>805</v>
      </c>
      <c r="E174" s="2">
        <v>38</v>
      </c>
      <c r="F174" s="6">
        <f t="shared" si="6"/>
        <v>0.04720496894409938</v>
      </c>
      <c r="G174" s="2">
        <v>15</v>
      </c>
      <c r="H174" s="6">
        <f t="shared" si="7"/>
        <v>0.018633540372670808</v>
      </c>
      <c r="I174" s="2">
        <f t="shared" si="8"/>
        <v>420</v>
      </c>
      <c r="J174" s="2">
        <v>26</v>
      </c>
      <c r="K174" s="2">
        <v>11</v>
      </c>
      <c r="L174" s="2">
        <v>383</v>
      </c>
    </row>
    <row r="175" spans="1:12" ht="14.25">
      <c r="A175" s="2" t="s">
        <v>402</v>
      </c>
      <c r="B175" s="13">
        <v>57268</v>
      </c>
      <c r="C175" s="2" t="s">
        <v>225</v>
      </c>
      <c r="D175" s="2">
        <v>183</v>
      </c>
      <c r="E175" s="2">
        <v>4</v>
      </c>
      <c r="F175" s="6">
        <f t="shared" si="6"/>
        <v>0.02185792349726776</v>
      </c>
      <c r="G175" s="2">
        <v>4</v>
      </c>
      <c r="H175" s="6">
        <f t="shared" si="7"/>
        <v>0.02185792349726776</v>
      </c>
      <c r="I175" s="2">
        <f t="shared" si="8"/>
        <v>131</v>
      </c>
      <c r="J175" s="2">
        <v>4</v>
      </c>
      <c r="K175" s="2">
        <v>4</v>
      </c>
      <c r="L175" s="2">
        <v>123</v>
      </c>
    </row>
    <row r="176" spans="1:12" ht="14.25">
      <c r="A176" s="2" t="s">
        <v>432</v>
      </c>
      <c r="B176" s="13">
        <v>401530</v>
      </c>
      <c r="C176" s="2" t="s">
        <v>226</v>
      </c>
      <c r="D176" s="2">
        <v>243</v>
      </c>
      <c r="E176" s="2">
        <v>238</v>
      </c>
      <c r="F176" s="6">
        <f t="shared" si="6"/>
        <v>0.9794238683127572</v>
      </c>
      <c r="G176" s="2">
        <v>4</v>
      </c>
      <c r="H176" s="6">
        <f t="shared" si="7"/>
        <v>0.01646090534979424</v>
      </c>
      <c r="I176" s="2">
        <f t="shared" si="8"/>
        <v>202</v>
      </c>
      <c r="J176" s="2">
        <v>197</v>
      </c>
      <c r="K176" s="2">
        <v>4</v>
      </c>
      <c r="L176" s="2">
        <v>1</v>
      </c>
    </row>
    <row r="177" spans="1:12" ht="14.25">
      <c r="A177" s="2" t="s">
        <v>432</v>
      </c>
      <c r="B177" s="13">
        <v>401351</v>
      </c>
      <c r="C177" s="2" t="s">
        <v>227</v>
      </c>
      <c r="D177" s="2">
        <v>235</v>
      </c>
      <c r="E177" s="2">
        <v>208</v>
      </c>
      <c r="F177" s="6">
        <f t="shared" si="6"/>
        <v>0.8851063829787233</v>
      </c>
      <c r="G177" s="2">
        <v>10</v>
      </c>
      <c r="H177" s="6">
        <f t="shared" si="7"/>
        <v>0.0425531914893617</v>
      </c>
      <c r="I177" s="2">
        <f t="shared" si="8"/>
        <v>201</v>
      </c>
      <c r="J177" s="2">
        <v>177</v>
      </c>
      <c r="K177" s="2">
        <v>9</v>
      </c>
      <c r="L177" s="2">
        <v>15</v>
      </c>
    </row>
    <row r="178" spans="1:12" ht="14.25">
      <c r="A178" s="2" t="s">
        <v>447</v>
      </c>
      <c r="B178" s="13">
        <v>565523</v>
      </c>
      <c r="C178" s="2" t="s">
        <v>228</v>
      </c>
      <c r="D178" s="2">
        <v>1317</v>
      </c>
      <c r="E178" s="2">
        <v>390</v>
      </c>
      <c r="F178" s="6">
        <f t="shared" si="6"/>
        <v>0.296127562642369</v>
      </c>
      <c r="G178" s="2">
        <v>77</v>
      </c>
      <c r="H178" s="6">
        <f t="shared" si="7"/>
        <v>0.058466211085801065</v>
      </c>
      <c r="I178" s="2">
        <f t="shared" si="8"/>
        <v>758</v>
      </c>
      <c r="J178" s="2">
        <v>301</v>
      </c>
      <c r="K178" s="2">
        <v>53</v>
      </c>
      <c r="L178" s="2">
        <v>404</v>
      </c>
    </row>
    <row r="179" spans="1:12" ht="14.25">
      <c r="A179" s="2" t="s">
        <v>436</v>
      </c>
      <c r="B179" s="13">
        <v>447260</v>
      </c>
      <c r="C179" s="2" t="s">
        <v>229</v>
      </c>
      <c r="D179" s="2">
        <v>124</v>
      </c>
      <c r="E179" s="2">
        <v>8</v>
      </c>
      <c r="F179" s="6">
        <f t="shared" si="6"/>
        <v>0.06451612903225806</v>
      </c>
      <c r="G179" s="2">
        <v>5</v>
      </c>
      <c r="H179" s="6">
        <f t="shared" si="7"/>
        <v>0.04032258064516129</v>
      </c>
      <c r="I179" s="2">
        <f t="shared" si="8"/>
        <v>66</v>
      </c>
      <c r="J179" s="2">
        <v>7</v>
      </c>
      <c r="K179" s="2">
        <v>4</v>
      </c>
      <c r="L179" s="2">
        <v>55</v>
      </c>
    </row>
    <row r="180" spans="1:12" ht="14.25">
      <c r="A180" s="2" t="s">
        <v>488</v>
      </c>
      <c r="B180" s="13">
        <v>539170</v>
      </c>
      <c r="C180" s="2" t="s">
        <v>473</v>
      </c>
      <c r="D180" s="2">
        <v>16</v>
      </c>
      <c r="E180" s="2">
        <v>16</v>
      </c>
      <c r="F180" s="6">
        <f t="shared" si="6"/>
        <v>1</v>
      </c>
      <c r="G180" s="2">
        <v>0</v>
      </c>
      <c r="H180" s="6">
        <f t="shared" si="7"/>
        <v>0</v>
      </c>
      <c r="I180" s="2">
        <f t="shared" si="8"/>
        <v>12</v>
      </c>
      <c r="J180" s="2">
        <v>12</v>
      </c>
      <c r="K180" s="2">
        <v>0</v>
      </c>
      <c r="L180" s="2">
        <v>0</v>
      </c>
    </row>
    <row r="181" spans="1:12" ht="14.25">
      <c r="A181" s="2" t="s">
        <v>447</v>
      </c>
      <c r="B181" s="13">
        <v>567274</v>
      </c>
      <c r="C181" s="2" t="s">
        <v>230</v>
      </c>
      <c r="D181" s="2">
        <v>152</v>
      </c>
      <c r="E181" s="2">
        <v>17</v>
      </c>
      <c r="F181" s="6">
        <f t="shared" si="6"/>
        <v>0.1118421052631579</v>
      </c>
      <c r="G181" s="2">
        <v>6</v>
      </c>
      <c r="H181" s="6">
        <f t="shared" si="7"/>
        <v>0.039473684210526314</v>
      </c>
      <c r="I181" s="2">
        <f t="shared" si="8"/>
        <v>102</v>
      </c>
      <c r="J181" s="2">
        <v>13</v>
      </c>
      <c r="K181" s="2">
        <v>5</v>
      </c>
      <c r="L181" s="2">
        <v>84</v>
      </c>
    </row>
    <row r="182" spans="1:12" ht="14.25">
      <c r="A182" s="2" t="s">
        <v>440</v>
      </c>
      <c r="B182" s="13">
        <v>497295</v>
      </c>
      <c r="C182" s="2" t="s">
        <v>231</v>
      </c>
      <c r="D182" s="2">
        <v>24</v>
      </c>
      <c r="E182" s="2">
        <v>5</v>
      </c>
      <c r="F182" s="6">
        <f t="shared" si="6"/>
        <v>0.20833333333333334</v>
      </c>
      <c r="G182" s="2">
        <v>0</v>
      </c>
      <c r="H182" s="6">
        <f t="shared" si="7"/>
        <v>0</v>
      </c>
      <c r="I182" s="2">
        <f t="shared" si="8"/>
        <v>20</v>
      </c>
      <c r="J182" s="2">
        <v>4</v>
      </c>
      <c r="K182" s="2">
        <v>0</v>
      </c>
      <c r="L182" s="2">
        <v>16</v>
      </c>
    </row>
    <row r="183" spans="1:12" ht="14.25">
      <c r="A183" s="2" t="s">
        <v>449</v>
      </c>
      <c r="B183" s="13">
        <v>587282</v>
      </c>
      <c r="C183" s="2" t="s">
        <v>231</v>
      </c>
      <c r="D183" s="2">
        <v>104</v>
      </c>
      <c r="E183" s="2">
        <v>56</v>
      </c>
      <c r="F183" s="6">
        <f t="shared" si="6"/>
        <v>0.5384615384615384</v>
      </c>
      <c r="G183" s="2">
        <v>16</v>
      </c>
      <c r="H183" s="6">
        <f t="shared" si="7"/>
        <v>0.15384615384615385</v>
      </c>
      <c r="I183" s="2">
        <f t="shared" si="8"/>
        <v>88</v>
      </c>
      <c r="J183" s="2">
        <v>48</v>
      </c>
      <c r="K183" s="2">
        <v>15</v>
      </c>
      <c r="L183" s="2">
        <v>25</v>
      </c>
    </row>
    <row r="184" spans="1:12" ht="14.25">
      <c r="A184" s="2" t="s">
        <v>409</v>
      </c>
      <c r="B184" s="13">
        <v>137310</v>
      </c>
      <c r="C184" s="2" t="s">
        <v>232</v>
      </c>
      <c r="D184" s="2">
        <v>410</v>
      </c>
      <c r="E184" s="2">
        <v>6</v>
      </c>
      <c r="F184" s="6">
        <f t="shared" si="6"/>
        <v>0.014634146341463415</v>
      </c>
      <c r="G184" s="2">
        <v>2</v>
      </c>
      <c r="H184" s="6">
        <f t="shared" si="7"/>
        <v>0.004878048780487805</v>
      </c>
      <c r="I184" s="2">
        <f t="shared" si="8"/>
        <v>282</v>
      </c>
      <c r="J184" s="2">
        <v>5</v>
      </c>
      <c r="K184" s="2">
        <v>2</v>
      </c>
      <c r="L184" s="2">
        <v>275</v>
      </c>
    </row>
    <row r="185" spans="1:12" ht="14.25">
      <c r="A185" s="2" t="s">
        <v>432</v>
      </c>
      <c r="B185" s="13">
        <v>408107</v>
      </c>
      <c r="C185" s="2" t="s">
        <v>499</v>
      </c>
      <c r="D185" s="2">
        <v>77</v>
      </c>
      <c r="E185" s="2">
        <v>66</v>
      </c>
      <c r="F185" s="6">
        <f t="shared" si="6"/>
        <v>0.8571428571428571</v>
      </c>
      <c r="G185" s="2">
        <v>0</v>
      </c>
      <c r="H185" s="6">
        <f t="shared" si="7"/>
        <v>0</v>
      </c>
      <c r="I185" s="2">
        <f t="shared" si="8"/>
        <v>63</v>
      </c>
      <c r="J185" s="2">
        <v>56</v>
      </c>
      <c r="K185" s="2">
        <v>0</v>
      </c>
      <c r="L185" s="2">
        <v>7</v>
      </c>
    </row>
    <row r="186" spans="1:12" ht="14.25">
      <c r="A186" s="2" t="s">
        <v>432</v>
      </c>
      <c r="B186" s="13">
        <v>408121</v>
      </c>
      <c r="C186" s="2" t="s">
        <v>500</v>
      </c>
      <c r="D186" s="2">
        <v>400</v>
      </c>
      <c r="E186" s="2">
        <v>367</v>
      </c>
      <c r="F186" s="6">
        <f t="shared" si="6"/>
        <v>0.9175</v>
      </c>
      <c r="G186" s="2">
        <v>31</v>
      </c>
      <c r="H186" s="6">
        <f t="shared" si="7"/>
        <v>0.0775</v>
      </c>
      <c r="I186" s="2">
        <f t="shared" si="8"/>
        <v>364</v>
      </c>
      <c r="J186" s="2">
        <v>335</v>
      </c>
      <c r="K186" s="2">
        <v>28</v>
      </c>
      <c r="L186" s="2">
        <v>1</v>
      </c>
    </row>
    <row r="187" spans="1:12" ht="14.25">
      <c r="A187" s="2" t="s">
        <v>432</v>
      </c>
      <c r="B187" s="13">
        <v>407299</v>
      </c>
      <c r="C187" s="2" t="s">
        <v>233</v>
      </c>
      <c r="D187" s="2">
        <v>59</v>
      </c>
      <c r="E187" s="2">
        <v>47</v>
      </c>
      <c r="F187" s="6">
        <f t="shared" si="6"/>
        <v>0.7966101694915254</v>
      </c>
      <c r="G187" s="2">
        <v>4</v>
      </c>
      <c r="H187" s="6">
        <f t="shared" si="7"/>
        <v>0.06779661016949153</v>
      </c>
      <c r="I187" s="2">
        <f t="shared" si="8"/>
        <v>52</v>
      </c>
      <c r="J187" s="2">
        <v>43</v>
      </c>
      <c r="K187" s="2">
        <v>4</v>
      </c>
      <c r="L187" s="2">
        <v>5</v>
      </c>
    </row>
    <row r="188" spans="1:12" ht="14.25">
      <c r="A188" s="2" t="s">
        <v>415</v>
      </c>
      <c r="B188" s="13">
        <v>207652</v>
      </c>
      <c r="C188" s="2" t="s">
        <v>234</v>
      </c>
      <c r="D188" s="2">
        <v>96</v>
      </c>
      <c r="E188" s="2">
        <v>3</v>
      </c>
      <c r="F188" s="6">
        <f t="shared" si="6"/>
        <v>0.03125</v>
      </c>
      <c r="G188" s="2">
        <v>6</v>
      </c>
      <c r="H188" s="6">
        <f t="shared" si="7"/>
        <v>0.0625</v>
      </c>
      <c r="I188" s="2">
        <f t="shared" si="8"/>
        <v>71</v>
      </c>
      <c r="J188" s="2">
        <v>3</v>
      </c>
      <c r="K188" s="2">
        <v>2</v>
      </c>
      <c r="L188" s="2">
        <v>66</v>
      </c>
    </row>
    <row r="189" spans="1:12" ht="14.25">
      <c r="A189" s="2" t="s">
        <v>432</v>
      </c>
      <c r="B189" s="13">
        <v>401167</v>
      </c>
      <c r="C189" s="2" t="s">
        <v>235</v>
      </c>
      <c r="D189" s="2">
        <v>249</v>
      </c>
      <c r="E189" s="2">
        <v>241</v>
      </c>
      <c r="F189" s="6">
        <f t="shared" si="6"/>
        <v>0.9678714859437751</v>
      </c>
      <c r="G189" s="2">
        <v>6</v>
      </c>
      <c r="H189" s="6">
        <f t="shared" si="7"/>
        <v>0.024096385542168676</v>
      </c>
      <c r="I189" s="2">
        <f t="shared" si="8"/>
        <v>201</v>
      </c>
      <c r="J189" s="2">
        <v>196</v>
      </c>
      <c r="K189" s="2">
        <v>4</v>
      </c>
      <c r="L189" s="2">
        <v>1</v>
      </c>
    </row>
    <row r="190" spans="1:12" ht="14.25">
      <c r="A190" s="2" t="s">
        <v>432</v>
      </c>
      <c r="B190" s="13">
        <v>407311</v>
      </c>
      <c r="C190" s="2" t="s">
        <v>236</v>
      </c>
      <c r="D190" s="2">
        <v>193</v>
      </c>
      <c r="E190" s="2">
        <v>151</v>
      </c>
      <c r="F190" s="6">
        <f t="shared" si="6"/>
        <v>0.7823834196891192</v>
      </c>
      <c r="G190" s="2">
        <v>5</v>
      </c>
      <c r="H190" s="6">
        <f t="shared" si="7"/>
        <v>0.025906735751295335</v>
      </c>
      <c r="I190" s="2">
        <f t="shared" si="8"/>
        <v>160</v>
      </c>
      <c r="J190" s="2">
        <v>140</v>
      </c>
      <c r="K190" s="2">
        <v>5</v>
      </c>
      <c r="L190" s="2">
        <v>15</v>
      </c>
    </row>
    <row r="191" spans="1:12" ht="14.25">
      <c r="A191" s="2" t="s">
        <v>459</v>
      </c>
      <c r="B191" s="13">
        <v>709176</v>
      </c>
      <c r="C191" s="2" t="s">
        <v>237</v>
      </c>
      <c r="D191" s="2">
        <v>7</v>
      </c>
      <c r="E191" s="2">
        <v>7</v>
      </c>
      <c r="F191" s="6">
        <f t="shared" si="6"/>
        <v>1</v>
      </c>
      <c r="G191" s="2">
        <v>0</v>
      </c>
      <c r="H191" s="6">
        <f t="shared" si="7"/>
        <v>0</v>
      </c>
      <c r="I191" s="2">
        <f t="shared" si="8"/>
        <v>3</v>
      </c>
      <c r="J191" s="2">
        <v>3</v>
      </c>
      <c r="K191" s="2">
        <v>0</v>
      </c>
      <c r="L191" s="2">
        <v>0</v>
      </c>
    </row>
    <row r="192" spans="1:12" ht="14.25">
      <c r="A192" s="2" t="s">
        <v>483</v>
      </c>
      <c r="B192" s="13">
        <v>409175</v>
      </c>
      <c r="C192" s="2" t="s">
        <v>238</v>
      </c>
      <c r="D192" s="2">
        <v>24</v>
      </c>
      <c r="E192" s="2">
        <v>24</v>
      </c>
      <c r="F192" s="6">
        <f t="shared" si="6"/>
        <v>1</v>
      </c>
      <c r="G192" s="2">
        <v>0</v>
      </c>
      <c r="H192" s="6">
        <f t="shared" si="7"/>
        <v>0</v>
      </c>
      <c r="I192" s="2">
        <f t="shared" si="8"/>
        <v>2</v>
      </c>
      <c r="J192" s="2">
        <v>2</v>
      </c>
      <c r="K192" s="2">
        <v>0</v>
      </c>
      <c r="L192" s="2">
        <v>0</v>
      </c>
    </row>
    <row r="193" spans="1:12" ht="14.25">
      <c r="A193" s="2" t="s">
        <v>452</v>
      </c>
      <c r="B193" s="13">
        <v>617828</v>
      </c>
      <c r="C193" s="2" t="s">
        <v>239</v>
      </c>
      <c r="D193" s="2">
        <v>89</v>
      </c>
      <c r="E193" s="2">
        <v>16</v>
      </c>
      <c r="F193" s="6">
        <f t="shared" si="6"/>
        <v>0.1797752808988764</v>
      </c>
      <c r="G193" s="2">
        <v>1</v>
      </c>
      <c r="H193" s="6">
        <f t="shared" si="7"/>
        <v>0.011235955056179775</v>
      </c>
      <c r="I193" s="2">
        <f t="shared" si="8"/>
        <v>84</v>
      </c>
      <c r="J193" s="2">
        <v>15</v>
      </c>
      <c r="K193" s="2">
        <v>1</v>
      </c>
      <c r="L193" s="2">
        <v>68</v>
      </c>
    </row>
    <row r="194" spans="1:12" ht="14.25">
      <c r="A194" s="2" t="s">
        <v>441</v>
      </c>
      <c r="B194" s="13">
        <v>517431</v>
      </c>
      <c r="C194" s="2" t="s">
        <v>240</v>
      </c>
      <c r="D194" s="2">
        <v>138</v>
      </c>
      <c r="E194" s="2">
        <v>28</v>
      </c>
      <c r="F194" s="6">
        <f aca="true" t="shared" si="9" ref="F194:F257">E194/D194</f>
        <v>0.2028985507246377</v>
      </c>
      <c r="G194" s="2">
        <v>8</v>
      </c>
      <c r="H194" s="6">
        <f aca="true" t="shared" si="10" ref="H194:H257">G194/D194</f>
        <v>0.057971014492753624</v>
      </c>
      <c r="I194" s="2">
        <f aca="true" t="shared" si="11" ref="I194:I257">SUM(J194:L194)</f>
        <v>80</v>
      </c>
      <c r="J194" s="2">
        <v>24</v>
      </c>
      <c r="K194" s="2">
        <v>7</v>
      </c>
      <c r="L194" s="2">
        <v>49</v>
      </c>
    </row>
    <row r="195" spans="1:12" ht="14.25">
      <c r="A195" s="2" t="s">
        <v>432</v>
      </c>
      <c r="B195" s="13">
        <v>407330</v>
      </c>
      <c r="C195" s="2" t="s">
        <v>241</v>
      </c>
      <c r="D195" s="2">
        <v>483</v>
      </c>
      <c r="E195" s="2">
        <v>434</v>
      </c>
      <c r="F195" s="6">
        <f t="shared" si="9"/>
        <v>0.8985507246376812</v>
      </c>
      <c r="G195" s="2">
        <v>36</v>
      </c>
      <c r="H195" s="6">
        <f t="shared" si="10"/>
        <v>0.07453416149068323</v>
      </c>
      <c r="I195" s="2">
        <f t="shared" si="11"/>
        <v>464</v>
      </c>
      <c r="J195" s="2">
        <v>417</v>
      </c>
      <c r="K195" s="2">
        <v>35</v>
      </c>
      <c r="L195" s="2">
        <v>12</v>
      </c>
    </row>
    <row r="196" spans="1:12" ht="14.25">
      <c r="A196" s="2" t="s">
        <v>440</v>
      </c>
      <c r="B196" s="13">
        <v>497332</v>
      </c>
      <c r="C196" s="2" t="s">
        <v>241</v>
      </c>
      <c r="D196" s="2">
        <v>46</v>
      </c>
      <c r="E196" s="2">
        <v>8</v>
      </c>
      <c r="F196" s="6">
        <f t="shared" si="9"/>
        <v>0.17391304347826086</v>
      </c>
      <c r="G196" s="2">
        <v>1</v>
      </c>
      <c r="H196" s="6">
        <f t="shared" si="10"/>
        <v>0.021739130434782608</v>
      </c>
      <c r="I196" s="2">
        <f t="shared" si="11"/>
        <v>35</v>
      </c>
      <c r="J196" s="2">
        <v>7</v>
      </c>
      <c r="K196" s="2">
        <v>1</v>
      </c>
      <c r="L196" s="2">
        <v>27</v>
      </c>
    </row>
    <row r="197" spans="1:12" ht="14.25">
      <c r="A197" s="2" t="s">
        <v>483</v>
      </c>
      <c r="B197" s="13">
        <v>409144</v>
      </c>
      <c r="C197" s="2" t="s">
        <v>242</v>
      </c>
      <c r="D197" s="2">
        <v>45</v>
      </c>
      <c r="E197" s="2">
        <v>44</v>
      </c>
      <c r="F197" s="6">
        <f t="shared" si="9"/>
        <v>0.9777777777777777</v>
      </c>
      <c r="G197" s="2">
        <v>0</v>
      </c>
      <c r="H197" s="6">
        <f t="shared" si="10"/>
        <v>0</v>
      </c>
      <c r="I197" s="2">
        <f t="shared" si="11"/>
        <v>33</v>
      </c>
      <c r="J197" s="2">
        <v>32</v>
      </c>
      <c r="K197" s="2">
        <v>0</v>
      </c>
      <c r="L197" s="2">
        <v>1</v>
      </c>
    </row>
    <row r="198" spans="1:12" ht="14.25">
      <c r="A198" s="2" t="s">
        <v>457</v>
      </c>
      <c r="B198" s="13">
        <v>677344</v>
      </c>
      <c r="C198" s="2" t="s">
        <v>243</v>
      </c>
      <c r="D198" s="2">
        <v>147</v>
      </c>
      <c r="E198" s="2">
        <v>11</v>
      </c>
      <c r="F198" s="6">
        <f t="shared" si="9"/>
        <v>0.07482993197278912</v>
      </c>
      <c r="G198" s="2">
        <v>5</v>
      </c>
      <c r="H198" s="6">
        <f t="shared" si="10"/>
        <v>0.034013605442176874</v>
      </c>
      <c r="I198" s="2">
        <f t="shared" si="11"/>
        <v>66</v>
      </c>
      <c r="J198" s="2">
        <v>7</v>
      </c>
      <c r="K198" s="2">
        <v>4</v>
      </c>
      <c r="L198" s="2">
        <v>55</v>
      </c>
    </row>
    <row r="199" spans="1:12" ht="14.25">
      <c r="A199" s="2" t="s">
        <v>447</v>
      </c>
      <c r="B199" s="13">
        <v>567350</v>
      </c>
      <c r="C199" s="2" t="s">
        <v>244</v>
      </c>
      <c r="D199" s="2">
        <v>64</v>
      </c>
      <c r="E199" s="2">
        <v>9</v>
      </c>
      <c r="F199" s="6">
        <f t="shared" si="9"/>
        <v>0.140625</v>
      </c>
      <c r="G199" s="2">
        <v>6</v>
      </c>
      <c r="H199" s="6">
        <f t="shared" si="10"/>
        <v>0.09375</v>
      </c>
      <c r="I199" s="2">
        <f t="shared" si="11"/>
        <v>55</v>
      </c>
      <c r="J199" s="2">
        <v>9</v>
      </c>
      <c r="K199" s="2">
        <v>6</v>
      </c>
      <c r="L199" s="2">
        <v>40</v>
      </c>
    </row>
    <row r="200" spans="1:12" ht="14.25">
      <c r="A200" s="2" t="s">
        <v>424</v>
      </c>
      <c r="B200" s="13">
        <v>307357</v>
      </c>
      <c r="C200" s="2" t="s">
        <v>245</v>
      </c>
      <c r="D200" s="2">
        <v>84</v>
      </c>
      <c r="E200" s="2">
        <v>5</v>
      </c>
      <c r="F200" s="6">
        <f t="shared" si="9"/>
        <v>0.05952380952380952</v>
      </c>
      <c r="G200" s="2">
        <v>4</v>
      </c>
      <c r="H200" s="6">
        <f t="shared" si="10"/>
        <v>0.047619047619047616</v>
      </c>
      <c r="I200" s="2">
        <f t="shared" si="11"/>
        <v>58</v>
      </c>
      <c r="J200" s="2">
        <v>4</v>
      </c>
      <c r="K200" s="2">
        <v>4</v>
      </c>
      <c r="L200" s="2">
        <v>50</v>
      </c>
    </row>
    <row r="201" spans="1:12" ht="14.25">
      <c r="A201" s="2" t="s">
        <v>432</v>
      </c>
      <c r="B201" s="13">
        <v>407359</v>
      </c>
      <c r="C201" s="2" t="s">
        <v>245</v>
      </c>
      <c r="D201" s="2">
        <v>374</v>
      </c>
      <c r="E201" s="2">
        <v>6</v>
      </c>
      <c r="F201" s="6">
        <f t="shared" si="9"/>
        <v>0.016042780748663103</v>
      </c>
      <c r="G201" s="2">
        <v>0</v>
      </c>
      <c r="H201" s="6">
        <f t="shared" si="10"/>
        <v>0</v>
      </c>
      <c r="I201" s="2">
        <f t="shared" si="11"/>
        <v>156</v>
      </c>
      <c r="J201" s="2">
        <v>4</v>
      </c>
      <c r="K201" s="2">
        <v>0</v>
      </c>
      <c r="L201" s="2">
        <v>152</v>
      </c>
    </row>
    <row r="202" spans="1:12" ht="14.25">
      <c r="A202" s="2" t="s">
        <v>418</v>
      </c>
      <c r="B202" s="13">
        <v>227361</v>
      </c>
      <c r="C202" s="2" t="s">
        <v>246</v>
      </c>
      <c r="D202" s="2">
        <v>59</v>
      </c>
      <c r="E202" s="2">
        <v>9</v>
      </c>
      <c r="F202" s="6">
        <f t="shared" si="9"/>
        <v>0.15254237288135594</v>
      </c>
      <c r="G202" s="2">
        <v>3</v>
      </c>
      <c r="H202" s="6">
        <f t="shared" si="10"/>
        <v>0.05084745762711865</v>
      </c>
      <c r="I202" s="2">
        <f t="shared" si="11"/>
        <v>54</v>
      </c>
      <c r="J202" s="2">
        <v>9</v>
      </c>
      <c r="K202" s="2">
        <v>3</v>
      </c>
      <c r="L202" s="2">
        <v>42</v>
      </c>
    </row>
    <row r="203" spans="1:12" ht="14.25">
      <c r="A203" s="2" t="s">
        <v>454</v>
      </c>
      <c r="B203" s="13">
        <v>647364</v>
      </c>
      <c r="C203" s="2" t="s">
        <v>247</v>
      </c>
      <c r="D203" s="2">
        <v>137</v>
      </c>
      <c r="E203" s="2">
        <v>19</v>
      </c>
      <c r="F203" s="6">
        <f t="shared" si="9"/>
        <v>0.1386861313868613</v>
      </c>
      <c r="G203" s="2">
        <v>5</v>
      </c>
      <c r="H203" s="6">
        <f t="shared" si="10"/>
        <v>0.0364963503649635</v>
      </c>
      <c r="I203" s="2">
        <f t="shared" si="11"/>
        <v>65</v>
      </c>
      <c r="J203" s="2">
        <v>18</v>
      </c>
      <c r="K203" s="2">
        <v>5</v>
      </c>
      <c r="L203" s="2">
        <v>42</v>
      </c>
    </row>
    <row r="204" spans="1:12" ht="14.25">
      <c r="A204" s="2" t="s">
        <v>446</v>
      </c>
      <c r="B204" s="13">
        <v>557369</v>
      </c>
      <c r="C204" s="2" t="s">
        <v>248</v>
      </c>
      <c r="D204" s="2">
        <v>106</v>
      </c>
      <c r="E204" s="2">
        <v>4</v>
      </c>
      <c r="F204" s="6">
        <f t="shared" si="9"/>
        <v>0.03773584905660377</v>
      </c>
      <c r="G204" s="2">
        <v>3</v>
      </c>
      <c r="H204" s="6">
        <f t="shared" si="10"/>
        <v>0.02830188679245283</v>
      </c>
      <c r="I204" s="2">
        <f t="shared" si="11"/>
        <v>60</v>
      </c>
      <c r="J204" s="2">
        <v>3</v>
      </c>
      <c r="K204" s="2">
        <v>2</v>
      </c>
      <c r="L204" s="2">
        <v>55</v>
      </c>
    </row>
    <row r="205" spans="1:12" ht="14.25">
      <c r="A205" s="2" t="s">
        <v>409</v>
      </c>
      <c r="B205" s="13">
        <v>137365</v>
      </c>
      <c r="C205" s="2" t="s">
        <v>249</v>
      </c>
      <c r="D205" s="2">
        <v>126</v>
      </c>
      <c r="E205" s="2">
        <v>7</v>
      </c>
      <c r="F205" s="6">
        <f t="shared" si="9"/>
        <v>0.05555555555555555</v>
      </c>
      <c r="G205" s="2">
        <v>2</v>
      </c>
      <c r="H205" s="6">
        <f t="shared" si="10"/>
        <v>0.015873015873015872</v>
      </c>
      <c r="I205" s="2">
        <f t="shared" si="11"/>
        <v>82</v>
      </c>
      <c r="J205" s="2">
        <v>6</v>
      </c>
      <c r="K205" s="2">
        <v>1</v>
      </c>
      <c r="L205" s="2">
        <v>75</v>
      </c>
    </row>
    <row r="206" spans="1:12" ht="14.25">
      <c r="A206" s="2" t="s">
        <v>444</v>
      </c>
      <c r="B206" s="13">
        <v>507378</v>
      </c>
      <c r="C206" s="2" t="s">
        <v>250</v>
      </c>
      <c r="D206" s="2">
        <v>140</v>
      </c>
      <c r="E206" s="2">
        <v>28</v>
      </c>
      <c r="F206" s="6">
        <f t="shared" si="9"/>
        <v>0.2</v>
      </c>
      <c r="G206" s="2">
        <v>15</v>
      </c>
      <c r="H206" s="6">
        <f t="shared" si="10"/>
        <v>0.10714285714285714</v>
      </c>
      <c r="I206" s="2">
        <f t="shared" si="11"/>
        <v>109</v>
      </c>
      <c r="J206" s="2">
        <v>23</v>
      </c>
      <c r="K206" s="2">
        <v>11</v>
      </c>
      <c r="L206" s="2">
        <v>75</v>
      </c>
    </row>
    <row r="207" spans="1:12" ht="14.25">
      <c r="A207" s="2" t="s">
        <v>432</v>
      </c>
      <c r="B207" s="13">
        <v>407375</v>
      </c>
      <c r="C207" s="2" t="s">
        <v>251</v>
      </c>
      <c r="D207" s="2">
        <v>1578</v>
      </c>
      <c r="E207" s="2">
        <v>1449</v>
      </c>
      <c r="F207" s="6">
        <f t="shared" si="9"/>
        <v>0.9182509505703422</v>
      </c>
      <c r="G207" s="2">
        <v>95</v>
      </c>
      <c r="H207" s="6">
        <f t="shared" si="10"/>
        <v>0.060202788339670466</v>
      </c>
      <c r="I207" s="2">
        <f t="shared" si="11"/>
        <v>1517</v>
      </c>
      <c r="J207" s="2">
        <v>1392</v>
      </c>
      <c r="K207" s="2">
        <v>92</v>
      </c>
      <c r="L207" s="2">
        <v>33</v>
      </c>
    </row>
    <row r="208" spans="1:12" ht="14.25">
      <c r="A208" s="2" t="s">
        <v>457</v>
      </c>
      <c r="B208" s="13">
        <v>673090</v>
      </c>
      <c r="C208" s="2" t="s">
        <v>251</v>
      </c>
      <c r="D208" s="2">
        <v>196</v>
      </c>
      <c r="E208" s="2">
        <v>11</v>
      </c>
      <c r="F208" s="6">
        <f t="shared" si="9"/>
        <v>0.05612244897959184</v>
      </c>
      <c r="G208" s="2">
        <v>10</v>
      </c>
      <c r="H208" s="6">
        <f t="shared" si="10"/>
        <v>0.05102040816326531</v>
      </c>
      <c r="I208" s="2">
        <f t="shared" si="11"/>
        <v>98</v>
      </c>
      <c r="J208" s="2">
        <v>11</v>
      </c>
      <c r="K208" s="2">
        <v>9</v>
      </c>
      <c r="L208" s="2">
        <v>78</v>
      </c>
    </row>
    <row r="209" spans="1:12" ht="14.25">
      <c r="A209" s="2" t="s">
        <v>406</v>
      </c>
      <c r="B209" s="13">
        <v>107380</v>
      </c>
      <c r="C209" s="2" t="s">
        <v>252</v>
      </c>
      <c r="D209" s="2">
        <v>50</v>
      </c>
      <c r="E209" s="2">
        <v>12</v>
      </c>
      <c r="F209" s="6">
        <f t="shared" si="9"/>
        <v>0.24</v>
      </c>
      <c r="G209" s="2">
        <v>6</v>
      </c>
      <c r="H209" s="6">
        <f t="shared" si="10"/>
        <v>0.12</v>
      </c>
      <c r="I209" s="2">
        <f t="shared" si="11"/>
        <v>47</v>
      </c>
      <c r="J209" s="2">
        <v>12</v>
      </c>
      <c r="K209" s="2">
        <v>6</v>
      </c>
      <c r="L209" s="2">
        <v>29</v>
      </c>
    </row>
    <row r="210" spans="1:12" ht="14.25">
      <c r="A210" s="2" t="s">
        <v>431</v>
      </c>
      <c r="B210" s="13">
        <v>377374</v>
      </c>
      <c r="C210" s="2" t="s">
        <v>252</v>
      </c>
      <c r="D210" s="2">
        <v>80</v>
      </c>
      <c r="E210" s="2">
        <v>14</v>
      </c>
      <c r="F210" s="6">
        <f t="shared" si="9"/>
        <v>0.175</v>
      </c>
      <c r="G210" s="2">
        <v>10</v>
      </c>
      <c r="H210" s="6">
        <f t="shared" si="10"/>
        <v>0.125</v>
      </c>
      <c r="I210" s="2">
        <f t="shared" si="11"/>
        <v>67</v>
      </c>
      <c r="J210" s="2">
        <v>13</v>
      </c>
      <c r="K210" s="2">
        <v>10</v>
      </c>
      <c r="L210" s="2">
        <v>44</v>
      </c>
    </row>
    <row r="211" spans="1:12" ht="14.25">
      <c r="A211" s="2" t="s">
        <v>434</v>
      </c>
      <c r="B211" s="13">
        <v>427376</v>
      </c>
      <c r="C211" s="2" t="s">
        <v>252</v>
      </c>
      <c r="D211" s="2">
        <v>46</v>
      </c>
      <c r="E211" s="2">
        <v>5</v>
      </c>
      <c r="F211" s="6">
        <f t="shared" si="9"/>
        <v>0.10869565217391304</v>
      </c>
      <c r="G211" s="2">
        <v>5</v>
      </c>
      <c r="H211" s="6">
        <f t="shared" si="10"/>
        <v>0.10869565217391304</v>
      </c>
      <c r="I211" s="2">
        <f t="shared" si="11"/>
        <v>36</v>
      </c>
      <c r="J211" s="2">
        <v>5</v>
      </c>
      <c r="K211" s="2">
        <v>5</v>
      </c>
      <c r="L211" s="2">
        <v>26</v>
      </c>
    </row>
    <row r="212" spans="1:12" ht="14.25">
      <c r="A212" s="2" t="s">
        <v>402</v>
      </c>
      <c r="B212" s="13">
        <v>57397</v>
      </c>
      <c r="C212" s="2" t="s">
        <v>253</v>
      </c>
      <c r="D212" s="2">
        <v>429</v>
      </c>
      <c r="E212" s="2">
        <v>36</v>
      </c>
      <c r="F212" s="6">
        <f t="shared" si="9"/>
        <v>0.08391608391608392</v>
      </c>
      <c r="G212" s="2">
        <v>13</v>
      </c>
      <c r="H212" s="6">
        <f t="shared" si="10"/>
        <v>0.030303030303030304</v>
      </c>
      <c r="I212" s="2">
        <f t="shared" si="11"/>
        <v>190</v>
      </c>
      <c r="J212" s="2">
        <v>22</v>
      </c>
      <c r="K212" s="2">
        <v>9</v>
      </c>
      <c r="L212" s="2">
        <v>159</v>
      </c>
    </row>
    <row r="213" spans="1:12" ht="14.25">
      <c r="A213" s="2" t="s">
        <v>422</v>
      </c>
      <c r="B213" s="13">
        <v>287393</v>
      </c>
      <c r="C213" s="2" t="s">
        <v>254</v>
      </c>
      <c r="D213" s="2">
        <v>158</v>
      </c>
      <c r="E213" s="2">
        <v>9</v>
      </c>
      <c r="F213" s="6">
        <f t="shared" si="9"/>
        <v>0.056962025316455694</v>
      </c>
      <c r="G213" s="2">
        <v>7</v>
      </c>
      <c r="H213" s="6">
        <f t="shared" si="10"/>
        <v>0.04430379746835443</v>
      </c>
      <c r="I213" s="2">
        <f t="shared" si="11"/>
        <v>72</v>
      </c>
      <c r="J213" s="2">
        <v>8</v>
      </c>
      <c r="K213" s="2">
        <v>4</v>
      </c>
      <c r="L213" s="2">
        <v>60</v>
      </c>
    </row>
    <row r="214" spans="1:12" ht="14.25">
      <c r="A214" s="2" t="s">
        <v>403</v>
      </c>
      <c r="B214" s="13">
        <v>67396</v>
      </c>
      <c r="C214" s="2" t="s">
        <v>255</v>
      </c>
      <c r="D214" s="2">
        <v>30</v>
      </c>
      <c r="E214" s="2">
        <v>9</v>
      </c>
      <c r="F214" s="6">
        <f t="shared" si="9"/>
        <v>0.3</v>
      </c>
      <c r="G214" s="2">
        <v>3</v>
      </c>
      <c r="H214" s="6">
        <f t="shared" si="10"/>
        <v>0.1</v>
      </c>
      <c r="I214" s="2">
        <f t="shared" si="11"/>
        <v>25</v>
      </c>
      <c r="J214" s="2">
        <v>7</v>
      </c>
      <c r="K214" s="2">
        <v>3</v>
      </c>
      <c r="L214" s="2">
        <v>15</v>
      </c>
    </row>
    <row r="215" spans="1:12" ht="14.25">
      <c r="A215" s="2" t="s">
        <v>456</v>
      </c>
      <c r="B215" s="13">
        <v>667395</v>
      </c>
      <c r="C215" s="2" t="s">
        <v>256</v>
      </c>
      <c r="D215" s="2">
        <v>242</v>
      </c>
      <c r="E215" s="2">
        <v>6</v>
      </c>
      <c r="F215" s="6">
        <f t="shared" si="9"/>
        <v>0.024793388429752067</v>
      </c>
      <c r="G215" s="2">
        <v>0</v>
      </c>
      <c r="H215" s="6">
        <f t="shared" si="10"/>
        <v>0</v>
      </c>
      <c r="I215" s="2">
        <f t="shared" si="11"/>
        <v>100</v>
      </c>
      <c r="J215" s="2">
        <v>4</v>
      </c>
      <c r="K215" s="2">
        <v>0</v>
      </c>
      <c r="L215" s="2">
        <v>96</v>
      </c>
    </row>
    <row r="216" spans="1:12" ht="14.25">
      <c r="A216" s="2" t="s">
        <v>439</v>
      </c>
      <c r="B216" s="13">
        <v>477400</v>
      </c>
      <c r="C216" s="2" t="s">
        <v>257</v>
      </c>
      <c r="D216" s="2">
        <v>163</v>
      </c>
      <c r="E216" s="2">
        <v>3</v>
      </c>
      <c r="F216" s="6">
        <f t="shared" si="9"/>
        <v>0.018404907975460124</v>
      </c>
      <c r="G216" s="2">
        <v>0</v>
      </c>
      <c r="H216" s="6">
        <f t="shared" si="10"/>
        <v>0</v>
      </c>
      <c r="I216" s="2">
        <f t="shared" si="11"/>
        <v>82</v>
      </c>
      <c r="J216" s="2">
        <v>2</v>
      </c>
      <c r="K216" s="2">
        <v>0</v>
      </c>
      <c r="L216" s="2">
        <v>80</v>
      </c>
    </row>
    <row r="217" spans="1:12" ht="14.25">
      <c r="A217" s="2" t="s">
        <v>441</v>
      </c>
      <c r="B217" s="13">
        <v>514027</v>
      </c>
      <c r="C217" s="2" t="s">
        <v>258</v>
      </c>
      <c r="D217" s="2">
        <v>441</v>
      </c>
      <c r="E217" s="2">
        <v>22</v>
      </c>
      <c r="F217" s="6">
        <f t="shared" si="9"/>
        <v>0.049886621315192746</v>
      </c>
      <c r="G217" s="2">
        <v>8</v>
      </c>
      <c r="H217" s="6">
        <f t="shared" si="10"/>
        <v>0.018140589569160998</v>
      </c>
      <c r="I217" s="2">
        <f t="shared" si="11"/>
        <v>119</v>
      </c>
      <c r="J217" s="2">
        <v>12</v>
      </c>
      <c r="K217" s="2">
        <v>4</v>
      </c>
      <c r="L217" s="2">
        <v>103</v>
      </c>
    </row>
    <row r="218" spans="1:12" ht="14.25">
      <c r="A218" s="2" t="s">
        <v>432</v>
      </c>
      <c r="B218" s="13">
        <v>407406</v>
      </c>
      <c r="C218" s="2" t="s">
        <v>259</v>
      </c>
      <c r="D218" s="2">
        <v>194</v>
      </c>
      <c r="E218" s="2">
        <v>183</v>
      </c>
      <c r="F218" s="6">
        <f t="shared" si="9"/>
        <v>0.9432989690721649</v>
      </c>
      <c r="G218" s="2">
        <v>10</v>
      </c>
      <c r="H218" s="6">
        <f t="shared" si="10"/>
        <v>0.05154639175257732</v>
      </c>
      <c r="I218" s="2">
        <f t="shared" si="11"/>
        <v>178</v>
      </c>
      <c r="J218" s="2">
        <v>167</v>
      </c>
      <c r="K218" s="2">
        <v>10</v>
      </c>
      <c r="L218" s="2">
        <v>1</v>
      </c>
    </row>
    <row r="219" spans="1:12" ht="14.25">
      <c r="A219" s="2" t="s">
        <v>432</v>
      </c>
      <c r="B219" s="13">
        <v>407410</v>
      </c>
      <c r="C219" s="2" t="s">
        <v>260</v>
      </c>
      <c r="D219" s="2">
        <v>200</v>
      </c>
      <c r="E219" s="2">
        <v>37</v>
      </c>
      <c r="F219" s="6">
        <f t="shared" si="9"/>
        <v>0.185</v>
      </c>
      <c r="G219" s="2">
        <v>9</v>
      </c>
      <c r="H219" s="6">
        <f t="shared" si="10"/>
        <v>0.045</v>
      </c>
      <c r="I219" s="2">
        <f t="shared" si="11"/>
        <v>92</v>
      </c>
      <c r="J219" s="2">
        <v>27</v>
      </c>
      <c r="K219" s="2">
        <v>8</v>
      </c>
      <c r="L219" s="2">
        <v>57</v>
      </c>
    </row>
    <row r="220" spans="1:12" ht="14.25">
      <c r="A220" s="2" t="s">
        <v>457</v>
      </c>
      <c r="B220" s="13">
        <v>677419</v>
      </c>
      <c r="C220" s="2" t="s">
        <v>261</v>
      </c>
      <c r="D220" s="2">
        <v>224</v>
      </c>
      <c r="E220" s="2">
        <v>3</v>
      </c>
      <c r="F220" s="6">
        <f t="shared" si="9"/>
        <v>0.013392857142857142</v>
      </c>
      <c r="G220" s="2">
        <v>0</v>
      </c>
      <c r="H220" s="6">
        <f t="shared" si="10"/>
        <v>0</v>
      </c>
      <c r="I220" s="2">
        <f t="shared" si="11"/>
        <v>84</v>
      </c>
      <c r="J220" s="2">
        <v>1</v>
      </c>
      <c r="K220" s="2">
        <v>0</v>
      </c>
      <c r="L220" s="2">
        <v>83</v>
      </c>
    </row>
    <row r="221" spans="1:12" ht="14.25">
      <c r="A221" s="2" t="s">
        <v>441</v>
      </c>
      <c r="B221" s="13">
        <v>517415</v>
      </c>
      <c r="C221" s="2" t="s">
        <v>262</v>
      </c>
      <c r="D221" s="2">
        <v>196</v>
      </c>
      <c r="E221" s="2">
        <v>26</v>
      </c>
      <c r="F221" s="6">
        <f t="shared" si="9"/>
        <v>0.1326530612244898</v>
      </c>
      <c r="G221" s="2">
        <v>13</v>
      </c>
      <c r="H221" s="6">
        <f t="shared" si="10"/>
        <v>0.0663265306122449</v>
      </c>
      <c r="I221" s="2">
        <f t="shared" si="11"/>
        <v>151</v>
      </c>
      <c r="J221" s="2">
        <v>23</v>
      </c>
      <c r="K221" s="2">
        <v>12</v>
      </c>
      <c r="L221" s="2">
        <v>116</v>
      </c>
    </row>
    <row r="222" spans="1:12" ht="14.25">
      <c r="A222" s="2" t="s">
        <v>453</v>
      </c>
      <c r="B222" s="13">
        <v>627417</v>
      </c>
      <c r="C222" s="2" t="s">
        <v>262</v>
      </c>
      <c r="D222" s="2">
        <v>32</v>
      </c>
      <c r="E222" s="2">
        <v>4</v>
      </c>
      <c r="F222" s="6">
        <f t="shared" si="9"/>
        <v>0.125</v>
      </c>
      <c r="G222" s="2">
        <v>4</v>
      </c>
      <c r="H222" s="6">
        <f t="shared" si="10"/>
        <v>0.125</v>
      </c>
      <c r="I222" s="2">
        <f t="shared" si="11"/>
        <v>25</v>
      </c>
      <c r="J222" s="2">
        <v>3</v>
      </c>
      <c r="K222" s="2">
        <v>4</v>
      </c>
      <c r="L222" s="2">
        <v>18</v>
      </c>
    </row>
    <row r="223" spans="1:12" ht="14.25">
      <c r="A223" s="2" t="s">
        <v>483</v>
      </c>
      <c r="B223" s="13">
        <v>409173</v>
      </c>
      <c r="C223" s="2" t="s">
        <v>263</v>
      </c>
      <c r="D223" s="2">
        <v>183</v>
      </c>
      <c r="E223" s="2">
        <v>157</v>
      </c>
      <c r="F223" s="6">
        <f t="shared" si="9"/>
        <v>0.8579234972677595</v>
      </c>
      <c r="G223" s="2">
        <v>4</v>
      </c>
      <c r="H223" s="6">
        <f t="shared" si="10"/>
        <v>0.02185792349726776</v>
      </c>
      <c r="I223" s="2">
        <f t="shared" si="11"/>
        <v>97</v>
      </c>
      <c r="J223" s="2">
        <v>86</v>
      </c>
      <c r="K223" s="2">
        <v>3</v>
      </c>
      <c r="L223" s="2">
        <v>8</v>
      </c>
    </row>
    <row r="224" spans="1:12" ht="14.25">
      <c r="A224" s="2" t="s">
        <v>402</v>
      </c>
      <c r="B224" s="13">
        <v>57795</v>
      </c>
      <c r="C224" s="2" t="s">
        <v>264</v>
      </c>
      <c r="D224" s="2">
        <v>125</v>
      </c>
      <c r="E224" s="2">
        <v>10</v>
      </c>
      <c r="F224" s="6">
        <f t="shared" si="9"/>
        <v>0.08</v>
      </c>
      <c r="G224" s="2">
        <v>0</v>
      </c>
      <c r="H224" s="6">
        <f t="shared" si="10"/>
        <v>0</v>
      </c>
      <c r="I224" s="2">
        <f t="shared" si="11"/>
        <v>88</v>
      </c>
      <c r="J224" s="2">
        <v>7</v>
      </c>
      <c r="K224" s="2">
        <v>0</v>
      </c>
      <c r="L224" s="2">
        <v>81</v>
      </c>
    </row>
    <row r="225" spans="1:12" ht="14.25">
      <c r="A225" s="2" t="s">
        <v>418</v>
      </c>
      <c r="B225" s="13">
        <v>227422</v>
      </c>
      <c r="C225" s="2" t="s">
        <v>265</v>
      </c>
      <c r="D225" s="2">
        <v>118</v>
      </c>
      <c r="E225" s="2">
        <v>12</v>
      </c>
      <c r="F225" s="6">
        <f t="shared" si="9"/>
        <v>0.1016949152542373</v>
      </c>
      <c r="G225" s="2">
        <v>8</v>
      </c>
      <c r="H225" s="6">
        <f t="shared" si="10"/>
        <v>0.06779661016949153</v>
      </c>
      <c r="I225" s="2">
        <f t="shared" si="11"/>
        <v>108</v>
      </c>
      <c r="J225" s="2">
        <v>11</v>
      </c>
      <c r="K225" s="2">
        <v>8</v>
      </c>
      <c r="L225" s="2">
        <v>89</v>
      </c>
    </row>
    <row r="226" spans="1:12" ht="14.25">
      <c r="A226" s="2" t="s">
        <v>409</v>
      </c>
      <c r="B226" s="13">
        <v>137428</v>
      </c>
      <c r="C226" s="2" t="s">
        <v>266</v>
      </c>
      <c r="D226" s="2">
        <v>284</v>
      </c>
      <c r="E226" s="2">
        <v>29</v>
      </c>
      <c r="F226" s="6">
        <f t="shared" si="9"/>
        <v>0.10211267605633803</v>
      </c>
      <c r="G226" s="2">
        <v>5</v>
      </c>
      <c r="H226" s="6">
        <f t="shared" si="10"/>
        <v>0.017605633802816902</v>
      </c>
      <c r="I226" s="2">
        <f t="shared" si="11"/>
        <v>131</v>
      </c>
      <c r="J226" s="2">
        <v>25</v>
      </c>
      <c r="K226" s="2">
        <v>5</v>
      </c>
      <c r="L226" s="2">
        <v>101</v>
      </c>
    </row>
    <row r="227" spans="1:12" ht="14.25">
      <c r="A227" s="2" t="s">
        <v>450</v>
      </c>
      <c r="B227" s="13">
        <v>597429</v>
      </c>
      <c r="C227" s="2" t="s">
        <v>267</v>
      </c>
      <c r="D227" s="2">
        <v>108</v>
      </c>
      <c r="E227" s="2">
        <v>12</v>
      </c>
      <c r="F227" s="6">
        <f t="shared" si="9"/>
        <v>0.1111111111111111</v>
      </c>
      <c r="G227" s="2">
        <v>11</v>
      </c>
      <c r="H227" s="6">
        <f t="shared" si="10"/>
        <v>0.10185185185185185</v>
      </c>
      <c r="I227" s="2">
        <f t="shared" si="11"/>
        <v>57</v>
      </c>
      <c r="J227" s="2">
        <v>9</v>
      </c>
      <c r="K227" s="2">
        <v>9</v>
      </c>
      <c r="L227" s="2">
        <v>39</v>
      </c>
    </row>
    <row r="228" spans="1:12" ht="14.25">
      <c r="A228" s="2" t="s">
        <v>457</v>
      </c>
      <c r="B228" s="13">
        <v>677430</v>
      </c>
      <c r="C228" s="2" t="s">
        <v>267</v>
      </c>
      <c r="D228" s="2">
        <v>394</v>
      </c>
      <c r="E228" s="2">
        <v>0</v>
      </c>
      <c r="F228" s="6">
        <f t="shared" si="9"/>
        <v>0</v>
      </c>
      <c r="G228" s="2">
        <v>0</v>
      </c>
      <c r="H228" s="6">
        <f t="shared" si="10"/>
        <v>0</v>
      </c>
      <c r="I228" s="2">
        <f t="shared" si="11"/>
        <v>163</v>
      </c>
      <c r="J228" s="2">
        <v>0</v>
      </c>
      <c r="K228" s="2">
        <v>0</v>
      </c>
      <c r="L228" s="2">
        <v>163</v>
      </c>
    </row>
    <row r="229" spans="1:12" ht="14.25">
      <c r="A229" s="2" t="s">
        <v>432</v>
      </c>
      <c r="B229" s="13">
        <v>407435</v>
      </c>
      <c r="C229" s="2" t="s">
        <v>268</v>
      </c>
      <c r="D229" s="2">
        <v>163</v>
      </c>
      <c r="E229" s="2">
        <v>17</v>
      </c>
      <c r="F229" s="6">
        <f t="shared" si="9"/>
        <v>0.10429447852760736</v>
      </c>
      <c r="G229" s="2">
        <v>0</v>
      </c>
      <c r="H229" s="6">
        <f t="shared" si="10"/>
        <v>0</v>
      </c>
      <c r="I229" s="2">
        <f t="shared" si="11"/>
        <v>84</v>
      </c>
      <c r="J229" s="2">
        <v>15</v>
      </c>
      <c r="K229" s="2">
        <v>0</v>
      </c>
      <c r="L229" s="2">
        <v>69</v>
      </c>
    </row>
    <row r="230" spans="1:12" ht="14.25">
      <c r="A230" s="2" t="s">
        <v>430</v>
      </c>
      <c r="B230" s="13">
        <v>367673</v>
      </c>
      <c r="C230" s="2" t="s">
        <v>269</v>
      </c>
      <c r="D230" s="2">
        <v>466</v>
      </c>
      <c r="E230" s="2">
        <v>44</v>
      </c>
      <c r="F230" s="6">
        <f t="shared" si="9"/>
        <v>0.0944206008583691</v>
      </c>
      <c r="G230" s="2">
        <v>11</v>
      </c>
      <c r="H230" s="6">
        <f t="shared" si="10"/>
        <v>0.023605150214592276</v>
      </c>
      <c r="I230" s="2">
        <f t="shared" si="11"/>
        <v>339</v>
      </c>
      <c r="J230" s="2">
        <v>41</v>
      </c>
      <c r="K230" s="2">
        <v>11</v>
      </c>
      <c r="L230" s="2">
        <v>287</v>
      </c>
    </row>
    <row r="231" spans="1:12" ht="14.25">
      <c r="A231" s="2" t="s">
        <v>456</v>
      </c>
      <c r="B231" s="13">
        <v>667446</v>
      </c>
      <c r="C231" s="2" t="s">
        <v>269</v>
      </c>
      <c r="D231" s="2">
        <v>407</v>
      </c>
      <c r="E231" s="2">
        <v>26</v>
      </c>
      <c r="F231" s="6">
        <f t="shared" si="9"/>
        <v>0.06388206388206388</v>
      </c>
      <c r="G231" s="2">
        <v>0</v>
      </c>
      <c r="H231" s="6">
        <f t="shared" si="10"/>
        <v>0</v>
      </c>
      <c r="I231" s="2">
        <f t="shared" si="11"/>
        <v>158</v>
      </c>
      <c r="J231" s="2">
        <v>16</v>
      </c>
      <c r="K231" s="2">
        <v>0</v>
      </c>
      <c r="L231" s="2">
        <v>142</v>
      </c>
    </row>
    <row r="232" spans="1:12" ht="14.25">
      <c r="A232" s="2" t="s">
        <v>432</v>
      </c>
      <c r="B232" s="13">
        <v>407442</v>
      </c>
      <c r="C232" s="2" t="s">
        <v>270</v>
      </c>
      <c r="D232" s="2">
        <v>165</v>
      </c>
      <c r="E232" s="2">
        <v>22</v>
      </c>
      <c r="F232" s="6">
        <f t="shared" si="9"/>
        <v>0.13333333333333333</v>
      </c>
      <c r="G232" s="2">
        <v>0</v>
      </c>
      <c r="H232" s="6">
        <f t="shared" si="10"/>
        <v>0</v>
      </c>
      <c r="I232" s="2">
        <f t="shared" si="11"/>
        <v>93</v>
      </c>
      <c r="J232" s="2">
        <v>8</v>
      </c>
      <c r="K232" s="2">
        <v>0</v>
      </c>
      <c r="L232" s="2">
        <v>85</v>
      </c>
    </row>
    <row r="233" spans="1:12" ht="14.25">
      <c r="A233" s="2" t="s">
        <v>454</v>
      </c>
      <c r="B233" s="13">
        <v>647441</v>
      </c>
      <c r="C233" s="2" t="s">
        <v>271</v>
      </c>
      <c r="D233" s="2">
        <v>151</v>
      </c>
      <c r="E233" s="2">
        <v>5</v>
      </c>
      <c r="F233" s="6">
        <f t="shared" si="9"/>
        <v>0.033112582781456956</v>
      </c>
      <c r="G233" s="2">
        <v>0</v>
      </c>
      <c r="H233" s="6">
        <f t="shared" si="10"/>
        <v>0</v>
      </c>
      <c r="I233" s="2">
        <f t="shared" si="11"/>
        <v>40</v>
      </c>
      <c r="J233" s="2">
        <v>3</v>
      </c>
      <c r="K233" s="2">
        <v>0</v>
      </c>
      <c r="L233" s="2">
        <v>37</v>
      </c>
    </row>
    <row r="234" spans="1:12" ht="14.25">
      <c r="A234" s="2" t="s">
        <v>455</v>
      </c>
      <c r="B234" s="13">
        <v>657443</v>
      </c>
      <c r="C234" s="2" t="s">
        <v>271</v>
      </c>
      <c r="D234" s="2">
        <v>62</v>
      </c>
      <c r="E234" s="2">
        <v>10</v>
      </c>
      <c r="F234" s="6">
        <f t="shared" si="9"/>
        <v>0.16129032258064516</v>
      </c>
      <c r="G234" s="2">
        <v>10</v>
      </c>
      <c r="H234" s="6">
        <f t="shared" si="10"/>
        <v>0.16129032258064516</v>
      </c>
      <c r="I234" s="2">
        <f t="shared" si="11"/>
        <v>38</v>
      </c>
      <c r="J234" s="2">
        <v>7</v>
      </c>
      <c r="K234" s="2">
        <v>5</v>
      </c>
      <c r="L234" s="2">
        <v>26</v>
      </c>
    </row>
    <row r="235" spans="1:12" ht="14.25">
      <c r="A235" s="2" t="s">
        <v>439</v>
      </c>
      <c r="B235" s="13">
        <v>477445</v>
      </c>
      <c r="C235" s="2" t="s">
        <v>272</v>
      </c>
      <c r="D235" s="2">
        <v>117</v>
      </c>
      <c r="E235" s="2">
        <v>7</v>
      </c>
      <c r="F235" s="6">
        <f t="shared" si="9"/>
        <v>0.05982905982905983</v>
      </c>
      <c r="G235" s="2">
        <v>4</v>
      </c>
      <c r="H235" s="6">
        <f t="shared" si="10"/>
        <v>0.03418803418803419</v>
      </c>
      <c r="I235" s="2">
        <f t="shared" si="11"/>
        <v>98</v>
      </c>
      <c r="J235" s="2">
        <v>7</v>
      </c>
      <c r="K235" s="2">
        <v>4</v>
      </c>
      <c r="L235" s="2">
        <v>87</v>
      </c>
    </row>
    <row r="236" spans="1:12" ht="14.25">
      <c r="A236" s="2" t="s">
        <v>448</v>
      </c>
      <c r="B236" s="13">
        <v>577447</v>
      </c>
      <c r="C236" s="2" t="s">
        <v>273</v>
      </c>
      <c r="D236" s="2">
        <v>23</v>
      </c>
      <c r="E236" s="2">
        <v>16</v>
      </c>
      <c r="F236" s="6">
        <f t="shared" si="9"/>
        <v>0.6956521739130435</v>
      </c>
      <c r="G236" s="2">
        <v>6</v>
      </c>
      <c r="H236" s="6">
        <f t="shared" si="10"/>
        <v>0.2608695652173913</v>
      </c>
      <c r="I236" s="2">
        <f t="shared" si="11"/>
        <v>22</v>
      </c>
      <c r="J236" s="2">
        <v>15</v>
      </c>
      <c r="K236" s="2">
        <v>6</v>
      </c>
      <c r="L236" s="2">
        <v>1</v>
      </c>
    </row>
    <row r="237" spans="1:12" ht="14.25">
      <c r="A237" s="2" t="s">
        <v>429</v>
      </c>
      <c r="B237" s="13">
        <v>357866</v>
      </c>
      <c r="C237" s="2" t="s">
        <v>274</v>
      </c>
      <c r="D237" s="2">
        <v>92</v>
      </c>
      <c r="E237" s="2">
        <v>3</v>
      </c>
      <c r="F237" s="6">
        <f t="shared" si="9"/>
        <v>0.03260869565217391</v>
      </c>
      <c r="G237" s="2">
        <v>2</v>
      </c>
      <c r="H237" s="6">
        <f t="shared" si="10"/>
        <v>0.021739130434782608</v>
      </c>
      <c r="I237" s="2">
        <f t="shared" si="11"/>
        <v>57</v>
      </c>
      <c r="J237" s="2">
        <v>2</v>
      </c>
      <c r="K237" s="2">
        <v>1</v>
      </c>
      <c r="L237" s="2">
        <v>54</v>
      </c>
    </row>
    <row r="238" spans="1:12" ht="14.25">
      <c r="A238" s="2" t="s">
        <v>409</v>
      </c>
      <c r="B238" s="13">
        <v>137449</v>
      </c>
      <c r="C238" s="2" t="s">
        <v>275</v>
      </c>
      <c r="D238" s="2">
        <v>162</v>
      </c>
      <c r="E238" s="2">
        <v>4</v>
      </c>
      <c r="F238" s="6">
        <f t="shared" si="9"/>
        <v>0.024691358024691357</v>
      </c>
      <c r="G238" s="2">
        <v>0</v>
      </c>
      <c r="H238" s="6">
        <f t="shared" si="10"/>
        <v>0</v>
      </c>
      <c r="I238" s="2">
        <f t="shared" si="11"/>
        <v>109</v>
      </c>
      <c r="J238" s="2">
        <v>4</v>
      </c>
      <c r="K238" s="2">
        <v>0</v>
      </c>
      <c r="L238" s="2">
        <v>105</v>
      </c>
    </row>
    <row r="239" spans="1:12" ht="14.25">
      <c r="A239" s="2" t="s">
        <v>456</v>
      </c>
      <c r="B239" s="13">
        <v>669660</v>
      </c>
      <c r="C239" s="2" t="s">
        <v>276</v>
      </c>
      <c r="D239" s="2">
        <v>129</v>
      </c>
      <c r="E239" s="2">
        <v>2</v>
      </c>
      <c r="F239" s="6">
        <f t="shared" si="9"/>
        <v>0.015503875968992248</v>
      </c>
      <c r="G239" s="2">
        <v>2</v>
      </c>
      <c r="H239" s="6">
        <f t="shared" si="10"/>
        <v>0.015503875968992248</v>
      </c>
      <c r="I239" s="2">
        <f t="shared" si="11"/>
        <v>71</v>
      </c>
      <c r="J239" s="2">
        <v>1</v>
      </c>
      <c r="K239" s="2">
        <v>1</v>
      </c>
      <c r="L239" s="2">
        <v>69</v>
      </c>
    </row>
    <row r="240" spans="1:12" ht="14.25">
      <c r="A240" s="2" t="s">
        <v>432</v>
      </c>
      <c r="B240" s="13">
        <v>407466</v>
      </c>
      <c r="C240" s="2" t="s">
        <v>277</v>
      </c>
      <c r="D240" s="2">
        <v>273</v>
      </c>
      <c r="E240" s="2">
        <v>109</v>
      </c>
      <c r="F240" s="6">
        <f t="shared" si="9"/>
        <v>0.3992673992673993</v>
      </c>
      <c r="G240" s="2">
        <v>14</v>
      </c>
      <c r="H240" s="6">
        <f t="shared" si="10"/>
        <v>0.05128205128205128</v>
      </c>
      <c r="I240" s="2">
        <f t="shared" si="11"/>
        <v>151</v>
      </c>
      <c r="J240" s="2">
        <v>83</v>
      </c>
      <c r="K240" s="2">
        <v>12</v>
      </c>
      <c r="L240" s="2">
        <v>56</v>
      </c>
    </row>
    <row r="241" spans="1:12" ht="14.25">
      <c r="A241" s="2" t="s">
        <v>430</v>
      </c>
      <c r="B241" s="13">
        <v>367469</v>
      </c>
      <c r="C241" s="2" t="s">
        <v>278</v>
      </c>
      <c r="D241" s="2">
        <v>40</v>
      </c>
      <c r="E241" s="2">
        <v>15</v>
      </c>
      <c r="F241" s="6">
        <f t="shared" si="9"/>
        <v>0.375</v>
      </c>
      <c r="G241" s="2">
        <v>2</v>
      </c>
      <c r="H241" s="6">
        <f t="shared" si="10"/>
        <v>0.05</v>
      </c>
      <c r="I241" s="2">
        <f t="shared" si="11"/>
        <v>37</v>
      </c>
      <c r="J241" s="2">
        <v>13</v>
      </c>
      <c r="K241" s="2">
        <v>2</v>
      </c>
      <c r="L241" s="2">
        <v>22</v>
      </c>
    </row>
    <row r="242" spans="1:12" ht="14.25">
      <c r="A242" s="2" t="s">
        <v>422</v>
      </c>
      <c r="B242" s="13">
        <v>287477</v>
      </c>
      <c r="C242" s="2" t="s">
        <v>279</v>
      </c>
      <c r="D242" s="2">
        <v>129</v>
      </c>
      <c r="E242" s="2">
        <v>14</v>
      </c>
      <c r="F242" s="6">
        <f t="shared" si="9"/>
        <v>0.10852713178294573</v>
      </c>
      <c r="G242" s="2">
        <v>5</v>
      </c>
      <c r="H242" s="6">
        <f t="shared" si="10"/>
        <v>0.03875968992248062</v>
      </c>
      <c r="I242" s="2">
        <f t="shared" si="11"/>
        <v>72</v>
      </c>
      <c r="J242" s="2">
        <v>9</v>
      </c>
      <c r="K242" s="2">
        <v>2</v>
      </c>
      <c r="L242" s="2">
        <v>61</v>
      </c>
    </row>
    <row r="243" spans="1:12" ht="14.25">
      <c r="A243" s="2" t="s">
        <v>432</v>
      </c>
      <c r="B243" s="13">
        <v>407483</v>
      </c>
      <c r="C243" s="2" t="s">
        <v>280</v>
      </c>
      <c r="D243" s="2">
        <v>213</v>
      </c>
      <c r="E243" s="2">
        <v>14</v>
      </c>
      <c r="F243" s="6">
        <f t="shared" si="9"/>
        <v>0.06572769953051644</v>
      </c>
      <c r="G243" s="2">
        <v>11</v>
      </c>
      <c r="H243" s="6">
        <f t="shared" si="10"/>
        <v>0.051643192488262914</v>
      </c>
      <c r="I243" s="2">
        <f t="shared" si="11"/>
        <v>83</v>
      </c>
      <c r="J243" s="2">
        <v>12</v>
      </c>
      <c r="K243" s="2">
        <v>7</v>
      </c>
      <c r="L243" s="2">
        <v>64</v>
      </c>
    </row>
    <row r="244" spans="1:12" ht="14.25">
      <c r="A244" s="2" t="s">
        <v>449</v>
      </c>
      <c r="B244" s="13">
        <v>587484</v>
      </c>
      <c r="C244" s="2" t="s">
        <v>281</v>
      </c>
      <c r="D244" s="2">
        <v>148</v>
      </c>
      <c r="E244" s="2">
        <v>25</v>
      </c>
      <c r="F244" s="6">
        <f t="shared" si="9"/>
        <v>0.16891891891891891</v>
      </c>
      <c r="G244" s="2">
        <v>11</v>
      </c>
      <c r="H244" s="6">
        <f t="shared" si="10"/>
        <v>0.07432432432432433</v>
      </c>
      <c r="I244" s="2">
        <f t="shared" si="11"/>
        <v>122</v>
      </c>
      <c r="J244" s="2">
        <v>23</v>
      </c>
      <c r="K244" s="2">
        <v>9</v>
      </c>
      <c r="L244" s="2">
        <v>90</v>
      </c>
    </row>
    <row r="245" spans="1:12" ht="14.25">
      <c r="A245" s="2" t="s">
        <v>457</v>
      </c>
      <c r="B245" s="13">
        <v>677495</v>
      </c>
      <c r="C245" s="2" t="s">
        <v>282</v>
      </c>
      <c r="D245" s="2">
        <v>288</v>
      </c>
      <c r="E245" s="2">
        <v>9</v>
      </c>
      <c r="F245" s="6">
        <f t="shared" si="9"/>
        <v>0.03125</v>
      </c>
      <c r="G245" s="2">
        <v>0</v>
      </c>
      <c r="H245" s="6">
        <f t="shared" si="10"/>
        <v>0</v>
      </c>
      <c r="I245" s="2">
        <f t="shared" si="11"/>
        <v>163</v>
      </c>
      <c r="J245" s="2">
        <v>8</v>
      </c>
      <c r="K245" s="2">
        <v>0</v>
      </c>
      <c r="L245" s="2">
        <v>155</v>
      </c>
    </row>
    <row r="246" spans="1:12" ht="14.25">
      <c r="A246" s="2" t="s">
        <v>407</v>
      </c>
      <c r="B246" s="13">
        <v>117497</v>
      </c>
      <c r="C246" s="2" t="s">
        <v>283</v>
      </c>
      <c r="D246" s="2">
        <v>143</v>
      </c>
      <c r="E246" s="2">
        <v>12</v>
      </c>
      <c r="F246" s="6">
        <f t="shared" si="9"/>
        <v>0.08391608391608392</v>
      </c>
      <c r="G246" s="2">
        <v>6</v>
      </c>
      <c r="H246" s="6">
        <f t="shared" si="10"/>
        <v>0.04195804195804196</v>
      </c>
      <c r="I246" s="2">
        <f t="shared" si="11"/>
        <v>97</v>
      </c>
      <c r="J246" s="2">
        <v>10</v>
      </c>
      <c r="K246" s="2">
        <v>5</v>
      </c>
      <c r="L246" s="2">
        <v>82</v>
      </c>
    </row>
    <row r="247" spans="1:12" ht="14.25">
      <c r="A247" s="2" t="s">
        <v>432</v>
      </c>
      <c r="B247" s="13">
        <v>407501</v>
      </c>
      <c r="C247" s="2" t="s">
        <v>284</v>
      </c>
      <c r="D247" s="2">
        <v>279</v>
      </c>
      <c r="E247" s="2">
        <v>244</v>
      </c>
      <c r="F247" s="6">
        <f t="shared" si="9"/>
        <v>0.8745519713261649</v>
      </c>
      <c r="G247" s="2">
        <v>26</v>
      </c>
      <c r="H247" s="6">
        <f t="shared" si="10"/>
        <v>0.0931899641577061</v>
      </c>
      <c r="I247" s="2">
        <f t="shared" si="11"/>
        <v>222</v>
      </c>
      <c r="J247" s="2">
        <v>195</v>
      </c>
      <c r="K247" s="2">
        <v>20</v>
      </c>
      <c r="L247" s="2">
        <v>7</v>
      </c>
    </row>
    <row r="248" spans="1:12" ht="14.25">
      <c r="A248" s="2" t="s">
        <v>411</v>
      </c>
      <c r="B248" s="13">
        <v>157021</v>
      </c>
      <c r="C248" s="2" t="s">
        <v>285</v>
      </c>
      <c r="D248" s="2">
        <v>116</v>
      </c>
      <c r="E248" s="2">
        <v>17</v>
      </c>
      <c r="F248" s="6">
        <f t="shared" si="9"/>
        <v>0.14655172413793102</v>
      </c>
      <c r="G248" s="2">
        <v>6</v>
      </c>
      <c r="H248" s="6">
        <f t="shared" si="10"/>
        <v>0.05172413793103448</v>
      </c>
      <c r="I248" s="2">
        <f t="shared" si="11"/>
        <v>78</v>
      </c>
      <c r="J248" s="2">
        <v>17</v>
      </c>
      <c r="K248" s="2">
        <v>6</v>
      </c>
      <c r="L248" s="2">
        <v>55</v>
      </c>
    </row>
    <row r="249" spans="1:12" ht="14.25">
      <c r="A249" s="2" t="s">
        <v>422</v>
      </c>
      <c r="B249" s="13">
        <v>287530</v>
      </c>
      <c r="C249" s="2" t="s">
        <v>286</v>
      </c>
      <c r="D249" s="2">
        <v>90</v>
      </c>
      <c r="E249" s="2">
        <v>16</v>
      </c>
      <c r="F249" s="6">
        <f t="shared" si="9"/>
        <v>0.17777777777777778</v>
      </c>
      <c r="G249" s="2">
        <v>1</v>
      </c>
      <c r="H249" s="6">
        <f t="shared" si="10"/>
        <v>0.011111111111111112</v>
      </c>
      <c r="I249" s="2">
        <f t="shared" si="11"/>
        <v>77</v>
      </c>
      <c r="J249" s="2">
        <v>11</v>
      </c>
      <c r="K249" s="2">
        <v>1</v>
      </c>
      <c r="L249" s="2">
        <v>65</v>
      </c>
    </row>
    <row r="250" spans="1:12" ht="14.25">
      <c r="A250" s="2" t="s">
        <v>456</v>
      </c>
      <c r="B250" s="13">
        <v>667520</v>
      </c>
      <c r="C250" s="2" t="s">
        <v>287</v>
      </c>
      <c r="D250" s="2">
        <v>159</v>
      </c>
      <c r="E250" s="2">
        <v>12</v>
      </c>
      <c r="F250" s="6">
        <f t="shared" si="9"/>
        <v>0.07547169811320754</v>
      </c>
      <c r="G250" s="2">
        <v>0</v>
      </c>
      <c r="H250" s="6">
        <f t="shared" si="10"/>
        <v>0</v>
      </c>
      <c r="I250" s="2">
        <f t="shared" si="11"/>
        <v>71</v>
      </c>
      <c r="J250" s="2">
        <v>7</v>
      </c>
      <c r="K250" s="2">
        <v>0</v>
      </c>
      <c r="L250" s="2">
        <v>64</v>
      </c>
    </row>
    <row r="251" spans="1:12" ht="14.25">
      <c r="A251" s="2" t="s">
        <v>432</v>
      </c>
      <c r="B251" s="13">
        <v>407560</v>
      </c>
      <c r="C251" s="2" t="s">
        <v>288</v>
      </c>
      <c r="D251" s="2">
        <v>177</v>
      </c>
      <c r="E251" s="2">
        <v>140</v>
      </c>
      <c r="F251" s="6">
        <f t="shared" si="9"/>
        <v>0.7909604519774012</v>
      </c>
      <c r="G251" s="2">
        <v>32</v>
      </c>
      <c r="H251" s="6">
        <f t="shared" si="10"/>
        <v>0.1807909604519774</v>
      </c>
      <c r="I251" s="2">
        <f t="shared" si="11"/>
        <v>164</v>
      </c>
      <c r="J251" s="2">
        <v>129</v>
      </c>
      <c r="K251" s="2">
        <v>30</v>
      </c>
      <c r="L251" s="2">
        <v>5</v>
      </c>
    </row>
    <row r="252" spans="1:12" ht="14.25">
      <c r="A252" s="2" t="s">
        <v>420</v>
      </c>
      <c r="B252" s="13">
        <v>247526</v>
      </c>
      <c r="C252" s="2" t="s">
        <v>289</v>
      </c>
      <c r="D252" s="2">
        <v>75</v>
      </c>
      <c r="E252" s="2">
        <v>19</v>
      </c>
      <c r="F252" s="6">
        <f t="shared" si="9"/>
        <v>0.25333333333333335</v>
      </c>
      <c r="G252" s="2">
        <v>3</v>
      </c>
      <c r="H252" s="6">
        <f t="shared" si="10"/>
        <v>0.04</v>
      </c>
      <c r="I252" s="2">
        <f t="shared" si="11"/>
        <v>60</v>
      </c>
      <c r="J252" s="2">
        <v>16</v>
      </c>
      <c r="K252" s="2">
        <v>2</v>
      </c>
      <c r="L252" s="2">
        <v>42</v>
      </c>
    </row>
    <row r="253" spans="1:12" ht="14.25">
      <c r="A253" s="2" t="s">
        <v>422</v>
      </c>
      <c r="B253" s="13">
        <v>287507</v>
      </c>
      <c r="C253" s="2" t="s">
        <v>289</v>
      </c>
      <c r="D253" s="2">
        <v>62</v>
      </c>
      <c r="E253" s="2">
        <v>8</v>
      </c>
      <c r="F253" s="6">
        <f t="shared" si="9"/>
        <v>0.12903225806451613</v>
      </c>
      <c r="G253" s="2">
        <v>3</v>
      </c>
      <c r="H253" s="6">
        <f t="shared" si="10"/>
        <v>0.04838709677419355</v>
      </c>
      <c r="I253" s="2">
        <f t="shared" si="11"/>
        <v>42</v>
      </c>
      <c r="J253" s="2">
        <v>7</v>
      </c>
      <c r="K253" s="2">
        <v>3</v>
      </c>
      <c r="L253" s="2">
        <v>32</v>
      </c>
    </row>
    <row r="254" spans="1:12" ht="14.25">
      <c r="A254" s="2" t="s">
        <v>450</v>
      </c>
      <c r="B254" s="13">
        <v>597506</v>
      </c>
      <c r="C254" s="2" t="s">
        <v>289</v>
      </c>
      <c r="D254" s="2">
        <v>159</v>
      </c>
      <c r="E254" s="2">
        <v>17</v>
      </c>
      <c r="F254" s="6">
        <f t="shared" si="9"/>
        <v>0.1069182389937107</v>
      </c>
      <c r="G254" s="2">
        <v>8</v>
      </c>
      <c r="H254" s="6">
        <f t="shared" si="10"/>
        <v>0.050314465408805034</v>
      </c>
      <c r="I254" s="2">
        <f t="shared" si="11"/>
        <v>111</v>
      </c>
      <c r="J254" s="2">
        <v>13</v>
      </c>
      <c r="K254" s="2">
        <v>5</v>
      </c>
      <c r="L254" s="2">
        <v>93</v>
      </c>
    </row>
    <row r="255" spans="1:12" ht="14.25">
      <c r="A255" s="2" t="s">
        <v>450</v>
      </c>
      <c r="B255" s="13">
        <v>597491</v>
      </c>
      <c r="C255" s="2" t="s">
        <v>289</v>
      </c>
      <c r="D255" s="2">
        <v>65</v>
      </c>
      <c r="E255" s="2">
        <v>9</v>
      </c>
      <c r="F255" s="6">
        <f t="shared" si="9"/>
        <v>0.13846153846153847</v>
      </c>
      <c r="G255" s="2">
        <v>4</v>
      </c>
      <c r="H255" s="6">
        <f t="shared" si="10"/>
        <v>0.06153846153846154</v>
      </c>
      <c r="I255" s="2">
        <f t="shared" si="11"/>
        <v>22</v>
      </c>
      <c r="J255" s="2">
        <v>6</v>
      </c>
      <c r="K255" s="2">
        <v>1</v>
      </c>
      <c r="L255" s="2">
        <v>15</v>
      </c>
    </row>
    <row r="256" spans="1:12" ht="14.25">
      <c r="A256" s="2" t="s">
        <v>409</v>
      </c>
      <c r="B256" s="13">
        <v>137548</v>
      </c>
      <c r="C256" s="2" t="s">
        <v>290</v>
      </c>
      <c r="D256" s="2">
        <v>182</v>
      </c>
      <c r="E256" s="2">
        <v>2</v>
      </c>
      <c r="F256" s="6">
        <f t="shared" si="9"/>
        <v>0.01098901098901099</v>
      </c>
      <c r="G256" s="2">
        <v>0</v>
      </c>
      <c r="H256" s="6">
        <f t="shared" si="10"/>
        <v>0</v>
      </c>
      <c r="I256" s="2">
        <f t="shared" si="11"/>
        <v>110</v>
      </c>
      <c r="J256" s="2">
        <v>2</v>
      </c>
      <c r="K256" s="2">
        <v>0</v>
      </c>
      <c r="L256" s="2">
        <v>108</v>
      </c>
    </row>
    <row r="257" spans="1:12" ht="14.25">
      <c r="A257" s="2" t="s">
        <v>431</v>
      </c>
      <c r="B257" s="13">
        <v>377554</v>
      </c>
      <c r="C257" s="2" t="s">
        <v>290</v>
      </c>
      <c r="D257" s="2">
        <v>61</v>
      </c>
      <c r="E257" s="2">
        <v>12</v>
      </c>
      <c r="F257" s="6">
        <f t="shared" si="9"/>
        <v>0.19672131147540983</v>
      </c>
      <c r="G257" s="2">
        <v>8</v>
      </c>
      <c r="H257" s="6">
        <f t="shared" si="10"/>
        <v>0.13114754098360656</v>
      </c>
      <c r="I257" s="2">
        <f t="shared" si="11"/>
        <v>51</v>
      </c>
      <c r="J257" s="2">
        <v>12</v>
      </c>
      <c r="K257" s="2">
        <v>7</v>
      </c>
      <c r="L257" s="2">
        <v>32</v>
      </c>
    </row>
    <row r="258" spans="1:12" ht="14.25">
      <c r="A258" s="2" t="s">
        <v>422</v>
      </c>
      <c r="B258" s="13">
        <v>287503</v>
      </c>
      <c r="C258" s="2" t="s">
        <v>291</v>
      </c>
      <c r="D258" s="2">
        <v>202</v>
      </c>
      <c r="E258" s="2">
        <v>15</v>
      </c>
      <c r="F258" s="6">
        <f aca="true" t="shared" si="12" ref="F258:F321">E258/D258</f>
        <v>0.07425742574257425</v>
      </c>
      <c r="G258" s="2">
        <v>10</v>
      </c>
      <c r="H258" s="6">
        <f aca="true" t="shared" si="13" ref="H258:H321">G258/D258</f>
        <v>0.04950495049504951</v>
      </c>
      <c r="I258" s="2">
        <f aca="true" t="shared" si="14" ref="I258:I321">SUM(J258:L258)</f>
        <v>112</v>
      </c>
      <c r="J258" s="2">
        <v>11</v>
      </c>
      <c r="K258" s="2">
        <v>10</v>
      </c>
      <c r="L258" s="2">
        <v>91</v>
      </c>
    </row>
    <row r="259" spans="1:12" ht="14.25">
      <c r="A259" s="2" t="s">
        <v>402</v>
      </c>
      <c r="B259" s="13">
        <v>57511</v>
      </c>
      <c r="C259" s="2" t="s">
        <v>292</v>
      </c>
      <c r="D259" s="2">
        <v>301</v>
      </c>
      <c r="E259" s="2">
        <v>21</v>
      </c>
      <c r="F259" s="6">
        <f t="shared" si="12"/>
        <v>0.06976744186046512</v>
      </c>
      <c r="G259" s="2">
        <v>3</v>
      </c>
      <c r="H259" s="6">
        <f t="shared" si="13"/>
        <v>0.009966777408637873</v>
      </c>
      <c r="I259" s="2">
        <f t="shared" si="14"/>
        <v>209</v>
      </c>
      <c r="J259" s="2">
        <v>17</v>
      </c>
      <c r="K259" s="2">
        <v>2</v>
      </c>
      <c r="L259" s="2">
        <v>190</v>
      </c>
    </row>
    <row r="260" spans="1:12" ht="14.25">
      <c r="A260" s="2" t="s">
        <v>450</v>
      </c>
      <c r="B260" s="13">
        <v>597545</v>
      </c>
      <c r="C260" s="2" t="s">
        <v>292</v>
      </c>
      <c r="D260" s="2">
        <v>205</v>
      </c>
      <c r="E260" s="2">
        <v>11</v>
      </c>
      <c r="F260" s="6">
        <f t="shared" si="12"/>
        <v>0.05365853658536585</v>
      </c>
      <c r="G260" s="2">
        <v>4</v>
      </c>
      <c r="H260" s="6">
        <f t="shared" si="13"/>
        <v>0.01951219512195122</v>
      </c>
      <c r="I260" s="2">
        <f t="shared" si="14"/>
        <v>110</v>
      </c>
      <c r="J260" s="2">
        <v>8</v>
      </c>
      <c r="K260" s="2">
        <v>3</v>
      </c>
      <c r="L260" s="2">
        <v>99</v>
      </c>
    </row>
    <row r="261" spans="1:12" ht="14.25">
      <c r="A261" s="2" t="s">
        <v>432</v>
      </c>
      <c r="B261" s="13">
        <v>407505</v>
      </c>
      <c r="C261" s="2" t="s">
        <v>293</v>
      </c>
      <c r="D261" s="2">
        <v>169</v>
      </c>
      <c r="E261" s="2">
        <v>16</v>
      </c>
      <c r="F261" s="6">
        <f t="shared" si="12"/>
        <v>0.09467455621301775</v>
      </c>
      <c r="G261" s="2">
        <v>4</v>
      </c>
      <c r="H261" s="6">
        <f t="shared" si="13"/>
        <v>0.023668639053254437</v>
      </c>
      <c r="I261" s="2">
        <f t="shared" si="14"/>
        <v>73</v>
      </c>
      <c r="J261" s="2">
        <v>11</v>
      </c>
      <c r="K261" s="2">
        <v>2</v>
      </c>
      <c r="L261" s="2">
        <v>60</v>
      </c>
    </row>
    <row r="262" spans="1:12" ht="14.25">
      <c r="A262" s="2" t="s">
        <v>447</v>
      </c>
      <c r="B262" s="13">
        <v>567524</v>
      </c>
      <c r="C262" s="2" t="s">
        <v>293</v>
      </c>
      <c r="D262" s="2">
        <v>73</v>
      </c>
      <c r="E262" s="2">
        <v>4</v>
      </c>
      <c r="F262" s="6">
        <f t="shared" si="12"/>
        <v>0.0547945205479452</v>
      </c>
      <c r="G262" s="2">
        <v>0</v>
      </c>
      <c r="H262" s="6">
        <f t="shared" si="13"/>
        <v>0</v>
      </c>
      <c r="I262" s="2">
        <f t="shared" si="14"/>
        <v>37</v>
      </c>
      <c r="J262" s="2">
        <v>3</v>
      </c>
      <c r="K262" s="2">
        <v>0</v>
      </c>
      <c r="L262" s="2">
        <v>34</v>
      </c>
    </row>
    <row r="263" spans="1:12" ht="14.25">
      <c r="A263" s="2" t="s">
        <v>457</v>
      </c>
      <c r="B263" s="13">
        <v>677498</v>
      </c>
      <c r="C263" s="2" t="s">
        <v>294</v>
      </c>
      <c r="D263" s="2">
        <v>428</v>
      </c>
      <c r="E263" s="2">
        <v>2</v>
      </c>
      <c r="F263" s="6">
        <f t="shared" si="12"/>
        <v>0.004672897196261682</v>
      </c>
      <c r="G263" s="2">
        <v>0</v>
      </c>
      <c r="H263" s="6">
        <f t="shared" si="13"/>
        <v>0</v>
      </c>
      <c r="I263" s="2">
        <f t="shared" si="14"/>
        <v>174</v>
      </c>
      <c r="J263" s="2">
        <v>1</v>
      </c>
      <c r="K263" s="2">
        <v>0</v>
      </c>
      <c r="L263" s="2">
        <v>173</v>
      </c>
    </row>
    <row r="264" spans="1:12" ht="14.25">
      <c r="A264" s="2" t="s">
        <v>420</v>
      </c>
      <c r="B264" s="13">
        <v>247527</v>
      </c>
      <c r="C264" s="2" t="s">
        <v>295</v>
      </c>
      <c r="D264" s="2">
        <v>47</v>
      </c>
      <c r="E264" s="2">
        <v>4</v>
      </c>
      <c r="F264" s="6">
        <f t="shared" si="12"/>
        <v>0.0851063829787234</v>
      </c>
      <c r="G264" s="2">
        <v>2</v>
      </c>
      <c r="H264" s="6">
        <f t="shared" si="13"/>
        <v>0.0425531914893617</v>
      </c>
      <c r="I264" s="2">
        <f t="shared" si="14"/>
        <v>31</v>
      </c>
      <c r="J264" s="2">
        <v>4</v>
      </c>
      <c r="K264" s="2">
        <v>2</v>
      </c>
      <c r="L264" s="2">
        <v>25</v>
      </c>
    </row>
    <row r="265" spans="1:12" ht="14.25">
      <c r="A265" s="2" t="s">
        <v>457</v>
      </c>
      <c r="B265" s="13">
        <v>677533</v>
      </c>
      <c r="C265" s="2" t="s">
        <v>296</v>
      </c>
      <c r="D265" s="2">
        <v>100</v>
      </c>
      <c r="E265" s="2">
        <v>19</v>
      </c>
      <c r="F265" s="6">
        <f t="shared" si="12"/>
        <v>0.19</v>
      </c>
      <c r="G265" s="2">
        <v>2</v>
      </c>
      <c r="H265" s="6">
        <f t="shared" si="13"/>
        <v>0.02</v>
      </c>
      <c r="I265" s="2">
        <f t="shared" si="14"/>
        <v>53</v>
      </c>
      <c r="J265" s="2">
        <v>16</v>
      </c>
      <c r="K265" s="2">
        <v>1</v>
      </c>
      <c r="L265" s="2">
        <v>36</v>
      </c>
    </row>
    <row r="266" spans="1:12" ht="14.25">
      <c r="A266" s="2" t="s">
        <v>433</v>
      </c>
      <c r="B266" s="13">
        <v>417518</v>
      </c>
      <c r="C266" s="2" t="s">
        <v>297</v>
      </c>
      <c r="D266" s="2">
        <v>127</v>
      </c>
      <c r="E266" s="2">
        <v>25</v>
      </c>
      <c r="F266" s="6">
        <f t="shared" si="12"/>
        <v>0.1968503937007874</v>
      </c>
      <c r="G266" s="2">
        <v>19</v>
      </c>
      <c r="H266" s="6">
        <f t="shared" si="13"/>
        <v>0.14960629921259844</v>
      </c>
      <c r="I266" s="2">
        <f t="shared" si="14"/>
        <v>76</v>
      </c>
      <c r="J266" s="2">
        <v>19</v>
      </c>
      <c r="K266" s="2">
        <v>16</v>
      </c>
      <c r="L266" s="2">
        <v>41</v>
      </c>
    </row>
    <row r="267" spans="1:12" ht="14.25">
      <c r="A267" s="2" t="s">
        <v>406</v>
      </c>
      <c r="B267" s="13">
        <v>107522</v>
      </c>
      <c r="C267" s="2" t="s">
        <v>298</v>
      </c>
      <c r="D267" s="2">
        <v>50</v>
      </c>
      <c r="E267" s="2">
        <v>11</v>
      </c>
      <c r="F267" s="6">
        <f t="shared" si="12"/>
        <v>0.22</v>
      </c>
      <c r="G267" s="2">
        <v>15</v>
      </c>
      <c r="H267" s="6">
        <f t="shared" si="13"/>
        <v>0.3</v>
      </c>
      <c r="I267" s="2">
        <f t="shared" si="14"/>
        <v>36</v>
      </c>
      <c r="J267" s="2">
        <v>9</v>
      </c>
      <c r="K267" s="2">
        <v>11</v>
      </c>
      <c r="L267" s="2">
        <v>16</v>
      </c>
    </row>
    <row r="268" spans="1:12" ht="14.25">
      <c r="A268" s="2" t="s">
        <v>407</v>
      </c>
      <c r="B268" s="13">
        <v>117529</v>
      </c>
      <c r="C268" s="2" t="s">
        <v>298</v>
      </c>
      <c r="D268" s="2">
        <v>123</v>
      </c>
      <c r="E268" s="2">
        <v>6</v>
      </c>
      <c r="F268" s="6">
        <f t="shared" si="12"/>
        <v>0.04878048780487805</v>
      </c>
      <c r="G268" s="2">
        <v>1</v>
      </c>
      <c r="H268" s="6">
        <f t="shared" si="13"/>
        <v>0.008130081300813009</v>
      </c>
      <c r="I268" s="2">
        <f t="shared" si="14"/>
        <v>78</v>
      </c>
      <c r="J268" s="2">
        <v>5</v>
      </c>
      <c r="K268" s="2">
        <v>1</v>
      </c>
      <c r="L268" s="2">
        <v>72</v>
      </c>
    </row>
    <row r="269" spans="1:12" ht="14.25">
      <c r="A269" s="2" t="s">
        <v>410</v>
      </c>
      <c r="B269" s="13">
        <v>147521</v>
      </c>
      <c r="C269" s="2" t="s">
        <v>298</v>
      </c>
      <c r="D269" s="2">
        <v>106</v>
      </c>
      <c r="E269" s="2">
        <v>7</v>
      </c>
      <c r="F269" s="6">
        <f t="shared" si="12"/>
        <v>0.0660377358490566</v>
      </c>
      <c r="G269" s="2">
        <v>3</v>
      </c>
      <c r="H269" s="6">
        <f t="shared" si="13"/>
        <v>0.02830188679245283</v>
      </c>
      <c r="I269" s="2">
        <f t="shared" si="14"/>
        <v>71</v>
      </c>
      <c r="J269" s="2">
        <v>3</v>
      </c>
      <c r="K269" s="2">
        <v>3</v>
      </c>
      <c r="L269" s="2">
        <v>65</v>
      </c>
    </row>
    <row r="270" spans="1:12" ht="14.25">
      <c r="A270" s="2" t="s">
        <v>410</v>
      </c>
      <c r="B270" s="13">
        <v>144865</v>
      </c>
      <c r="C270" s="2" t="s">
        <v>298</v>
      </c>
      <c r="D270" s="2">
        <v>81</v>
      </c>
      <c r="E270" s="2">
        <v>8</v>
      </c>
      <c r="F270" s="6">
        <f t="shared" si="12"/>
        <v>0.09876543209876543</v>
      </c>
      <c r="G270" s="2">
        <v>0</v>
      </c>
      <c r="H270" s="6">
        <f t="shared" si="13"/>
        <v>0</v>
      </c>
      <c r="I270" s="2">
        <f t="shared" si="14"/>
        <v>44</v>
      </c>
      <c r="J270" s="2">
        <v>5</v>
      </c>
      <c r="K270" s="2">
        <v>0</v>
      </c>
      <c r="L270" s="2">
        <v>39</v>
      </c>
    </row>
    <row r="271" spans="1:12" ht="14.25">
      <c r="A271" s="2" t="s">
        <v>422</v>
      </c>
      <c r="B271" s="13">
        <v>287532</v>
      </c>
      <c r="C271" s="2" t="s">
        <v>298</v>
      </c>
      <c r="D271" s="2">
        <v>97</v>
      </c>
      <c r="E271" s="2">
        <v>11</v>
      </c>
      <c r="F271" s="6">
        <f t="shared" si="12"/>
        <v>0.1134020618556701</v>
      </c>
      <c r="G271" s="2">
        <v>2</v>
      </c>
      <c r="H271" s="6">
        <f t="shared" si="13"/>
        <v>0.020618556701030927</v>
      </c>
      <c r="I271" s="2">
        <f t="shared" si="14"/>
        <v>67</v>
      </c>
      <c r="J271" s="2">
        <v>11</v>
      </c>
      <c r="K271" s="2">
        <v>2</v>
      </c>
      <c r="L271" s="2">
        <v>54</v>
      </c>
    </row>
    <row r="272" spans="1:12" ht="14.25">
      <c r="A272" s="2" t="s">
        <v>430</v>
      </c>
      <c r="B272" s="13">
        <v>364867</v>
      </c>
      <c r="C272" s="2" t="s">
        <v>298</v>
      </c>
      <c r="D272" s="2">
        <v>62</v>
      </c>
      <c r="E272" s="2">
        <v>7</v>
      </c>
      <c r="F272" s="6">
        <f t="shared" si="12"/>
        <v>0.11290322580645161</v>
      </c>
      <c r="G272" s="2">
        <v>0</v>
      </c>
      <c r="H272" s="6">
        <f t="shared" si="13"/>
        <v>0</v>
      </c>
      <c r="I272" s="2">
        <f t="shared" si="14"/>
        <v>28</v>
      </c>
      <c r="J272" s="2">
        <v>5</v>
      </c>
      <c r="K272" s="2">
        <v>0</v>
      </c>
      <c r="L272" s="2">
        <v>23</v>
      </c>
    </row>
    <row r="273" spans="1:12" ht="14.25">
      <c r="A273" s="2" t="s">
        <v>432</v>
      </c>
      <c r="B273" s="13">
        <v>407536</v>
      </c>
      <c r="C273" s="2" t="s">
        <v>298</v>
      </c>
      <c r="D273" s="2">
        <v>119</v>
      </c>
      <c r="E273" s="2">
        <v>12</v>
      </c>
      <c r="F273" s="6">
        <f t="shared" si="12"/>
        <v>0.10084033613445378</v>
      </c>
      <c r="G273" s="2">
        <v>1</v>
      </c>
      <c r="H273" s="6">
        <f t="shared" si="13"/>
        <v>0.008403361344537815</v>
      </c>
      <c r="I273" s="2">
        <f t="shared" si="14"/>
        <v>54</v>
      </c>
      <c r="J273" s="2">
        <v>10</v>
      </c>
      <c r="K273" s="2">
        <v>0</v>
      </c>
      <c r="L273" s="2">
        <v>44</v>
      </c>
    </row>
    <row r="274" spans="1:12" ht="14.25">
      <c r="A274" s="2" t="s">
        <v>432</v>
      </c>
      <c r="B274" s="13">
        <v>407525</v>
      </c>
      <c r="C274" s="2" t="s">
        <v>298</v>
      </c>
      <c r="D274" s="2">
        <v>137</v>
      </c>
      <c r="E274" s="2">
        <v>40</v>
      </c>
      <c r="F274" s="6">
        <f t="shared" si="12"/>
        <v>0.291970802919708</v>
      </c>
      <c r="G274" s="2">
        <v>16</v>
      </c>
      <c r="H274" s="6">
        <f t="shared" si="13"/>
        <v>0.11678832116788321</v>
      </c>
      <c r="I274" s="2">
        <f t="shared" si="14"/>
        <v>74</v>
      </c>
      <c r="J274" s="2">
        <v>30</v>
      </c>
      <c r="K274" s="2">
        <v>13</v>
      </c>
      <c r="L274" s="2">
        <v>31</v>
      </c>
    </row>
    <row r="275" spans="1:12" ht="14.25">
      <c r="A275" s="2" t="s">
        <v>443</v>
      </c>
      <c r="B275" s="13">
        <v>537540</v>
      </c>
      <c r="C275" s="2" t="s">
        <v>298</v>
      </c>
      <c r="D275" s="2">
        <v>30</v>
      </c>
      <c r="E275" s="2">
        <v>16</v>
      </c>
      <c r="F275" s="6">
        <f t="shared" si="12"/>
        <v>0.5333333333333333</v>
      </c>
      <c r="G275" s="2">
        <v>7</v>
      </c>
      <c r="H275" s="6">
        <f t="shared" si="13"/>
        <v>0.23333333333333334</v>
      </c>
      <c r="I275" s="2">
        <f t="shared" si="14"/>
        <v>26</v>
      </c>
      <c r="J275" s="2">
        <v>16</v>
      </c>
      <c r="K275" s="2">
        <v>6</v>
      </c>
      <c r="L275" s="2">
        <v>4</v>
      </c>
    </row>
    <row r="276" spans="1:12" ht="14.25">
      <c r="A276" s="2" t="s">
        <v>447</v>
      </c>
      <c r="B276" s="13">
        <v>567542</v>
      </c>
      <c r="C276" s="2" t="s">
        <v>298</v>
      </c>
      <c r="D276" s="2">
        <v>138</v>
      </c>
      <c r="E276" s="2">
        <v>32</v>
      </c>
      <c r="F276" s="6">
        <f t="shared" si="12"/>
        <v>0.2318840579710145</v>
      </c>
      <c r="G276" s="2">
        <v>7</v>
      </c>
      <c r="H276" s="6">
        <f t="shared" si="13"/>
        <v>0.050724637681159424</v>
      </c>
      <c r="I276" s="2">
        <f t="shared" si="14"/>
        <v>102</v>
      </c>
      <c r="J276" s="2">
        <v>27</v>
      </c>
      <c r="K276" s="2">
        <v>6</v>
      </c>
      <c r="L276" s="2">
        <v>69</v>
      </c>
    </row>
    <row r="277" spans="1:12" ht="14.25">
      <c r="A277" s="2" t="s">
        <v>404</v>
      </c>
      <c r="B277" s="13">
        <v>87283</v>
      </c>
      <c r="C277" s="2" t="s">
        <v>299</v>
      </c>
      <c r="D277" s="2">
        <v>110</v>
      </c>
      <c r="E277" s="2">
        <v>1</v>
      </c>
      <c r="F277" s="6">
        <f t="shared" si="12"/>
        <v>0.00909090909090909</v>
      </c>
      <c r="G277" s="2">
        <v>2</v>
      </c>
      <c r="H277" s="6">
        <f t="shared" si="13"/>
        <v>0.01818181818181818</v>
      </c>
      <c r="I277" s="2">
        <f t="shared" si="14"/>
        <v>52</v>
      </c>
      <c r="J277" s="2">
        <v>1</v>
      </c>
      <c r="K277" s="2">
        <v>2</v>
      </c>
      <c r="L277" s="2">
        <v>49</v>
      </c>
    </row>
    <row r="278" spans="1:12" ht="14.25">
      <c r="A278" s="2" t="s">
        <v>430</v>
      </c>
      <c r="B278" s="13">
        <v>367492</v>
      </c>
      <c r="C278" s="2" t="s">
        <v>300</v>
      </c>
      <c r="D278" s="2">
        <v>30</v>
      </c>
      <c r="E278" s="2">
        <v>3</v>
      </c>
      <c r="F278" s="6">
        <f t="shared" si="12"/>
        <v>0.1</v>
      </c>
      <c r="G278" s="2">
        <v>2</v>
      </c>
      <c r="H278" s="6">
        <f t="shared" si="13"/>
        <v>0.06666666666666667</v>
      </c>
      <c r="I278" s="2">
        <f t="shared" si="14"/>
        <v>22</v>
      </c>
      <c r="J278" s="2">
        <v>3</v>
      </c>
      <c r="K278" s="2">
        <v>2</v>
      </c>
      <c r="L278" s="2">
        <v>17</v>
      </c>
    </row>
    <row r="279" spans="1:12" ht="14.25">
      <c r="A279" s="2" t="s">
        <v>432</v>
      </c>
      <c r="B279" s="13">
        <v>407562</v>
      </c>
      <c r="C279" s="2" t="s">
        <v>301</v>
      </c>
      <c r="D279" s="2">
        <v>245</v>
      </c>
      <c r="E279" s="2">
        <v>206</v>
      </c>
      <c r="F279" s="6">
        <f t="shared" si="12"/>
        <v>0.8408163265306122</v>
      </c>
      <c r="G279" s="2">
        <v>21</v>
      </c>
      <c r="H279" s="6">
        <f t="shared" si="13"/>
        <v>0.08571428571428572</v>
      </c>
      <c r="I279" s="2">
        <f t="shared" si="14"/>
        <v>221</v>
      </c>
      <c r="J279" s="2">
        <v>189</v>
      </c>
      <c r="K279" s="2">
        <v>19</v>
      </c>
      <c r="L279" s="2">
        <v>13</v>
      </c>
    </row>
    <row r="280" spans="1:12" ht="14.25">
      <c r="A280" s="2" t="s">
        <v>431</v>
      </c>
      <c r="B280" s="13">
        <v>377583</v>
      </c>
      <c r="C280" s="2" t="s">
        <v>302</v>
      </c>
      <c r="D280" s="2">
        <v>117</v>
      </c>
      <c r="E280" s="2">
        <v>1</v>
      </c>
      <c r="F280" s="6">
        <f t="shared" si="12"/>
        <v>0.008547008547008548</v>
      </c>
      <c r="G280" s="2">
        <v>8</v>
      </c>
      <c r="H280" s="6">
        <f t="shared" si="13"/>
        <v>0.06837606837606838</v>
      </c>
      <c r="I280" s="2">
        <f t="shared" si="14"/>
        <v>99</v>
      </c>
      <c r="J280" s="2">
        <v>1</v>
      </c>
      <c r="K280" s="2">
        <v>5</v>
      </c>
      <c r="L280" s="2">
        <v>93</v>
      </c>
    </row>
    <row r="281" spans="1:12" ht="14.25">
      <c r="A281" s="2" t="s">
        <v>439</v>
      </c>
      <c r="B281" s="13">
        <v>477577</v>
      </c>
      <c r="C281" s="2" t="s">
        <v>302</v>
      </c>
      <c r="D281" s="2">
        <v>103</v>
      </c>
      <c r="E281" s="2">
        <v>14</v>
      </c>
      <c r="F281" s="6">
        <f t="shared" si="12"/>
        <v>0.13592233009708737</v>
      </c>
      <c r="G281" s="2">
        <v>1</v>
      </c>
      <c r="H281" s="6">
        <f t="shared" si="13"/>
        <v>0.009708737864077669</v>
      </c>
      <c r="I281" s="2">
        <f t="shared" si="14"/>
        <v>77</v>
      </c>
      <c r="J281" s="2">
        <v>14</v>
      </c>
      <c r="K281" s="2">
        <v>1</v>
      </c>
      <c r="L281" s="2">
        <v>62</v>
      </c>
    </row>
    <row r="282" spans="1:12" ht="14.25">
      <c r="A282" s="2" t="s">
        <v>457</v>
      </c>
      <c r="B282" s="13">
        <v>677588</v>
      </c>
      <c r="C282" s="2" t="s">
        <v>303</v>
      </c>
      <c r="D282" s="2">
        <v>125</v>
      </c>
      <c r="E282" s="2">
        <v>3</v>
      </c>
      <c r="F282" s="6">
        <f t="shared" si="12"/>
        <v>0.024</v>
      </c>
      <c r="G282" s="2">
        <v>0</v>
      </c>
      <c r="H282" s="6">
        <f t="shared" si="13"/>
        <v>0</v>
      </c>
      <c r="I282" s="2">
        <f t="shared" si="14"/>
        <v>65</v>
      </c>
      <c r="J282" s="2">
        <v>2</v>
      </c>
      <c r="K282" s="2">
        <v>0</v>
      </c>
      <c r="L282" s="2">
        <v>63</v>
      </c>
    </row>
    <row r="283" spans="1:12" ht="14.25">
      <c r="A283" s="2" t="s">
        <v>436</v>
      </c>
      <c r="B283" s="13">
        <v>447604</v>
      </c>
      <c r="C283" s="2" t="s">
        <v>304</v>
      </c>
      <c r="D283" s="2">
        <v>362</v>
      </c>
      <c r="E283" s="2">
        <v>16</v>
      </c>
      <c r="F283" s="6">
        <f t="shared" si="12"/>
        <v>0.04419889502762431</v>
      </c>
      <c r="G283" s="2">
        <v>6</v>
      </c>
      <c r="H283" s="6">
        <f t="shared" si="13"/>
        <v>0.016574585635359115</v>
      </c>
      <c r="I283" s="2">
        <f t="shared" si="14"/>
        <v>214</v>
      </c>
      <c r="J283" s="2">
        <v>12</v>
      </c>
      <c r="K283" s="2">
        <v>6</v>
      </c>
      <c r="L283" s="2">
        <v>196</v>
      </c>
    </row>
    <row r="284" spans="1:12" ht="14.25">
      <c r="A284" s="2" t="s">
        <v>422</v>
      </c>
      <c r="B284" s="13">
        <v>287590</v>
      </c>
      <c r="C284" s="2" t="s">
        <v>305</v>
      </c>
      <c r="D284" s="2">
        <v>35</v>
      </c>
      <c r="E284" s="2">
        <v>0</v>
      </c>
      <c r="F284" s="6">
        <f t="shared" si="12"/>
        <v>0</v>
      </c>
      <c r="G284" s="2">
        <v>0</v>
      </c>
      <c r="H284" s="6">
        <f t="shared" si="13"/>
        <v>0</v>
      </c>
      <c r="I284" s="2">
        <f t="shared" si="14"/>
        <v>21</v>
      </c>
      <c r="J284" s="2">
        <v>0</v>
      </c>
      <c r="K284" s="2">
        <v>0</v>
      </c>
      <c r="L284" s="2">
        <v>21</v>
      </c>
    </row>
    <row r="285" spans="1:12" ht="14.25">
      <c r="A285" s="2" t="s">
        <v>401</v>
      </c>
      <c r="B285" s="13">
        <v>37567</v>
      </c>
      <c r="C285" s="2" t="s">
        <v>306</v>
      </c>
      <c r="D285" s="2">
        <v>180</v>
      </c>
      <c r="E285" s="2">
        <v>15</v>
      </c>
      <c r="F285" s="6">
        <f t="shared" si="12"/>
        <v>0.08333333333333333</v>
      </c>
      <c r="G285" s="2">
        <v>9</v>
      </c>
      <c r="H285" s="6">
        <f t="shared" si="13"/>
        <v>0.05</v>
      </c>
      <c r="I285" s="2">
        <f t="shared" si="14"/>
        <v>134</v>
      </c>
      <c r="J285" s="2">
        <v>11</v>
      </c>
      <c r="K285" s="2">
        <v>5</v>
      </c>
      <c r="L285" s="2">
        <v>118</v>
      </c>
    </row>
    <row r="286" spans="1:12" ht="14.25">
      <c r="A286" s="2" t="s">
        <v>418</v>
      </c>
      <c r="B286" s="13">
        <v>227576</v>
      </c>
      <c r="C286" s="2" t="s">
        <v>306</v>
      </c>
      <c r="D286" s="2">
        <v>62</v>
      </c>
      <c r="E286" s="2">
        <v>5</v>
      </c>
      <c r="F286" s="6">
        <f t="shared" si="12"/>
        <v>0.08064516129032258</v>
      </c>
      <c r="G286" s="2">
        <v>7</v>
      </c>
      <c r="H286" s="6">
        <f t="shared" si="13"/>
        <v>0.11290322580645161</v>
      </c>
      <c r="I286" s="2">
        <f t="shared" si="14"/>
        <v>54</v>
      </c>
      <c r="J286" s="2">
        <v>5</v>
      </c>
      <c r="K286" s="2">
        <v>6</v>
      </c>
      <c r="L286" s="2">
        <v>43</v>
      </c>
    </row>
    <row r="287" spans="1:12" ht="14.25">
      <c r="A287" s="2" t="s">
        <v>422</v>
      </c>
      <c r="B287" s="13">
        <v>287595</v>
      </c>
      <c r="C287" s="2" t="s">
        <v>306</v>
      </c>
      <c r="D287" s="2">
        <v>130</v>
      </c>
      <c r="E287" s="2">
        <v>22</v>
      </c>
      <c r="F287" s="6">
        <f t="shared" si="12"/>
        <v>0.16923076923076924</v>
      </c>
      <c r="G287" s="2">
        <v>5</v>
      </c>
      <c r="H287" s="6">
        <f t="shared" si="13"/>
        <v>0.038461538461538464</v>
      </c>
      <c r="I287" s="2">
        <f t="shared" si="14"/>
        <v>75</v>
      </c>
      <c r="J287" s="2">
        <v>18</v>
      </c>
      <c r="K287" s="2">
        <v>4</v>
      </c>
      <c r="L287" s="2">
        <v>53</v>
      </c>
    </row>
    <row r="288" spans="1:12" ht="14.25">
      <c r="A288" s="2" t="s">
        <v>402</v>
      </c>
      <c r="B288" s="13">
        <v>57984</v>
      </c>
      <c r="C288" s="2" t="s">
        <v>307</v>
      </c>
      <c r="D288" s="2">
        <v>86</v>
      </c>
      <c r="E288" s="2">
        <v>17</v>
      </c>
      <c r="F288" s="6">
        <f t="shared" si="12"/>
        <v>0.19767441860465115</v>
      </c>
      <c r="G288" s="2">
        <v>3</v>
      </c>
      <c r="H288" s="6">
        <f t="shared" si="13"/>
        <v>0.03488372093023256</v>
      </c>
      <c r="I288" s="2">
        <f t="shared" si="14"/>
        <v>47</v>
      </c>
      <c r="J288" s="2">
        <v>16</v>
      </c>
      <c r="K288" s="2">
        <v>3</v>
      </c>
      <c r="L288" s="2">
        <v>28</v>
      </c>
    </row>
    <row r="289" spans="1:12" ht="14.25">
      <c r="A289" s="2" t="s">
        <v>405</v>
      </c>
      <c r="B289" s="13">
        <v>97589</v>
      </c>
      <c r="C289" s="2" t="s">
        <v>308</v>
      </c>
      <c r="D289" s="2">
        <v>43</v>
      </c>
      <c r="E289" s="2">
        <v>13</v>
      </c>
      <c r="F289" s="6">
        <f t="shared" si="12"/>
        <v>0.3023255813953488</v>
      </c>
      <c r="G289" s="2">
        <v>5</v>
      </c>
      <c r="H289" s="6">
        <f t="shared" si="13"/>
        <v>0.11627906976744186</v>
      </c>
      <c r="I289" s="2">
        <f t="shared" si="14"/>
        <v>28</v>
      </c>
      <c r="J289" s="2">
        <v>9</v>
      </c>
      <c r="K289" s="2">
        <v>4</v>
      </c>
      <c r="L289" s="2">
        <v>15</v>
      </c>
    </row>
    <row r="290" spans="1:12" ht="14.25">
      <c r="A290" s="2" t="s">
        <v>413</v>
      </c>
      <c r="B290" s="13">
        <v>177593</v>
      </c>
      <c r="C290" s="2" t="s">
        <v>308</v>
      </c>
      <c r="D290" s="2">
        <v>104</v>
      </c>
      <c r="E290" s="2">
        <v>9</v>
      </c>
      <c r="F290" s="6">
        <f t="shared" si="12"/>
        <v>0.08653846153846154</v>
      </c>
      <c r="G290" s="2">
        <v>3</v>
      </c>
      <c r="H290" s="6">
        <f t="shared" si="13"/>
        <v>0.028846153846153848</v>
      </c>
      <c r="I290" s="2">
        <f t="shared" si="14"/>
        <v>67</v>
      </c>
      <c r="J290" s="2">
        <v>6</v>
      </c>
      <c r="K290" s="2">
        <v>3</v>
      </c>
      <c r="L290" s="2">
        <v>58</v>
      </c>
    </row>
    <row r="291" spans="1:12" ht="14.25">
      <c r="A291" s="2" t="s">
        <v>421</v>
      </c>
      <c r="B291" s="13">
        <v>257597</v>
      </c>
      <c r="C291" s="2" t="s">
        <v>308</v>
      </c>
      <c r="D291" s="2">
        <v>177</v>
      </c>
      <c r="E291" s="2">
        <v>10</v>
      </c>
      <c r="F291" s="6">
        <f t="shared" si="12"/>
        <v>0.05649717514124294</v>
      </c>
      <c r="G291" s="2">
        <v>3</v>
      </c>
      <c r="H291" s="6">
        <f t="shared" si="13"/>
        <v>0.01694915254237288</v>
      </c>
      <c r="I291" s="2">
        <f t="shared" si="14"/>
        <v>153</v>
      </c>
      <c r="J291" s="2">
        <v>8</v>
      </c>
      <c r="K291" s="2">
        <v>3</v>
      </c>
      <c r="L291" s="2">
        <v>142</v>
      </c>
    </row>
    <row r="292" spans="1:12" ht="14.25">
      <c r="A292" s="2" t="s">
        <v>437</v>
      </c>
      <c r="B292" s="13">
        <v>457580</v>
      </c>
      <c r="C292" s="2" t="s">
        <v>308</v>
      </c>
      <c r="D292" s="2">
        <v>149</v>
      </c>
      <c r="E292" s="2">
        <v>0</v>
      </c>
      <c r="F292" s="6">
        <f t="shared" si="12"/>
        <v>0</v>
      </c>
      <c r="G292" s="2">
        <v>6</v>
      </c>
      <c r="H292" s="6">
        <f t="shared" si="13"/>
        <v>0.040268456375838924</v>
      </c>
      <c r="I292" s="2">
        <f t="shared" si="14"/>
        <v>80</v>
      </c>
      <c r="J292" s="2">
        <v>0</v>
      </c>
      <c r="K292" s="2">
        <v>4</v>
      </c>
      <c r="L292" s="2">
        <v>76</v>
      </c>
    </row>
    <row r="293" spans="1:12" ht="14.25">
      <c r="A293" s="2" t="s">
        <v>410</v>
      </c>
      <c r="B293" s="13">
        <v>147838</v>
      </c>
      <c r="C293" s="2" t="s">
        <v>309</v>
      </c>
      <c r="D293" s="2">
        <v>253</v>
      </c>
      <c r="E293" s="2">
        <v>27</v>
      </c>
      <c r="F293" s="6">
        <f t="shared" si="12"/>
        <v>0.1067193675889328</v>
      </c>
      <c r="G293" s="2">
        <v>14</v>
      </c>
      <c r="H293" s="6">
        <f t="shared" si="13"/>
        <v>0.05533596837944664</v>
      </c>
      <c r="I293" s="2">
        <f t="shared" si="14"/>
        <v>130</v>
      </c>
      <c r="J293" s="2">
        <v>13</v>
      </c>
      <c r="K293" s="2">
        <v>11</v>
      </c>
      <c r="L293" s="2">
        <v>106</v>
      </c>
    </row>
    <row r="294" spans="1:12" ht="14.25">
      <c r="A294" s="2" t="s">
        <v>456</v>
      </c>
      <c r="B294" s="13">
        <v>667612</v>
      </c>
      <c r="C294" s="2" t="s">
        <v>310</v>
      </c>
      <c r="D294" s="2">
        <v>151</v>
      </c>
      <c r="E294" s="2">
        <v>24</v>
      </c>
      <c r="F294" s="6">
        <f t="shared" si="12"/>
        <v>0.15894039735099338</v>
      </c>
      <c r="G294" s="2">
        <v>11</v>
      </c>
      <c r="H294" s="6">
        <f t="shared" si="13"/>
        <v>0.0728476821192053</v>
      </c>
      <c r="I294" s="2">
        <f t="shared" si="14"/>
        <v>93</v>
      </c>
      <c r="J294" s="2">
        <v>20</v>
      </c>
      <c r="K294" s="2">
        <v>8</v>
      </c>
      <c r="L294" s="2">
        <v>65</v>
      </c>
    </row>
    <row r="295" spans="1:12" ht="14.25">
      <c r="A295" s="2" t="s">
        <v>415</v>
      </c>
      <c r="B295" s="13">
        <v>207620</v>
      </c>
      <c r="C295" s="2" t="s">
        <v>311</v>
      </c>
      <c r="D295" s="2">
        <v>204</v>
      </c>
      <c r="E295" s="2">
        <v>63</v>
      </c>
      <c r="F295" s="6">
        <f t="shared" si="12"/>
        <v>0.3088235294117647</v>
      </c>
      <c r="G295" s="2">
        <v>18</v>
      </c>
      <c r="H295" s="6">
        <f t="shared" si="13"/>
        <v>0.08823529411764706</v>
      </c>
      <c r="I295" s="2">
        <f t="shared" si="14"/>
        <v>202</v>
      </c>
      <c r="J295" s="2">
        <v>63</v>
      </c>
      <c r="K295" s="2">
        <v>18</v>
      </c>
      <c r="L295" s="2">
        <v>121</v>
      </c>
    </row>
    <row r="296" spans="1:12" ht="14.25">
      <c r="A296" s="2" t="s">
        <v>457</v>
      </c>
      <c r="B296" s="13">
        <v>677622</v>
      </c>
      <c r="C296" s="2" t="s">
        <v>312</v>
      </c>
      <c r="D296" s="2">
        <v>206</v>
      </c>
      <c r="E296" s="2">
        <v>4</v>
      </c>
      <c r="F296" s="6">
        <f t="shared" si="12"/>
        <v>0.019417475728155338</v>
      </c>
      <c r="G296" s="2">
        <v>0</v>
      </c>
      <c r="H296" s="6">
        <f t="shared" si="13"/>
        <v>0</v>
      </c>
      <c r="I296" s="2">
        <f t="shared" si="14"/>
        <v>103</v>
      </c>
      <c r="J296" s="2">
        <v>4</v>
      </c>
      <c r="K296" s="2">
        <v>0</v>
      </c>
      <c r="L296" s="2">
        <v>99</v>
      </c>
    </row>
    <row r="297" spans="1:12" ht="14.25">
      <c r="A297" s="2" t="s">
        <v>432</v>
      </c>
      <c r="B297" s="13">
        <v>405640</v>
      </c>
      <c r="C297" s="2" t="s">
        <v>313</v>
      </c>
      <c r="D297" s="2">
        <v>177</v>
      </c>
      <c r="E297" s="2">
        <v>76</v>
      </c>
      <c r="F297" s="6">
        <f t="shared" si="12"/>
        <v>0.4293785310734463</v>
      </c>
      <c r="G297" s="2">
        <v>9</v>
      </c>
      <c r="H297" s="6">
        <f t="shared" si="13"/>
        <v>0.05084745762711865</v>
      </c>
      <c r="I297" s="2">
        <f t="shared" si="14"/>
        <v>86</v>
      </c>
      <c r="J297" s="2">
        <v>54</v>
      </c>
      <c r="K297" s="2">
        <v>6</v>
      </c>
      <c r="L297" s="2">
        <v>26</v>
      </c>
    </row>
    <row r="298" spans="1:12" ht="14.25">
      <c r="A298" s="2" t="s">
        <v>456</v>
      </c>
      <c r="B298" s="13">
        <v>667624</v>
      </c>
      <c r="C298" s="2" t="s">
        <v>313</v>
      </c>
      <c r="D298" s="2">
        <v>87</v>
      </c>
      <c r="E298" s="2">
        <v>9</v>
      </c>
      <c r="F298" s="6">
        <f t="shared" si="12"/>
        <v>0.10344827586206896</v>
      </c>
      <c r="G298" s="2">
        <v>8</v>
      </c>
      <c r="H298" s="6">
        <f t="shared" si="13"/>
        <v>0.09195402298850575</v>
      </c>
      <c r="I298" s="2">
        <f t="shared" si="14"/>
        <v>44</v>
      </c>
      <c r="J298" s="2">
        <v>5</v>
      </c>
      <c r="K298" s="2">
        <v>6</v>
      </c>
      <c r="L298" s="2">
        <v>33</v>
      </c>
    </row>
    <row r="299" spans="1:12" ht="14.25">
      <c r="A299" s="2" t="s">
        <v>441</v>
      </c>
      <c r="B299" s="13">
        <v>517628</v>
      </c>
      <c r="C299" s="2" t="s">
        <v>314</v>
      </c>
      <c r="D299" s="2">
        <v>274</v>
      </c>
      <c r="E299" s="2">
        <v>31</v>
      </c>
      <c r="F299" s="6">
        <f t="shared" si="12"/>
        <v>0.11313868613138686</v>
      </c>
      <c r="G299" s="2">
        <v>15</v>
      </c>
      <c r="H299" s="6">
        <f t="shared" si="13"/>
        <v>0.05474452554744526</v>
      </c>
      <c r="I299" s="2">
        <f t="shared" si="14"/>
        <v>190</v>
      </c>
      <c r="J299" s="2">
        <v>27</v>
      </c>
      <c r="K299" s="2">
        <v>13</v>
      </c>
      <c r="L299" s="2">
        <v>150</v>
      </c>
    </row>
    <row r="300" spans="1:12" ht="14.25">
      <c r="A300" s="2" t="s">
        <v>447</v>
      </c>
      <c r="B300" s="13">
        <v>567631</v>
      </c>
      <c r="C300" s="2" t="s">
        <v>315</v>
      </c>
      <c r="D300" s="2">
        <v>72</v>
      </c>
      <c r="E300" s="2">
        <v>20</v>
      </c>
      <c r="F300" s="6">
        <f t="shared" si="12"/>
        <v>0.2777777777777778</v>
      </c>
      <c r="G300" s="2">
        <v>3</v>
      </c>
      <c r="H300" s="6">
        <f t="shared" si="13"/>
        <v>0.041666666666666664</v>
      </c>
      <c r="I300" s="2">
        <f t="shared" si="14"/>
        <v>63</v>
      </c>
      <c r="J300" s="2">
        <v>19</v>
      </c>
      <c r="K300" s="2">
        <v>3</v>
      </c>
      <c r="L300" s="2">
        <v>41</v>
      </c>
    </row>
    <row r="301" spans="1:12" ht="14.25">
      <c r="A301" s="2" t="s">
        <v>432</v>
      </c>
      <c r="B301" s="13">
        <v>407646</v>
      </c>
      <c r="C301" s="2" t="s">
        <v>316</v>
      </c>
      <c r="D301" s="2">
        <v>528</v>
      </c>
      <c r="E301" s="2">
        <v>405</v>
      </c>
      <c r="F301" s="6">
        <f t="shared" si="12"/>
        <v>0.7670454545454546</v>
      </c>
      <c r="G301" s="2">
        <v>62</v>
      </c>
      <c r="H301" s="6">
        <f t="shared" si="13"/>
        <v>0.11742424242424243</v>
      </c>
      <c r="I301" s="2">
        <f t="shared" si="14"/>
        <v>333</v>
      </c>
      <c r="J301" s="2">
        <v>258</v>
      </c>
      <c r="K301" s="2">
        <v>33</v>
      </c>
      <c r="L301" s="2">
        <v>42</v>
      </c>
    </row>
    <row r="302" spans="1:12" ht="14.25">
      <c r="A302" s="2" t="s">
        <v>432</v>
      </c>
      <c r="B302" s="13">
        <v>407636</v>
      </c>
      <c r="C302" s="2" t="s">
        <v>317</v>
      </c>
      <c r="D302" s="2">
        <v>212</v>
      </c>
      <c r="E302" s="2">
        <v>144</v>
      </c>
      <c r="F302" s="6">
        <f t="shared" si="12"/>
        <v>0.6792452830188679</v>
      </c>
      <c r="G302" s="2">
        <v>17</v>
      </c>
      <c r="H302" s="6">
        <f t="shared" si="13"/>
        <v>0.08018867924528301</v>
      </c>
      <c r="I302" s="2">
        <f t="shared" si="14"/>
        <v>162</v>
      </c>
      <c r="J302" s="2">
        <v>129</v>
      </c>
      <c r="K302" s="2">
        <v>13</v>
      </c>
      <c r="L302" s="2">
        <v>20</v>
      </c>
    </row>
    <row r="303" spans="1:12" ht="14.25">
      <c r="A303" s="2" t="s">
        <v>409</v>
      </c>
      <c r="B303" s="13">
        <v>137645</v>
      </c>
      <c r="C303" s="2" t="s">
        <v>318</v>
      </c>
      <c r="D303" s="2">
        <v>428</v>
      </c>
      <c r="E303" s="2">
        <v>6</v>
      </c>
      <c r="F303" s="6">
        <f t="shared" si="12"/>
        <v>0.014018691588785047</v>
      </c>
      <c r="G303" s="2">
        <v>4</v>
      </c>
      <c r="H303" s="6">
        <f t="shared" si="13"/>
        <v>0.009345794392523364</v>
      </c>
      <c r="I303" s="2">
        <f t="shared" si="14"/>
        <v>268</v>
      </c>
      <c r="J303" s="2">
        <v>4</v>
      </c>
      <c r="K303" s="2">
        <v>4</v>
      </c>
      <c r="L303" s="2">
        <v>260</v>
      </c>
    </row>
    <row r="304" spans="1:12" ht="14.25">
      <c r="A304" s="2" t="s">
        <v>422</v>
      </c>
      <c r="B304" s="13">
        <v>287638</v>
      </c>
      <c r="C304" s="2" t="s">
        <v>319</v>
      </c>
      <c r="D304" s="2">
        <v>277</v>
      </c>
      <c r="E304" s="2">
        <v>65</v>
      </c>
      <c r="F304" s="6">
        <f t="shared" si="12"/>
        <v>0.23465703971119134</v>
      </c>
      <c r="G304" s="2">
        <v>34</v>
      </c>
      <c r="H304" s="6">
        <f t="shared" si="13"/>
        <v>0.12274368231046931</v>
      </c>
      <c r="I304" s="2">
        <f t="shared" si="14"/>
        <v>195</v>
      </c>
      <c r="J304" s="2">
        <v>49</v>
      </c>
      <c r="K304" s="2">
        <v>28</v>
      </c>
      <c r="L304" s="2">
        <v>118</v>
      </c>
    </row>
    <row r="305" spans="1:12" ht="14.25">
      <c r="A305" s="2" t="s">
        <v>458</v>
      </c>
      <c r="B305" s="13">
        <v>687643</v>
      </c>
      <c r="C305" s="2" t="s">
        <v>320</v>
      </c>
      <c r="D305" s="2">
        <v>182</v>
      </c>
      <c r="E305" s="2">
        <v>19</v>
      </c>
      <c r="F305" s="6">
        <f t="shared" si="12"/>
        <v>0.1043956043956044</v>
      </c>
      <c r="G305" s="2">
        <v>11</v>
      </c>
      <c r="H305" s="6">
        <f t="shared" si="13"/>
        <v>0.06043956043956044</v>
      </c>
      <c r="I305" s="2">
        <f t="shared" si="14"/>
        <v>137</v>
      </c>
      <c r="J305" s="2">
        <v>16</v>
      </c>
      <c r="K305" s="2">
        <v>8</v>
      </c>
      <c r="L305" s="2">
        <v>113</v>
      </c>
    </row>
    <row r="306" spans="1:12" ht="14.25">
      <c r="A306" s="2" t="s">
        <v>432</v>
      </c>
      <c r="B306" s="13">
        <v>407642</v>
      </c>
      <c r="C306" s="2" t="s">
        <v>321</v>
      </c>
      <c r="D306" s="2">
        <v>255</v>
      </c>
      <c r="E306" s="2">
        <v>243</v>
      </c>
      <c r="F306" s="6">
        <f t="shared" si="12"/>
        <v>0.9529411764705882</v>
      </c>
      <c r="G306" s="2">
        <v>6</v>
      </c>
      <c r="H306" s="6">
        <f t="shared" si="13"/>
        <v>0.023529411764705882</v>
      </c>
      <c r="I306" s="2">
        <f t="shared" si="14"/>
        <v>240</v>
      </c>
      <c r="J306" s="2">
        <v>229</v>
      </c>
      <c r="K306" s="2">
        <v>5</v>
      </c>
      <c r="L306" s="2">
        <v>6</v>
      </c>
    </row>
    <row r="307" spans="1:12" ht="14.25">
      <c r="A307" s="2" t="s">
        <v>433</v>
      </c>
      <c r="B307" s="13">
        <v>417670</v>
      </c>
      <c r="C307" s="2" t="s">
        <v>322</v>
      </c>
      <c r="D307" s="2">
        <v>173</v>
      </c>
      <c r="E307" s="2">
        <v>11</v>
      </c>
      <c r="F307" s="6">
        <f t="shared" si="12"/>
        <v>0.06358381502890173</v>
      </c>
      <c r="G307" s="2">
        <v>8</v>
      </c>
      <c r="H307" s="6">
        <f t="shared" si="13"/>
        <v>0.046242774566473986</v>
      </c>
      <c r="I307" s="2">
        <f t="shared" si="14"/>
        <v>117</v>
      </c>
      <c r="J307" s="2">
        <v>9</v>
      </c>
      <c r="K307" s="2">
        <v>5</v>
      </c>
      <c r="L307" s="2">
        <v>103</v>
      </c>
    </row>
    <row r="308" spans="1:12" ht="14.25">
      <c r="A308" s="2" t="s">
        <v>441</v>
      </c>
      <c r="B308" s="13">
        <v>517676</v>
      </c>
      <c r="C308" s="2" t="s">
        <v>323</v>
      </c>
      <c r="D308" s="2">
        <v>492</v>
      </c>
      <c r="E308" s="2">
        <v>36</v>
      </c>
      <c r="F308" s="6">
        <f t="shared" si="12"/>
        <v>0.07317073170731707</v>
      </c>
      <c r="G308" s="2">
        <v>9</v>
      </c>
      <c r="H308" s="6">
        <f t="shared" si="13"/>
        <v>0.018292682926829267</v>
      </c>
      <c r="I308" s="2">
        <f t="shared" si="14"/>
        <v>376</v>
      </c>
      <c r="J308" s="2">
        <v>29</v>
      </c>
      <c r="K308" s="2">
        <v>8</v>
      </c>
      <c r="L308" s="2">
        <v>339</v>
      </c>
    </row>
    <row r="309" spans="1:12" ht="14.25">
      <c r="A309" s="2" t="s">
        <v>436</v>
      </c>
      <c r="B309" s="13">
        <v>447667</v>
      </c>
      <c r="C309" s="2" t="s">
        <v>324</v>
      </c>
      <c r="D309" s="2">
        <v>140</v>
      </c>
      <c r="E309" s="2">
        <v>5</v>
      </c>
      <c r="F309" s="6">
        <f t="shared" si="12"/>
        <v>0.03571428571428571</v>
      </c>
      <c r="G309" s="2">
        <v>1</v>
      </c>
      <c r="H309" s="6">
        <f t="shared" si="13"/>
        <v>0.007142857142857143</v>
      </c>
      <c r="I309" s="2">
        <f t="shared" si="14"/>
        <v>82</v>
      </c>
      <c r="J309" s="2">
        <v>5</v>
      </c>
      <c r="K309" s="2">
        <v>0</v>
      </c>
      <c r="L309" s="2">
        <v>77</v>
      </c>
    </row>
    <row r="310" spans="1:12" ht="14.25">
      <c r="A310" s="2" t="s">
        <v>432</v>
      </c>
      <c r="B310" s="13">
        <v>407716</v>
      </c>
      <c r="C310" s="2" t="s">
        <v>325</v>
      </c>
      <c r="D310" s="2">
        <v>433</v>
      </c>
      <c r="E310" s="2">
        <v>3</v>
      </c>
      <c r="F310" s="6">
        <f t="shared" si="12"/>
        <v>0.006928406466512702</v>
      </c>
      <c r="G310" s="2">
        <v>5</v>
      </c>
      <c r="H310" s="6">
        <f t="shared" si="13"/>
        <v>0.011547344110854504</v>
      </c>
      <c r="I310" s="2">
        <f t="shared" si="14"/>
        <v>224</v>
      </c>
      <c r="J310" s="2">
        <v>3</v>
      </c>
      <c r="K310" s="2">
        <v>4</v>
      </c>
      <c r="L310" s="2">
        <v>217</v>
      </c>
    </row>
    <row r="311" spans="1:12" ht="14.25">
      <c r="A311" s="2" t="s">
        <v>404</v>
      </c>
      <c r="B311" s="13">
        <v>87717</v>
      </c>
      <c r="C311" s="2" t="s">
        <v>326</v>
      </c>
      <c r="D311" s="2">
        <v>23</v>
      </c>
      <c r="E311" s="2">
        <v>2</v>
      </c>
      <c r="F311" s="6">
        <f t="shared" si="12"/>
        <v>0.08695652173913043</v>
      </c>
      <c r="G311" s="2">
        <v>1</v>
      </c>
      <c r="H311" s="6">
        <f t="shared" si="13"/>
        <v>0.043478260869565216</v>
      </c>
      <c r="I311" s="2">
        <f t="shared" si="14"/>
        <v>17</v>
      </c>
      <c r="J311" s="2">
        <v>2</v>
      </c>
      <c r="K311" s="2">
        <v>1</v>
      </c>
      <c r="L311" s="2">
        <v>14</v>
      </c>
    </row>
    <row r="312" spans="1:12" ht="14.25">
      <c r="A312" s="2" t="s">
        <v>406</v>
      </c>
      <c r="B312" s="13">
        <v>107694</v>
      </c>
      <c r="C312" s="2" t="s">
        <v>327</v>
      </c>
      <c r="D312" s="2">
        <v>88</v>
      </c>
      <c r="E312" s="2">
        <v>24</v>
      </c>
      <c r="F312" s="6">
        <f t="shared" si="12"/>
        <v>0.2727272727272727</v>
      </c>
      <c r="G312" s="2">
        <v>13</v>
      </c>
      <c r="H312" s="6">
        <f t="shared" si="13"/>
        <v>0.14772727272727273</v>
      </c>
      <c r="I312" s="2">
        <f t="shared" si="14"/>
        <v>76</v>
      </c>
      <c r="J312" s="2">
        <v>22</v>
      </c>
      <c r="K312" s="2">
        <v>12</v>
      </c>
      <c r="L312" s="2">
        <v>42</v>
      </c>
    </row>
    <row r="313" spans="1:12" ht="14.25">
      <c r="A313" s="2" t="s">
        <v>407</v>
      </c>
      <c r="B313" s="13">
        <v>117718</v>
      </c>
      <c r="C313" s="2" t="s">
        <v>327</v>
      </c>
      <c r="D313" s="2">
        <v>120</v>
      </c>
      <c r="E313" s="2">
        <v>9</v>
      </c>
      <c r="F313" s="6">
        <f t="shared" si="12"/>
        <v>0.075</v>
      </c>
      <c r="G313" s="2">
        <v>8</v>
      </c>
      <c r="H313" s="6">
        <f t="shared" si="13"/>
        <v>0.06666666666666667</v>
      </c>
      <c r="I313" s="2">
        <f t="shared" si="14"/>
        <v>87</v>
      </c>
      <c r="J313" s="2">
        <v>8</v>
      </c>
      <c r="K313" s="2">
        <v>7</v>
      </c>
      <c r="L313" s="2">
        <v>72</v>
      </c>
    </row>
    <row r="314" spans="1:12" ht="14.25">
      <c r="A314" s="2" t="s">
        <v>415</v>
      </c>
      <c r="B314" s="13">
        <v>207698</v>
      </c>
      <c r="C314" s="2" t="s">
        <v>328</v>
      </c>
      <c r="D314" s="2">
        <v>697</v>
      </c>
      <c r="E314" s="2">
        <v>45</v>
      </c>
      <c r="F314" s="6">
        <f t="shared" si="12"/>
        <v>0.06456241032998565</v>
      </c>
      <c r="G314" s="2">
        <v>22</v>
      </c>
      <c r="H314" s="6">
        <f t="shared" si="13"/>
        <v>0.03156384505021521</v>
      </c>
      <c r="I314" s="2">
        <f t="shared" si="14"/>
        <v>368</v>
      </c>
      <c r="J314" s="2">
        <v>37</v>
      </c>
      <c r="K314" s="2">
        <v>16</v>
      </c>
      <c r="L314" s="2">
        <v>315</v>
      </c>
    </row>
    <row r="315" spans="1:12" ht="14.25">
      <c r="A315" s="2" t="s">
        <v>456</v>
      </c>
      <c r="B315" s="13">
        <v>667659</v>
      </c>
      <c r="C315" s="2" t="s">
        <v>329</v>
      </c>
      <c r="D315" s="2">
        <v>105</v>
      </c>
      <c r="E315" s="2">
        <v>16</v>
      </c>
      <c r="F315" s="6">
        <f t="shared" si="12"/>
        <v>0.1523809523809524</v>
      </c>
      <c r="G315" s="2">
        <v>6</v>
      </c>
      <c r="H315" s="6">
        <f t="shared" si="13"/>
        <v>0.05714285714285714</v>
      </c>
      <c r="I315" s="2">
        <f t="shared" si="14"/>
        <v>68</v>
      </c>
      <c r="J315" s="2">
        <v>11</v>
      </c>
      <c r="K315" s="2">
        <v>4</v>
      </c>
      <c r="L315" s="2">
        <v>53</v>
      </c>
    </row>
    <row r="316" spans="1:12" ht="14.25">
      <c r="A316" s="2" t="s">
        <v>446</v>
      </c>
      <c r="B316" s="13">
        <v>557678</v>
      </c>
      <c r="C316" s="2" t="s">
        <v>330</v>
      </c>
      <c r="D316" s="2">
        <v>107</v>
      </c>
      <c r="E316" s="2">
        <v>4</v>
      </c>
      <c r="F316" s="6">
        <f t="shared" si="12"/>
        <v>0.037383177570093455</v>
      </c>
      <c r="G316" s="2">
        <v>4</v>
      </c>
      <c r="H316" s="6">
        <f t="shared" si="13"/>
        <v>0.037383177570093455</v>
      </c>
      <c r="I316" s="2">
        <f t="shared" si="14"/>
        <v>51</v>
      </c>
      <c r="J316" s="2">
        <v>2</v>
      </c>
      <c r="K316" s="2">
        <v>2</v>
      </c>
      <c r="L316" s="2">
        <v>47</v>
      </c>
    </row>
    <row r="317" spans="1:12" ht="14.25">
      <c r="A317" s="2" t="s">
        <v>418</v>
      </c>
      <c r="B317" s="13">
        <v>227702</v>
      </c>
      <c r="C317" s="2" t="s">
        <v>331</v>
      </c>
      <c r="D317" s="2">
        <v>85</v>
      </c>
      <c r="E317" s="2">
        <v>14</v>
      </c>
      <c r="F317" s="6">
        <f t="shared" si="12"/>
        <v>0.16470588235294117</v>
      </c>
      <c r="G317" s="2">
        <v>2</v>
      </c>
      <c r="H317" s="6">
        <f t="shared" si="13"/>
        <v>0.023529411764705882</v>
      </c>
      <c r="I317" s="2">
        <f t="shared" si="14"/>
        <v>74</v>
      </c>
      <c r="J317" s="2">
        <v>14</v>
      </c>
      <c r="K317" s="2">
        <v>2</v>
      </c>
      <c r="L317" s="2">
        <v>58</v>
      </c>
    </row>
    <row r="318" spans="1:12" ht="14.25">
      <c r="A318" s="2" t="s">
        <v>442</v>
      </c>
      <c r="B318" s="13">
        <v>527684</v>
      </c>
      <c r="C318" s="2" t="s">
        <v>331</v>
      </c>
      <c r="D318" s="2">
        <v>131</v>
      </c>
      <c r="E318" s="2">
        <v>17</v>
      </c>
      <c r="F318" s="6">
        <f t="shared" si="12"/>
        <v>0.1297709923664122</v>
      </c>
      <c r="G318" s="2">
        <v>7</v>
      </c>
      <c r="H318" s="6">
        <f t="shared" si="13"/>
        <v>0.05343511450381679</v>
      </c>
      <c r="I318" s="2">
        <f t="shared" si="14"/>
        <v>104</v>
      </c>
      <c r="J318" s="2">
        <v>13</v>
      </c>
      <c r="K318" s="2">
        <v>6</v>
      </c>
      <c r="L318" s="2">
        <v>85</v>
      </c>
    </row>
    <row r="319" spans="1:12" ht="14.25">
      <c r="A319" s="2" t="s">
        <v>406</v>
      </c>
      <c r="B319" s="13">
        <v>107668</v>
      </c>
      <c r="C319" s="2" t="s">
        <v>332</v>
      </c>
      <c r="D319" s="2">
        <v>23</v>
      </c>
      <c r="E319" s="2">
        <v>7</v>
      </c>
      <c r="F319" s="6">
        <f t="shared" si="12"/>
        <v>0.30434782608695654</v>
      </c>
      <c r="G319" s="2">
        <v>4</v>
      </c>
      <c r="H319" s="6">
        <f t="shared" si="13"/>
        <v>0.17391304347826086</v>
      </c>
      <c r="I319" s="2">
        <f t="shared" si="14"/>
        <v>23</v>
      </c>
      <c r="J319" s="2">
        <v>7</v>
      </c>
      <c r="K319" s="2">
        <v>4</v>
      </c>
      <c r="L319" s="2">
        <v>12</v>
      </c>
    </row>
    <row r="320" spans="1:12" ht="14.25">
      <c r="A320" s="2" t="s">
        <v>410</v>
      </c>
      <c r="B320" s="13">
        <v>147696</v>
      </c>
      <c r="C320" s="2" t="s">
        <v>332</v>
      </c>
      <c r="D320" s="2">
        <v>64</v>
      </c>
      <c r="E320" s="2">
        <v>13</v>
      </c>
      <c r="F320" s="6">
        <f t="shared" si="12"/>
        <v>0.203125</v>
      </c>
      <c r="G320" s="2">
        <v>0</v>
      </c>
      <c r="H320" s="6">
        <f t="shared" si="13"/>
        <v>0</v>
      </c>
      <c r="I320" s="2">
        <f t="shared" si="14"/>
        <v>38</v>
      </c>
      <c r="J320" s="2">
        <v>11</v>
      </c>
      <c r="K320" s="2">
        <v>0</v>
      </c>
      <c r="L320" s="2">
        <v>27</v>
      </c>
    </row>
    <row r="321" spans="1:12" ht="14.25">
      <c r="A321" s="2" t="s">
        <v>418</v>
      </c>
      <c r="B321" s="13">
        <v>227706</v>
      </c>
      <c r="C321" s="2" t="s">
        <v>332</v>
      </c>
      <c r="D321" s="2">
        <v>71</v>
      </c>
      <c r="E321" s="2">
        <v>26</v>
      </c>
      <c r="F321" s="6">
        <f t="shared" si="12"/>
        <v>0.36619718309859156</v>
      </c>
      <c r="G321" s="2">
        <v>7</v>
      </c>
      <c r="H321" s="6">
        <f t="shared" si="13"/>
        <v>0.09859154929577464</v>
      </c>
      <c r="I321" s="2">
        <f t="shared" si="14"/>
        <v>50</v>
      </c>
      <c r="J321" s="2">
        <v>20</v>
      </c>
      <c r="K321" s="2">
        <v>3</v>
      </c>
      <c r="L321" s="2">
        <v>27</v>
      </c>
    </row>
    <row r="322" spans="1:12" ht="14.25">
      <c r="A322" s="2" t="s">
        <v>425</v>
      </c>
      <c r="B322" s="13">
        <v>317710</v>
      </c>
      <c r="C322" s="2" t="s">
        <v>332</v>
      </c>
      <c r="D322" s="2">
        <v>63</v>
      </c>
      <c r="E322" s="2">
        <v>9</v>
      </c>
      <c r="F322" s="6">
        <f aca="true" t="shared" si="15" ref="F322:F385">E322/D322</f>
        <v>0.14285714285714285</v>
      </c>
      <c r="G322" s="2">
        <v>5</v>
      </c>
      <c r="H322" s="6">
        <f aca="true" t="shared" si="16" ref="H322:H385">G322/D322</f>
        <v>0.07936507936507936</v>
      </c>
      <c r="I322" s="2">
        <f aca="true" t="shared" si="17" ref="I322:I385">SUM(J322:L322)</f>
        <v>43</v>
      </c>
      <c r="J322" s="2">
        <v>7</v>
      </c>
      <c r="K322" s="2">
        <v>4</v>
      </c>
      <c r="L322" s="2">
        <v>32</v>
      </c>
    </row>
    <row r="323" spans="1:12" ht="14.25">
      <c r="A323" s="2" t="s">
        <v>425</v>
      </c>
      <c r="B323" s="13">
        <v>317654</v>
      </c>
      <c r="C323" s="2" t="s">
        <v>332</v>
      </c>
      <c r="D323" s="2">
        <v>96</v>
      </c>
      <c r="E323" s="2">
        <v>9</v>
      </c>
      <c r="F323" s="6">
        <f t="shared" si="15"/>
        <v>0.09375</v>
      </c>
      <c r="G323" s="2">
        <v>5</v>
      </c>
      <c r="H323" s="6">
        <f t="shared" si="16"/>
        <v>0.052083333333333336</v>
      </c>
      <c r="I323" s="2">
        <f t="shared" si="17"/>
        <v>86</v>
      </c>
      <c r="J323" s="2">
        <v>8</v>
      </c>
      <c r="K323" s="2">
        <v>5</v>
      </c>
      <c r="L323" s="2">
        <v>73</v>
      </c>
    </row>
    <row r="324" spans="1:12" ht="14.25">
      <c r="A324" s="2" t="s">
        <v>429</v>
      </c>
      <c r="B324" s="13">
        <v>357712</v>
      </c>
      <c r="C324" s="2" t="s">
        <v>332</v>
      </c>
      <c r="D324" s="2">
        <v>116</v>
      </c>
      <c r="E324" s="2">
        <v>15</v>
      </c>
      <c r="F324" s="6">
        <f t="shared" si="15"/>
        <v>0.12931034482758622</v>
      </c>
      <c r="G324" s="2">
        <v>9</v>
      </c>
      <c r="H324" s="6">
        <f t="shared" si="16"/>
        <v>0.07758620689655173</v>
      </c>
      <c r="I324" s="2">
        <f t="shared" si="17"/>
        <v>70</v>
      </c>
      <c r="J324" s="2">
        <v>8</v>
      </c>
      <c r="K324" s="2">
        <v>6</v>
      </c>
      <c r="L324" s="2">
        <v>56</v>
      </c>
    </row>
    <row r="325" spans="1:12" ht="14.25">
      <c r="A325" s="2" t="s">
        <v>431</v>
      </c>
      <c r="B325" s="13">
        <v>377714</v>
      </c>
      <c r="C325" s="2" t="s">
        <v>332</v>
      </c>
      <c r="D325" s="2">
        <v>165</v>
      </c>
      <c r="E325" s="2">
        <v>10</v>
      </c>
      <c r="F325" s="6">
        <f t="shared" si="15"/>
        <v>0.06060606060606061</v>
      </c>
      <c r="G325" s="2">
        <v>9</v>
      </c>
      <c r="H325" s="6">
        <f t="shared" si="16"/>
        <v>0.05454545454545454</v>
      </c>
      <c r="I325" s="2">
        <f t="shared" si="17"/>
        <v>152</v>
      </c>
      <c r="J325" s="2">
        <v>8</v>
      </c>
      <c r="K325" s="2">
        <v>8</v>
      </c>
      <c r="L325" s="2">
        <v>136</v>
      </c>
    </row>
    <row r="326" spans="1:12" ht="14.25">
      <c r="A326" s="2" t="s">
        <v>430</v>
      </c>
      <c r="B326" s="13">
        <v>367058</v>
      </c>
      <c r="C326" s="2" t="s">
        <v>333</v>
      </c>
      <c r="D326" s="2">
        <v>49</v>
      </c>
      <c r="E326" s="2">
        <v>4</v>
      </c>
      <c r="F326" s="6">
        <f t="shared" si="15"/>
        <v>0.08163265306122448</v>
      </c>
      <c r="G326" s="2">
        <v>4</v>
      </c>
      <c r="H326" s="6">
        <f t="shared" si="16"/>
        <v>0.08163265306122448</v>
      </c>
      <c r="I326" s="2">
        <f t="shared" si="17"/>
        <v>42</v>
      </c>
      <c r="J326" s="2">
        <v>4</v>
      </c>
      <c r="K326" s="2">
        <v>4</v>
      </c>
      <c r="L326" s="2">
        <v>34</v>
      </c>
    </row>
    <row r="327" spans="1:12" ht="14.25">
      <c r="A327" s="2" t="s">
        <v>457</v>
      </c>
      <c r="B327" s="13">
        <v>677674</v>
      </c>
      <c r="C327" s="2" t="s">
        <v>334</v>
      </c>
      <c r="D327" s="2">
        <v>274</v>
      </c>
      <c r="E327" s="2">
        <v>2</v>
      </c>
      <c r="F327" s="6">
        <f t="shared" si="15"/>
        <v>0.0072992700729927005</v>
      </c>
      <c r="G327" s="2">
        <v>2</v>
      </c>
      <c r="H327" s="6">
        <f t="shared" si="16"/>
        <v>0.0072992700729927005</v>
      </c>
      <c r="I327" s="2">
        <f t="shared" si="17"/>
        <v>99</v>
      </c>
      <c r="J327" s="2">
        <v>1</v>
      </c>
      <c r="K327" s="2">
        <v>1</v>
      </c>
      <c r="L327" s="2">
        <v>97</v>
      </c>
    </row>
    <row r="328" spans="1:12" ht="14.25">
      <c r="A328" s="2" t="s">
        <v>457</v>
      </c>
      <c r="B328" s="13">
        <v>677728</v>
      </c>
      <c r="C328" s="2" t="s">
        <v>335</v>
      </c>
      <c r="D328" s="2">
        <v>137</v>
      </c>
      <c r="E328" s="2">
        <v>2</v>
      </c>
      <c r="F328" s="6">
        <f t="shared" si="15"/>
        <v>0.014598540145985401</v>
      </c>
      <c r="G328" s="2">
        <v>7</v>
      </c>
      <c r="H328" s="6">
        <f t="shared" si="16"/>
        <v>0.051094890510948905</v>
      </c>
      <c r="I328" s="2">
        <f t="shared" si="17"/>
        <v>63</v>
      </c>
      <c r="J328" s="2">
        <v>2</v>
      </c>
      <c r="K328" s="2">
        <v>4</v>
      </c>
      <c r="L328" s="2">
        <v>57</v>
      </c>
    </row>
    <row r="329" spans="1:12" ht="14.25">
      <c r="A329" s="2" t="s">
        <v>402</v>
      </c>
      <c r="B329" s="13">
        <v>57729</v>
      </c>
      <c r="C329" s="2" t="s">
        <v>336</v>
      </c>
      <c r="D329" s="2">
        <v>165</v>
      </c>
      <c r="E329" s="2">
        <v>5</v>
      </c>
      <c r="F329" s="6">
        <f t="shared" si="15"/>
        <v>0.030303030303030304</v>
      </c>
      <c r="G329" s="2">
        <v>1</v>
      </c>
      <c r="H329" s="6">
        <f t="shared" si="16"/>
        <v>0.006060606060606061</v>
      </c>
      <c r="I329" s="2">
        <f t="shared" si="17"/>
        <v>106</v>
      </c>
      <c r="J329" s="2">
        <v>4</v>
      </c>
      <c r="K329" s="2">
        <v>1</v>
      </c>
      <c r="L329" s="2">
        <v>101</v>
      </c>
    </row>
    <row r="330" spans="1:12" ht="14.25">
      <c r="A330" s="2" t="s">
        <v>415</v>
      </c>
      <c r="B330" s="13">
        <v>207730</v>
      </c>
      <c r="C330" s="2" t="s">
        <v>336</v>
      </c>
      <c r="D330" s="2">
        <v>92</v>
      </c>
      <c r="E330" s="2">
        <v>2</v>
      </c>
      <c r="F330" s="6">
        <f t="shared" si="15"/>
        <v>0.021739130434782608</v>
      </c>
      <c r="G330" s="2">
        <v>7</v>
      </c>
      <c r="H330" s="6">
        <f t="shared" si="16"/>
        <v>0.07608695652173914</v>
      </c>
      <c r="I330" s="2">
        <f t="shared" si="17"/>
        <v>77</v>
      </c>
      <c r="J330" s="2">
        <v>2</v>
      </c>
      <c r="K330" s="2">
        <v>6</v>
      </c>
      <c r="L330" s="2">
        <v>69</v>
      </c>
    </row>
    <row r="331" spans="1:12" ht="14.25">
      <c r="A331" s="2" t="s">
        <v>432</v>
      </c>
      <c r="B331" s="13">
        <v>407733</v>
      </c>
      <c r="C331" s="2" t="s">
        <v>337</v>
      </c>
      <c r="D331" s="2">
        <v>196</v>
      </c>
      <c r="E331" s="2">
        <v>2</v>
      </c>
      <c r="F331" s="6">
        <f t="shared" si="15"/>
        <v>0.01020408163265306</v>
      </c>
      <c r="G331" s="2">
        <v>0</v>
      </c>
      <c r="H331" s="6">
        <f t="shared" si="16"/>
        <v>0</v>
      </c>
      <c r="I331" s="2">
        <f t="shared" si="17"/>
        <v>122</v>
      </c>
      <c r="J331" s="2">
        <v>2</v>
      </c>
      <c r="K331" s="2">
        <v>0</v>
      </c>
      <c r="L331" s="2">
        <v>120</v>
      </c>
    </row>
    <row r="332" spans="1:12" ht="14.25">
      <c r="A332" s="2" t="s">
        <v>432</v>
      </c>
      <c r="B332" s="13">
        <v>407735</v>
      </c>
      <c r="C332" s="2" t="s">
        <v>338</v>
      </c>
      <c r="D332" s="2">
        <v>424</v>
      </c>
      <c r="E332" s="2">
        <v>7</v>
      </c>
      <c r="F332" s="6">
        <f t="shared" si="15"/>
        <v>0.01650943396226415</v>
      </c>
      <c r="G332" s="2">
        <v>11</v>
      </c>
      <c r="H332" s="6">
        <f t="shared" si="16"/>
        <v>0.025943396226415096</v>
      </c>
      <c r="I332" s="2">
        <f t="shared" si="17"/>
        <v>162</v>
      </c>
      <c r="J332" s="2">
        <v>5</v>
      </c>
      <c r="K332" s="2">
        <v>4</v>
      </c>
      <c r="L332" s="2">
        <v>153</v>
      </c>
    </row>
    <row r="333" spans="1:12" ht="14.25">
      <c r="A333" s="2" t="s">
        <v>432</v>
      </c>
      <c r="B333" s="13">
        <v>407747</v>
      </c>
      <c r="C333" s="2" t="s">
        <v>339</v>
      </c>
      <c r="D333" s="2">
        <v>379</v>
      </c>
      <c r="E333" s="2">
        <v>21</v>
      </c>
      <c r="F333" s="6">
        <f t="shared" si="15"/>
        <v>0.055408970976253295</v>
      </c>
      <c r="G333" s="2">
        <v>0</v>
      </c>
      <c r="H333" s="6">
        <f t="shared" si="16"/>
        <v>0</v>
      </c>
      <c r="I333" s="2">
        <f t="shared" si="17"/>
        <v>93</v>
      </c>
      <c r="J333" s="2">
        <v>6</v>
      </c>
      <c r="K333" s="2">
        <v>0</v>
      </c>
      <c r="L333" s="2">
        <v>87</v>
      </c>
    </row>
    <row r="334" spans="1:12" ht="14.25">
      <c r="A334" s="2" t="s">
        <v>436</v>
      </c>
      <c r="B334" s="13">
        <v>447752</v>
      </c>
      <c r="C334" s="2" t="s">
        <v>340</v>
      </c>
      <c r="D334" s="2">
        <v>110</v>
      </c>
      <c r="E334" s="2">
        <v>2</v>
      </c>
      <c r="F334" s="6">
        <f t="shared" si="15"/>
        <v>0.01818181818181818</v>
      </c>
      <c r="G334" s="2">
        <v>0</v>
      </c>
      <c r="H334" s="6">
        <f t="shared" si="16"/>
        <v>0</v>
      </c>
      <c r="I334" s="2">
        <f t="shared" si="17"/>
        <v>72</v>
      </c>
      <c r="J334" s="2">
        <v>2</v>
      </c>
      <c r="K334" s="2">
        <v>0</v>
      </c>
      <c r="L334" s="2">
        <v>70</v>
      </c>
    </row>
    <row r="335" spans="1:12" ht="14.25">
      <c r="A335" s="2" t="s">
        <v>433</v>
      </c>
      <c r="B335" s="13">
        <v>417782</v>
      </c>
      <c r="C335" s="2" t="s">
        <v>341</v>
      </c>
      <c r="D335" s="2">
        <v>147</v>
      </c>
      <c r="E335" s="2">
        <v>16</v>
      </c>
      <c r="F335" s="6">
        <f t="shared" si="15"/>
        <v>0.10884353741496598</v>
      </c>
      <c r="G335" s="2">
        <v>4</v>
      </c>
      <c r="H335" s="6">
        <f t="shared" si="16"/>
        <v>0.027210884353741496</v>
      </c>
      <c r="I335" s="2">
        <f t="shared" si="17"/>
        <v>103</v>
      </c>
      <c r="J335" s="2">
        <v>12</v>
      </c>
      <c r="K335" s="2">
        <v>3</v>
      </c>
      <c r="L335" s="2">
        <v>88</v>
      </c>
    </row>
    <row r="336" spans="1:12" ht="14.25">
      <c r="A336" s="2" t="s">
        <v>454</v>
      </c>
      <c r="B336" s="13">
        <v>647786</v>
      </c>
      <c r="C336" s="2" t="s">
        <v>341</v>
      </c>
      <c r="D336" s="2">
        <v>59</v>
      </c>
      <c r="E336" s="2">
        <v>9</v>
      </c>
      <c r="F336" s="6">
        <f t="shared" si="15"/>
        <v>0.15254237288135594</v>
      </c>
      <c r="G336" s="2">
        <v>2</v>
      </c>
      <c r="H336" s="6">
        <f t="shared" si="16"/>
        <v>0.03389830508474576</v>
      </c>
      <c r="I336" s="2">
        <f t="shared" si="17"/>
        <v>39</v>
      </c>
      <c r="J336" s="2">
        <v>9</v>
      </c>
      <c r="K336" s="2">
        <v>2</v>
      </c>
      <c r="L336" s="2">
        <v>28</v>
      </c>
    </row>
    <row r="337" spans="1:12" ht="14.25">
      <c r="A337" s="2" t="s">
        <v>423</v>
      </c>
      <c r="B337" s="13">
        <v>297784</v>
      </c>
      <c r="C337" s="2" t="s">
        <v>342</v>
      </c>
      <c r="D337" s="2">
        <v>165</v>
      </c>
      <c r="E337" s="2">
        <v>16</v>
      </c>
      <c r="F337" s="6">
        <f t="shared" si="15"/>
        <v>0.09696969696969697</v>
      </c>
      <c r="G337" s="2">
        <v>3</v>
      </c>
      <c r="H337" s="6">
        <f t="shared" si="16"/>
        <v>0.01818181818181818</v>
      </c>
      <c r="I337" s="2">
        <f t="shared" si="17"/>
        <v>138</v>
      </c>
      <c r="J337" s="2">
        <v>14</v>
      </c>
      <c r="K337" s="2">
        <v>3</v>
      </c>
      <c r="L337" s="2">
        <v>121</v>
      </c>
    </row>
    <row r="338" spans="1:12" ht="14.25">
      <c r="A338" s="2" t="s">
        <v>446</v>
      </c>
      <c r="B338" s="13">
        <v>557789</v>
      </c>
      <c r="C338" s="2" t="s">
        <v>343</v>
      </c>
      <c r="D338" s="2">
        <v>278</v>
      </c>
      <c r="E338" s="2">
        <v>16</v>
      </c>
      <c r="F338" s="6">
        <f t="shared" si="15"/>
        <v>0.05755395683453238</v>
      </c>
      <c r="G338" s="2">
        <v>5</v>
      </c>
      <c r="H338" s="6">
        <f t="shared" si="16"/>
        <v>0.017985611510791366</v>
      </c>
      <c r="I338" s="2">
        <f t="shared" si="17"/>
        <v>162</v>
      </c>
      <c r="J338" s="2">
        <v>12</v>
      </c>
      <c r="K338" s="2">
        <v>3</v>
      </c>
      <c r="L338" s="2">
        <v>147</v>
      </c>
    </row>
    <row r="339" spans="1:12" ht="14.25">
      <c r="A339" s="2" t="s">
        <v>402</v>
      </c>
      <c r="B339" s="13">
        <v>57820</v>
      </c>
      <c r="C339" s="2" t="s">
        <v>344</v>
      </c>
      <c r="D339" s="2">
        <v>111</v>
      </c>
      <c r="E339" s="2">
        <v>17</v>
      </c>
      <c r="F339" s="6">
        <f t="shared" si="15"/>
        <v>0.15315315315315314</v>
      </c>
      <c r="G339" s="2">
        <v>7</v>
      </c>
      <c r="H339" s="6">
        <f t="shared" si="16"/>
        <v>0.06306306306306306</v>
      </c>
      <c r="I339" s="2">
        <f t="shared" si="17"/>
        <v>57</v>
      </c>
      <c r="J339" s="2">
        <v>14</v>
      </c>
      <c r="K339" s="2">
        <v>3</v>
      </c>
      <c r="L339" s="2">
        <v>40</v>
      </c>
    </row>
    <row r="340" spans="1:12" ht="14.25">
      <c r="A340" s="2" t="s">
        <v>425</v>
      </c>
      <c r="B340" s="13">
        <v>317813</v>
      </c>
      <c r="C340" s="2" t="s">
        <v>344</v>
      </c>
      <c r="D340" s="2">
        <v>74</v>
      </c>
      <c r="E340" s="2">
        <v>6</v>
      </c>
      <c r="F340" s="6">
        <f t="shared" si="15"/>
        <v>0.08108108108108109</v>
      </c>
      <c r="G340" s="2">
        <v>2</v>
      </c>
      <c r="H340" s="6">
        <f t="shared" si="16"/>
        <v>0.02702702702702703</v>
      </c>
      <c r="I340" s="2">
        <f t="shared" si="17"/>
        <v>61</v>
      </c>
      <c r="J340" s="2">
        <v>6</v>
      </c>
      <c r="K340" s="2">
        <v>2</v>
      </c>
      <c r="L340" s="2">
        <v>53</v>
      </c>
    </row>
    <row r="341" spans="1:12" ht="14.25">
      <c r="A341" s="2" t="s">
        <v>437</v>
      </c>
      <c r="B341" s="13">
        <v>457817</v>
      </c>
      <c r="C341" s="2" t="s">
        <v>344</v>
      </c>
      <c r="D341" s="2">
        <v>162</v>
      </c>
      <c r="E341" s="2">
        <v>7</v>
      </c>
      <c r="F341" s="6">
        <f t="shared" si="15"/>
        <v>0.043209876543209874</v>
      </c>
      <c r="G341" s="2">
        <v>2</v>
      </c>
      <c r="H341" s="6">
        <f t="shared" si="16"/>
        <v>0.012345679012345678</v>
      </c>
      <c r="I341" s="2">
        <f t="shared" si="17"/>
        <v>78</v>
      </c>
      <c r="J341" s="2">
        <v>4</v>
      </c>
      <c r="K341" s="2">
        <v>1</v>
      </c>
      <c r="L341" s="2">
        <v>73</v>
      </c>
    </row>
    <row r="342" spans="1:12" ht="14.25">
      <c r="A342" s="2" t="s">
        <v>440</v>
      </c>
      <c r="B342" s="13">
        <v>497803</v>
      </c>
      <c r="C342" s="2" t="s">
        <v>344</v>
      </c>
      <c r="D342" s="2">
        <v>114</v>
      </c>
      <c r="E342" s="2">
        <v>19</v>
      </c>
      <c r="F342" s="6">
        <f t="shared" si="15"/>
        <v>0.16666666666666666</v>
      </c>
      <c r="G342" s="2">
        <v>7</v>
      </c>
      <c r="H342" s="6">
        <f t="shared" si="16"/>
        <v>0.06140350877192982</v>
      </c>
      <c r="I342" s="2">
        <f t="shared" si="17"/>
        <v>77</v>
      </c>
      <c r="J342" s="2">
        <v>17</v>
      </c>
      <c r="K342" s="2">
        <v>6</v>
      </c>
      <c r="L342" s="2">
        <v>54</v>
      </c>
    </row>
    <row r="343" spans="1:12" ht="14.25">
      <c r="A343" s="2" t="s">
        <v>443</v>
      </c>
      <c r="B343" s="13">
        <v>537804</v>
      </c>
      <c r="C343" s="2" t="s">
        <v>344</v>
      </c>
      <c r="D343" s="2">
        <v>232</v>
      </c>
      <c r="E343" s="2">
        <v>27</v>
      </c>
      <c r="F343" s="6">
        <f t="shared" si="15"/>
        <v>0.11637931034482758</v>
      </c>
      <c r="G343" s="2">
        <v>10</v>
      </c>
      <c r="H343" s="6">
        <f t="shared" si="16"/>
        <v>0.04310344827586207</v>
      </c>
      <c r="I343" s="2">
        <f t="shared" si="17"/>
        <v>163</v>
      </c>
      <c r="J343" s="2">
        <v>22</v>
      </c>
      <c r="K343" s="2">
        <v>7</v>
      </c>
      <c r="L343" s="2">
        <v>134</v>
      </c>
    </row>
    <row r="344" spans="1:12" ht="14.25">
      <c r="A344" s="2" t="s">
        <v>449</v>
      </c>
      <c r="B344" s="13">
        <v>587850</v>
      </c>
      <c r="C344" s="2" t="s">
        <v>344</v>
      </c>
      <c r="D344" s="2">
        <v>206</v>
      </c>
      <c r="E344" s="2">
        <v>35</v>
      </c>
      <c r="F344" s="6">
        <f t="shared" si="15"/>
        <v>0.16990291262135923</v>
      </c>
      <c r="G344" s="2">
        <v>8</v>
      </c>
      <c r="H344" s="6">
        <f t="shared" si="16"/>
        <v>0.038834951456310676</v>
      </c>
      <c r="I344" s="2">
        <f t="shared" si="17"/>
        <v>142</v>
      </c>
      <c r="J344" s="2">
        <v>25</v>
      </c>
      <c r="K344" s="2">
        <v>8</v>
      </c>
      <c r="L344" s="2">
        <v>109</v>
      </c>
    </row>
    <row r="345" spans="1:12" ht="14.25">
      <c r="A345" s="2" t="s">
        <v>450</v>
      </c>
      <c r="B345" s="13">
        <v>597822</v>
      </c>
      <c r="C345" s="2" t="s">
        <v>344</v>
      </c>
      <c r="D345" s="2">
        <v>60</v>
      </c>
      <c r="E345" s="2">
        <v>13</v>
      </c>
      <c r="F345" s="6">
        <f t="shared" si="15"/>
        <v>0.21666666666666667</v>
      </c>
      <c r="G345" s="2">
        <v>0</v>
      </c>
      <c r="H345" s="6">
        <f t="shared" si="16"/>
        <v>0</v>
      </c>
      <c r="I345" s="2">
        <f t="shared" si="17"/>
        <v>9</v>
      </c>
      <c r="J345" s="2">
        <v>5</v>
      </c>
      <c r="K345" s="2">
        <v>0</v>
      </c>
      <c r="L345" s="2">
        <v>4</v>
      </c>
    </row>
    <row r="346" spans="1:12" ht="14.25">
      <c r="A346" s="2" t="s">
        <v>458</v>
      </c>
      <c r="B346" s="13">
        <v>687821</v>
      </c>
      <c r="C346" s="2" t="s">
        <v>344</v>
      </c>
      <c r="D346" s="2">
        <v>127</v>
      </c>
      <c r="E346" s="2">
        <v>23</v>
      </c>
      <c r="F346" s="6">
        <f t="shared" si="15"/>
        <v>0.18110236220472442</v>
      </c>
      <c r="G346" s="2">
        <v>7</v>
      </c>
      <c r="H346" s="6">
        <f t="shared" si="16"/>
        <v>0.05511811023622047</v>
      </c>
      <c r="I346" s="2">
        <f t="shared" si="17"/>
        <v>71</v>
      </c>
      <c r="J346" s="2">
        <v>17</v>
      </c>
      <c r="K346" s="2">
        <v>4</v>
      </c>
      <c r="L346" s="2">
        <v>50</v>
      </c>
    </row>
    <row r="347" spans="1:12" ht="14.25">
      <c r="A347" s="2" t="s">
        <v>431</v>
      </c>
      <c r="B347" s="13">
        <v>377826</v>
      </c>
      <c r="C347" s="2" t="s">
        <v>345</v>
      </c>
      <c r="D347" s="2">
        <v>58</v>
      </c>
      <c r="E347" s="2">
        <v>11</v>
      </c>
      <c r="F347" s="6">
        <f t="shared" si="15"/>
        <v>0.1896551724137931</v>
      </c>
      <c r="G347" s="2">
        <v>5</v>
      </c>
      <c r="H347" s="6">
        <f t="shared" si="16"/>
        <v>0.08620689655172414</v>
      </c>
      <c r="I347" s="2">
        <f t="shared" si="17"/>
        <v>31</v>
      </c>
      <c r="J347" s="2">
        <v>7</v>
      </c>
      <c r="K347" s="2">
        <v>4</v>
      </c>
      <c r="L347" s="2">
        <v>20</v>
      </c>
    </row>
    <row r="348" spans="1:12" ht="14.25">
      <c r="A348" s="2" t="s">
        <v>457</v>
      </c>
      <c r="B348" s="13">
        <v>677806</v>
      </c>
      <c r="C348" s="2" t="s">
        <v>346</v>
      </c>
      <c r="D348" s="2">
        <v>135</v>
      </c>
      <c r="E348" s="2">
        <v>5</v>
      </c>
      <c r="F348" s="6">
        <f t="shared" si="15"/>
        <v>0.037037037037037035</v>
      </c>
      <c r="G348" s="2">
        <v>5</v>
      </c>
      <c r="H348" s="6">
        <f t="shared" si="16"/>
        <v>0.037037037037037035</v>
      </c>
      <c r="I348" s="2">
        <f t="shared" si="17"/>
        <v>50</v>
      </c>
      <c r="J348" s="2">
        <v>2</v>
      </c>
      <c r="K348" s="2">
        <v>5</v>
      </c>
      <c r="L348" s="2">
        <v>43</v>
      </c>
    </row>
    <row r="349" spans="1:12" ht="14.25">
      <c r="A349" s="2" t="s">
        <v>405</v>
      </c>
      <c r="B349" s="13">
        <v>97823</v>
      </c>
      <c r="C349" s="2" t="s">
        <v>347</v>
      </c>
      <c r="D349" s="2">
        <v>122</v>
      </c>
      <c r="E349" s="2">
        <v>19</v>
      </c>
      <c r="F349" s="6">
        <f t="shared" si="15"/>
        <v>0.1557377049180328</v>
      </c>
      <c r="G349" s="2">
        <v>13</v>
      </c>
      <c r="H349" s="6">
        <f t="shared" si="16"/>
        <v>0.10655737704918032</v>
      </c>
      <c r="I349" s="2">
        <f t="shared" si="17"/>
        <v>108</v>
      </c>
      <c r="J349" s="2">
        <v>16</v>
      </c>
      <c r="K349" s="2">
        <v>12</v>
      </c>
      <c r="L349" s="2">
        <v>80</v>
      </c>
    </row>
    <row r="350" spans="1:12" ht="14.25">
      <c r="A350" s="2" t="s">
        <v>422</v>
      </c>
      <c r="B350" s="13">
        <v>287799</v>
      </c>
      <c r="C350" s="2" t="s">
        <v>348</v>
      </c>
      <c r="D350" s="2">
        <v>183</v>
      </c>
      <c r="E350" s="2">
        <v>18</v>
      </c>
      <c r="F350" s="6">
        <f t="shared" si="15"/>
        <v>0.09836065573770492</v>
      </c>
      <c r="G350" s="2">
        <v>3</v>
      </c>
      <c r="H350" s="6">
        <f t="shared" si="16"/>
        <v>0.01639344262295082</v>
      </c>
      <c r="I350" s="2">
        <f t="shared" si="17"/>
        <v>119</v>
      </c>
      <c r="J350" s="2">
        <v>12</v>
      </c>
      <c r="K350" s="2">
        <v>2</v>
      </c>
      <c r="L350" s="2">
        <v>105</v>
      </c>
    </row>
    <row r="351" spans="1:12" ht="14.25">
      <c r="A351" s="2" t="s">
        <v>460</v>
      </c>
      <c r="B351" s="13">
        <v>717807</v>
      </c>
      <c r="C351" s="2" t="s">
        <v>348</v>
      </c>
      <c r="D351" s="2">
        <v>135</v>
      </c>
      <c r="E351" s="2">
        <v>15</v>
      </c>
      <c r="F351" s="6">
        <f t="shared" si="15"/>
        <v>0.1111111111111111</v>
      </c>
      <c r="G351" s="2">
        <v>8</v>
      </c>
      <c r="H351" s="6">
        <f t="shared" si="16"/>
        <v>0.05925925925925926</v>
      </c>
      <c r="I351" s="2">
        <f t="shared" si="17"/>
        <v>74</v>
      </c>
      <c r="J351" s="2">
        <v>8</v>
      </c>
      <c r="K351" s="2">
        <v>7</v>
      </c>
      <c r="L351" s="2">
        <v>59</v>
      </c>
    </row>
    <row r="352" spans="1:12" ht="14.25">
      <c r="A352" s="2" t="s">
        <v>422</v>
      </c>
      <c r="B352" s="13">
        <v>287811</v>
      </c>
      <c r="C352" s="2" t="s">
        <v>349</v>
      </c>
      <c r="D352" s="2">
        <v>213</v>
      </c>
      <c r="E352" s="2">
        <v>27</v>
      </c>
      <c r="F352" s="6">
        <f t="shared" si="15"/>
        <v>0.1267605633802817</v>
      </c>
      <c r="G352" s="2">
        <v>8</v>
      </c>
      <c r="H352" s="6">
        <f t="shared" si="16"/>
        <v>0.03755868544600939</v>
      </c>
      <c r="I352" s="2">
        <f t="shared" si="17"/>
        <v>150</v>
      </c>
      <c r="J352" s="2">
        <v>23</v>
      </c>
      <c r="K352" s="2">
        <v>5</v>
      </c>
      <c r="L352" s="2">
        <v>122</v>
      </c>
    </row>
    <row r="353" spans="1:12" ht="14.25">
      <c r="A353" s="2" t="s">
        <v>457</v>
      </c>
      <c r="B353" s="13">
        <v>677819</v>
      </c>
      <c r="C353" s="2" t="s">
        <v>349</v>
      </c>
      <c r="D353" s="2">
        <v>150</v>
      </c>
      <c r="E353" s="2">
        <v>7</v>
      </c>
      <c r="F353" s="6">
        <f t="shared" si="15"/>
        <v>0.04666666666666667</v>
      </c>
      <c r="G353" s="2">
        <v>0</v>
      </c>
      <c r="H353" s="6">
        <f t="shared" si="16"/>
        <v>0</v>
      </c>
      <c r="I353" s="2">
        <f t="shared" si="17"/>
        <v>87</v>
      </c>
      <c r="J353" s="2">
        <v>6</v>
      </c>
      <c r="K353" s="2">
        <v>0</v>
      </c>
      <c r="L353" s="2">
        <v>81</v>
      </c>
    </row>
    <row r="354" spans="1:12" ht="14.25">
      <c r="A354" s="2" t="s">
        <v>433</v>
      </c>
      <c r="B354" s="13">
        <v>417815</v>
      </c>
      <c r="C354" s="2" t="s">
        <v>350</v>
      </c>
      <c r="D354" s="2">
        <v>146</v>
      </c>
      <c r="E354" s="2">
        <v>28</v>
      </c>
      <c r="F354" s="6">
        <f t="shared" si="15"/>
        <v>0.1917808219178082</v>
      </c>
      <c r="G354" s="2">
        <v>5</v>
      </c>
      <c r="H354" s="6">
        <f t="shared" si="16"/>
        <v>0.03424657534246575</v>
      </c>
      <c r="I354" s="2">
        <f t="shared" si="17"/>
        <v>113</v>
      </c>
      <c r="J354" s="2">
        <v>24</v>
      </c>
      <c r="K354" s="2">
        <v>4</v>
      </c>
      <c r="L354" s="2">
        <v>85</v>
      </c>
    </row>
    <row r="355" spans="1:12" ht="14.25">
      <c r="A355" s="2" t="s">
        <v>422</v>
      </c>
      <c r="B355" s="13">
        <v>287812</v>
      </c>
      <c r="C355" s="2" t="s">
        <v>351</v>
      </c>
      <c r="D355" s="2">
        <v>100</v>
      </c>
      <c r="E355" s="2">
        <v>15</v>
      </c>
      <c r="F355" s="6">
        <f t="shared" si="15"/>
        <v>0.15</v>
      </c>
      <c r="G355" s="2">
        <v>2</v>
      </c>
      <c r="H355" s="6">
        <f t="shared" si="16"/>
        <v>0.02</v>
      </c>
      <c r="I355" s="2">
        <f t="shared" si="17"/>
        <v>38</v>
      </c>
      <c r="J355" s="2">
        <v>11</v>
      </c>
      <c r="K355" s="2">
        <v>0</v>
      </c>
      <c r="L355" s="2">
        <v>27</v>
      </c>
    </row>
    <row r="356" spans="1:12" ht="14.25">
      <c r="A356" s="2" t="s">
        <v>426</v>
      </c>
      <c r="B356" s="13">
        <v>327858</v>
      </c>
      <c r="C356" s="2" t="s">
        <v>351</v>
      </c>
      <c r="D356" s="2">
        <v>177</v>
      </c>
      <c r="E356" s="2">
        <v>24</v>
      </c>
      <c r="F356" s="6">
        <f t="shared" si="15"/>
        <v>0.13559322033898305</v>
      </c>
      <c r="G356" s="2">
        <v>10</v>
      </c>
      <c r="H356" s="6">
        <f t="shared" si="16"/>
        <v>0.05649717514124294</v>
      </c>
      <c r="I356" s="2">
        <f t="shared" si="17"/>
        <v>87</v>
      </c>
      <c r="J356" s="2">
        <v>21</v>
      </c>
      <c r="K356" s="2">
        <v>6</v>
      </c>
      <c r="L356" s="2">
        <v>60</v>
      </c>
    </row>
    <row r="357" spans="1:12" ht="14.25">
      <c r="A357" s="2" t="s">
        <v>436</v>
      </c>
      <c r="B357" s="13">
        <v>447801</v>
      </c>
      <c r="C357" s="2" t="s">
        <v>351</v>
      </c>
      <c r="D357" s="2">
        <v>103</v>
      </c>
      <c r="E357" s="2">
        <v>17</v>
      </c>
      <c r="F357" s="6">
        <f t="shared" si="15"/>
        <v>0.1650485436893204</v>
      </c>
      <c r="G357" s="2">
        <v>2</v>
      </c>
      <c r="H357" s="6">
        <f t="shared" si="16"/>
        <v>0.019417475728155338</v>
      </c>
      <c r="I357" s="2">
        <f t="shared" si="17"/>
        <v>71</v>
      </c>
      <c r="J357" s="2">
        <v>15</v>
      </c>
      <c r="K357" s="2">
        <v>2</v>
      </c>
      <c r="L357" s="2">
        <v>54</v>
      </c>
    </row>
    <row r="358" spans="1:12" ht="14.25">
      <c r="A358" s="2" t="s">
        <v>411</v>
      </c>
      <c r="B358" s="13">
        <v>157765</v>
      </c>
      <c r="C358" s="2" t="s">
        <v>352</v>
      </c>
      <c r="D358" s="2">
        <v>76</v>
      </c>
      <c r="E358" s="2">
        <v>24</v>
      </c>
      <c r="F358" s="6">
        <f t="shared" si="15"/>
        <v>0.3157894736842105</v>
      </c>
      <c r="G358" s="2">
        <v>9</v>
      </c>
      <c r="H358" s="6">
        <f t="shared" si="16"/>
        <v>0.11842105263157894</v>
      </c>
      <c r="I358" s="2">
        <f t="shared" si="17"/>
        <v>64</v>
      </c>
      <c r="J358" s="2">
        <v>22</v>
      </c>
      <c r="K358" s="2">
        <v>6</v>
      </c>
      <c r="L358" s="2">
        <v>36</v>
      </c>
    </row>
    <row r="359" spans="1:12" ht="14.25">
      <c r="A359" s="2" t="s">
        <v>458</v>
      </c>
      <c r="B359" s="13">
        <v>687842</v>
      </c>
      <c r="C359" s="2" t="s">
        <v>353</v>
      </c>
      <c r="D359" s="2">
        <v>86</v>
      </c>
      <c r="E359" s="2">
        <v>15</v>
      </c>
      <c r="F359" s="6">
        <f t="shared" si="15"/>
        <v>0.1744186046511628</v>
      </c>
      <c r="G359" s="2">
        <v>8</v>
      </c>
      <c r="H359" s="6">
        <f t="shared" si="16"/>
        <v>0.09302325581395349</v>
      </c>
      <c r="I359" s="2">
        <f t="shared" si="17"/>
        <v>70</v>
      </c>
      <c r="J359" s="2">
        <v>12</v>
      </c>
      <c r="K359" s="2">
        <v>7</v>
      </c>
      <c r="L359" s="2">
        <v>51</v>
      </c>
    </row>
    <row r="360" spans="1:12" ht="14.25">
      <c r="A360" s="2" t="s">
        <v>432</v>
      </c>
      <c r="B360" s="13">
        <v>407834</v>
      </c>
      <c r="C360" s="2" t="s">
        <v>354</v>
      </c>
      <c r="D360" s="2">
        <v>184</v>
      </c>
      <c r="E360" s="2">
        <v>144</v>
      </c>
      <c r="F360" s="6">
        <f t="shared" si="15"/>
        <v>0.782608695652174</v>
      </c>
      <c r="G360" s="2">
        <v>13</v>
      </c>
      <c r="H360" s="6">
        <f t="shared" si="16"/>
        <v>0.07065217391304347</v>
      </c>
      <c r="I360" s="2">
        <f t="shared" si="17"/>
        <v>157</v>
      </c>
      <c r="J360" s="2">
        <v>129</v>
      </c>
      <c r="K360" s="2">
        <v>11</v>
      </c>
      <c r="L360" s="2">
        <v>17</v>
      </c>
    </row>
    <row r="361" spans="1:12" ht="14.25">
      <c r="A361" s="2" t="s">
        <v>431</v>
      </c>
      <c r="B361" s="13">
        <v>377833</v>
      </c>
      <c r="C361" s="2" t="s">
        <v>355</v>
      </c>
      <c r="D361" s="2">
        <v>66</v>
      </c>
      <c r="E361" s="2">
        <v>3</v>
      </c>
      <c r="F361" s="6">
        <f t="shared" si="15"/>
        <v>0.045454545454545456</v>
      </c>
      <c r="G361" s="2">
        <v>1</v>
      </c>
      <c r="H361" s="6">
        <f t="shared" si="16"/>
        <v>0.015151515151515152</v>
      </c>
      <c r="I361" s="2">
        <f t="shared" si="17"/>
        <v>33</v>
      </c>
      <c r="J361" s="2">
        <v>2</v>
      </c>
      <c r="K361" s="2">
        <v>1</v>
      </c>
      <c r="L361" s="2">
        <v>30</v>
      </c>
    </row>
    <row r="362" spans="1:12" ht="14.25">
      <c r="A362" s="2" t="s">
        <v>447</v>
      </c>
      <c r="B362" s="13">
        <v>567847</v>
      </c>
      <c r="C362" s="2" t="s">
        <v>355</v>
      </c>
      <c r="D362" s="2">
        <v>152</v>
      </c>
      <c r="E362" s="2">
        <v>21</v>
      </c>
      <c r="F362" s="6">
        <f t="shared" si="15"/>
        <v>0.13815789473684212</v>
      </c>
      <c r="G362" s="2">
        <v>10</v>
      </c>
      <c r="H362" s="6">
        <f t="shared" si="16"/>
        <v>0.06578947368421052</v>
      </c>
      <c r="I362" s="2">
        <f t="shared" si="17"/>
        <v>112</v>
      </c>
      <c r="J362" s="2">
        <v>17</v>
      </c>
      <c r="K362" s="2">
        <v>8</v>
      </c>
      <c r="L362" s="2">
        <v>87</v>
      </c>
    </row>
    <row r="363" spans="1:12" ht="14.25">
      <c r="A363" s="2" t="s">
        <v>430</v>
      </c>
      <c r="B363" s="13">
        <v>367632</v>
      </c>
      <c r="C363" s="2" t="s">
        <v>356</v>
      </c>
      <c r="D363" s="2">
        <v>145</v>
      </c>
      <c r="E363" s="2">
        <v>25</v>
      </c>
      <c r="F363" s="6">
        <f t="shared" si="15"/>
        <v>0.1724137931034483</v>
      </c>
      <c r="G363" s="2">
        <v>3</v>
      </c>
      <c r="H363" s="6">
        <f t="shared" si="16"/>
        <v>0.020689655172413793</v>
      </c>
      <c r="I363" s="2">
        <f t="shared" si="17"/>
        <v>83</v>
      </c>
      <c r="J363" s="2">
        <v>20</v>
      </c>
      <c r="K363" s="2">
        <v>3</v>
      </c>
      <c r="L363" s="2">
        <v>60</v>
      </c>
    </row>
    <row r="364" spans="1:12" ht="14.25">
      <c r="A364" s="2" t="s">
        <v>422</v>
      </c>
      <c r="B364" s="13">
        <v>287831</v>
      </c>
      <c r="C364" s="2" t="s">
        <v>357</v>
      </c>
      <c r="D364" s="2">
        <v>64</v>
      </c>
      <c r="E364" s="2">
        <v>6</v>
      </c>
      <c r="F364" s="6">
        <f t="shared" si="15"/>
        <v>0.09375</v>
      </c>
      <c r="G364" s="2">
        <v>0</v>
      </c>
      <c r="H364" s="6">
        <f t="shared" si="16"/>
        <v>0</v>
      </c>
      <c r="I364" s="2">
        <f t="shared" si="17"/>
        <v>42</v>
      </c>
      <c r="J364" s="2">
        <v>6</v>
      </c>
      <c r="K364" s="2">
        <v>0</v>
      </c>
      <c r="L364" s="2">
        <v>36</v>
      </c>
    </row>
    <row r="365" spans="1:12" ht="14.25">
      <c r="A365" s="2" t="s">
        <v>415</v>
      </c>
      <c r="B365" s="13">
        <v>207832</v>
      </c>
      <c r="C365" s="2" t="s">
        <v>358</v>
      </c>
      <c r="D365" s="2">
        <v>115</v>
      </c>
      <c r="E365" s="2">
        <v>33</v>
      </c>
      <c r="F365" s="6">
        <f t="shared" si="15"/>
        <v>0.28695652173913044</v>
      </c>
      <c r="G365" s="2">
        <v>12</v>
      </c>
      <c r="H365" s="6">
        <f t="shared" si="16"/>
        <v>0.10434782608695652</v>
      </c>
      <c r="I365" s="2">
        <f t="shared" si="17"/>
        <v>91</v>
      </c>
      <c r="J365" s="2">
        <v>24</v>
      </c>
      <c r="K365" s="2">
        <v>9</v>
      </c>
      <c r="L365" s="2">
        <v>58</v>
      </c>
    </row>
    <row r="366" spans="1:12" ht="14.25">
      <c r="A366" s="2" t="s">
        <v>409</v>
      </c>
      <c r="B366" s="13">
        <v>137837</v>
      </c>
      <c r="C366" s="2" t="s">
        <v>359</v>
      </c>
      <c r="D366" s="2">
        <v>30</v>
      </c>
      <c r="E366" s="2">
        <v>2</v>
      </c>
      <c r="F366" s="6">
        <f t="shared" si="15"/>
        <v>0.06666666666666667</v>
      </c>
      <c r="G366" s="2">
        <v>0</v>
      </c>
      <c r="H366" s="6">
        <f t="shared" si="16"/>
        <v>0</v>
      </c>
      <c r="I366" s="2">
        <f t="shared" si="17"/>
        <v>18</v>
      </c>
      <c r="J366" s="2">
        <v>1</v>
      </c>
      <c r="K366" s="2">
        <v>0</v>
      </c>
      <c r="L366" s="2">
        <v>17</v>
      </c>
    </row>
    <row r="367" spans="1:12" ht="14.25">
      <c r="A367" s="2" t="s">
        <v>432</v>
      </c>
      <c r="B367" s="13">
        <v>407038</v>
      </c>
      <c r="C367" s="2" t="s">
        <v>360</v>
      </c>
      <c r="D367" s="2">
        <v>113</v>
      </c>
      <c r="E367" s="2">
        <v>96</v>
      </c>
      <c r="F367" s="6">
        <f t="shared" si="15"/>
        <v>0.8495575221238938</v>
      </c>
      <c r="G367" s="2">
        <v>7</v>
      </c>
      <c r="H367" s="6">
        <f t="shared" si="16"/>
        <v>0.061946902654867256</v>
      </c>
      <c r="I367" s="2">
        <f t="shared" si="17"/>
        <v>99</v>
      </c>
      <c r="J367" s="2">
        <v>84</v>
      </c>
      <c r="K367" s="2">
        <v>7</v>
      </c>
      <c r="L367" s="2">
        <v>8</v>
      </c>
    </row>
    <row r="368" spans="1:12" ht="14.25">
      <c r="A368" s="2" t="s">
        <v>436</v>
      </c>
      <c r="B368" s="13">
        <v>447853</v>
      </c>
      <c r="C368" s="2" t="s">
        <v>361</v>
      </c>
      <c r="D368" s="2">
        <v>832</v>
      </c>
      <c r="E368" s="2">
        <v>51</v>
      </c>
      <c r="F368" s="6">
        <f t="shared" si="15"/>
        <v>0.06129807692307692</v>
      </c>
      <c r="G368" s="2">
        <v>13</v>
      </c>
      <c r="H368" s="6">
        <f t="shared" si="16"/>
        <v>0.015625</v>
      </c>
      <c r="I368" s="2">
        <f t="shared" si="17"/>
        <v>389</v>
      </c>
      <c r="J368" s="2">
        <v>36</v>
      </c>
      <c r="K368" s="2">
        <v>10</v>
      </c>
      <c r="L368" s="2">
        <v>343</v>
      </c>
    </row>
    <row r="369" spans="1:12" ht="14.25">
      <c r="A369" s="2" t="s">
        <v>432</v>
      </c>
      <c r="B369" s="13">
        <v>407096</v>
      </c>
      <c r="C369" s="2" t="s">
        <v>362</v>
      </c>
      <c r="D369" s="2">
        <v>399</v>
      </c>
      <c r="E369" s="2">
        <v>334</v>
      </c>
      <c r="F369" s="6">
        <f t="shared" si="15"/>
        <v>0.8370927318295739</v>
      </c>
      <c r="G369" s="2">
        <v>43</v>
      </c>
      <c r="H369" s="6">
        <f t="shared" si="16"/>
        <v>0.10776942355889724</v>
      </c>
      <c r="I369" s="2">
        <f t="shared" si="17"/>
        <v>372</v>
      </c>
      <c r="J369" s="2">
        <v>315</v>
      </c>
      <c r="K369" s="2">
        <v>40</v>
      </c>
      <c r="L369" s="2">
        <v>17</v>
      </c>
    </row>
    <row r="370" spans="1:12" ht="14.25">
      <c r="A370" s="2" t="s">
        <v>441</v>
      </c>
      <c r="B370" s="13">
        <v>517864</v>
      </c>
      <c r="C370" s="2" t="s">
        <v>363</v>
      </c>
      <c r="D370" s="2">
        <v>251</v>
      </c>
      <c r="E370" s="2">
        <v>7</v>
      </c>
      <c r="F370" s="6">
        <f t="shared" si="15"/>
        <v>0.027888446215139442</v>
      </c>
      <c r="G370" s="2">
        <v>3</v>
      </c>
      <c r="H370" s="6">
        <f t="shared" si="16"/>
        <v>0.01195219123505976</v>
      </c>
      <c r="I370" s="2">
        <f t="shared" si="17"/>
        <v>136</v>
      </c>
      <c r="J370" s="2">
        <v>4</v>
      </c>
      <c r="K370" s="2">
        <v>3</v>
      </c>
      <c r="L370" s="2">
        <v>129</v>
      </c>
    </row>
    <row r="371" spans="1:12" ht="14.25">
      <c r="A371" s="2" t="s">
        <v>432</v>
      </c>
      <c r="B371" s="13">
        <v>407869</v>
      </c>
      <c r="C371" s="2" t="s">
        <v>364</v>
      </c>
      <c r="D371" s="2">
        <v>337</v>
      </c>
      <c r="E371" s="2">
        <v>16</v>
      </c>
      <c r="F371" s="6">
        <f t="shared" si="15"/>
        <v>0.04747774480712166</v>
      </c>
      <c r="G371" s="2">
        <v>2</v>
      </c>
      <c r="H371" s="6">
        <f t="shared" si="16"/>
        <v>0.005934718100890208</v>
      </c>
      <c r="I371" s="2">
        <f t="shared" si="17"/>
        <v>143</v>
      </c>
      <c r="J371" s="2">
        <v>12</v>
      </c>
      <c r="K371" s="2">
        <v>2</v>
      </c>
      <c r="L371" s="2">
        <v>129</v>
      </c>
    </row>
    <row r="372" spans="1:12" ht="14.25">
      <c r="A372" s="2" t="s">
        <v>432</v>
      </c>
      <c r="B372" s="13">
        <v>407875</v>
      </c>
      <c r="C372" s="2" t="s">
        <v>365</v>
      </c>
      <c r="D372" s="2">
        <v>263</v>
      </c>
      <c r="E372" s="2">
        <v>99</v>
      </c>
      <c r="F372" s="6">
        <f t="shared" si="15"/>
        <v>0.376425855513308</v>
      </c>
      <c r="G372" s="2">
        <v>8</v>
      </c>
      <c r="H372" s="6">
        <f t="shared" si="16"/>
        <v>0.030418250950570342</v>
      </c>
      <c r="I372" s="2">
        <f t="shared" si="17"/>
        <v>187</v>
      </c>
      <c r="J372" s="2">
        <v>87</v>
      </c>
      <c r="K372" s="2">
        <v>3</v>
      </c>
      <c r="L372" s="2">
        <v>97</v>
      </c>
    </row>
    <row r="373" spans="1:12" ht="14.25">
      <c r="A373" s="2" t="s">
        <v>432</v>
      </c>
      <c r="B373" s="13">
        <v>407883</v>
      </c>
      <c r="C373" s="2" t="s">
        <v>366</v>
      </c>
      <c r="D373" s="2">
        <v>449</v>
      </c>
      <c r="E373" s="2">
        <v>348</v>
      </c>
      <c r="F373" s="6">
        <f t="shared" si="15"/>
        <v>0.7750556792873051</v>
      </c>
      <c r="G373" s="2">
        <v>30</v>
      </c>
      <c r="H373" s="6">
        <f t="shared" si="16"/>
        <v>0.066815144766147</v>
      </c>
      <c r="I373" s="2">
        <f t="shared" si="17"/>
        <v>396</v>
      </c>
      <c r="J373" s="2">
        <v>300</v>
      </c>
      <c r="K373" s="2">
        <v>27</v>
      </c>
      <c r="L373" s="2">
        <v>69</v>
      </c>
    </row>
    <row r="374" spans="1:12" ht="14.25">
      <c r="A374" s="2" t="s">
        <v>418</v>
      </c>
      <c r="B374" s="13">
        <v>227879</v>
      </c>
      <c r="C374" s="2" t="s">
        <v>367</v>
      </c>
      <c r="D374" s="2">
        <v>131</v>
      </c>
      <c r="E374" s="2">
        <v>26</v>
      </c>
      <c r="F374" s="6">
        <f t="shared" si="15"/>
        <v>0.1984732824427481</v>
      </c>
      <c r="G374" s="2">
        <v>13</v>
      </c>
      <c r="H374" s="6">
        <f t="shared" si="16"/>
        <v>0.09923664122137404</v>
      </c>
      <c r="I374" s="2">
        <f t="shared" si="17"/>
        <v>117</v>
      </c>
      <c r="J374" s="2">
        <v>24</v>
      </c>
      <c r="K374" s="2">
        <v>11</v>
      </c>
      <c r="L374" s="2">
        <v>82</v>
      </c>
    </row>
    <row r="375" spans="1:12" ht="14.25">
      <c r="A375" s="2" t="s">
        <v>458</v>
      </c>
      <c r="B375" s="13">
        <v>687881</v>
      </c>
      <c r="C375" s="2" t="s">
        <v>367</v>
      </c>
      <c r="D375" s="2">
        <v>67</v>
      </c>
      <c r="E375" s="2">
        <v>15</v>
      </c>
      <c r="F375" s="6">
        <f t="shared" si="15"/>
        <v>0.22388059701492538</v>
      </c>
      <c r="G375" s="2">
        <v>10</v>
      </c>
      <c r="H375" s="6">
        <f t="shared" si="16"/>
        <v>0.14925373134328357</v>
      </c>
      <c r="I375" s="2">
        <f t="shared" si="17"/>
        <v>38</v>
      </c>
      <c r="J375" s="2">
        <v>10</v>
      </c>
      <c r="K375" s="2">
        <v>8</v>
      </c>
      <c r="L375" s="2">
        <v>20</v>
      </c>
    </row>
    <row r="376" spans="1:12" ht="14.25">
      <c r="A376" s="2" t="s">
        <v>483</v>
      </c>
      <c r="B376" s="13">
        <v>409177</v>
      </c>
      <c r="C376" s="2" t="s">
        <v>368</v>
      </c>
      <c r="D376" s="2">
        <v>18</v>
      </c>
      <c r="E376" s="2">
        <v>18</v>
      </c>
      <c r="F376" s="6">
        <f t="shared" si="15"/>
        <v>1</v>
      </c>
      <c r="G376" s="2">
        <v>0</v>
      </c>
      <c r="H376" s="6">
        <f t="shared" si="16"/>
        <v>0</v>
      </c>
      <c r="I376" s="2">
        <f t="shared" si="17"/>
        <v>8</v>
      </c>
      <c r="J376" s="2">
        <v>8</v>
      </c>
      <c r="K376" s="2">
        <v>0</v>
      </c>
      <c r="L376" s="2">
        <v>0</v>
      </c>
    </row>
    <row r="377" spans="1:12" ht="14.25">
      <c r="A377" s="2" t="s">
        <v>432</v>
      </c>
      <c r="B377" s="13">
        <v>407886</v>
      </c>
      <c r="C377" s="2" t="s">
        <v>369</v>
      </c>
      <c r="D377" s="2">
        <v>350</v>
      </c>
      <c r="E377" s="2">
        <v>105</v>
      </c>
      <c r="F377" s="6">
        <f t="shared" si="15"/>
        <v>0.3</v>
      </c>
      <c r="G377" s="2">
        <v>78</v>
      </c>
      <c r="H377" s="6">
        <f t="shared" si="16"/>
        <v>0.22285714285714286</v>
      </c>
      <c r="I377" s="2">
        <f t="shared" si="17"/>
        <v>195</v>
      </c>
      <c r="J377" s="2">
        <v>67</v>
      </c>
      <c r="K377" s="2">
        <v>37</v>
      </c>
      <c r="L377" s="2">
        <v>91</v>
      </c>
    </row>
    <row r="378" spans="1:12" ht="14.25">
      <c r="A378" s="2" t="s">
        <v>410</v>
      </c>
      <c r="B378" s="13">
        <v>147899</v>
      </c>
      <c r="C378" s="2" t="s">
        <v>370</v>
      </c>
      <c r="D378" s="2">
        <v>143</v>
      </c>
      <c r="E378" s="2">
        <v>23</v>
      </c>
      <c r="F378" s="6">
        <f t="shared" si="15"/>
        <v>0.16083916083916083</v>
      </c>
      <c r="G378" s="2">
        <v>10</v>
      </c>
      <c r="H378" s="6">
        <f t="shared" si="16"/>
        <v>0.06993006993006994</v>
      </c>
      <c r="I378" s="2">
        <f t="shared" si="17"/>
        <v>117</v>
      </c>
      <c r="J378" s="2">
        <v>23</v>
      </c>
      <c r="K378" s="2">
        <v>9</v>
      </c>
      <c r="L378" s="2">
        <v>85</v>
      </c>
    </row>
    <row r="379" spans="1:12" ht="14.25">
      <c r="A379" s="2" t="s">
        <v>410</v>
      </c>
      <c r="B379" s="13">
        <v>147902</v>
      </c>
      <c r="C379" s="2" t="s">
        <v>371</v>
      </c>
      <c r="D379" s="2">
        <v>115</v>
      </c>
      <c r="E379" s="2">
        <v>21</v>
      </c>
      <c r="F379" s="6">
        <f t="shared" si="15"/>
        <v>0.1826086956521739</v>
      </c>
      <c r="G379" s="2">
        <v>8</v>
      </c>
      <c r="H379" s="6">
        <f t="shared" si="16"/>
        <v>0.06956521739130435</v>
      </c>
      <c r="I379" s="2">
        <f t="shared" si="17"/>
        <v>71</v>
      </c>
      <c r="J379" s="2">
        <v>7</v>
      </c>
      <c r="K379" s="2">
        <v>5</v>
      </c>
      <c r="L379" s="2">
        <v>59</v>
      </c>
    </row>
    <row r="380" spans="1:12" ht="14.25">
      <c r="A380" s="2" t="s">
        <v>432</v>
      </c>
      <c r="B380" s="13">
        <v>407924</v>
      </c>
      <c r="C380" s="2" t="s">
        <v>372</v>
      </c>
      <c r="D380" s="2">
        <v>209</v>
      </c>
      <c r="E380" s="2">
        <v>82</v>
      </c>
      <c r="F380" s="6">
        <f t="shared" si="15"/>
        <v>0.3923444976076555</v>
      </c>
      <c r="G380" s="2">
        <v>12</v>
      </c>
      <c r="H380" s="6">
        <f t="shared" si="16"/>
        <v>0.05741626794258373</v>
      </c>
      <c r="I380" s="2">
        <f t="shared" si="17"/>
        <v>122</v>
      </c>
      <c r="J380" s="2">
        <v>62</v>
      </c>
      <c r="K380" s="2">
        <v>10</v>
      </c>
      <c r="L380" s="2">
        <v>50</v>
      </c>
    </row>
    <row r="381" spans="1:12" ht="14.25">
      <c r="A381" s="2" t="s">
        <v>441</v>
      </c>
      <c r="B381" s="13">
        <v>517917</v>
      </c>
      <c r="C381" s="2" t="s">
        <v>373</v>
      </c>
      <c r="D381" s="2">
        <v>186</v>
      </c>
      <c r="E381" s="2">
        <v>12</v>
      </c>
      <c r="F381" s="6">
        <f t="shared" si="15"/>
        <v>0.06451612903225806</v>
      </c>
      <c r="G381" s="2">
        <v>3</v>
      </c>
      <c r="H381" s="6">
        <f t="shared" si="16"/>
        <v>0.016129032258064516</v>
      </c>
      <c r="I381" s="2">
        <f t="shared" si="17"/>
        <v>143</v>
      </c>
      <c r="J381" s="2">
        <v>11</v>
      </c>
      <c r="K381" s="2">
        <v>3</v>
      </c>
      <c r="L381" s="2">
        <v>129</v>
      </c>
    </row>
    <row r="382" spans="1:12" ht="14.25">
      <c r="A382" s="2" t="s">
        <v>402</v>
      </c>
      <c r="B382" s="13">
        <v>57648</v>
      </c>
      <c r="C382" s="2" t="s">
        <v>374</v>
      </c>
      <c r="D382" s="2">
        <v>101</v>
      </c>
      <c r="E382" s="2">
        <v>32</v>
      </c>
      <c r="F382" s="6">
        <f t="shared" si="15"/>
        <v>0.31683168316831684</v>
      </c>
      <c r="G382" s="2">
        <v>9</v>
      </c>
      <c r="H382" s="6">
        <f t="shared" si="16"/>
        <v>0.0891089108910891</v>
      </c>
      <c r="I382" s="2">
        <f t="shared" si="17"/>
        <v>57</v>
      </c>
      <c r="J382" s="2">
        <v>28</v>
      </c>
      <c r="K382" s="2">
        <v>8</v>
      </c>
      <c r="L382" s="2">
        <v>21</v>
      </c>
    </row>
    <row r="383" spans="1:12" ht="14.25">
      <c r="A383" s="2" t="s">
        <v>419</v>
      </c>
      <c r="B383" s="13">
        <v>237925</v>
      </c>
      <c r="C383" s="2" t="s">
        <v>375</v>
      </c>
      <c r="D383" s="2">
        <v>139</v>
      </c>
      <c r="E383" s="2">
        <v>13</v>
      </c>
      <c r="F383" s="6">
        <f t="shared" si="15"/>
        <v>0.09352517985611511</v>
      </c>
      <c r="G383" s="2">
        <v>5</v>
      </c>
      <c r="H383" s="6">
        <f t="shared" si="16"/>
        <v>0.03597122302158273</v>
      </c>
      <c r="I383" s="2">
        <f t="shared" si="17"/>
        <v>65</v>
      </c>
      <c r="J383" s="2">
        <v>7</v>
      </c>
      <c r="K383" s="2">
        <v>4</v>
      </c>
      <c r="L383" s="2">
        <v>54</v>
      </c>
    </row>
    <row r="384" spans="1:12" ht="14.25">
      <c r="A384" s="2" t="s">
        <v>432</v>
      </c>
      <c r="B384" s="13">
        <v>407370</v>
      </c>
      <c r="C384" s="2" t="s">
        <v>376</v>
      </c>
      <c r="D384" s="2">
        <v>187</v>
      </c>
      <c r="E384" s="2">
        <v>125</v>
      </c>
      <c r="F384" s="6">
        <f t="shared" si="15"/>
        <v>0.6684491978609626</v>
      </c>
      <c r="G384" s="2">
        <v>18</v>
      </c>
      <c r="H384" s="6">
        <f t="shared" si="16"/>
        <v>0.0962566844919786</v>
      </c>
      <c r="I384" s="2">
        <f t="shared" si="17"/>
        <v>157</v>
      </c>
      <c r="J384" s="2">
        <v>109</v>
      </c>
      <c r="K384" s="2">
        <v>15</v>
      </c>
      <c r="L384" s="2">
        <v>33</v>
      </c>
    </row>
    <row r="385" spans="1:12" ht="14.25">
      <c r="A385" s="2" t="s">
        <v>440</v>
      </c>
      <c r="B385" s="13">
        <v>497241</v>
      </c>
      <c r="C385" s="2" t="s">
        <v>377</v>
      </c>
      <c r="D385" s="2">
        <v>750</v>
      </c>
      <c r="E385" s="2">
        <v>35</v>
      </c>
      <c r="F385" s="6">
        <f t="shared" si="15"/>
        <v>0.04666666666666667</v>
      </c>
      <c r="G385" s="2">
        <v>33</v>
      </c>
      <c r="H385" s="6">
        <f t="shared" si="16"/>
        <v>0.044</v>
      </c>
      <c r="I385" s="2">
        <f t="shared" si="17"/>
        <v>503</v>
      </c>
      <c r="J385" s="2">
        <v>35</v>
      </c>
      <c r="K385" s="2">
        <v>27</v>
      </c>
      <c r="L385" s="2">
        <v>441</v>
      </c>
    </row>
    <row r="386" spans="1:12" ht="14.25">
      <c r="A386" s="2" t="s">
        <v>440</v>
      </c>
      <c r="B386" s="13">
        <v>495010</v>
      </c>
      <c r="C386" s="2" t="s">
        <v>378</v>
      </c>
      <c r="D386" s="2">
        <v>41</v>
      </c>
      <c r="E386" s="2">
        <v>17</v>
      </c>
      <c r="F386" s="6">
        <f aca="true" t="shared" si="18" ref="F386:F449">E386/D386</f>
        <v>0.4146341463414634</v>
      </c>
      <c r="G386" s="2">
        <v>4</v>
      </c>
      <c r="H386" s="6">
        <f aca="true" t="shared" si="19" ref="H386:H449">G386/D386</f>
        <v>0.0975609756097561</v>
      </c>
      <c r="I386" s="2">
        <f aca="true" t="shared" si="20" ref="I386:I449">SUM(J386:L386)</f>
        <v>28</v>
      </c>
      <c r="J386" s="2">
        <v>14</v>
      </c>
      <c r="K386" s="2">
        <v>1</v>
      </c>
      <c r="L386" s="2">
        <v>13</v>
      </c>
    </row>
    <row r="387" spans="1:12" ht="14.25">
      <c r="A387" s="2" t="s">
        <v>432</v>
      </c>
      <c r="B387" s="13">
        <v>401408</v>
      </c>
      <c r="C387" s="2" t="s">
        <v>379</v>
      </c>
      <c r="D387" s="2">
        <v>212</v>
      </c>
      <c r="E387" s="2">
        <v>186</v>
      </c>
      <c r="F387" s="6">
        <f t="shared" si="18"/>
        <v>0.8773584905660378</v>
      </c>
      <c r="G387" s="2">
        <v>9</v>
      </c>
      <c r="H387" s="6">
        <f t="shared" si="19"/>
        <v>0.04245283018867924</v>
      </c>
      <c r="I387" s="2">
        <f t="shared" si="20"/>
        <v>129</v>
      </c>
      <c r="J387" s="2">
        <v>117</v>
      </c>
      <c r="K387" s="2">
        <v>5</v>
      </c>
      <c r="L387" s="2">
        <v>7</v>
      </c>
    </row>
    <row r="388" spans="1:12" ht="14.25">
      <c r="A388" s="2" t="s">
        <v>432</v>
      </c>
      <c r="B388" s="13">
        <v>402650</v>
      </c>
      <c r="C388" s="2" t="s">
        <v>380</v>
      </c>
      <c r="D388" s="2">
        <v>108</v>
      </c>
      <c r="E388" s="2">
        <v>108</v>
      </c>
      <c r="F388" s="6">
        <f t="shared" si="18"/>
        <v>1</v>
      </c>
      <c r="G388" s="2">
        <v>0</v>
      </c>
      <c r="H388" s="6">
        <f t="shared" si="19"/>
        <v>0</v>
      </c>
      <c r="I388" s="2">
        <f t="shared" si="20"/>
        <v>85</v>
      </c>
      <c r="J388" s="2">
        <v>85</v>
      </c>
      <c r="K388" s="2">
        <v>0</v>
      </c>
      <c r="L388" s="2">
        <v>0</v>
      </c>
    </row>
    <row r="389" spans="1:12" ht="14.25">
      <c r="A389" s="2" t="s">
        <v>406</v>
      </c>
      <c r="B389" s="13">
        <v>107949</v>
      </c>
      <c r="C389" s="2" t="s">
        <v>381</v>
      </c>
      <c r="D389" s="2">
        <v>105</v>
      </c>
      <c r="E389" s="2">
        <v>27</v>
      </c>
      <c r="F389" s="6">
        <f t="shared" si="18"/>
        <v>0.2571428571428571</v>
      </c>
      <c r="G389" s="2">
        <v>11</v>
      </c>
      <c r="H389" s="6">
        <f t="shared" si="19"/>
        <v>0.10476190476190476</v>
      </c>
      <c r="I389" s="2">
        <f t="shared" si="20"/>
        <v>90</v>
      </c>
      <c r="J389" s="2">
        <v>25</v>
      </c>
      <c r="K389" s="2">
        <v>9</v>
      </c>
      <c r="L389" s="2">
        <v>56</v>
      </c>
    </row>
    <row r="390" spans="1:12" ht="14.25">
      <c r="A390" s="2" t="s">
        <v>404</v>
      </c>
      <c r="B390" s="13">
        <v>82920</v>
      </c>
      <c r="C390" s="2" t="s">
        <v>382</v>
      </c>
      <c r="D390" s="2">
        <v>139</v>
      </c>
      <c r="E390" s="2">
        <v>9</v>
      </c>
      <c r="F390" s="6">
        <f t="shared" si="18"/>
        <v>0.06474820143884892</v>
      </c>
      <c r="G390" s="2">
        <v>10</v>
      </c>
      <c r="H390" s="6">
        <f t="shared" si="19"/>
        <v>0.07194244604316546</v>
      </c>
      <c r="I390" s="2">
        <f t="shared" si="20"/>
        <v>71</v>
      </c>
      <c r="J390" s="2">
        <v>6</v>
      </c>
      <c r="K390" s="2">
        <v>7</v>
      </c>
      <c r="L390" s="2">
        <v>58</v>
      </c>
    </row>
    <row r="391" spans="1:12" ht="14.25">
      <c r="A391" s="2" t="s">
        <v>404</v>
      </c>
      <c r="B391" s="13">
        <v>87962</v>
      </c>
      <c r="C391" s="2" t="s">
        <v>382</v>
      </c>
      <c r="D391" s="2">
        <v>44</v>
      </c>
      <c r="E391" s="2">
        <v>2</v>
      </c>
      <c r="F391" s="6">
        <f t="shared" si="18"/>
        <v>0.045454545454545456</v>
      </c>
      <c r="G391" s="2">
        <v>2</v>
      </c>
      <c r="H391" s="6">
        <f t="shared" si="19"/>
        <v>0.045454545454545456</v>
      </c>
      <c r="I391" s="2">
        <f t="shared" si="20"/>
        <v>25</v>
      </c>
      <c r="J391" s="2">
        <v>1</v>
      </c>
      <c r="K391" s="2">
        <v>1</v>
      </c>
      <c r="L391" s="2">
        <v>23</v>
      </c>
    </row>
    <row r="392" spans="1:12" ht="14.25">
      <c r="A392" s="2" t="s">
        <v>429</v>
      </c>
      <c r="B392" s="13">
        <v>357955</v>
      </c>
      <c r="C392" s="2" t="s">
        <v>382</v>
      </c>
      <c r="D392" s="2">
        <v>162</v>
      </c>
      <c r="E392" s="2">
        <v>31</v>
      </c>
      <c r="F392" s="6">
        <f t="shared" si="18"/>
        <v>0.19135802469135801</v>
      </c>
      <c r="G392" s="2">
        <v>4</v>
      </c>
      <c r="H392" s="6">
        <f t="shared" si="19"/>
        <v>0.024691358024691357</v>
      </c>
      <c r="I392" s="2">
        <f t="shared" si="20"/>
        <v>101</v>
      </c>
      <c r="J392" s="2">
        <v>21</v>
      </c>
      <c r="K392" s="2">
        <v>4</v>
      </c>
      <c r="L392" s="2">
        <v>76</v>
      </c>
    </row>
    <row r="393" spans="1:12" ht="14.25">
      <c r="A393" s="2" t="s">
        <v>431</v>
      </c>
      <c r="B393" s="13">
        <v>377959</v>
      </c>
      <c r="C393" s="2" t="s">
        <v>382</v>
      </c>
      <c r="D393" s="2">
        <v>55</v>
      </c>
      <c r="E393" s="2">
        <v>11</v>
      </c>
      <c r="F393" s="6">
        <f t="shared" si="18"/>
        <v>0.2</v>
      </c>
      <c r="G393" s="2">
        <v>3</v>
      </c>
      <c r="H393" s="6">
        <f t="shared" si="19"/>
        <v>0.05454545454545454</v>
      </c>
      <c r="I393" s="2">
        <f t="shared" si="20"/>
        <v>45</v>
      </c>
      <c r="J393" s="2">
        <v>10</v>
      </c>
      <c r="K393" s="2">
        <v>2</v>
      </c>
      <c r="L393" s="2">
        <v>33</v>
      </c>
    </row>
    <row r="394" spans="1:12" ht="14.25">
      <c r="A394" s="2" t="s">
        <v>431</v>
      </c>
      <c r="B394" s="13">
        <v>377957</v>
      </c>
      <c r="C394" s="2" t="s">
        <v>382</v>
      </c>
      <c r="D394" s="2">
        <v>198</v>
      </c>
      <c r="E394" s="2">
        <v>49</v>
      </c>
      <c r="F394" s="6">
        <f t="shared" si="18"/>
        <v>0.2474747474747475</v>
      </c>
      <c r="G394" s="2">
        <v>12</v>
      </c>
      <c r="H394" s="6">
        <f t="shared" si="19"/>
        <v>0.06060606060606061</v>
      </c>
      <c r="I394" s="2">
        <f t="shared" si="20"/>
        <v>122</v>
      </c>
      <c r="J394" s="2">
        <v>34</v>
      </c>
      <c r="K394" s="2">
        <v>8</v>
      </c>
      <c r="L394" s="2">
        <v>80</v>
      </c>
    </row>
    <row r="395" spans="1:12" ht="14.25">
      <c r="A395" s="2" t="s">
        <v>437</v>
      </c>
      <c r="B395" s="13">
        <v>457961</v>
      </c>
      <c r="C395" s="2" t="s">
        <v>382</v>
      </c>
      <c r="D395" s="2">
        <v>146</v>
      </c>
      <c r="E395" s="2">
        <v>6</v>
      </c>
      <c r="F395" s="6">
        <f t="shared" si="18"/>
        <v>0.0410958904109589</v>
      </c>
      <c r="G395" s="2">
        <v>0</v>
      </c>
      <c r="H395" s="6">
        <f t="shared" si="19"/>
        <v>0</v>
      </c>
      <c r="I395" s="2">
        <f t="shared" si="20"/>
        <v>73</v>
      </c>
      <c r="J395" s="2">
        <v>6</v>
      </c>
      <c r="K395" s="2">
        <v>0</v>
      </c>
      <c r="L395" s="2">
        <v>67</v>
      </c>
    </row>
    <row r="396" spans="1:12" ht="14.25">
      <c r="A396" s="2" t="s">
        <v>441</v>
      </c>
      <c r="B396" s="13">
        <v>517963</v>
      </c>
      <c r="C396" s="2" t="s">
        <v>382</v>
      </c>
      <c r="D396" s="2">
        <v>202</v>
      </c>
      <c r="E396" s="2">
        <v>45</v>
      </c>
      <c r="F396" s="6">
        <f t="shared" si="18"/>
        <v>0.22277227722772278</v>
      </c>
      <c r="G396" s="2">
        <v>3</v>
      </c>
      <c r="H396" s="6">
        <f t="shared" si="19"/>
        <v>0.01485148514851485</v>
      </c>
      <c r="I396" s="2">
        <f t="shared" si="20"/>
        <v>115</v>
      </c>
      <c r="J396" s="2">
        <v>35</v>
      </c>
      <c r="K396" s="2">
        <v>1</v>
      </c>
      <c r="L396" s="2">
        <v>79</v>
      </c>
    </row>
    <row r="397" spans="1:12" ht="14.25">
      <c r="A397" s="2" t="s">
        <v>450</v>
      </c>
      <c r="B397" s="13">
        <v>597956</v>
      </c>
      <c r="C397" s="2" t="s">
        <v>382</v>
      </c>
      <c r="D397" s="2">
        <v>140</v>
      </c>
      <c r="E397" s="2">
        <v>23</v>
      </c>
      <c r="F397" s="6">
        <f t="shared" si="18"/>
        <v>0.16428571428571428</v>
      </c>
      <c r="G397" s="2">
        <v>4</v>
      </c>
      <c r="H397" s="6">
        <f t="shared" si="19"/>
        <v>0.02857142857142857</v>
      </c>
      <c r="I397" s="2">
        <f t="shared" si="20"/>
        <v>29</v>
      </c>
      <c r="J397" s="2">
        <v>13</v>
      </c>
      <c r="K397" s="2">
        <v>1</v>
      </c>
      <c r="L397" s="2">
        <v>15</v>
      </c>
    </row>
    <row r="398" spans="1:12" ht="14.25">
      <c r="A398" s="2" t="s">
        <v>446</v>
      </c>
      <c r="B398" s="13">
        <v>558877</v>
      </c>
      <c r="C398" s="2" t="s">
        <v>382</v>
      </c>
      <c r="D398" s="2">
        <v>228</v>
      </c>
      <c r="E398" s="2">
        <v>9</v>
      </c>
      <c r="F398" s="6">
        <f t="shared" si="18"/>
        <v>0.039473684210526314</v>
      </c>
      <c r="G398" s="2">
        <v>7</v>
      </c>
      <c r="H398" s="6">
        <f t="shared" si="19"/>
        <v>0.03070175438596491</v>
      </c>
      <c r="I398" s="2">
        <f t="shared" si="20"/>
        <v>125</v>
      </c>
      <c r="J398" s="2">
        <v>9</v>
      </c>
      <c r="K398" s="2">
        <v>4</v>
      </c>
      <c r="L398" s="2">
        <v>112</v>
      </c>
    </row>
    <row r="399" spans="1:12" ht="14.25">
      <c r="A399" s="2" t="s">
        <v>459</v>
      </c>
      <c r="B399" s="13">
        <v>707965</v>
      </c>
      <c r="C399" s="2" t="s">
        <v>382</v>
      </c>
      <c r="D399" s="2">
        <v>112</v>
      </c>
      <c r="E399" s="2">
        <v>10</v>
      </c>
      <c r="F399" s="6">
        <f t="shared" si="18"/>
        <v>0.08928571428571429</v>
      </c>
      <c r="G399" s="2">
        <v>8</v>
      </c>
      <c r="H399" s="6">
        <f t="shared" si="19"/>
        <v>0.07142857142857142</v>
      </c>
      <c r="I399" s="2">
        <f t="shared" si="20"/>
        <v>82</v>
      </c>
      <c r="J399" s="2">
        <v>10</v>
      </c>
      <c r="K399" s="2">
        <v>8</v>
      </c>
      <c r="L399" s="2">
        <v>64</v>
      </c>
    </row>
    <row r="400" spans="1:12" ht="14.25">
      <c r="A400" s="2" t="s">
        <v>459</v>
      </c>
      <c r="B400" s="13">
        <v>707958</v>
      </c>
      <c r="C400" s="2" t="s">
        <v>382</v>
      </c>
      <c r="D400" s="2">
        <v>72</v>
      </c>
      <c r="E400" s="2">
        <v>21</v>
      </c>
      <c r="F400" s="6">
        <f t="shared" si="18"/>
        <v>0.2916666666666667</v>
      </c>
      <c r="G400" s="2">
        <v>9</v>
      </c>
      <c r="H400" s="6">
        <f t="shared" si="19"/>
        <v>0.125</v>
      </c>
      <c r="I400" s="2">
        <f t="shared" si="20"/>
        <v>43</v>
      </c>
      <c r="J400" s="2">
        <v>17</v>
      </c>
      <c r="K400" s="2">
        <v>6</v>
      </c>
      <c r="L400" s="2">
        <v>20</v>
      </c>
    </row>
    <row r="401" spans="1:12" ht="14.25">
      <c r="A401" s="2" t="s">
        <v>422</v>
      </c>
      <c r="B401" s="13">
        <v>287950</v>
      </c>
      <c r="C401" s="2" t="s">
        <v>383</v>
      </c>
      <c r="D401" s="2">
        <v>200</v>
      </c>
      <c r="E401" s="2">
        <v>13</v>
      </c>
      <c r="F401" s="6">
        <f t="shared" si="18"/>
        <v>0.065</v>
      </c>
      <c r="G401" s="2">
        <v>14</v>
      </c>
      <c r="H401" s="6">
        <f t="shared" si="19"/>
        <v>0.07</v>
      </c>
      <c r="I401" s="2">
        <f t="shared" si="20"/>
        <v>101</v>
      </c>
      <c r="J401" s="2">
        <v>11</v>
      </c>
      <c r="K401" s="2">
        <v>11</v>
      </c>
      <c r="L401" s="2">
        <v>79</v>
      </c>
    </row>
    <row r="402" spans="1:12" ht="14.25">
      <c r="A402" s="2" t="s">
        <v>459</v>
      </c>
      <c r="B402" s="13">
        <v>707457</v>
      </c>
      <c r="C402" s="2" t="s">
        <v>384</v>
      </c>
      <c r="D402" s="2">
        <v>941</v>
      </c>
      <c r="E402" s="2">
        <v>54</v>
      </c>
      <c r="F402" s="6">
        <f t="shared" si="18"/>
        <v>0.057385759829968117</v>
      </c>
      <c r="G402" s="2">
        <v>43</v>
      </c>
      <c r="H402" s="6">
        <f t="shared" si="19"/>
        <v>0.04569606801275239</v>
      </c>
      <c r="I402" s="2">
        <f t="shared" si="20"/>
        <v>449</v>
      </c>
      <c r="J402" s="2">
        <v>38</v>
      </c>
      <c r="K402" s="2">
        <v>33</v>
      </c>
      <c r="L402" s="2">
        <v>378</v>
      </c>
    </row>
    <row r="403" spans="1:12" ht="14.25">
      <c r="A403" s="2" t="s">
        <v>459</v>
      </c>
      <c r="B403" s="13">
        <v>707171</v>
      </c>
      <c r="C403" s="2" t="s">
        <v>385</v>
      </c>
      <c r="D403" s="2">
        <v>657</v>
      </c>
      <c r="E403" s="2">
        <v>37</v>
      </c>
      <c r="F403" s="6">
        <f t="shared" si="18"/>
        <v>0.0563165905631659</v>
      </c>
      <c r="G403" s="2">
        <v>5</v>
      </c>
      <c r="H403" s="6">
        <f t="shared" si="19"/>
        <v>0.0076103500761035</v>
      </c>
      <c r="I403" s="2">
        <f t="shared" si="20"/>
        <v>349</v>
      </c>
      <c r="J403" s="2">
        <v>25</v>
      </c>
      <c r="K403" s="2">
        <v>4</v>
      </c>
      <c r="L403" s="2">
        <v>320</v>
      </c>
    </row>
    <row r="404" spans="1:12" ht="14.25">
      <c r="A404" s="2" t="s">
        <v>432</v>
      </c>
      <c r="B404" s="13">
        <v>407253</v>
      </c>
      <c r="C404" s="2" t="s">
        <v>386</v>
      </c>
      <c r="D404" s="2">
        <v>94</v>
      </c>
      <c r="E404" s="2">
        <v>80</v>
      </c>
      <c r="F404" s="6">
        <f t="shared" si="18"/>
        <v>0.851063829787234</v>
      </c>
      <c r="G404" s="2">
        <v>6</v>
      </c>
      <c r="H404" s="6">
        <f t="shared" si="19"/>
        <v>0.06382978723404255</v>
      </c>
      <c r="I404" s="2">
        <f t="shared" si="20"/>
        <v>84</v>
      </c>
      <c r="J404" s="2">
        <v>74</v>
      </c>
      <c r="K404" s="2">
        <v>5</v>
      </c>
      <c r="L404" s="2">
        <v>5</v>
      </c>
    </row>
    <row r="405" spans="1:12" ht="14.25">
      <c r="A405" s="2" t="s">
        <v>483</v>
      </c>
      <c r="B405" s="13">
        <v>409191</v>
      </c>
      <c r="C405" s="2" t="s">
        <v>387</v>
      </c>
      <c r="D405" s="2">
        <v>10</v>
      </c>
      <c r="E405" s="2">
        <v>10</v>
      </c>
      <c r="F405" s="6">
        <f t="shared" si="18"/>
        <v>1</v>
      </c>
      <c r="G405" s="2">
        <v>0</v>
      </c>
      <c r="H405" s="6">
        <f t="shared" si="19"/>
        <v>0</v>
      </c>
      <c r="I405" s="2">
        <f t="shared" si="20"/>
        <v>2</v>
      </c>
      <c r="J405" s="2">
        <v>2</v>
      </c>
      <c r="K405" s="2">
        <v>0</v>
      </c>
      <c r="L405" s="2">
        <v>0</v>
      </c>
    </row>
    <row r="406" spans="1:12" ht="14.25">
      <c r="A406" s="2" t="s">
        <v>432</v>
      </c>
      <c r="B406" s="13">
        <v>409866</v>
      </c>
      <c r="C406" s="2" t="s">
        <v>388</v>
      </c>
      <c r="D406" s="2">
        <v>172</v>
      </c>
      <c r="E406" s="2">
        <v>160</v>
      </c>
      <c r="F406" s="6">
        <f t="shared" si="18"/>
        <v>0.9302325581395349</v>
      </c>
      <c r="G406" s="2">
        <v>2</v>
      </c>
      <c r="H406" s="6">
        <f t="shared" si="19"/>
        <v>0.011627906976744186</v>
      </c>
      <c r="I406" s="2">
        <f t="shared" si="20"/>
        <v>145</v>
      </c>
      <c r="J406" s="2">
        <v>144</v>
      </c>
      <c r="K406" s="2">
        <v>0</v>
      </c>
      <c r="L406" s="2">
        <v>1</v>
      </c>
    </row>
    <row r="407" spans="1:12" ht="14.25">
      <c r="A407" s="2" t="s">
        <v>457</v>
      </c>
      <c r="B407" s="13">
        <v>674031</v>
      </c>
      <c r="C407" s="2" t="s">
        <v>474</v>
      </c>
      <c r="D407" s="2">
        <v>20</v>
      </c>
      <c r="E407" s="2">
        <v>20</v>
      </c>
      <c r="F407" s="6">
        <f t="shared" si="18"/>
        <v>1</v>
      </c>
      <c r="G407" s="2">
        <v>0</v>
      </c>
      <c r="H407" s="6">
        <f t="shared" si="19"/>
        <v>0</v>
      </c>
      <c r="I407" s="2">
        <f t="shared" si="20"/>
        <v>12</v>
      </c>
      <c r="J407" s="2">
        <v>12</v>
      </c>
      <c r="K407" s="2">
        <v>0</v>
      </c>
      <c r="L407" s="2">
        <v>0</v>
      </c>
    </row>
    <row r="408" spans="1:12" ht="14.25">
      <c r="A408" s="2" t="s">
        <v>402</v>
      </c>
      <c r="B408" s="13">
        <v>57983</v>
      </c>
      <c r="C408" s="2" t="s">
        <v>389</v>
      </c>
      <c r="D408" s="2">
        <v>110</v>
      </c>
      <c r="E408" s="2">
        <v>8</v>
      </c>
      <c r="F408" s="6">
        <f t="shared" si="18"/>
        <v>0.07272727272727272</v>
      </c>
      <c r="G408" s="2">
        <v>6</v>
      </c>
      <c r="H408" s="6">
        <f t="shared" si="19"/>
        <v>0.05454545454545454</v>
      </c>
      <c r="I408" s="2">
        <f t="shared" si="20"/>
        <v>51</v>
      </c>
      <c r="J408" s="2">
        <v>5</v>
      </c>
      <c r="K408" s="2">
        <v>4</v>
      </c>
      <c r="L408" s="2">
        <v>42</v>
      </c>
    </row>
    <row r="409" spans="1:12" ht="14.25">
      <c r="A409" s="2" t="s">
        <v>415</v>
      </c>
      <c r="B409" s="13">
        <v>207982</v>
      </c>
      <c r="C409" s="2" t="s">
        <v>390</v>
      </c>
      <c r="D409" s="2">
        <v>362</v>
      </c>
      <c r="E409" s="2">
        <v>15</v>
      </c>
      <c r="F409" s="6">
        <f t="shared" si="18"/>
        <v>0.04143646408839779</v>
      </c>
      <c r="G409" s="2">
        <v>17</v>
      </c>
      <c r="H409" s="6">
        <f t="shared" si="19"/>
        <v>0.04696132596685083</v>
      </c>
      <c r="I409" s="2">
        <f t="shared" si="20"/>
        <v>233</v>
      </c>
      <c r="J409" s="2">
        <v>13</v>
      </c>
      <c r="K409" s="2">
        <v>14</v>
      </c>
      <c r="L409" s="2">
        <v>206</v>
      </c>
    </row>
    <row r="410" spans="1:12" ht="14.25">
      <c r="A410" s="2" t="s">
        <v>454</v>
      </c>
      <c r="B410" s="13">
        <v>756770</v>
      </c>
      <c r="C410" s="2" t="s">
        <v>501</v>
      </c>
      <c r="D410" s="2">
        <v>103</v>
      </c>
      <c r="E410" s="2">
        <v>26</v>
      </c>
      <c r="F410" s="6">
        <f t="shared" si="18"/>
        <v>0.2524271844660194</v>
      </c>
      <c r="G410" s="2">
        <v>5</v>
      </c>
      <c r="H410" s="6">
        <f t="shared" si="19"/>
        <v>0.04854368932038835</v>
      </c>
      <c r="I410" s="2">
        <f t="shared" si="20"/>
        <v>86</v>
      </c>
      <c r="J410" s="2">
        <v>21</v>
      </c>
      <c r="K410" s="2">
        <v>5</v>
      </c>
      <c r="L410" s="2">
        <v>60</v>
      </c>
    </row>
    <row r="411" spans="1:12" ht="14.25">
      <c r="A411" s="2" t="s">
        <v>488</v>
      </c>
      <c r="B411" s="13">
        <v>756775</v>
      </c>
      <c r="C411" s="2" t="s">
        <v>502</v>
      </c>
      <c r="D411" s="2">
        <v>44</v>
      </c>
      <c r="E411" s="2">
        <v>16</v>
      </c>
      <c r="F411" s="6">
        <f t="shared" si="18"/>
        <v>0.36363636363636365</v>
      </c>
      <c r="G411" s="2">
        <v>9</v>
      </c>
      <c r="H411" s="6">
        <f t="shared" si="19"/>
        <v>0.20454545454545456</v>
      </c>
      <c r="I411" s="2">
        <f t="shared" si="20"/>
        <v>35</v>
      </c>
      <c r="J411" s="2">
        <v>12</v>
      </c>
      <c r="K411" s="2">
        <v>8</v>
      </c>
      <c r="L411" s="2">
        <v>15</v>
      </c>
    </row>
    <row r="412" spans="1:12" ht="14.25">
      <c r="A412" s="2" t="s">
        <v>441</v>
      </c>
      <c r="B412" s="13">
        <v>517064</v>
      </c>
      <c r="C412" s="2" t="s">
        <v>391</v>
      </c>
      <c r="D412" s="2">
        <v>77</v>
      </c>
      <c r="E412" s="2">
        <v>17</v>
      </c>
      <c r="F412" s="6">
        <f t="shared" si="18"/>
        <v>0.22077922077922077</v>
      </c>
      <c r="G412" s="2">
        <v>6</v>
      </c>
      <c r="H412" s="6">
        <f t="shared" si="19"/>
        <v>0.07792207792207792</v>
      </c>
      <c r="I412" s="2">
        <f t="shared" si="20"/>
        <v>47</v>
      </c>
      <c r="J412" s="2">
        <v>13</v>
      </c>
      <c r="K412" s="2">
        <v>5</v>
      </c>
      <c r="L412" s="2">
        <v>29</v>
      </c>
    </row>
    <row r="413" spans="1:12" ht="14.25">
      <c r="A413" s="2" t="s">
        <v>460</v>
      </c>
      <c r="B413" s="13">
        <v>717002</v>
      </c>
      <c r="C413" s="2" t="s">
        <v>392</v>
      </c>
      <c r="D413" s="2">
        <v>489</v>
      </c>
      <c r="E413" s="2">
        <v>80</v>
      </c>
      <c r="F413" s="6">
        <f t="shared" si="18"/>
        <v>0.16359918200409</v>
      </c>
      <c r="G413" s="2">
        <v>21</v>
      </c>
      <c r="H413" s="6">
        <f t="shared" si="19"/>
        <v>0.04294478527607362</v>
      </c>
      <c r="I413" s="2">
        <f t="shared" si="20"/>
        <v>431</v>
      </c>
      <c r="J413" s="2">
        <v>73</v>
      </c>
      <c r="K413" s="2">
        <v>17</v>
      </c>
      <c r="L413" s="2">
        <v>341</v>
      </c>
    </row>
    <row r="414" spans="1:12" ht="14.25">
      <c r="A414" s="2" t="s">
        <v>432</v>
      </c>
      <c r="B414" s="13">
        <v>402649</v>
      </c>
      <c r="C414" s="2" t="s">
        <v>393</v>
      </c>
      <c r="D414" s="2">
        <v>67</v>
      </c>
      <c r="E414" s="2">
        <v>39</v>
      </c>
      <c r="F414" s="6">
        <f t="shared" si="18"/>
        <v>0.582089552238806</v>
      </c>
      <c r="G414" s="2">
        <v>10</v>
      </c>
      <c r="H414" s="6">
        <f t="shared" si="19"/>
        <v>0.14925373134328357</v>
      </c>
      <c r="I414" s="2">
        <f t="shared" si="20"/>
        <v>52</v>
      </c>
      <c r="J414" s="2">
        <v>34</v>
      </c>
      <c r="K414" s="2">
        <v>10</v>
      </c>
      <c r="L414" s="2">
        <v>8</v>
      </c>
    </row>
    <row r="415" spans="1:12" ht="14.25">
      <c r="A415" s="2" t="s">
        <v>436</v>
      </c>
      <c r="B415" s="13">
        <v>447990</v>
      </c>
      <c r="C415" s="2" t="s">
        <v>394</v>
      </c>
      <c r="D415" s="2">
        <v>585</v>
      </c>
      <c r="E415" s="2">
        <v>17</v>
      </c>
      <c r="F415" s="6">
        <f t="shared" si="18"/>
        <v>0.02905982905982906</v>
      </c>
      <c r="G415" s="2">
        <v>4</v>
      </c>
      <c r="H415" s="6">
        <f t="shared" si="19"/>
        <v>0.006837606837606838</v>
      </c>
      <c r="I415" s="2">
        <f t="shared" si="20"/>
        <v>197</v>
      </c>
      <c r="J415" s="2">
        <v>12</v>
      </c>
      <c r="K415" s="2">
        <v>4</v>
      </c>
      <c r="L415" s="2">
        <v>181</v>
      </c>
    </row>
    <row r="416" spans="1:12" ht="14.25">
      <c r="A416" s="2" t="s">
        <v>432</v>
      </c>
      <c r="B416" s="13">
        <v>408111</v>
      </c>
      <c r="C416" s="2" t="s">
        <v>503</v>
      </c>
      <c r="D416" s="2">
        <v>520</v>
      </c>
      <c r="E416" s="2">
        <v>441</v>
      </c>
      <c r="F416" s="6">
        <f t="shared" si="18"/>
        <v>0.8480769230769231</v>
      </c>
      <c r="G416" s="2">
        <v>41</v>
      </c>
      <c r="H416" s="6">
        <f t="shared" si="19"/>
        <v>0.07884615384615384</v>
      </c>
      <c r="I416" s="2">
        <f t="shared" si="20"/>
        <v>414</v>
      </c>
      <c r="J416" s="2">
        <v>357</v>
      </c>
      <c r="K416" s="2">
        <v>31</v>
      </c>
      <c r="L416" s="2">
        <v>26</v>
      </c>
    </row>
    <row r="417" spans="1:12" ht="14.25">
      <c r="A417" s="2" t="s">
        <v>407</v>
      </c>
      <c r="B417" s="13">
        <v>117996</v>
      </c>
      <c r="C417" s="2" t="s">
        <v>395</v>
      </c>
      <c r="D417" s="2">
        <v>66</v>
      </c>
      <c r="E417" s="2">
        <v>9</v>
      </c>
      <c r="F417" s="6">
        <f t="shared" si="18"/>
        <v>0.13636363636363635</v>
      </c>
      <c r="G417" s="2">
        <v>0</v>
      </c>
      <c r="H417" s="6">
        <f t="shared" si="19"/>
        <v>0</v>
      </c>
      <c r="I417" s="2">
        <f t="shared" si="20"/>
        <v>42</v>
      </c>
      <c r="J417" s="2">
        <v>6</v>
      </c>
      <c r="K417" s="2">
        <v>0</v>
      </c>
      <c r="L417" s="2">
        <v>36</v>
      </c>
    </row>
    <row r="418" spans="1:12" ht="14.25">
      <c r="A418" s="2" t="s">
        <v>432</v>
      </c>
      <c r="B418" s="13">
        <v>407992</v>
      </c>
      <c r="C418" s="2" t="s">
        <v>395</v>
      </c>
      <c r="D418" s="2">
        <v>139</v>
      </c>
      <c r="E418" s="2">
        <v>12</v>
      </c>
      <c r="F418" s="6">
        <f t="shared" si="18"/>
        <v>0.08633093525179857</v>
      </c>
      <c r="G418" s="2">
        <v>15</v>
      </c>
      <c r="H418" s="6">
        <f t="shared" si="19"/>
        <v>0.1079136690647482</v>
      </c>
      <c r="I418" s="2">
        <f t="shared" si="20"/>
        <v>63</v>
      </c>
      <c r="J418" s="2">
        <v>4</v>
      </c>
      <c r="K418" s="2">
        <v>6</v>
      </c>
      <c r="L418" s="2">
        <v>53</v>
      </c>
    </row>
    <row r="419" spans="3:12" ht="14.25">
      <c r="C419" s="9"/>
      <c r="D419" s="9"/>
      <c r="E419" s="9"/>
      <c r="F419" s="8"/>
      <c r="G419" s="9"/>
      <c r="H419" s="8"/>
      <c r="I419" s="9"/>
      <c r="J419" s="9"/>
      <c r="K419" s="9"/>
      <c r="L419" s="9"/>
    </row>
    <row r="420" spans="2:12" s="35" customFormat="1" ht="15.75" thickBot="1">
      <c r="B420" s="29" t="s">
        <v>1</v>
      </c>
      <c r="C420" s="30"/>
      <c r="D420" s="30">
        <f>SUM(D2:D419)</f>
        <v>79742</v>
      </c>
      <c r="E420" s="30">
        <f>SUM(E2:E419)</f>
        <v>27567</v>
      </c>
      <c r="F420" s="11">
        <f>E420/D420</f>
        <v>0.34570239020842214</v>
      </c>
      <c r="G420" s="30">
        <f>SUM(G2:G419)</f>
        <v>3539</v>
      </c>
      <c r="H420" s="11">
        <f>G420/D420</f>
        <v>0.04438062752376414</v>
      </c>
      <c r="I420" s="30">
        <f>SUM(I2:I419)</f>
        <v>52664</v>
      </c>
      <c r="J420" s="30">
        <f>SUM(J2:J419)</f>
        <v>23076</v>
      </c>
      <c r="K420" s="30">
        <f>SUM(K2:K419)</f>
        <v>2785</v>
      </c>
      <c r="L420" s="30">
        <f>SUM(L2:L418)</f>
        <v>26803</v>
      </c>
    </row>
    <row r="421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 for October 2011</dc:title>
  <dc:subject>Free and Reduced Price Meals in WI Schools</dc:subject>
  <dc:creator>School Nutrition Team</dc:creator>
  <cp:keywords>enrollment, participation, nslp, program statistics, free and reduced price meals</cp:keywords>
  <dc:description/>
  <cp:lastModifiedBy>Julie A. Cox</cp:lastModifiedBy>
  <dcterms:created xsi:type="dcterms:W3CDTF">2012-01-23T21:32:08Z</dcterms:created>
  <dcterms:modified xsi:type="dcterms:W3CDTF">2012-03-19T20:23:23Z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-494791324</vt:i4>
  </property>
  <property fmtid="{D5CDD505-2E9C-101B-9397-08002B2CF9AE}" pid="3" name="_NewReviewCycle">
    <vt:lpwstr/>
  </property>
  <property fmtid="{D5CDD505-2E9C-101B-9397-08002B2CF9AE}" pid="4" name="_EmailSubject">
    <vt:lpwstr>NSLP E&amp;P reports</vt:lpwstr>
  </property>
  <property fmtid="{D5CDD505-2E9C-101B-9397-08002B2CF9AE}" pid="5" name="_AuthorEmail">
    <vt:lpwstr>June.Paul@dpi.wi.gov</vt:lpwstr>
  </property>
  <property fmtid="{D5CDD505-2E9C-101B-9397-08002B2CF9AE}" pid="6" name="_AuthorEmailDisplayName">
    <vt:lpwstr>Paul, June C.   DPI</vt:lpwstr>
  </property>
  <property fmtid="{D5CDD505-2E9C-101B-9397-08002B2CF9AE}" pid="7" name="_PreviousAdHocReviewCycleID">
    <vt:i4>-1882363974</vt:i4>
  </property>
  <property fmtid="{D5CDD505-2E9C-101B-9397-08002B2CF9AE}" pid="8" name="_ReviewingToolsShownOnce">
    <vt:lpwstr/>
  </property>
</Properties>
</file>