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BC0A7A7F-09DE-4920-B084-3358054688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  " sheetId="19" r:id="rId1"/>
    <sheet name="Example" sheetId="20" r:id="rId2"/>
    <sheet name="Staffing Guidelines" sheetId="4" r:id="rId3"/>
    <sheet name="School 1" sheetId="2" r:id="rId4"/>
    <sheet name="School 2" sheetId="7" r:id="rId5"/>
    <sheet name="School 3" sheetId="8" r:id="rId6"/>
    <sheet name="School 4" sheetId="9" r:id="rId7"/>
    <sheet name="School 5" sheetId="11" r:id="rId8"/>
    <sheet name="School 6" sheetId="12" r:id="rId9"/>
    <sheet name="School 7" sheetId="13" r:id="rId10"/>
    <sheet name="School 8" sheetId="14" r:id="rId11"/>
    <sheet name="School 9" sheetId="15" r:id="rId12"/>
    <sheet name="School 10" sheetId="17" r:id="rId13"/>
    <sheet name="SFA Summary" sheetId="16" r:id="rId14"/>
  </sheets>
  <definedNames>
    <definedName name="_ftn1" localSheetId="2">'Staffing Guidelines'!$A$55</definedName>
    <definedName name="_ftn2" localSheetId="2">'Staffing Guidelines'!$A$56</definedName>
    <definedName name="_ftn3" localSheetId="2">'Staffing Guidelines'!$A$57</definedName>
    <definedName name="_ftnref1" localSheetId="2">'Staffing Guidelines'!$A$27</definedName>
    <definedName name="_ftnref2" localSheetId="2">'Staffing Guidelines'!$B$29</definedName>
    <definedName name="_ftnref3" localSheetId="2">'Staffing Guidelines'!$E$29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0" l="1"/>
  <c r="D5" i="20" s="1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30" i="20" s="1"/>
  <c r="E8" i="20" s="1"/>
  <c r="E7" i="20"/>
  <c r="C21" i="16"/>
  <c r="C20" i="16"/>
  <c r="C19" i="16"/>
  <c r="C18" i="16"/>
  <c r="C17" i="16"/>
  <c r="C16" i="16"/>
  <c r="C15" i="16"/>
  <c r="C14" i="16"/>
  <c r="C13" i="16"/>
  <c r="C12" i="16"/>
  <c r="D12" i="16"/>
  <c r="C30" i="17"/>
  <c r="D5" i="17" s="1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30" i="17" s="1"/>
  <c r="E10" i="17"/>
  <c r="E7" i="17"/>
  <c r="D17" i="16"/>
  <c r="D16" i="16"/>
  <c r="D13" i="16"/>
  <c r="E7" i="15"/>
  <c r="C30" i="15"/>
  <c r="D5" i="15" s="1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C30" i="14"/>
  <c r="D19" i="16" s="1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30" i="14"/>
  <c r="E8" i="14" s="1"/>
  <c r="E10" i="14"/>
  <c r="E7" i="14"/>
  <c r="D5" i="14"/>
  <c r="C30" i="13"/>
  <c r="D18" i="16" s="1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30" i="13" s="1"/>
  <c r="E11" i="13"/>
  <c r="E10" i="13"/>
  <c r="E7" i="13"/>
  <c r="C30" i="12"/>
  <c r="D5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30" i="12"/>
  <c r="E17" i="16" s="1"/>
  <c r="E7" i="12"/>
  <c r="C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30" i="11" s="1"/>
  <c r="E7" i="11"/>
  <c r="D5" i="11"/>
  <c r="C30" i="9"/>
  <c r="D15" i="16" s="1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30" i="9" s="1"/>
  <c r="E12" i="9"/>
  <c r="E11" i="9"/>
  <c r="E10" i="9"/>
  <c r="E7" i="9"/>
  <c r="D5" i="9"/>
  <c r="C30" i="8"/>
  <c r="D14" i="16" s="1"/>
  <c r="E29" i="8"/>
  <c r="E28" i="8"/>
  <c r="E27" i="8"/>
  <c r="E26" i="8"/>
  <c r="E25" i="8"/>
  <c r="E24" i="8"/>
  <c r="E23" i="8"/>
  <c r="E22" i="8"/>
  <c r="E30" i="8" s="1"/>
  <c r="E21" i="8"/>
  <c r="E20" i="8"/>
  <c r="E19" i="8"/>
  <c r="E18" i="8"/>
  <c r="E17" i="8"/>
  <c r="E16" i="8"/>
  <c r="E15" i="8"/>
  <c r="E14" i="8"/>
  <c r="E13" i="8"/>
  <c r="E12" i="8"/>
  <c r="E11" i="8"/>
  <c r="E10" i="8"/>
  <c r="E7" i="8"/>
  <c r="D5" i="8"/>
  <c r="C30" i="7"/>
  <c r="D5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30" i="7" s="1"/>
  <c r="E11" i="7"/>
  <c r="E10" i="7"/>
  <c r="E7" i="7"/>
  <c r="D20" i="16"/>
  <c r="E30" i="15"/>
  <c r="E8" i="15" s="1"/>
  <c r="E17" i="2"/>
  <c r="E16" i="2"/>
  <c r="E15" i="2"/>
  <c r="E14" i="2"/>
  <c r="E13" i="2"/>
  <c r="E12" i="2"/>
  <c r="E23" i="2"/>
  <c r="E22" i="2"/>
  <c r="E21" i="2"/>
  <c r="E20" i="2"/>
  <c r="E19" i="2"/>
  <c r="E18" i="2"/>
  <c r="C30" i="2"/>
  <c r="E29" i="2"/>
  <c r="E28" i="2"/>
  <c r="E27" i="2"/>
  <c r="E26" i="2"/>
  <c r="E25" i="2"/>
  <c r="E24" i="2"/>
  <c r="E11" i="2"/>
  <c r="E10" i="2"/>
  <c r="E30" i="2" s="1"/>
  <c r="E7" i="2"/>
  <c r="E8" i="16" s="1"/>
  <c r="D5" i="2"/>
  <c r="E13" i="16" l="1"/>
  <c r="E8" i="7"/>
  <c r="E8" i="11"/>
  <c r="E16" i="16"/>
  <c r="E18" i="16"/>
  <c r="E8" i="13"/>
  <c r="E8" i="9"/>
  <c r="E15" i="16"/>
  <c r="E12" i="16"/>
  <c r="E8" i="2"/>
  <c r="E8" i="8"/>
  <c r="E14" i="16"/>
  <c r="E21" i="16"/>
  <c r="E8" i="17"/>
  <c r="D22" i="16"/>
  <c r="E19" i="16"/>
  <c r="D5" i="13"/>
  <c r="D21" i="16"/>
  <c r="E20" i="16"/>
  <c r="E8" i="12"/>
  <c r="E10" i="16" l="1"/>
  <c r="E6" i="16"/>
  <c r="E22" i="16"/>
  <c r="E9" i="16" s="1"/>
</calcChain>
</file>

<file path=xl/sharedStrings.xml><?xml version="1.0" encoding="utf-8"?>
<sst xmlns="http://schemas.openxmlformats.org/spreadsheetml/2006/main" count="306" uniqueCount="137">
  <si>
    <t>School</t>
  </si>
  <si>
    <t>Name</t>
  </si>
  <si>
    <t xml:space="preserve">B. Hours </t>
  </si>
  <si>
    <t>A. Daily Meal Equivalents Served</t>
  </si>
  <si>
    <t>C. Total Daily Hours</t>
  </si>
  <si>
    <t>D. Meals Per Labor Hour</t>
  </si>
  <si>
    <t>F. Total Monthly Meals</t>
  </si>
  <si>
    <t>H. Daily Wages</t>
  </si>
  <si>
    <t>I. Total Daily Wages</t>
  </si>
  <si>
    <t>J. Total Monthly Wages</t>
  </si>
  <si>
    <t>G. Avg Hourly Wage</t>
  </si>
  <si>
    <t>Meals Per Labor Hour/Daily Labor Dollars</t>
  </si>
  <si>
    <t>SFA</t>
  </si>
  <si>
    <t>Total SFA Monthly Meals</t>
  </si>
  <si>
    <t>Total SFA Monthly Wages</t>
  </si>
  <si>
    <t>Total SFA Monthly Hours</t>
  </si>
  <si>
    <t>SFA Meals Per Labor Hour</t>
  </si>
  <si>
    <t xml:space="preserve">Total Hours </t>
  </si>
  <si>
    <t>Total Daily Wages</t>
  </si>
  <si>
    <t>Total Daily SFA Hours &amp; Wages</t>
  </si>
  <si>
    <t>SFA Labor Dollars</t>
  </si>
  <si>
    <t xml:space="preserve">Factors influencing the number of employees and number of labor hours: </t>
  </si>
  <si>
    <t>1.  Type and size of food service operation</t>
  </si>
  <si>
    <t>Jim</t>
  </si>
  <si>
    <t>Jen</t>
  </si>
  <si>
    <t>Lynn</t>
  </si>
  <si>
    <t>Sara</t>
  </si>
  <si>
    <t>Jerry</t>
  </si>
  <si>
    <t>Sally</t>
  </si>
  <si>
    <t>Lisa</t>
  </si>
  <si>
    <t>Apple School</t>
  </si>
  <si>
    <t xml:space="preserve">Summary of SFA Labor Dollars </t>
  </si>
  <si>
    <t>Monthly Operating Days</t>
  </si>
  <si>
    <t>E. Monthly Operating Days</t>
  </si>
  <si>
    <t>Cells shaded this peach color designate data entry cells.  The SFA must enter</t>
  </si>
  <si>
    <t>the appplicable data iin these cells for the toll to calculate.</t>
  </si>
  <si>
    <t>Each Tab labeled School 1, School 2, etc. may be renamed with the actual school name.</t>
  </si>
  <si>
    <t>Line A. Daily Meal Equivalents Served:</t>
  </si>
  <si>
    <t>1 lunch = 1 meal equivalent</t>
  </si>
  <si>
    <t>3 breakfasts = 1 meal equivalent</t>
  </si>
  <si>
    <t>$3.00 in nonprogram foods (a la carte) sales = 1 meal equivalent</t>
  </si>
  <si>
    <t>Column B.  Hours:  The hours worked per day per employee</t>
  </si>
  <si>
    <t xml:space="preserve">This is calculated by converting lunch meals, breakfast meals and nonprogram foods sales </t>
  </si>
  <si>
    <t xml:space="preserve"> to meal equivalents.</t>
  </si>
  <si>
    <r>
      <rPr>
        <b/>
        <sz val="11"/>
        <color theme="1"/>
        <rFont val="Lato"/>
        <family val="2"/>
      </rPr>
      <t>Column H.  Daily Wages =</t>
    </r>
    <r>
      <rPr>
        <sz val="11"/>
        <color theme="1"/>
        <rFont val="Lato"/>
        <family val="2"/>
      </rPr>
      <t xml:space="preserve"> Column B. Individual employee hours X Column G. Average hourly wage</t>
    </r>
  </si>
  <si>
    <r>
      <rPr>
        <b/>
        <sz val="11"/>
        <color theme="1"/>
        <rFont val="Lato"/>
        <family val="2"/>
      </rPr>
      <t>Line I.  Total Daily Wages =</t>
    </r>
    <r>
      <rPr>
        <sz val="11"/>
        <color theme="1"/>
        <rFont val="Lato"/>
        <family val="2"/>
      </rPr>
      <t xml:space="preserve"> Total wages paid out for the day</t>
    </r>
  </si>
  <si>
    <r>
      <rPr>
        <b/>
        <sz val="11"/>
        <color theme="1"/>
        <rFont val="Lato"/>
        <family val="2"/>
      </rPr>
      <t>Line J.  Total Monthly Wages =</t>
    </r>
    <r>
      <rPr>
        <sz val="11"/>
        <color theme="1"/>
        <rFont val="Lato"/>
        <family val="2"/>
      </rPr>
      <t xml:space="preserve"> Line I. Total Daily Wages X Line E. Operating Days</t>
    </r>
  </si>
  <si>
    <t xml:space="preserve">After all information is entered into each School Tab, cumulative SFA information will </t>
  </si>
  <si>
    <t>autopopulate to the Summary Tab at the end of the workbook.</t>
  </si>
  <si>
    <t>Supervisors and managers should be aware of the necessity for analyzing their</t>
  </si>
  <si>
    <t>own labor needs, making an assessment that will provide the most operative,</t>
  </si>
  <si>
    <t>yet cost effective, staff.  Variables affecting labor costs include pay scale,</t>
  </si>
  <si>
    <t xml:space="preserve">fringe benefits and amount of labor (number of labor hours). </t>
  </si>
  <si>
    <r>
      <t xml:space="preserve">Line C. Total Daily Hours:  </t>
    </r>
    <r>
      <rPr>
        <sz val="11"/>
        <color theme="1"/>
        <rFont val="Lato"/>
        <family val="2"/>
      </rPr>
      <t>The total of all hours worked by all emloyees for a service day</t>
    </r>
  </si>
  <si>
    <r>
      <t>Line D.  Meals Per Labor Hour =</t>
    </r>
    <r>
      <rPr>
        <sz val="11"/>
        <color theme="1"/>
        <rFont val="Lato"/>
        <family val="2"/>
      </rPr>
      <t xml:space="preserve"> Line A. Daily Meal Equivalents ÷ Line C. Total Daily Hours</t>
    </r>
  </si>
  <si>
    <r>
      <t xml:space="preserve">Line E.  Operating Days:  </t>
    </r>
    <r>
      <rPr>
        <sz val="11"/>
        <color theme="1"/>
        <rFont val="Lato"/>
        <family val="2"/>
      </rPr>
      <t>The serving days for the month for which you are calculating</t>
    </r>
  </si>
  <si>
    <r>
      <t xml:space="preserve">Line F.  Total Monthly Meals = </t>
    </r>
    <r>
      <rPr>
        <sz val="11"/>
        <color theme="1"/>
        <rFont val="Lato"/>
        <family val="2"/>
      </rPr>
      <t>Line A. Daily Meal Equivalents X Line E. Operating days</t>
    </r>
  </si>
  <si>
    <r>
      <t xml:space="preserve">Column G.  Average Hourly Wage = </t>
    </r>
    <r>
      <rPr>
        <sz val="11"/>
        <color theme="1"/>
        <rFont val="Lato"/>
        <family val="2"/>
      </rPr>
      <t>average individual hourly wage + benefits</t>
    </r>
  </si>
  <si>
    <r>
      <t>2.</t>
    </r>
    <r>
      <rPr>
        <sz val="11"/>
        <color indexed="8"/>
        <rFont val="Lato"/>
        <family val="2"/>
      </rPr>
      <t>  Number of meals served on location/number of meals transported</t>
    </r>
  </si>
  <si>
    <r>
      <t>3.</t>
    </r>
    <r>
      <rPr>
        <sz val="11"/>
        <color indexed="8"/>
        <rFont val="Lato"/>
        <family val="2"/>
      </rPr>
      <t>  Kitchen and/or cafeteria layout</t>
    </r>
  </si>
  <si>
    <r>
      <t>4.</t>
    </r>
    <r>
      <rPr>
        <sz val="11"/>
        <color indexed="8"/>
        <rFont val="Lato"/>
        <family val="2"/>
      </rPr>
      <t>  Types, condition and arrangement of equipment</t>
    </r>
  </si>
  <si>
    <r>
      <t>5.</t>
    </r>
    <r>
      <rPr>
        <sz val="11"/>
        <color indexed="8"/>
        <rFont val="Lato"/>
        <family val="2"/>
      </rPr>
      <t>  Number and length of food service periods</t>
    </r>
  </si>
  <si>
    <r>
      <t>6.</t>
    </r>
    <r>
      <rPr>
        <sz val="11"/>
        <color indexed="8"/>
        <rFont val="Lato"/>
        <family val="2"/>
      </rPr>
      <t>  Number of serving lines</t>
    </r>
  </si>
  <si>
    <r>
      <t>7.</t>
    </r>
    <r>
      <rPr>
        <sz val="11"/>
        <color indexed="8"/>
        <rFont val="Lato"/>
        <family val="2"/>
      </rPr>
      <t>  "Choice" vs "no-choice " menus</t>
    </r>
  </si>
  <si>
    <r>
      <t>8.</t>
    </r>
    <r>
      <rPr>
        <sz val="11"/>
        <color indexed="8"/>
        <rFont val="Lato"/>
        <family val="2"/>
      </rPr>
      <t>  Convenience items vs scratch cooking, quantity of advance preparation</t>
    </r>
  </si>
  <si>
    <r>
      <t>9.</t>
    </r>
    <r>
      <rPr>
        <sz val="11"/>
        <color indexed="8"/>
        <rFont val="Lato"/>
        <family val="2"/>
      </rPr>
      <t>  Use of disposables</t>
    </r>
  </si>
  <si>
    <r>
      <t>10.</t>
    </r>
    <r>
      <rPr>
        <sz val="11"/>
        <color indexed="8"/>
        <rFont val="Lato"/>
        <family val="2"/>
      </rPr>
      <t xml:space="preserve"> Experience and training of employees</t>
    </r>
  </si>
  <si>
    <r>
      <t>11.</t>
    </r>
    <r>
      <rPr>
        <sz val="11"/>
        <color indexed="8"/>
        <rFont val="Lato"/>
        <family val="2"/>
      </rPr>
      <t xml:space="preserve"> Supervision or management</t>
    </r>
  </si>
  <si>
    <r>
      <t>12.</t>
    </r>
    <r>
      <rPr>
        <sz val="11"/>
        <color indexed="8"/>
        <rFont val="Lato"/>
        <family val="2"/>
      </rPr>
      <t xml:space="preserve"> The extent of self service used and the age of the children participating</t>
    </r>
  </si>
  <si>
    <t>Sample Staffing Guidelines for Satellite Schools and Finishing Kitchens</t>
  </si>
  <si>
    <t>MPLH and Number of Labor Hours by Type of Preparation System[1]</t>
  </si>
  <si>
    <t>Pre-plated Frozen[3]</t>
  </si>
  <si>
    <t>Pre-plated Hot</t>
  </si>
  <si>
    <t>Up to 75</t>
  </si>
  <si>
    <t>16-20</t>
  </si>
  <si>
    <t>17-22</t>
  </si>
  <si>
    <t>75-80</t>
  </si>
  <si>
    <t>30-35</t>
  </si>
  <si>
    <t>50-55</t>
  </si>
  <si>
    <t>76-100</t>
  </si>
  <si>
    <t>18-23</t>
  </si>
  <si>
    <t>19-23</t>
  </si>
  <si>
    <t>101-200</t>
  </si>
  <si>
    <t>20-25</t>
  </si>
  <si>
    <t>21-26</t>
  </si>
  <si>
    <t>100-110</t>
  </si>
  <si>
    <t>201-300</t>
  </si>
  <si>
    <t>22-27</t>
  </si>
  <si>
    <t>24-29</t>
  </si>
  <si>
    <t>60-65</t>
  </si>
  <si>
    <t>301-400</t>
  </si>
  <si>
    <t>26-31</t>
  </si>
  <si>
    <t>401-500</t>
  </si>
  <si>
    <t>28-33</t>
  </si>
  <si>
    <t>501-700</t>
  </si>
  <si>
    <t>701 up</t>
  </si>
  <si>
    <t>32-37</t>
  </si>
  <si>
    <t>Definition of terms used:</t>
  </si>
  <si>
    <r>
      <t>Bulk Cold</t>
    </r>
    <r>
      <rPr>
        <sz val="11"/>
        <color theme="1"/>
        <rFont val="Lato"/>
        <family val="2"/>
      </rPr>
      <t xml:space="preserve"> – food cooked, then chilled or frozen (e.g., cook-chill system) and transported for finishing off in the receiving (finishing) school.</t>
    </r>
  </si>
  <si>
    <r>
      <t>Bulk Hot</t>
    </r>
    <r>
      <rPr>
        <sz val="11"/>
        <color theme="1"/>
        <rFont val="Lato"/>
        <family val="2"/>
      </rPr>
      <t xml:space="preserve"> – food cooked and maintained hot through transporting and sercing at the receiving (serving) school.</t>
    </r>
  </si>
  <si>
    <r>
      <t>Pre-Plated Cold (Bag)</t>
    </r>
    <r>
      <rPr>
        <sz val="11"/>
        <color theme="1"/>
        <rFont val="Lato"/>
        <family val="2"/>
      </rPr>
      <t xml:space="preserve"> – food prepared and bagged or pre-plated ready for distributing at the receiving (serving) school.</t>
    </r>
  </si>
  <si>
    <r>
      <t>Pre-Plated Frozen</t>
    </r>
    <r>
      <rPr>
        <sz val="11"/>
        <color theme="1"/>
        <rFont val="Lato"/>
        <family val="2"/>
      </rPr>
      <t xml:space="preserve"> – food prepared, portioned and frozen, then transported ready for heating for service</t>
    </r>
  </si>
  <si>
    <r>
      <t>Pre-Plated Hot</t>
    </r>
    <r>
      <rPr>
        <sz val="11"/>
        <color theme="1"/>
        <rFont val="Lato"/>
        <family val="2"/>
      </rPr>
      <t xml:space="preserve"> – food prepared, portioned, and transported on the day of service, hot, ready-to-eat.</t>
    </r>
  </si>
  <si>
    <t>On-site production requires the most labor and has a lower productivity level than efficient satellite systems.</t>
  </si>
  <si>
    <r>
      <t xml:space="preserve">Pannell-Martin, D. 1999. </t>
    </r>
    <r>
      <rPr>
        <i/>
        <sz val="11"/>
        <color theme="1"/>
        <rFont val="Lato"/>
        <family val="2"/>
      </rPr>
      <t>School Foodservice Management for the 21</t>
    </r>
    <r>
      <rPr>
        <i/>
        <vertAlign val="superscript"/>
        <sz val="11"/>
        <color theme="1"/>
        <rFont val="Lato"/>
        <family val="2"/>
      </rPr>
      <t>st</t>
    </r>
    <r>
      <rPr>
        <i/>
        <sz val="11"/>
        <color theme="1"/>
        <rFont val="Lato"/>
        <family val="2"/>
      </rPr>
      <t xml:space="preserve"> Centure, 5</t>
    </r>
    <r>
      <rPr>
        <i/>
        <vertAlign val="superscript"/>
        <sz val="11"/>
        <color theme="1"/>
        <rFont val="Lato"/>
        <family val="2"/>
      </rPr>
      <t>th</t>
    </r>
    <r>
      <rPr>
        <i/>
        <sz val="11"/>
        <color theme="1"/>
        <rFont val="Lato"/>
        <family val="2"/>
      </rPr>
      <t xml:space="preserve"> </t>
    </r>
    <r>
      <rPr>
        <sz val="11"/>
        <color theme="1"/>
        <rFont val="Lato"/>
        <family val="2"/>
      </rPr>
      <t>ed. Alexandria, VA: inTEAM Associates, Inc.</t>
    </r>
  </si>
  <si>
    <t>[1] Needs heating, portioning, and serving.</t>
  </si>
  <si>
    <t>[2] Needs heating and serving.</t>
  </si>
  <si>
    <t>[3] Needs heating and serving.</t>
  </si>
  <si>
    <t>Staffing Guidelines for On-Site Production</t>
  </si>
  <si>
    <t>Meal per Labor Hour (MPLH) for Low and High Productivity</t>
  </si>
  <si>
    <t>Number of Meal Equivalents[1]</t>
  </si>
  <si>
    <t>Conventional System[2] MPLH- Low</t>
  </si>
  <si>
    <t>Conventional System MPLH- High</t>
  </si>
  <si>
    <t>Convenience System[3] MPLH- Low</t>
  </si>
  <si>
    <t>Convenience System MPLH- High</t>
  </si>
  <si>
    <t>Up to 100</t>
  </si>
  <si>
    <t>101-150</t>
  </si>
  <si>
    <t>151-200</t>
  </si>
  <si>
    <t>201-250</t>
  </si>
  <si>
    <t>251-300</t>
  </si>
  <si>
    <t>410-500</t>
  </si>
  <si>
    <t>501-600</t>
  </si>
  <si>
    <t>601-700</t>
  </si>
  <si>
    <t>701-800</t>
  </si>
  <si>
    <t>801-900</t>
  </si>
  <si>
    <t>901 up</t>
  </si>
  <si>
    <t>[1] Meal equivalents include breakfast and a la carte sales. Three breakfasts equate to one lunch. A la carte sales of $3 equate to one lunch.</t>
  </si>
  <si>
    <t>[2] Conventional system is preparation of some foods from raw ingredients one premises (using some bakery breads and prepared pizza and washing dishes).</t>
  </si>
  <si>
    <t>[3] Convenience system is using maximum amount of processed foods (for example, using all bakery breads, prefried chicken, and proportioned condiments and washing only trays or using disposable dinnerware).</t>
  </si>
  <si>
    <t>Pannell-Martin, D. 1999. School Foodservice Management for the 21st Century, 5th ed, Alexandria, VA: inTEAM Associates, Inc.</t>
  </si>
  <si>
    <t>Bulk Cold[2] (finishing kitchen) MPLH</t>
  </si>
  <si>
    <t>MPLH</t>
  </si>
  <si>
    <t xml:space="preserve">Pre-plated Cold (Bag) </t>
  </si>
  <si>
    <t>Bulk Hot (finishing kitchen)</t>
  </si>
  <si>
    <t xml:space="preserve">Number of Meal </t>
  </si>
  <si>
    <t>Equivalents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</si>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</sst>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11"/>
      <color indexed="8"/>
      <name val="Lato"/>
      <family val="2"/>
    </font>
    <font>
      <b/>
      <sz val="20"/>
      <color theme="1"/>
      <name val="Lato"/>
      <family val="2"/>
    </font>
    <font>
      <u/>
      <sz val="11"/>
      <color theme="1"/>
      <name val="Lato"/>
      <family val="2"/>
    </font>
    <font>
      <i/>
      <sz val="11"/>
      <color theme="1"/>
      <name val="Lato"/>
      <family val="2"/>
    </font>
    <font>
      <i/>
      <vertAlign val="superscript"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Lato"/>
      <family val="2"/>
    </font>
    <font>
      <b/>
      <sz val="8"/>
      <color rgb="FF000000"/>
      <name val="Lato"/>
      <family val="2"/>
    </font>
    <font>
      <b/>
      <sz val="8"/>
      <color theme="1"/>
      <name val="Lato"/>
      <family val="2"/>
    </font>
    <font>
      <i/>
      <sz val="11"/>
      <color rgb="FF1B1B1B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44" fontId="1" fillId="0" borderId="0" xfId="2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Border="1" applyAlignment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44" fontId="1" fillId="0" borderId="0" xfId="2" applyFont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164" fontId="1" fillId="0" borderId="0" xfId="2" applyNumberFormat="1" applyFont="1" applyBorder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0" fontId="2" fillId="2" borderId="2" xfId="2" applyNumberFormat="1" applyFont="1" applyFill="1" applyBorder="1" applyAlignment="1">
      <alignment horizontal="center"/>
    </xf>
    <xf numFmtId="0" fontId="2" fillId="2" borderId="3" xfId="2" applyNumberFormat="1" applyFont="1" applyFill="1" applyBorder="1" applyAlignment="1">
      <alignment horizontal="center"/>
    </xf>
    <xf numFmtId="2" fontId="2" fillId="3" borderId="4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2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Border="1"/>
    <xf numFmtId="0" fontId="3" fillId="0" borderId="0" xfId="0" applyFont="1" applyBorder="1" applyAlignment="1"/>
    <xf numFmtId="0" fontId="3" fillId="0" borderId="0" xfId="0" applyFont="1" applyBorder="1"/>
    <xf numFmtId="164" fontId="1" fillId="4" borderId="6" xfId="2" applyNumberFormat="1" applyFont="1" applyFill="1" applyBorder="1" applyAlignment="1">
      <alignment horizontal="center" vertical="center"/>
    </xf>
    <xf numFmtId="164" fontId="1" fillId="4" borderId="7" xfId="2" applyNumberFormat="1" applyFont="1" applyFill="1" applyBorder="1" applyAlignment="1">
      <alignment horizontal="center" vertical="center"/>
    </xf>
    <xf numFmtId="0" fontId="2" fillId="4" borderId="8" xfId="2" applyNumberFormat="1" applyFont="1" applyFill="1" applyBorder="1" applyAlignment="1">
      <alignment horizontal="left" vertical="top"/>
    </xf>
    <xf numFmtId="0" fontId="2" fillId="5" borderId="6" xfId="1" applyNumberFormat="1" applyFont="1" applyFill="1" applyBorder="1" applyAlignment="1">
      <alignment horizontal="center" vertical="top"/>
    </xf>
    <xf numFmtId="44" fontId="1" fillId="4" borderId="0" xfId="2" applyFont="1" applyFill="1" applyBorder="1" applyAlignment="1">
      <alignment horizontal="center"/>
    </xf>
    <xf numFmtId="164" fontId="2" fillId="5" borderId="6" xfId="2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 vertical="top"/>
    </xf>
    <xf numFmtId="0" fontId="2" fillId="4" borderId="6" xfId="2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top"/>
    </xf>
    <xf numFmtId="164" fontId="1" fillId="5" borderId="6" xfId="2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top"/>
    </xf>
    <xf numFmtId="2" fontId="2" fillId="5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4" fontId="2" fillId="5" borderId="12" xfId="2" applyNumberFormat="1" applyFont="1" applyFill="1" applyBorder="1" applyAlignment="1">
      <alignment horizontal="center" vertical="center"/>
    </xf>
    <xf numFmtId="0" fontId="2" fillId="4" borderId="8" xfId="2" applyNumberFormat="1" applyFont="1" applyFill="1" applyBorder="1" applyAlignment="1">
      <alignment horizontal="left" vertical="top"/>
    </xf>
    <xf numFmtId="0" fontId="2" fillId="4" borderId="5" xfId="0" applyFont="1" applyFill="1" applyBorder="1" applyAlignment="1"/>
    <xf numFmtId="2" fontId="0" fillId="5" borderId="1" xfId="0" applyNumberFormat="1" applyFill="1" applyBorder="1" applyAlignment="1">
      <alignment horizontal="center"/>
    </xf>
    <xf numFmtId="2" fontId="2" fillId="5" borderId="6" xfId="2" applyNumberFormat="1" applyFont="1" applyFill="1" applyBorder="1" applyAlignment="1">
      <alignment horizontal="center"/>
    </xf>
    <xf numFmtId="2" fontId="2" fillId="5" borderId="6" xfId="1" applyNumberFormat="1" applyFont="1" applyFill="1" applyBorder="1" applyAlignment="1">
      <alignment horizontal="center" vertical="top"/>
    </xf>
    <xf numFmtId="44" fontId="2" fillId="2" borderId="13" xfId="2" applyFont="1" applyFill="1" applyBorder="1" applyAlignment="1">
      <alignment horizontal="center"/>
    </xf>
    <xf numFmtId="0" fontId="2" fillId="4" borderId="8" xfId="2" applyNumberFormat="1" applyFont="1" applyFill="1" applyBorder="1" applyAlignment="1">
      <alignment horizontal="left" vertical="top"/>
    </xf>
    <xf numFmtId="0" fontId="2" fillId="4" borderId="5" xfId="0" applyFont="1" applyFill="1" applyBorder="1" applyAlignment="1"/>
    <xf numFmtId="44" fontId="2" fillId="2" borderId="14" xfId="2" applyFont="1" applyFill="1" applyBorder="1" applyAlignment="1">
      <alignment horizontal="center"/>
    </xf>
    <xf numFmtId="2" fontId="2" fillId="5" borderId="15" xfId="0" applyNumberFormat="1" applyFont="1" applyFill="1" applyBorder="1" applyAlignment="1">
      <alignment horizontal="center"/>
    </xf>
    <xf numFmtId="164" fontId="1" fillId="5" borderId="16" xfId="2" applyNumberFormat="1" applyFont="1" applyFill="1" applyBorder="1" applyAlignment="1">
      <alignment horizontal="center" vertical="center"/>
    </xf>
    <xf numFmtId="164" fontId="2" fillId="5" borderId="4" xfId="2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/>
    </xf>
    <xf numFmtId="0" fontId="2" fillId="2" borderId="21" xfId="2" applyNumberFormat="1" applyFont="1" applyFill="1" applyBorder="1" applyAlignment="1">
      <alignment horizontal="center"/>
    </xf>
    <xf numFmtId="49" fontId="2" fillId="5" borderId="9" xfId="2" applyNumberFormat="1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 vertical="top"/>
    </xf>
    <xf numFmtId="0" fontId="2" fillId="4" borderId="5" xfId="0" applyFont="1" applyFill="1" applyBorder="1" applyAlignment="1"/>
    <xf numFmtId="0" fontId="2" fillId="4" borderId="9" xfId="0" applyFont="1" applyFill="1" applyBorder="1" applyAlignment="1"/>
    <xf numFmtId="0" fontId="2" fillId="4" borderId="14" xfId="0" applyFont="1" applyFill="1" applyBorder="1" applyAlignment="1"/>
    <xf numFmtId="0" fontId="2" fillId="4" borderId="8" xfId="2" applyNumberFormat="1" applyFont="1" applyFill="1" applyBorder="1" applyAlignment="1">
      <alignment horizontal="left" vertical="top"/>
    </xf>
    <xf numFmtId="0" fontId="2" fillId="4" borderId="5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8" borderId="0" xfId="0" applyFont="1" applyFill="1"/>
    <xf numFmtId="0" fontId="7" fillId="0" borderId="0" xfId="0" applyFont="1"/>
    <xf numFmtId="0" fontId="6" fillId="0" borderId="0" xfId="0" applyFont="1" applyBorder="1"/>
    <xf numFmtId="0" fontId="7" fillId="6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/>
    <xf numFmtId="0" fontId="6" fillId="0" borderId="0" xfId="0" applyFont="1" applyBorder="1" applyAlignment="1"/>
    <xf numFmtId="0" fontId="6" fillId="0" borderId="20" xfId="0" applyFont="1" applyBorder="1" applyAlignment="1"/>
    <xf numFmtId="0" fontId="6" fillId="0" borderId="0" xfId="0" applyFont="1" applyAlignment="1"/>
    <xf numFmtId="0" fontId="6" fillId="8" borderId="23" xfId="0" applyFont="1" applyFill="1" applyBorder="1"/>
    <xf numFmtId="0" fontId="7" fillId="0" borderId="23" xfId="0" applyFont="1" applyBorder="1"/>
    <xf numFmtId="0" fontId="6" fillId="0" borderId="23" xfId="0" applyFont="1" applyBorder="1"/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7" fillId="0" borderId="0" xfId="0" applyFont="1" applyBorder="1"/>
    <xf numFmtId="0" fontId="6" fillId="6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9" xfId="0" applyFont="1" applyBorder="1"/>
    <xf numFmtId="0" fontId="6" fillId="0" borderId="20" xfId="0" applyFont="1" applyBorder="1"/>
    <xf numFmtId="0" fontId="6" fillId="0" borderId="24" xfId="0" applyFont="1" applyBorder="1"/>
    <xf numFmtId="0" fontId="7" fillId="6" borderId="0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/>
    </xf>
    <xf numFmtId="0" fontId="7" fillId="0" borderId="17" xfId="0" applyFont="1" applyBorder="1" applyAlignment="1">
      <alignment horizontal="left" vertical="center"/>
    </xf>
    <xf numFmtId="0" fontId="6" fillId="0" borderId="18" xfId="0" applyFont="1" applyBorder="1" applyAlignment="1"/>
    <xf numFmtId="0" fontId="6" fillId="0" borderId="13" xfId="0" applyFont="1" applyBorder="1" applyAlignment="1"/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top"/>
    </xf>
    <xf numFmtId="0" fontId="2" fillId="7" borderId="26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2" fillId="4" borderId="8" xfId="0" applyFont="1" applyFill="1" applyBorder="1" applyAlignment="1"/>
    <xf numFmtId="0" fontId="2" fillId="4" borderId="7" xfId="0" applyFont="1" applyFill="1" applyBorder="1" applyAlignment="1"/>
    <xf numFmtId="0" fontId="0" fillId="9" borderId="25" xfId="0" applyFill="1" applyBorder="1" applyAlignment="1">
      <alignment horizontal="left" vertical="top"/>
    </xf>
    <xf numFmtId="0" fontId="2" fillId="9" borderId="26" xfId="0" applyFont="1" applyFill="1" applyBorder="1" applyAlignment="1">
      <alignment horizontal="center" vertical="top"/>
    </xf>
    <xf numFmtId="0" fontId="2" fillId="9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left" vertical="top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7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4" fillId="0" borderId="4" xfId="3" applyFont="1" applyFill="1" applyBorder="1" applyAlignment="1">
      <alignment vertical="top" wrapText="1"/>
    </xf>
    <xf numFmtId="0" fontId="14" fillId="0" borderId="0" xfId="3" applyFont="1" applyAlignment="1">
      <alignment vertical="center"/>
    </xf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44" fontId="16" fillId="0" borderId="0" xfId="2" applyFont="1" applyBorder="1" applyAlignment="1">
      <alignment horizontal="center"/>
    </xf>
    <xf numFmtId="164" fontId="16" fillId="0" borderId="0" xfId="2" applyNumberFormat="1" applyFont="1" applyBorder="1" applyAlignment="1">
      <alignment horizontal="center" vertical="center"/>
    </xf>
    <xf numFmtId="0" fontId="14" fillId="0" borderId="0" xfId="3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44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 vertical="center"/>
    </xf>
    <xf numFmtId="0" fontId="14" fillId="0" borderId="13" xfId="3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4" fillId="0" borderId="29" xfId="3" applyFont="1" applyBorder="1" applyAlignment="1">
      <alignment vertical="top" wrapText="1"/>
    </xf>
    <xf numFmtId="0" fontId="14" fillId="0" borderId="30" xfId="3" applyFont="1" applyBorder="1" applyAlignment="1">
      <alignment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57148</xdr:colOff>
      <xdr:row>0</xdr:row>
      <xdr:rowOff>718671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2430C3-6221-4C7C-B02F-A4123A29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3</xdr:col>
      <xdr:colOff>114298</xdr:colOff>
      <xdr:row>0</xdr:row>
      <xdr:rowOff>766296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3AF102-1169-4288-A319-5E50E6A9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66675</xdr:rowOff>
    </xdr:from>
    <xdr:to>
      <xdr:col>3</xdr:col>
      <xdr:colOff>790573</xdr:colOff>
      <xdr:row>0</xdr:row>
      <xdr:rowOff>747246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E27EE8-DD74-46F7-BC4C-82C8E053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6675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3</xdr:col>
      <xdr:colOff>85723</xdr:colOff>
      <xdr:row>0</xdr:row>
      <xdr:rowOff>728196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3BA3E8-129D-4613-B9AF-4A772035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3</xdr:col>
      <xdr:colOff>47623</xdr:colOff>
      <xdr:row>0</xdr:row>
      <xdr:rowOff>737721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74E141-54A2-4FE9-A971-8D9CA0AF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3</xdr:col>
      <xdr:colOff>85723</xdr:colOff>
      <xdr:row>0</xdr:row>
      <xdr:rowOff>737721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34D26C-C91B-4EDA-B679-64443DB9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3</xdr:col>
      <xdr:colOff>95248</xdr:colOff>
      <xdr:row>0</xdr:row>
      <xdr:rowOff>718671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7642DF-A757-4E3B-9959-0621AD44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3</xdr:col>
      <xdr:colOff>123823</xdr:colOff>
      <xdr:row>0</xdr:row>
      <xdr:rowOff>747246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04ED9F-2421-42AF-AA0F-01240C79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5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3</xdr:col>
      <xdr:colOff>95248</xdr:colOff>
      <xdr:row>0</xdr:row>
      <xdr:rowOff>766296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A464D5-0852-4656-9325-0AC251CB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3</xdr:col>
      <xdr:colOff>85723</xdr:colOff>
      <xdr:row>0</xdr:row>
      <xdr:rowOff>728196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6F1A1F-0034-4424-810F-1360D309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3</xdr:col>
      <xdr:colOff>123823</xdr:colOff>
      <xdr:row>0</xdr:row>
      <xdr:rowOff>766296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EB44BD-3F0C-4F99-AFC1-739D9D14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2809873" cy="68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3"/>
  <sheetViews>
    <sheetView tabSelected="1" zoomScaleNormal="100" zoomScalePageLayoutView="80" workbookViewId="0">
      <selection activeCell="B24" sqref="B24:H24"/>
    </sheetView>
  </sheetViews>
  <sheetFormatPr defaultColWidth="9.140625" defaultRowHeight="14.25" x14ac:dyDescent="0.2"/>
  <cols>
    <col min="1" max="1" width="2.7109375" style="61" customWidth="1"/>
    <col min="2" max="2" width="8.28515625" style="61" customWidth="1"/>
    <col min="3" max="3" width="7.42578125" style="61" customWidth="1"/>
    <col min="4" max="4" width="19.5703125" style="61" customWidth="1"/>
    <col min="5" max="5" width="15.140625" style="61" customWidth="1"/>
    <col min="6" max="6" width="11.140625" style="61" customWidth="1"/>
    <col min="7" max="7" width="13.42578125" style="61" customWidth="1"/>
    <col min="8" max="8" width="9.140625" style="61"/>
    <col min="9" max="9" width="13.5703125" style="61" customWidth="1"/>
    <col min="10" max="16384" width="9.140625" style="61"/>
  </cols>
  <sheetData>
    <row r="1" spans="2:28" x14ac:dyDescent="0.2">
      <c r="B1" s="62"/>
      <c r="C1" s="63" t="s">
        <v>34</v>
      </c>
    </row>
    <row r="2" spans="2:28" ht="15" thickBot="1" x14ac:dyDescent="0.25">
      <c r="B2" s="71"/>
      <c r="C2" s="72" t="s">
        <v>35</v>
      </c>
      <c r="D2" s="73"/>
      <c r="E2" s="73"/>
      <c r="F2" s="73"/>
      <c r="G2" s="73"/>
      <c r="H2" s="73"/>
      <c r="I2" s="73"/>
    </row>
    <row r="3" spans="2:28" ht="10.5" customHeight="1" x14ac:dyDescent="0.2">
      <c r="B3" s="77"/>
      <c r="C3" s="76"/>
      <c r="D3" s="64"/>
      <c r="E3" s="64"/>
      <c r="F3" s="64"/>
      <c r="G3" s="64"/>
      <c r="H3" s="64"/>
      <c r="I3" s="64"/>
    </row>
    <row r="4" spans="2:28" ht="16.5" customHeight="1" x14ac:dyDescent="0.2">
      <c r="B4" s="75" t="s">
        <v>36</v>
      </c>
      <c r="C4" s="66"/>
      <c r="D4" s="66"/>
      <c r="E4" s="66"/>
      <c r="F4" s="66"/>
      <c r="G4" s="66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2:28" ht="10.5" customHeight="1" x14ac:dyDescent="0.2">
      <c r="B5" s="75"/>
      <c r="C5" s="66"/>
      <c r="D5" s="66"/>
      <c r="E5" s="66"/>
      <c r="F5" s="66"/>
      <c r="G5" s="66"/>
      <c r="H5" s="65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2:28" ht="17.25" customHeight="1" x14ac:dyDescent="0.2">
      <c r="B6" s="84" t="s">
        <v>37</v>
      </c>
      <c r="C6" s="84"/>
      <c r="D6" s="84"/>
      <c r="E6" s="84"/>
      <c r="F6" s="84"/>
      <c r="G6" s="84"/>
      <c r="H6" s="8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2:28" ht="17.25" customHeight="1" x14ac:dyDescent="0.2">
      <c r="B7" s="85" t="s">
        <v>42</v>
      </c>
      <c r="C7" s="84"/>
      <c r="D7" s="84"/>
      <c r="E7" s="84"/>
      <c r="F7" s="84"/>
      <c r="G7" s="84"/>
      <c r="H7" s="8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2:28" ht="17.25" customHeight="1" x14ac:dyDescent="0.2">
      <c r="B8" s="85" t="s">
        <v>43</v>
      </c>
      <c r="C8" s="84"/>
      <c r="D8" s="84"/>
      <c r="E8" s="84"/>
      <c r="F8" s="84"/>
      <c r="G8" s="84"/>
      <c r="H8" s="8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2:28" ht="17.25" customHeight="1" x14ac:dyDescent="0.2">
      <c r="B9" s="85" t="s">
        <v>38</v>
      </c>
      <c r="C9" s="85"/>
      <c r="D9" s="85"/>
      <c r="E9" s="85"/>
      <c r="F9" s="85"/>
      <c r="G9" s="85"/>
      <c r="H9" s="8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2:28" ht="17.25" customHeight="1" x14ac:dyDescent="0.2">
      <c r="B10" s="85" t="s">
        <v>39</v>
      </c>
      <c r="C10" s="85"/>
      <c r="D10" s="85"/>
      <c r="E10" s="85"/>
      <c r="F10" s="85"/>
      <c r="G10" s="85"/>
      <c r="H10" s="8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2:28" ht="17.25" customHeight="1" x14ac:dyDescent="0.2">
      <c r="B11" s="85" t="s">
        <v>40</v>
      </c>
      <c r="C11" s="85"/>
      <c r="D11" s="85"/>
      <c r="E11" s="85"/>
      <c r="F11" s="85"/>
      <c r="G11" s="85"/>
      <c r="H11" s="8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2:28" ht="10.5" customHeight="1" x14ac:dyDescent="0.2">
      <c r="B12" s="84"/>
      <c r="C12" s="84"/>
      <c r="D12" s="84"/>
      <c r="E12" s="84"/>
      <c r="F12" s="84"/>
      <c r="G12" s="84"/>
      <c r="H12" s="8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2:28" ht="17.25" customHeight="1" x14ac:dyDescent="0.2">
      <c r="B13" s="84" t="s">
        <v>41</v>
      </c>
      <c r="C13" s="84"/>
      <c r="D13" s="84"/>
      <c r="E13" s="84"/>
      <c r="F13" s="84"/>
      <c r="G13" s="84"/>
      <c r="H13" s="8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2:28" ht="10.5" customHeight="1" x14ac:dyDescent="0.2">
      <c r="B14" s="84"/>
      <c r="C14" s="84"/>
      <c r="D14" s="84"/>
      <c r="E14" s="84"/>
      <c r="F14" s="84"/>
      <c r="G14" s="84"/>
      <c r="H14" s="8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2:28" ht="17.25" customHeight="1" x14ac:dyDescent="0.2">
      <c r="B15" s="84" t="s">
        <v>53</v>
      </c>
      <c r="C15" s="84"/>
      <c r="D15" s="84"/>
      <c r="E15" s="84"/>
      <c r="F15" s="84"/>
      <c r="G15" s="84"/>
      <c r="H15" s="8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2:28" ht="10.5" customHeight="1" x14ac:dyDescent="0.2">
      <c r="B16" s="84"/>
      <c r="C16" s="84"/>
      <c r="D16" s="84"/>
      <c r="E16" s="84"/>
      <c r="F16" s="84"/>
      <c r="G16" s="84"/>
      <c r="H16" s="8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2:28" ht="17.25" customHeight="1" x14ac:dyDescent="0.2">
      <c r="B17" s="84" t="s">
        <v>54</v>
      </c>
      <c r="C17" s="84"/>
      <c r="D17" s="84"/>
      <c r="E17" s="84"/>
      <c r="F17" s="84"/>
      <c r="G17" s="84"/>
      <c r="H17" s="8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2:28" ht="10.5" customHeight="1" x14ac:dyDescent="0.2">
      <c r="B18" s="84"/>
      <c r="C18" s="84"/>
      <c r="D18" s="84"/>
      <c r="E18" s="84"/>
      <c r="F18" s="84"/>
      <c r="G18" s="84"/>
      <c r="H18" s="8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2:28" ht="17.25" customHeight="1" x14ac:dyDescent="0.2">
      <c r="B19" s="84" t="s">
        <v>55</v>
      </c>
      <c r="C19" s="84"/>
      <c r="D19" s="84"/>
      <c r="E19" s="84"/>
      <c r="F19" s="84"/>
      <c r="G19" s="84"/>
      <c r="H19" s="8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2:28" ht="10.5" customHeight="1" x14ac:dyDescent="0.2">
      <c r="B20" s="84"/>
      <c r="C20" s="84"/>
      <c r="D20" s="84"/>
      <c r="E20" s="84"/>
      <c r="F20" s="84"/>
      <c r="G20" s="84"/>
      <c r="H20" s="8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2:28" ht="17.25" customHeight="1" x14ac:dyDescent="0.2">
      <c r="B21" s="84" t="s">
        <v>56</v>
      </c>
      <c r="C21" s="84"/>
      <c r="D21" s="84"/>
      <c r="E21" s="84"/>
      <c r="F21" s="84"/>
      <c r="G21" s="84"/>
      <c r="H21" s="8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2:28" ht="10.5" customHeight="1" x14ac:dyDescent="0.2">
      <c r="B22" s="84"/>
      <c r="C22" s="84"/>
      <c r="D22" s="84"/>
      <c r="E22" s="84"/>
      <c r="F22" s="84"/>
      <c r="G22" s="84"/>
      <c r="H22" s="8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2:28" ht="17.25" customHeight="1" x14ac:dyDescent="0.2">
      <c r="B23" s="75" t="s">
        <v>57</v>
      </c>
      <c r="C23" s="74"/>
      <c r="D23" s="74"/>
      <c r="E23" s="74"/>
      <c r="F23" s="74"/>
      <c r="G23" s="74"/>
      <c r="H23" s="7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2:28" ht="10.5" customHeight="1" x14ac:dyDescent="0.2">
      <c r="B24" s="65"/>
      <c r="C24" s="65"/>
      <c r="D24" s="65"/>
      <c r="E24" s="65"/>
      <c r="F24" s="65"/>
      <c r="G24" s="65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2:28" ht="17.25" customHeight="1" x14ac:dyDescent="0.2">
      <c r="B25" s="64" t="s">
        <v>44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2:28" ht="10.5" customHeight="1" x14ac:dyDescent="0.2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2:28" ht="17.25" customHeight="1" x14ac:dyDescent="0.2">
      <c r="B27" s="64" t="s">
        <v>45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 ht="10.5" customHeight="1" x14ac:dyDescent="0.2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2:28" ht="17.25" customHeight="1" x14ac:dyDescent="0.2">
      <c r="B29" s="64" t="s">
        <v>46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 ht="10.5" customHeight="1" x14ac:dyDescent="0.2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2:28" ht="17.25" customHeight="1" x14ac:dyDescent="0.2">
      <c r="B31" s="64" t="s">
        <v>47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2:28" ht="17.25" customHeight="1" x14ac:dyDescent="0.2">
      <c r="B32" s="64" t="s">
        <v>48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2:28" ht="10.5" customHeight="1" thickBo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2:28" ht="26.25" customHeight="1" x14ac:dyDescent="0.2">
      <c r="B34" s="86" t="s">
        <v>21</v>
      </c>
      <c r="C34" s="87"/>
      <c r="D34" s="87"/>
      <c r="E34" s="87"/>
      <c r="F34" s="87"/>
      <c r="G34" s="88"/>
      <c r="H34" s="70"/>
      <c r="I34" s="70"/>
      <c r="J34" s="70"/>
    </row>
    <row r="35" spans="2:28" x14ac:dyDescent="0.2">
      <c r="B35" s="89"/>
      <c r="C35" s="68"/>
      <c r="D35" s="68"/>
      <c r="E35" s="68"/>
      <c r="F35" s="68"/>
      <c r="G35" s="69"/>
      <c r="H35" s="70"/>
      <c r="I35" s="70"/>
      <c r="J35" s="70"/>
    </row>
    <row r="36" spans="2:28" x14ac:dyDescent="0.2">
      <c r="B36" s="67" t="s">
        <v>22</v>
      </c>
      <c r="C36" s="68"/>
      <c r="D36" s="68"/>
      <c r="E36" s="68"/>
      <c r="F36" s="68"/>
      <c r="G36" s="69"/>
      <c r="H36" s="70"/>
      <c r="I36" s="70"/>
      <c r="J36" s="70"/>
    </row>
    <row r="37" spans="2:28" x14ac:dyDescent="0.2">
      <c r="B37" s="90" t="s">
        <v>58</v>
      </c>
      <c r="C37" s="68"/>
      <c r="D37" s="68"/>
      <c r="E37" s="68"/>
      <c r="F37" s="68"/>
      <c r="G37" s="69"/>
      <c r="H37" s="70"/>
      <c r="I37" s="70"/>
      <c r="J37" s="70"/>
    </row>
    <row r="38" spans="2:28" x14ac:dyDescent="0.2">
      <c r="B38" s="90" t="s">
        <v>59</v>
      </c>
      <c r="C38" s="68"/>
      <c r="D38" s="68"/>
      <c r="E38" s="68"/>
      <c r="F38" s="68"/>
      <c r="G38" s="69"/>
      <c r="H38" s="70"/>
      <c r="I38" s="70"/>
      <c r="J38" s="70"/>
    </row>
    <row r="39" spans="2:28" x14ac:dyDescent="0.2">
      <c r="B39" s="90" t="s">
        <v>60</v>
      </c>
      <c r="C39" s="68"/>
      <c r="D39" s="68"/>
      <c r="E39" s="68"/>
      <c r="F39" s="68"/>
      <c r="G39" s="69"/>
      <c r="H39" s="70"/>
      <c r="I39" s="70"/>
      <c r="J39" s="70"/>
    </row>
    <row r="40" spans="2:28" x14ac:dyDescent="0.2">
      <c r="B40" s="90" t="s">
        <v>61</v>
      </c>
      <c r="C40" s="68"/>
      <c r="D40" s="68"/>
      <c r="E40" s="68"/>
      <c r="F40" s="68"/>
      <c r="G40" s="69"/>
      <c r="H40" s="70"/>
      <c r="I40" s="70"/>
      <c r="J40" s="70"/>
    </row>
    <row r="41" spans="2:28" x14ac:dyDescent="0.2">
      <c r="B41" s="90" t="s">
        <v>62</v>
      </c>
      <c r="C41" s="68"/>
      <c r="D41" s="68"/>
      <c r="E41" s="68"/>
      <c r="F41" s="68"/>
      <c r="G41" s="69"/>
      <c r="H41" s="70"/>
      <c r="I41" s="70"/>
      <c r="J41" s="70"/>
    </row>
    <row r="42" spans="2:28" x14ac:dyDescent="0.2">
      <c r="B42" s="90" t="s">
        <v>63</v>
      </c>
      <c r="C42" s="68"/>
      <c r="D42" s="68"/>
      <c r="E42" s="68"/>
      <c r="F42" s="68"/>
      <c r="G42" s="69"/>
      <c r="H42" s="70"/>
      <c r="I42" s="70"/>
      <c r="J42" s="70"/>
    </row>
    <row r="43" spans="2:28" x14ac:dyDescent="0.2">
      <c r="B43" s="90" t="s">
        <v>64</v>
      </c>
      <c r="C43" s="68"/>
      <c r="D43" s="68"/>
      <c r="E43" s="68"/>
      <c r="F43" s="68"/>
      <c r="G43" s="69"/>
      <c r="H43" s="70"/>
      <c r="I43" s="70"/>
      <c r="J43" s="70"/>
    </row>
    <row r="44" spans="2:28" x14ac:dyDescent="0.2">
      <c r="B44" s="90" t="s">
        <v>65</v>
      </c>
      <c r="C44" s="68"/>
      <c r="D44" s="68"/>
      <c r="E44" s="68"/>
      <c r="F44" s="68"/>
      <c r="G44" s="69"/>
      <c r="H44" s="70"/>
      <c r="I44" s="70"/>
      <c r="J44" s="70"/>
    </row>
    <row r="45" spans="2:28" x14ac:dyDescent="0.2">
      <c r="B45" s="90" t="s">
        <v>66</v>
      </c>
      <c r="C45" s="68"/>
      <c r="D45" s="68"/>
      <c r="E45" s="68"/>
      <c r="F45" s="68"/>
      <c r="G45" s="69"/>
      <c r="H45" s="70"/>
      <c r="I45" s="70"/>
      <c r="J45" s="70"/>
    </row>
    <row r="46" spans="2:28" x14ac:dyDescent="0.2">
      <c r="B46" s="90" t="s">
        <v>67</v>
      </c>
      <c r="C46" s="68"/>
      <c r="D46" s="68"/>
      <c r="E46" s="68"/>
      <c r="F46" s="68"/>
      <c r="G46" s="69"/>
      <c r="H46" s="70"/>
      <c r="I46" s="70"/>
      <c r="J46" s="70"/>
    </row>
    <row r="47" spans="2:28" x14ac:dyDescent="0.2">
      <c r="B47" s="90" t="s">
        <v>68</v>
      </c>
      <c r="C47" s="68"/>
      <c r="D47" s="68"/>
      <c r="E47" s="68"/>
      <c r="F47" s="68"/>
      <c r="G47" s="69"/>
      <c r="H47" s="70"/>
      <c r="I47" s="70"/>
      <c r="J47" s="70"/>
    </row>
    <row r="48" spans="2:28" x14ac:dyDescent="0.2">
      <c r="B48" s="89"/>
      <c r="C48" s="64"/>
      <c r="D48" s="64"/>
      <c r="E48" s="64"/>
      <c r="F48" s="64"/>
      <c r="G48" s="82"/>
    </row>
    <row r="49" spans="2:10" ht="14.25" customHeight="1" x14ac:dyDescent="0.2">
      <c r="B49" s="81" t="s">
        <v>49</v>
      </c>
      <c r="C49" s="79"/>
      <c r="D49" s="79"/>
      <c r="E49" s="79"/>
      <c r="F49" s="79"/>
      <c r="G49" s="80"/>
      <c r="H49" s="78"/>
      <c r="I49" s="78"/>
      <c r="J49" s="78"/>
    </row>
    <row r="50" spans="2:10" x14ac:dyDescent="0.2">
      <c r="B50" s="81" t="s">
        <v>50</v>
      </c>
      <c r="C50" s="64"/>
      <c r="D50" s="64"/>
      <c r="E50" s="64"/>
      <c r="F50" s="64"/>
      <c r="G50" s="82"/>
    </row>
    <row r="51" spans="2:10" x14ac:dyDescent="0.2">
      <c r="B51" s="81" t="s">
        <v>51</v>
      </c>
      <c r="C51" s="64"/>
      <c r="D51" s="64"/>
      <c r="E51" s="64"/>
      <c r="F51" s="64"/>
      <c r="G51" s="82"/>
    </row>
    <row r="52" spans="2:10" ht="15" thickBot="1" x14ac:dyDescent="0.25">
      <c r="B52" s="91" t="s">
        <v>52</v>
      </c>
      <c r="C52" s="73"/>
      <c r="D52" s="73"/>
      <c r="E52" s="73"/>
      <c r="F52" s="73"/>
      <c r="G52" s="83"/>
    </row>
    <row r="53" spans="2:10" x14ac:dyDescent="0.2">
      <c r="H53" s="70"/>
    </row>
  </sheetData>
  <pageMargins left="0.24739583333333301" right="0.53385416666666696" top="0.75" bottom="0.75" header="0.3" footer="0.3"/>
  <pageSetup orientation="portrait" r:id="rId1"/>
  <headerFooter differentOddEven="1" scaleWithDoc="0">
    <oddHeader>&amp;C&amp;"-,Bold"&amp;16Meals Per Labor Hour Tool</oddHeader>
    <oddFooter xml:space="preserve">&amp;CThis institution is an equal opportunity provider.&amp;R
April 2016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33"/>
  <sheetViews>
    <sheetView topLeftCell="A28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51"/>
      <c r="D2" s="51"/>
      <c r="E2" s="52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24" t="s">
        <v>6</v>
      </c>
      <c r="C7" s="15"/>
      <c r="D7" s="17"/>
      <c r="E7" s="25">
        <f>D4*D6</f>
        <v>0</v>
      </c>
    </row>
    <row r="8" spans="2:6" x14ac:dyDescent="0.25">
      <c r="B8" s="24" t="s">
        <v>9</v>
      </c>
      <c r="C8" s="15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si="0"/>
        <v>0</v>
      </c>
    </row>
    <row r="13" spans="2:6" x14ac:dyDescent="0.25">
      <c r="B13" s="30"/>
      <c r="C13" s="14"/>
      <c r="D13" s="8"/>
      <c r="E13" s="31">
        <f t="shared" si="0"/>
        <v>0</v>
      </c>
    </row>
    <row r="14" spans="2:6" x14ac:dyDescent="0.25">
      <c r="B14" s="30"/>
      <c r="C14" s="14"/>
      <c r="D14" s="8"/>
      <c r="E14" s="31">
        <f t="shared" si="0"/>
        <v>0</v>
      </c>
    </row>
    <row r="15" spans="2:6" x14ac:dyDescent="0.25">
      <c r="B15" s="30"/>
      <c r="C15" s="14"/>
      <c r="D15" s="8"/>
      <c r="E15" s="31">
        <f t="shared" si="0"/>
        <v>0</v>
      </c>
    </row>
    <row r="16" spans="2:6" x14ac:dyDescent="0.25">
      <c r="B16" s="30"/>
      <c r="C16" s="14"/>
      <c r="D16" s="8"/>
      <c r="E16" s="31">
        <f t="shared" si="0"/>
        <v>0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3"/>
  <sheetViews>
    <sheetView topLeftCell="A19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51"/>
      <c r="D2" s="51"/>
      <c r="E2" s="52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24" t="s">
        <v>6</v>
      </c>
      <c r="C7" s="15"/>
      <c r="D7" s="17"/>
      <c r="E7" s="25">
        <f>D4*D6</f>
        <v>0</v>
      </c>
    </row>
    <row r="8" spans="2:6" x14ac:dyDescent="0.25">
      <c r="B8" s="24" t="s">
        <v>9</v>
      </c>
      <c r="C8" s="15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si="0"/>
        <v>0</v>
      </c>
    </row>
    <row r="13" spans="2:6" x14ac:dyDescent="0.25">
      <c r="B13" s="30"/>
      <c r="C13" s="14"/>
      <c r="D13" s="8"/>
      <c r="E13" s="31">
        <f t="shared" si="0"/>
        <v>0</v>
      </c>
    </row>
    <row r="14" spans="2:6" x14ac:dyDescent="0.25">
      <c r="B14" s="30"/>
      <c r="C14" s="14"/>
      <c r="D14" s="8"/>
      <c r="E14" s="31">
        <f t="shared" si="0"/>
        <v>0</v>
      </c>
    </row>
    <row r="15" spans="2:6" x14ac:dyDescent="0.25">
      <c r="B15" s="30"/>
      <c r="C15" s="14"/>
      <c r="D15" s="8"/>
      <c r="E15" s="31">
        <f t="shared" si="0"/>
        <v>0</v>
      </c>
    </row>
    <row r="16" spans="2:6" x14ac:dyDescent="0.25">
      <c r="B16" s="30"/>
      <c r="C16" s="14"/>
      <c r="D16" s="8"/>
      <c r="E16" s="31">
        <f t="shared" si="0"/>
        <v>0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33"/>
  <sheetViews>
    <sheetView topLeftCell="A19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51"/>
      <c r="D2" s="51"/>
      <c r="E2" s="52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24" t="s">
        <v>6</v>
      </c>
      <c r="C7" s="15"/>
      <c r="D7" s="17"/>
      <c r="E7" s="25">
        <f>D4*D6</f>
        <v>0</v>
      </c>
    </row>
    <row r="8" spans="2:6" x14ac:dyDescent="0.25">
      <c r="B8" s="24" t="s">
        <v>9</v>
      </c>
      <c r="C8" s="15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si="0"/>
        <v>0</v>
      </c>
    </row>
    <row r="13" spans="2:6" x14ac:dyDescent="0.25">
      <c r="B13" s="30"/>
      <c r="C13" s="14"/>
      <c r="D13" s="8"/>
      <c r="E13" s="31">
        <f t="shared" si="0"/>
        <v>0</v>
      </c>
    </row>
    <row r="14" spans="2:6" x14ac:dyDescent="0.25">
      <c r="B14" s="30"/>
      <c r="C14" s="14"/>
      <c r="D14" s="8"/>
      <c r="E14" s="31">
        <f t="shared" si="0"/>
        <v>0</v>
      </c>
    </row>
    <row r="15" spans="2:6" x14ac:dyDescent="0.25">
      <c r="B15" s="30"/>
      <c r="C15" s="14"/>
      <c r="D15" s="8"/>
      <c r="E15" s="31">
        <f t="shared" si="0"/>
        <v>0</v>
      </c>
    </row>
    <row r="16" spans="2:6" x14ac:dyDescent="0.25">
      <c r="B16" s="30"/>
      <c r="C16" s="14"/>
      <c r="D16" s="8"/>
      <c r="E16" s="31">
        <f t="shared" si="0"/>
        <v>0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3"/>
  <sheetViews>
    <sheetView topLeftCell="A34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51"/>
      <c r="D2" s="51"/>
      <c r="E2" s="52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36" t="s">
        <v>6</v>
      </c>
      <c r="C7" s="37"/>
      <c r="D7" s="17"/>
      <c r="E7" s="25">
        <f>D4*D6</f>
        <v>0</v>
      </c>
    </row>
    <row r="8" spans="2:6" x14ac:dyDescent="0.25">
      <c r="B8" s="36" t="s">
        <v>9</v>
      </c>
      <c r="C8" s="37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si="0"/>
        <v>0</v>
      </c>
    </row>
    <row r="13" spans="2:6" x14ac:dyDescent="0.25">
      <c r="B13" s="30"/>
      <c r="C13" s="14"/>
      <c r="D13" s="8"/>
      <c r="E13" s="31">
        <f t="shared" si="0"/>
        <v>0</v>
      </c>
    </row>
    <row r="14" spans="2:6" x14ac:dyDescent="0.25">
      <c r="B14" s="30"/>
      <c r="C14" s="14"/>
      <c r="D14" s="8"/>
      <c r="E14" s="31">
        <f t="shared" si="0"/>
        <v>0</v>
      </c>
    </row>
    <row r="15" spans="2:6" x14ac:dyDescent="0.25">
      <c r="B15" s="30"/>
      <c r="C15" s="14"/>
      <c r="D15" s="8"/>
      <c r="E15" s="31">
        <f t="shared" si="0"/>
        <v>0</v>
      </c>
    </row>
    <row r="16" spans="2:6" x14ac:dyDescent="0.25">
      <c r="B16" s="30"/>
      <c r="C16" s="14"/>
      <c r="D16" s="8"/>
      <c r="E16" s="31">
        <f t="shared" si="0"/>
        <v>0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E25"/>
  <sheetViews>
    <sheetView topLeftCell="A19" workbookViewId="0">
      <selection activeCell="C30" sqref="C30"/>
    </sheetView>
  </sheetViews>
  <sheetFormatPr defaultRowHeight="15" x14ac:dyDescent="0.25"/>
  <cols>
    <col min="2" max="2" width="2.7109375" customWidth="1"/>
    <col min="3" max="3" width="30.7109375" style="3" customWidth="1"/>
    <col min="4" max="4" width="17" style="1" customWidth="1"/>
    <col min="5" max="5" width="23.42578125" style="10" customWidth="1"/>
  </cols>
  <sheetData>
    <row r="1" spans="3:5" ht="60.75" customHeight="1" x14ac:dyDescent="0.25"/>
    <row r="2" spans="3:5" ht="22.5" customHeight="1" x14ac:dyDescent="0.25">
      <c r="D2" s="59" t="s">
        <v>31</v>
      </c>
      <c r="E2" s="60"/>
    </row>
    <row r="3" spans="3:5" ht="15.75" thickBot="1" x14ac:dyDescent="0.3"/>
    <row r="4" spans="3:5" ht="15.75" thickBot="1" x14ac:dyDescent="0.3">
      <c r="C4" s="97"/>
      <c r="D4" s="98" t="s">
        <v>20</v>
      </c>
      <c r="E4" s="99"/>
    </row>
    <row r="5" spans="3:5" ht="15.75" thickBot="1" x14ac:dyDescent="0.3">
      <c r="C5" s="100" t="s">
        <v>12</v>
      </c>
      <c r="D5" s="54"/>
      <c r="E5" s="41"/>
    </row>
    <row r="6" spans="3:5" ht="15.75" thickBot="1" x14ac:dyDescent="0.3">
      <c r="C6" s="95" t="s">
        <v>16</v>
      </c>
      <c r="D6" s="96"/>
      <c r="E6" s="13">
        <f>IF(D22=0,0,E8/E10)</f>
        <v>0</v>
      </c>
    </row>
    <row r="7" spans="3:5" x14ac:dyDescent="0.25">
      <c r="C7" s="57" t="s">
        <v>32</v>
      </c>
      <c r="D7" s="58"/>
      <c r="E7" s="49"/>
    </row>
    <row r="8" spans="3:5" x14ac:dyDescent="0.25">
      <c r="C8" s="42" t="s">
        <v>13</v>
      </c>
      <c r="D8" s="43"/>
      <c r="E8" s="40">
        <f>'School 1'!E7+'School 2'!E7+'School 3'!E7+'School 4'!E7+'School 5'!E7+'School 6'!E7+'School 7'!E7+'School 8'!E7+'School 9'!E7+'School 10'!E7</f>
        <v>0</v>
      </c>
    </row>
    <row r="9" spans="3:5" x14ac:dyDescent="0.25">
      <c r="C9" s="42" t="s">
        <v>14</v>
      </c>
      <c r="D9" s="43"/>
      <c r="E9" s="27">
        <f>E22*E7</f>
        <v>0</v>
      </c>
    </row>
    <row r="10" spans="3:5" x14ac:dyDescent="0.25">
      <c r="C10" s="42" t="s">
        <v>15</v>
      </c>
      <c r="D10" s="43"/>
      <c r="E10" s="39">
        <f>D22*E7</f>
        <v>0</v>
      </c>
    </row>
    <row r="11" spans="3:5" x14ac:dyDescent="0.25">
      <c r="C11" s="28" t="s">
        <v>0</v>
      </c>
      <c r="D11" s="16" t="s">
        <v>17</v>
      </c>
      <c r="E11" s="29" t="s">
        <v>18</v>
      </c>
    </row>
    <row r="12" spans="3:5" x14ac:dyDescent="0.25">
      <c r="C12" s="50">
        <f>'School 1'!D3</f>
        <v>0</v>
      </c>
      <c r="D12" s="38">
        <f>'School 1'!C30</f>
        <v>0</v>
      </c>
      <c r="E12" s="31">
        <f>'School 1'!E30</f>
        <v>0</v>
      </c>
    </row>
    <row r="13" spans="3:5" x14ac:dyDescent="0.25">
      <c r="C13" s="48">
        <f>'School 2'!D3</f>
        <v>0</v>
      </c>
      <c r="D13" s="38">
        <f>'School 2'!C30</f>
        <v>0</v>
      </c>
      <c r="E13" s="31">
        <f>'School 2'!E30</f>
        <v>0</v>
      </c>
    </row>
    <row r="14" spans="3:5" x14ac:dyDescent="0.25">
      <c r="C14" s="48">
        <f>'School 3'!D3</f>
        <v>0</v>
      </c>
      <c r="D14" s="38">
        <f>'School 3'!C30</f>
        <v>0</v>
      </c>
      <c r="E14" s="31">
        <f>'School 3'!E30</f>
        <v>0</v>
      </c>
    </row>
    <row r="15" spans="3:5" x14ac:dyDescent="0.25">
      <c r="C15" s="48">
        <f>'School 4'!D3</f>
        <v>0</v>
      </c>
      <c r="D15" s="38">
        <f>'School 4'!C30</f>
        <v>0</v>
      </c>
      <c r="E15" s="31">
        <f>'School 4'!E30</f>
        <v>0</v>
      </c>
    </row>
    <row r="16" spans="3:5" x14ac:dyDescent="0.25">
      <c r="C16" s="48">
        <f>'School 5'!D3</f>
        <v>0</v>
      </c>
      <c r="D16" s="38">
        <f>'School 5'!C30</f>
        <v>0</v>
      </c>
      <c r="E16" s="31">
        <f>'School 5'!E30</f>
        <v>0</v>
      </c>
    </row>
    <row r="17" spans="3:5" x14ac:dyDescent="0.25">
      <c r="C17" s="48">
        <f>'School 6'!D3</f>
        <v>0</v>
      </c>
      <c r="D17" s="38">
        <f>'School 6'!C30</f>
        <v>0</v>
      </c>
      <c r="E17" s="31">
        <f>'School 6'!E30</f>
        <v>0</v>
      </c>
    </row>
    <row r="18" spans="3:5" x14ac:dyDescent="0.25">
      <c r="C18" s="48">
        <f>'School 7'!D3</f>
        <v>0</v>
      </c>
      <c r="D18" s="38">
        <f>'School 7'!C30</f>
        <v>0</v>
      </c>
      <c r="E18" s="31">
        <f>'School 7'!E30</f>
        <v>0</v>
      </c>
    </row>
    <row r="19" spans="3:5" x14ac:dyDescent="0.25">
      <c r="C19" s="48">
        <f>'School 8'!D3</f>
        <v>0</v>
      </c>
      <c r="D19" s="38">
        <f>'School 8'!C30</f>
        <v>0</v>
      </c>
      <c r="E19" s="31">
        <f>'School 8'!E30</f>
        <v>0</v>
      </c>
    </row>
    <row r="20" spans="3:5" x14ac:dyDescent="0.25">
      <c r="C20" s="48">
        <f>'School 9'!D3</f>
        <v>0</v>
      </c>
      <c r="D20" s="38">
        <f>'School 9'!C30</f>
        <v>0</v>
      </c>
      <c r="E20" s="31">
        <f>'School 9'!E30</f>
        <v>0</v>
      </c>
    </row>
    <row r="21" spans="3:5" ht="15.75" thickBot="1" x14ac:dyDescent="0.3">
      <c r="C21" s="48">
        <f>'School 10'!D3</f>
        <v>0</v>
      </c>
      <c r="D21" s="38">
        <f>'School 10'!C30</f>
        <v>0</v>
      </c>
      <c r="E21" s="46">
        <f>'School 10'!E30</f>
        <v>0</v>
      </c>
    </row>
    <row r="22" spans="3:5" ht="15.75" thickBot="1" x14ac:dyDescent="0.3">
      <c r="C22" s="32" t="s">
        <v>19</v>
      </c>
      <c r="D22" s="45">
        <f>SUM(D12:D21)</f>
        <v>0</v>
      </c>
      <c r="E22" s="47">
        <f>SUM(E12:E21)</f>
        <v>0</v>
      </c>
    </row>
    <row r="23" spans="3:5" x14ac:dyDescent="0.25">
      <c r="C23" s="5"/>
      <c r="D23" s="6"/>
      <c r="E23" s="9"/>
    </row>
    <row r="24" spans="3:5" x14ac:dyDescent="0.25">
      <c r="C24" s="127" t="s">
        <v>136</v>
      </c>
      <c r="E24" s="20"/>
    </row>
    <row r="25" spans="3:5" x14ac:dyDescent="0.25">
      <c r="C25" s="5"/>
      <c r="D25" s="6"/>
      <c r="E25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3"/>
  <sheetViews>
    <sheetView topLeftCell="A13" workbookViewId="0">
      <selection activeCell="I12" sqref="I1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15.75" thickBot="1" x14ac:dyDescent="0.3"/>
    <row r="2" spans="2:6" ht="15.75" thickBot="1" x14ac:dyDescent="0.3">
      <c r="B2" s="92" t="s">
        <v>11</v>
      </c>
      <c r="C2" s="51"/>
      <c r="D2" s="51"/>
      <c r="E2" s="52"/>
    </row>
    <row r="3" spans="2:6" x14ac:dyDescent="0.25">
      <c r="B3" s="53" t="s">
        <v>0</v>
      </c>
      <c r="C3" s="54"/>
      <c r="D3" s="44" t="s">
        <v>30</v>
      </c>
      <c r="E3" s="22"/>
    </row>
    <row r="4" spans="2:6" ht="15.75" thickBot="1" x14ac:dyDescent="0.3">
      <c r="B4" s="53" t="s">
        <v>3</v>
      </c>
      <c r="C4" s="54"/>
      <c r="D4" s="11">
        <v>587</v>
      </c>
      <c r="E4" s="22"/>
      <c r="F4" s="1"/>
    </row>
    <row r="5" spans="2:6" ht="15.75" thickBot="1" x14ac:dyDescent="0.3">
      <c r="B5" s="55" t="s">
        <v>5</v>
      </c>
      <c r="C5" s="56"/>
      <c r="D5" s="13">
        <f>IF(C30=0,0,D4/C30)</f>
        <v>16.082191780821919</v>
      </c>
      <c r="E5" s="23"/>
    </row>
    <row r="6" spans="2:6" x14ac:dyDescent="0.25">
      <c r="B6" s="57" t="s">
        <v>33</v>
      </c>
      <c r="C6" s="58"/>
      <c r="D6" s="12">
        <v>20</v>
      </c>
      <c r="E6" s="22"/>
    </row>
    <row r="7" spans="2:6" x14ac:dyDescent="0.25">
      <c r="B7" s="42" t="s">
        <v>6</v>
      </c>
      <c r="C7" s="43"/>
      <c r="D7" s="17"/>
      <c r="E7" s="25">
        <f>D4*D6</f>
        <v>11740</v>
      </c>
    </row>
    <row r="8" spans="2:6" x14ac:dyDescent="0.25">
      <c r="B8" s="42" t="s">
        <v>9</v>
      </c>
      <c r="C8" s="43"/>
      <c r="D8" s="26"/>
      <c r="E8" s="27">
        <f>D6*E30</f>
        <v>14169.3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 t="s">
        <v>23</v>
      </c>
      <c r="C10" s="14">
        <v>7.5</v>
      </c>
      <c r="D10" s="8">
        <v>19.41</v>
      </c>
      <c r="E10" s="31">
        <f>C10*D10</f>
        <v>145.57499999999999</v>
      </c>
    </row>
    <row r="11" spans="2:6" x14ac:dyDescent="0.25">
      <c r="B11" s="30" t="s">
        <v>24</v>
      </c>
      <c r="C11" s="14">
        <v>7.5</v>
      </c>
      <c r="D11" s="8">
        <v>19.41</v>
      </c>
      <c r="E11" s="31">
        <f t="shared" ref="E11:E29" si="0">C11*D11</f>
        <v>145.57499999999999</v>
      </c>
    </row>
    <row r="12" spans="2:6" x14ac:dyDescent="0.25">
      <c r="B12" s="30" t="s">
        <v>25</v>
      </c>
      <c r="C12" s="14">
        <v>5.5</v>
      </c>
      <c r="D12" s="8">
        <v>19.41</v>
      </c>
      <c r="E12" s="31">
        <f t="shared" si="0"/>
        <v>106.755</v>
      </c>
    </row>
    <row r="13" spans="2:6" x14ac:dyDescent="0.25">
      <c r="B13" s="30" t="s">
        <v>26</v>
      </c>
      <c r="C13" s="14">
        <v>5.5</v>
      </c>
      <c r="D13" s="8">
        <v>19.41</v>
      </c>
      <c r="E13" s="31">
        <f t="shared" si="0"/>
        <v>106.755</v>
      </c>
    </row>
    <row r="14" spans="2:6" x14ac:dyDescent="0.25">
      <c r="B14" s="30" t="s">
        <v>27</v>
      </c>
      <c r="C14" s="14">
        <v>3.5</v>
      </c>
      <c r="D14" s="8">
        <v>19.41</v>
      </c>
      <c r="E14" s="31">
        <f t="shared" si="0"/>
        <v>67.935000000000002</v>
      </c>
    </row>
    <row r="15" spans="2:6" x14ac:dyDescent="0.25">
      <c r="B15" s="30" t="s">
        <v>28</v>
      </c>
      <c r="C15" s="14">
        <v>3.5</v>
      </c>
      <c r="D15" s="8">
        <v>19.41</v>
      </c>
      <c r="E15" s="31">
        <f t="shared" si="0"/>
        <v>67.935000000000002</v>
      </c>
    </row>
    <row r="16" spans="2:6" x14ac:dyDescent="0.25">
      <c r="B16" s="30" t="s">
        <v>29</v>
      </c>
      <c r="C16" s="14">
        <v>3.5</v>
      </c>
      <c r="D16" s="8">
        <v>19.41</v>
      </c>
      <c r="E16" s="31">
        <f t="shared" si="0"/>
        <v>67.935000000000002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36.5</v>
      </c>
      <c r="D30" s="34" t="s">
        <v>8</v>
      </c>
      <c r="E30" s="35">
        <f>SUM(E10:E29)</f>
        <v>708.46499999999992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20"/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workbookViewId="0">
      <selection activeCell="K33" sqref="K33"/>
    </sheetView>
  </sheetViews>
  <sheetFormatPr defaultRowHeight="15" x14ac:dyDescent="0.25"/>
  <cols>
    <col min="1" max="1" width="15.7109375" style="61" customWidth="1"/>
    <col min="2" max="2" width="18.5703125" style="115" customWidth="1"/>
    <col min="3" max="3" width="16" style="116" customWidth="1"/>
    <col min="4" max="4" width="13.85546875" style="117" customWidth="1"/>
    <col min="5" max="5" width="13.5703125" style="118" customWidth="1"/>
    <col min="6" max="6" width="12.28515625" customWidth="1"/>
    <col min="7" max="7" width="7.7109375" customWidth="1"/>
    <col min="11" max="11" width="10.5703125" customWidth="1"/>
  </cols>
  <sheetData>
    <row r="1" spans="1:8" ht="25.5" x14ac:dyDescent="0.25">
      <c r="A1" s="101" t="s">
        <v>108</v>
      </c>
      <c r="B1" s="61"/>
      <c r="C1" s="61"/>
      <c r="D1" s="61"/>
      <c r="E1" s="61"/>
    </row>
    <row r="2" spans="1:8" x14ac:dyDescent="0.25">
      <c r="A2" s="102"/>
      <c r="B2" s="61"/>
      <c r="C2" s="61"/>
      <c r="D2" s="61"/>
      <c r="E2" s="61"/>
    </row>
    <row r="3" spans="1:8" x14ac:dyDescent="0.25">
      <c r="A3" s="102" t="s">
        <v>109</v>
      </c>
      <c r="B3" s="61"/>
      <c r="C3" s="61"/>
      <c r="D3" s="61"/>
      <c r="E3" s="61"/>
      <c r="F3" s="1"/>
    </row>
    <row r="4" spans="1:8" ht="15.75" thickBot="1" x14ac:dyDescent="0.3">
      <c r="A4" s="102"/>
      <c r="B4" s="61"/>
      <c r="C4" s="61"/>
      <c r="D4" s="61"/>
      <c r="E4" s="61"/>
    </row>
    <row r="5" spans="1:8" ht="43.5" thickBot="1" x14ac:dyDescent="0.3">
      <c r="A5" s="108" t="s">
        <v>110</v>
      </c>
      <c r="B5" s="108" t="s">
        <v>111</v>
      </c>
      <c r="C5" s="105" t="s">
        <v>112</v>
      </c>
      <c r="D5" s="108" t="s">
        <v>113</v>
      </c>
      <c r="E5" s="105" t="s">
        <v>114</v>
      </c>
    </row>
    <row r="6" spans="1:8" ht="15.75" thickBot="1" x14ac:dyDescent="0.3">
      <c r="A6" s="106" t="s">
        <v>115</v>
      </c>
      <c r="B6" s="107">
        <v>8</v>
      </c>
      <c r="C6" s="107">
        <v>10</v>
      </c>
      <c r="D6" s="107">
        <v>10</v>
      </c>
      <c r="E6" s="107">
        <v>12</v>
      </c>
    </row>
    <row r="7" spans="1:8" ht="15.75" thickBot="1" x14ac:dyDescent="0.3">
      <c r="A7" s="106" t="s">
        <v>116</v>
      </c>
      <c r="B7" s="107">
        <v>9</v>
      </c>
      <c r="C7" s="107">
        <v>11</v>
      </c>
      <c r="D7" s="107">
        <v>11</v>
      </c>
      <c r="E7" s="107">
        <v>13</v>
      </c>
    </row>
    <row r="8" spans="1:8" ht="15.75" thickBot="1" x14ac:dyDescent="0.3">
      <c r="A8" s="106" t="s">
        <v>117</v>
      </c>
      <c r="B8" s="107">
        <v>10</v>
      </c>
      <c r="C8" s="107">
        <v>12</v>
      </c>
      <c r="D8" s="107">
        <v>12</v>
      </c>
      <c r="E8" s="107">
        <v>14</v>
      </c>
    </row>
    <row r="9" spans="1:8" ht="15.75" thickBot="1" x14ac:dyDescent="0.3">
      <c r="A9" s="106" t="s">
        <v>118</v>
      </c>
      <c r="B9" s="107">
        <v>12</v>
      </c>
      <c r="C9" s="107">
        <v>14</v>
      </c>
      <c r="D9" s="107">
        <v>14</v>
      </c>
      <c r="E9" s="107">
        <v>15</v>
      </c>
    </row>
    <row r="10" spans="1:8" ht="15.75" thickBot="1" x14ac:dyDescent="0.3">
      <c r="A10" s="106" t="s">
        <v>119</v>
      </c>
      <c r="B10" s="107">
        <v>13</v>
      </c>
      <c r="C10" s="107">
        <v>15</v>
      </c>
      <c r="D10" s="107">
        <v>15</v>
      </c>
      <c r="E10" s="107">
        <v>16</v>
      </c>
    </row>
    <row r="11" spans="1:8" ht="15.75" thickBot="1" x14ac:dyDescent="0.3">
      <c r="A11" s="106" t="s">
        <v>90</v>
      </c>
      <c r="B11" s="107">
        <v>14</v>
      </c>
      <c r="C11" s="107">
        <v>16</v>
      </c>
      <c r="D11" s="107">
        <v>16</v>
      </c>
      <c r="E11" s="107">
        <v>18</v>
      </c>
    </row>
    <row r="12" spans="1:8" ht="15.75" thickBot="1" x14ac:dyDescent="0.3">
      <c r="A12" s="106" t="s">
        <v>120</v>
      </c>
      <c r="B12" s="107">
        <v>14</v>
      </c>
      <c r="C12" s="107">
        <v>17</v>
      </c>
      <c r="D12" s="107">
        <v>18</v>
      </c>
      <c r="E12" s="107">
        <v>19</v>
      </c>
    </row>
    <row r="13" spans="1:8" ht="15.75" thickBot="1" x14ac:dyDescent="0.3">
      <c r="A13" s="106" t="s">
        <v>121</v>
      </c>
      <c r="B13" s="107">
        <v>15</v>
      </c>
      <c r="C13" s="107">
        <v>17</v>
      </c>
      <c r="D13" s="107">
        <v>18</v>
      </c>
      <c r="E13" s="107">
        <v>19</v>
      </c>
    </row>
    <row r="14" spans="1:8" ht="15.75" thickBot="1" x14ac:dyDescent="0.3">
      <c r="A14" s="106" t="s">
        <v>122</v>
      </c>
      <c r="B14" s="107">
        <v>16</v>
      </c>
      <c r="C14" s="107">
        <v>18</v>
      </c>
      <c r="D14" s="107">
        <v>19</v>
      </c>
      <c r="E14" s="107">
        <v>20</v>
      </c>
    </row>
    <row r="15" spans="1:8" ht="15.75" thickBot="1" x14ac:dyDescent="0.3">
      <c r="A15" s="106" t="s">
        <v>123</v>
      </c>
      <c r="B15" s="107">
        <v>17</v>
      </c>
      <c r="C15" s="107">
        <v>19</v>
      </c>
      <c r="D15" s="107">
        <v>20</v>
      </c>
      <c r="E15" s="107">
        <v>22</v>
      </c>
      <c r="G15" s="4"/>
      <c r="H15" s="4"/>
    </row>
    <row r="16" spans="1:8" ht="15.75" thickBot="1" x14ac:dyDescent="0.3">
      <c r="A16" s="106" t="s">
        <v>124</v>
      </c>
      <c r="B16" s="107">
        <v>18</v>
      </c>
      <c r="C16" s="107">
        <v>20</v>
      </c>
      <c r="D16" s="107">
        <v>21</v>
      </c>
      <c r="E16" s="107">
        <v>23</v>
      </c>
    </row>
    <row r="17" spans="1:11" ht="15.75" thickBot="1" x14ac:dyDescent="0.3">
      <c r="A17" s="106" t="s">
        <v>125</v>
      </c>
      <c r="B17" s="107">
        <v>19</v>
      </c>
      <c r="C17" s="107">
        <v>21</v>
      </c>
      <c r="D17" s="107">
        <v>22</v>
      </c>
      <c r="E17" s="107">
        <v>23</v>
      </c>
    </row>
    <row r="18" spans="1:11" x14ac:dyDescent="0.25">
      <c r="A18" s="102" t="s">
        <v>129</v>
      </c>
      <c r="B18" s="61"/>
      <c r="C18" s="61"/>
      <c r="D18" s="61"/>
      <c r="E18" s="61"/>
    </row>
    <row r="19" spans="1:11" x14ac:dyDescent="0.25">
      <c r="A19" s="102"/>
      <c r="B19" s="61"/>
      <c r="C19" s="61"/>
      <c r="D19" s="61"/>
      <c r="E19" s="61"/>
    </row>
    <row r="20" spans="1:11" x14ac:dyDescent="0.25">
      <c r="A20" s="109" t="s">
        <v>126</v>
      </c>
      <c r="B20" s="61"/>
      <c r="C20" s="61"/>
      <c r="D20" s="61"/>
      <c r="E20" s="61"/>
      <c r="F20" s="21"/>
      <c r="G20" s="21"/>
      <c r="H20" s="18"/>
      <c r="I20" s="18"/>
      <c r="J20" s="18"/>
      <c r="K20" s="18"/>
    </row>
    <row r="21" spans="1:11" x14ac:dyDescent="0.25">
      <c r="A21" s="109" t="s">
        <v>127</v>
      </c>
      <c r="B21" s="61"/>
      <c r="C21" s="61"/>
      <c r="D21" s="61"/>
      <c r="E21" s="61"/>
      <c r="F21" s="21"/>
      <c r="G21" s="21"/>
      <c r="H21" s="18"/>
      <c r="I21" s="18"/>
      <c r="J21" s="18"/>
      <c r="K21" s="18"/>
    </row>
    <row r="22" spans="1:11" x14ac:dyDescent="0.25">
      <c r="A22" s="109" t="s">
        <v>128</v>
      </c>
      <c r="B22" s="61"/>
      <c r="C22" s="61"/>
      <c r="D22" s="61"/>
      <c r="E22" s="61"/>
      <c r="F22" s="21"/>
      <c r="G22" s="21"/>
      <c r="H22" s="18"/>
      <c r="I22" s="18"/>
      <c r="J22" s="18"/>
      <c r="K22" s="18"/>
    </row>
    <row r="23" spans="1:11" x14ac:dyDescent="0.25">
      <c r="B23" s="110"/>
      <c r="C23" s="111"/>
      <c r="D23" s="112"/>
      <c r="E23" s="113"/>
      <c r="F23" s="19"/>
      <c r="G23" s="19"/>
      <c r="H23" s="18"/>
      <c r="I23" s="18"/>
      <c r="J23" s="18"/>
      <c r="K23" s="18"/>
    </row>
    <row r="24" spans="1:11" x14ac:dyDescent="0.25">
      <c r="B24" s="110"/>
      <c r="C24" s="111"/>
      <c r="D24" s="112"/>
      <c r="E24" s="113"/>
      <c r="F24" s="19"/>
      <c r="G24" s="19"/>
      <c r="H24" s="18"/>
      <c r="I24" s="18"/>
      <c r="J24" s="18"/>
      <c r="K24" s="18"/>
    </row>
    <row r="25" spans="1:11" ht="25.5" x14ac:dyDescent="0.25">
      <c r="A25" s="101" t="s">
        <v>69</v>
      </c>
      <c r="B25" s="61"/>
      <c r="C25" s="61"/>
      <c r="D25" s="61"/>
      <c r="E25" s="61"/>
      <c r="G25" s="19"/>
      <c r="H25" s="18"/>
      <c r="I25" s="18"/>
      <c r="J25" s="18"/>
      <c r="K25" s="18"/>
    </row>
    <row r="26" spans="1:11" x14ac:dyDescent="0.25">
      <c r="A26" s="102"/>
      <c r="B26" s="61"/>
      <c r="C26" s="61"/>
      <c r="D26" s="61"/>
      <c r="E26" s="61"/>
      <c r="G26" s="19"/>
      <c r="H26" s="18"/>
      <c r="I26" s="18"/>
      <c r="J26" s="18"/>
      <c r="K26" s="18"/>
    </row>
    <row r="27" spans="1:11" x14ac:dyDescent="0.25">
      <c r="A27" s="109" t="s">
        <v>70</v>
      </c>
      <c r="B27" s="61"/>
      <c r="C27" s="61"/>
      <c r="D27" s="61"/>
      <c r="E27" s="61"/>
      <c r="G27" s="19"/>
      <c r="H27" s="18"/>
      <c r="I27" s="18"/>
      <c r="J27" s="18"/>
      <c r="K27" s="18"/>
    </row>
    <row r="28" spans="1:11" ht="15.75" thickBot="1" x14ac:dyDescent="0.3">
      <c r="A28" s="102"/>
      <c r="B28" s="61"/>
      <c r="C28" s="61"/>
      <c r="D28" s="61"/>
      <c r="E28" s="61"/>
      <c r="G28" s="19"/>
      <c r="H28" s="18"/>
      <c r="I28" s="18"/>
      <c r="J28" s="18"/>
      <c r="K28" s="18"/>
    </row>
    <row r="29" spans="1:11" ht="28.5" customHeight="1" x14ac:dyDescent="0.25">
      <c r="A29" s="124" t="s">
        <v>134</v>
      </c>
      <c r="B29" s="128" t="s">
        <v>130</v>
      </c>
      <c r="C29" s="122" t="s">
        <v>133</v>
      </c>
      <c r="D29" s="122" t="s">
        <v>132</v>
      </c>
      <c r="E29" s="119" t="s">
        <v>71</v>
      </c>
      <c r="F29" s="120" t="s">
        <v>72</v>
      </c>
    </row>
    <row r="30" spans="1:11" ht="15.75" thickBot="1" x14ac:dyDescent="0.3">
      <c r="A30" s="125" t="s">
        <v>135</v>
      </c>
      <c r="B30" s="129"/>
      <c r="C30" s="123" t="s">
        <v>131</v>
      </c>
      <c r="D30" s="123" t="s">
        <v>131</v>
      </c>
      <c r="E30" s="121" t="s">
        <v>131</v>
      </c>
      <c r="F30" s="121" t="s">
        <v>131</v>
      </c>
    </row>
    <row r="31" spans="1:11" ht="15.75" thickBot="1" x14ac:dyDescent="0.3">
      <c r="A31" s="106" t="s">
        <v>73</v>
      </c>
      <c r="B31" s="107" t="s">
        <v>74</v>
      </c>
      <c r="C31" s="107" t="s">
        <v>75</v>
      </c>
      <c r="D31" s="107" t="s">
        <v>76</v>
      </c>
      <c r="E31" s="107" t="s">
        <v>77</v>
      </c>
      <c r="F31" s="107" t="s">
        <v>78</v>
      </c>
    </row>
    <row r="32" spans="1:11" ht="15.75" thickBot="1" x14ac:dyDescent="0.3">
      <c r="A32" s="106" t="s">
        <v>79</v>
      </c>
      <c r="B32" s="107" t="s">
        <v>80</v>
      </c>
      <c r="C32" s="107" t="s">
        <v>81</v>
      </c>
      <c r="D32" s="107" t="s">
        <v>76</v>
      </c>
      <c r="E32" s="107" t="s">
        <v>77</v>
      </c>
      <c r="F32" s="107" t="s">
        <v>78</v>
      </c>
    </row>
    <row r="33" spans="1:6" ht="15.75" thickBot="1" x14ac:dyDescent="0.3">
      <c r="A33" s="106" t="s">
        <v>82</v>
      </c>
      <c r="B33" s="107" t="s">
        <v>83</v>
      </c>
      <c r="C33" s="107" t="s">
        <v>84</v>
      </c>
      <c r="D33" s="107" t="s">
        <v>85</v>
      </c>
      <c r="E33" s="107" t="s">
        <v>78</v>
      </c>
      <c r="F33" s="107" t="s">
        <v>76</v>
      </c>
    </row>
    <row r="34" spans="1:6" ht="15.75" thickBot="1" x14ac:dyDescent="0.3">
      <c r="A34" s="106" t="s">
        <v>86</v>
      </c>
      <c r="B34" s="107" t="s">
        <v>87</v>
      </c>
      <c r="C34" s="107" t="s">
        <v>88</v>
      </c>
      <c r="D34" s="107" t="s">
        <v>85</v>
      </c>
      <c r="E34" s="107" t="s">
        <v>89</v>
      </c>
      <c r="F34" s="107" t="s">
        <v>76</v>
      </c>
    </row>
    <row r="35" spans="1:6" ht="15.75" thickBot="1" x14ac:dyDescent="0.3">
      <c r="A35" s="106" t="s">
        <v>90</v>
      </c>
      <c r="B35" s="107" t="s">
        <v>91</v>
      </c>
      <c r="C35" s="107" t="s">
        <v>91</v>
      </c>
      <c r="D35" s="107" t="s">
        <v>85</v>
      </c>
      <c r="E35" s="107" t="s">
        <v>89</v>
      </c>
      <c r="F35" s="107" t="s">
        <v>76</v>
      </c>
    </row>
    <row r="36" spans="1:6" ht="15.75" thickBot="1" x14ac:dyDescent="0.3">
      <c r="A36" s="106" t="s">
        <v>92</v>
      </c>
      <c r="B36" s="107" t="s">
        <v>91</v>
      </c>
      <c r="C36" s="107" t="s">
        <v>93</v>
      </c>
      <c r="D36" s="107" t="s">
        <v>85</v>
      </c>
      <c r="E36" s="107" t="s">
        <v>89</v>
      </c>
      <c r="F36" s="107" t="s">
        <v>76</v>
      </c>
    </row>
    <row r="37" spans="1:6" ht="15.75" thickBot="1" x14ac:dyDescent="0.3">
      <c r="A37" s="106" t="s">
        <v>94</v>
      </c>
      <c r="B37" s="107" t="s">
        <v>93</v>
      </c>
      <c r="C37" s="107" t="s">
        <v>77</v>
      </c>
      <c r="D37" s="107" t="s">
        <v>85</v>
      </c>
      <c r="E37" s="107" t="s">
        <v>89</v>
      </c>
      <c r="F37" s="107" t="s">
        <v>76</v>
      </c>
    </row>
    <row r="38" spans="1:6" ht="15.75" thickBot="1" x14ac:dyDescent="0.3">
      <c r="A38" s="106" t="s">
        <v>95</v>
      </c>
      <c r="B38" s="107" t="s">
        <v>77</v>
      </c>
      <c r="C38" s="107" t="s">
        <v>96</v>
      </c>
      <c r="D38" s="107" t="s">
        <v>85</v>
      </c>
      <c r="E38" s="107" t="s">
        <v>89</v>
      </c>
      <c r="F38" s="107" t="s">
        <v>76</v>
      </c>
    </row>
    <row r="39" spans="1:6" ht="15.75" x14ac:dyDescent="0.25">
      <c r="A39" s="102" t="s">
        <v>104</v>
      </c>
      <c r="B39" s="61"/>
      <c r="C39" s="61"/>
      <c r="D39" s="61"/>
      <c r="E39" s="61"/>
    </row>
    <row r="40" spans="1:6" x14ac:dyDescent="0.25">
      <c r="A40" s="102"/>
      <c r="B40" s="61"/>
      <c r="C40" s="61"/>
      <c r="D40" s="61"/>
      <c r="E40" s="61"/>
    </row>
    <row r="41" spans="1:6" x14ac:dyDescent="0.25">
      <c r="A41" s="103" t="s">
        <v>97</v>
      </c>
      <c r="B41" s="61"/>
      <c r="C41" s="61"/>
      <c r="D41" s="61"/>
      <c r="E41" s="61"/>
    </row>
    <row r="42" spans="1:6" x14ac:dyDescent="0.25">
      <c r="A42" s="102"/>
      <c r="B42" s="61"/>
      <c r="C42" s="61"/>
      <c r="D42" s="61"/>
      <c r="E42" s="61"/>
    </row>
    <row r="43" spans="1:6" x14ac:dyDescent="0.25">
      <c r="A43" s="104" t="s">
        <v>98</v>
      </c>
      <c r="B43" s="61"/>
      <c r="C43" s="61"/>
      <c r="D43" s="61"/>
      <c r="E43" s="61"/>
    </row>
    <row r="44" spans="1:6" x14ac:dyDescent="0.25">
      <c r="A44" s="102"/>
      <c r="B44" s="61"/>
      <c r="C44" s="61"/>
      <c r="D44" s="61"/>
      <c r="E44" s="61"/>
    </row>
    <row r="45" spans="1:6" x14ac:dyDescent="0.25">
      <c r="A45" s="104" t="s">
        <v>99</v>
      </c>
      <c r="B45" s="61"/>
      <c r="C45" s="61"/>
      <c r="D45" s="61"/>
      <c r="E45" s="61"/>
    </row>
    <row r="46" spans="1:6" x14ac:dyDescent="0.25">
      <c r="A46" s="102"/>
      <c r="B46" s="61"/>
      <c r="C46" s="61"/>
      <c r="D46" s="61"/>
      <c r="E46" s="61"/>
    </row>
    <row r="47" spans="1:6" x14ac:dyDescent="0.25">
      <c r="A47" s="104" t="s">
        <v>100</v>
      </c>
      <c r="B47" s="61"/>
      <c r="C47" s="61"/>
      <c r="D47" s="61"/>
      <c r="E47" s="61"/>
    </row>
    <row r="48" spans="1:6" x14ac:dyDescent="0.25">
      <c r="A48" s="102"/>
      <c r="B48" s="61"/>
      <c r="C48" s="61"/>
      <c r="D48" s="61"/>
      <c r="E48" s="61"/>
    </row>
    <row r="49" spans="1:5" x14ac:dyDescent="0.25">
      <c r="A49" s="104" t="s">
        <v>101</v>
      </c>
      <c r="B49" s="61"/>
      <c r="C49" s="61"/>
      <c r="D49" s="61"/>
      <c r="E49" s="61"/>
    </row>
    <row r="50" spans="1:5" x14ac:dyDescent="0.25">
      <c r="A50" s="102"/>
      <c r="B50" s="61"/>
      <c r="C50" s="61"/>
      <c r="D50" s="61"/>
      <c r="E50" s="61"/>
    </row>
    <row r="51" spans="1:5" x14ac:dyDescent="0.25">
      <c r="A51" s="104" t="s">
        <v>102</v>
      </c>
      <c r="B51" s="61"/>
      <c r="C51" s="61"/>
      <c r="D51" s="61"/>
      <c r="E51" s="61"/>
    </row>
    <row r="52" spans="1:5" x14ac:dyDescent="0.25">
      <c r="A52" s="102"/>
      <c r="B52" s="61"/>
      <c r="C52" s="61"/>
      <c r="D52" s="61"/>
      <c r="E52" s="61"/>
    </row>
    <row r="53" spans="1:5" x14ac:dyDescent="0.25">
      <c r="A53" s="102" t="s">
        <v>103</v>
      </c>
      <c r="B53" s="61"/>
      <c r="C53" s="61"/>
      <c r="D53" s="61"/>
      <c r="E53" s="61"/>
    </row>
    <row r="54" spans="1:5" x14ac:dyDescent="0.25">
      <c r="A54" s="102"/>
      <c r="B54" s="61"/>
      <c r="C54" s="61"/>
      <c r="D54" s="61"/>
      <c r="E54" s="61"/>
    </row>
    <row r="55" spans="1:5" x14ac:dyDescent="0.25">
      <c r="A55" s="109" t="s">
        <v>105</v>
      </c>
      <c r="B55" s="61"/>
      <c r="C55" s="61"/>
      <c r="D55" s="61"/>
      <c r="E55" s="61"/>
    </row>
    <row r="56" spans="1:5" x14ac:dyDescent="0.25">
      <c r="A56" s="114" t="s">
        <v>106</v>
      </c>
      <c r="B56" s="61"/>
      <c r="C56" s="61"/>
      <c r="D56" s="61"/>
      <c r="E56" s="61"/>
    </row>
    <row r="57" spans="1:5" x14ac:dyDescent="0.25">
      <c r="A57" s="109" t="s">
        <v>107</v>
      </c>
      <c r="B57" s="61"/>
      <c r="C57" s="61"/>
      <c r="D57" s="61"/>
      <c r="E57" s="61"/>
    </row>
  </sheetData>
  <mergeCells count="1">
    <mergeCell ref="B29:B30"/>
  </mergeCells>
  <hyperlinks>
    <hyperlink ref="A27" location="_ftn1" display="_ftn1" xr:uid="{3A3FFA3D-880A-4437-B527-F6892615B79B}"/>
    <hyperlink ref="B29" location="_ftn2" display="_ftn2" xr:uid="{CD71AB88-BAB9-412D-9056-F432A6EE3F70}"/>
    <hyperlink ref="E29" location="_ftn3" display="_ftn3" xr:uid="{8E213598-1F59-478C-87B4-3842A3A12291}"/>
    <hyperlink ref="A55" location="_ftnref1" display="_ftnref1" xr:uid="{4D52097D-7102-4B4E-B9C7-479DB5960CA5}"/>
    <hyperlink ref="A56" location="_ftnref2" display="_ftnref2" xr:uid="{200AB634-EC08-460F-AA18-F782A9E4521D}"/>
    <hyperlink ref="A57" location="_ftnref3" display="_ftnref3" xr:uid="{394D7F3F-358E-4D8C-B8BC-0C0910D99F16}"/>
    <hyperlink ref="A20" location="_ftnref1" display="_ftnref1" xr:uid="{BEE0092B-717E-4495-8AD3-43846D66A344}"/>
    <hyperlink ref="A21" location="_ftnref2" display="_ftnref2" xr:uid="{FB29294C-787D-4280-92FC-BB752C666C4C}"/>
    <hyperlink ref="A22" location="_ftnref3" display="_ftnref3" xr:uid="{ADCBF00C-0535-4905-B6A0-DF1A0DB524BA}"/>
    <hyperlink ref="A5" location="'Staffing Guidelines'!A20" display="Number of Meal Equivalents[1]" xr:uid="{B5BC5F32-1AB3-407D-B2DB-C8B7373143D6}"/>
    <hyperlink ref="B5" location="'Staffing Guidelines'!A21" display="Conventional System[2] MPLH- Low" xr:uid="{7D3C9C80-C81B-4441-A2B6-7355C6F61F0B}"/>
    <hyperlink ref="D5" location="'Staffing Guidelines'!A22" display="Convenience System[3] MPLH- Low" xr:uid="{48301CB5-E844-4241-89A8-F7F409095ECA}"/>
    <hyperlink ref="B29:B30" location="'Staffing Guidelines'!_ftn2" display="Bulk Cold[2] (finishing kitchen) MPLH" xr:uid="{B290C6AA-828B-418A-9F4F-61620A3A57E4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3"/>
  <sheetViews>
    <sheetView topLeftCell="A22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51"/>
      <c r="D2" s="51"/>
      <c r="E2" s="52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24" t="s">
        <v>6</v>
      </c>
      <c r="C7" s="15"/>
      <c r="D7" s="17"/>
      <c r="E7" s="25">
        <f>D4*D6</f>
        <v>0</v>
      </c>
    </row>
    <row r="8" spans="2:6" x14ac:dyDescent="0.25">
      <c r="B8" s="24" t="s">
        <v>9</v>
      </c>
      <c r="C8" s="15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ref="E12:E17" si="1">C12*D12</f>
        <v>0</v>
      </c>
    </row>
    <row r="13" spans="2:6" x14ac:dyDescent="0.25">
      <c r="B13" s="30"/>
      <c r="C13" s="14"/>
      <c r="D13" s="8"/>
      <c r="E13" s="31">
        <f t="shared" si="1"/>
        <v>0</v>
      </c>
    </row>
    <row r="14" spans="2:6" x14ac:dyDescent="0.25">
      <c r="B14" s="30"/>
      <c r="C14" s="14"/>
      <c r="D14" s="8"/>
      <c r="E14" s="31">
        <f t="shared" si="1"/>
        <v>0</v>
      </c>
    </row>
    <row r="15" spans="2:6" x14ac:dyDescent="0.25">
      <c r="B15" s="30"/>
      <c r="C15" s="14"/>
      <c r="D15" s="8"/>
      <c r="E15" s="31">
        <f t="shared" si="1"/>
        <v>0</v>
      </c>
    </row>
    <row r="16" spans="2:6" x14ac:dyDescent="0.25">
      <c r="B16" s="30"/>
      <c r="C16" s="14"/>
      <c r="D16" s="8"/>
      <c r="E16" s="31">
        <f t="shared" si="1"/>
        <v>0</v>
      </c>
    </row>
    <row r="17" spans="2:8" x14ac:dyDescent="0.25">
      <c r="B17" s="30"/>
      <c r="C17" s="14"/>
      <c r="D17" s="8"/>
      <c r="E17" s="31">
        <f t="shared" si="1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>C22*D22</f>
        <v>0</v>
      </c>
    </row>
    <row r="23" spans="2:8" x14ac:dyDescent="0.25">
      <c r="B23" s="30"/>
      <c r="C23" s="14"/>
      <c r="D23" s="8"/>
      <c r="E23" s="31">
        <f>C23*D23</f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3"/>
  <sheetViews>
    <sheetView topLeftCell="A16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51"/>
      <c r="D2" s="51"/>
      <c r="E2" s="52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24" t="s">
        <v>6</v>
      </c>
      <c r="C7" s="15"/>
      <c r="D7" s="17"/>
      <c r="E7" s="25">
        <f>D4*D6</f>
        <v>0</v>
      </c>
    </row>
    <row r="8" spans="2:6" x14ac:dyDescent="0.25">
      <c r="B8" s="24" t="s">
        <v>9</v>
      </c>
      <c r="C8" s="15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si="0"/>
        <v>0</v>
      </c>
    </row>
    <row r="13" spans="2:6" x14ac:dyDescent="0.25">
      <c r="B13" s="30"/>
      <c r="C13" s="14"/>
      <c r="D13" s="8"/>
      <c r="E13" s="31">
        <f t="shared" si="0"/>
        <v>0</v>
      </c>
    </row>
    <row r="14" spans="2:6" x14ac:dyDescent="0.25">
      <c r="B14" s="30"/>
      <c r="C14" s="14"/>
      <c r="D14" s="8"/>
      <c r="E14" s="31">
        <f t="shared" si="0"/>
        <v>0</v>
      </c>
    </row>
    <row r="15" spans="2:6" x14ac:dyDescent="0.25">
      <c r="B15" s="30"/>
      <c r="C15" s="14"/>
      <c r="D15" s="8"/>
      <c r="E15" s="31">
        <f t="shared" si="0"/>
        <v>0</v>
      </c>
    </row>
    <row r="16" spans="2:6" x14ac:dyDescent="0.25">
      <c r="B16" s="30"/>
      <c r="C16" s="14"/>
      <c r="D16" s="8"/>
      <c r="E16" s="31">
        <f t="shared" si="0"/>
        <v>0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33"/>
  <sheetViews>
    <sheetView topLeftCell="A19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93"/>
      <c r="D2" s="93"/>
      <c r="E2" s="94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24" t="s">
        <v>6</v>
      </c>
      <c r="C7" s="15"/>
      <c r="D7" s="17"/>
      <c r="E7" s="25">
        <f>D4*D6</f>
        <v>0</v>
      </c>
    </row>
    <row r="8" spans="2:6" x14ac:dyDescent="0.25">
      <c r="B8" s="24" t="s">
        <v>9</v>
      </c>
      <c r="C8" s="15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si="0"/>
        <v>0</v>
      </c>
    </row>
    <row r="13" spans="2:6" x14ac:dyDescent="0.25">
      <c r="B13" s="30"/>
      <c r="C13" s="14"/>
      <c r="D13" s="8"/>
      <c r="E13" s="31">
        <f t="shared" si="0"/>
        <v>0</v>
      </c>
    </row>
    <row r="14" spans="2:6" x14ac:dyDescent="0.25">
      <c r="B14" s="30"/>
      <c r="C14" s="14"/>
      <c r="D14" s="8"/>
      <c r="E14" s="31">
        <f t="shared" si="0"/>
        <v>0</v>
      </c>
    </row>
    <row r="15" spans="2:6" x14ac:dyDescent="0.25">
      <c r="B15" s="30"/>
      <c r="C15" s="14"/>
      <c r="D15" s="8"/>
      <c r="E15" s="31">
        <f t="shared" si="0"/>
        <v>0</v>
      </c>
    </row>
    <row r="16" spans="2:6" x14ac:dyDescent="0.25">
      <c r="B16" s="30"/>
      <c r="C16" s="14"/>
      <c r="D16" s="8"/>
      <c r="E16" s="31">
        <f t="shared" si="0"/>
        <v>0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3"/>
  <sheetViews>
    <sheetView topLeftCell="A19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93"/>
      <c r="D2" s="93"/>
      <c r="E2" s="94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24" t="s">
        <v>6</v>
      </c>
      <c r="C7" s="15"/>
      <c r="D7" s="17"/>
      <c r="E7" s="25">
        <f>D4*D6</f>
        <v>0</v>
      </c>
    </row>
    <row r="8" spans="2:6" x14ac:dyDescent="0.25">
      <c r="B8" s="24" t="s">
        <v>9</v>
      </c>
      <c r="C8" s="15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si="0"/>
        <v>0</v>
      </c>
    </row>
    <row r="13" spans="2:6" x14ac:dyDescent="0.25">
      <c r="B13" s="30"/>
      <c r="C13" s="14"/>
      <c r="D13" s="8"/>
      <c r="E13" s="31">
        <f t="shared" si="0"/>
        <v>0</v>
      </c>
    </row>
    <row r="14" spans="2:6" x14ac:dyDescent="0.25">
      <c r="B14" s="30"/>
      <c r="C14" s="14"/>
      <c r="D14" s="8"/>
      <c r="E14" s="31">
        <f t="shared" si="0"/>
        <v>0</v>
      </c>
    </row>
    <row r="15" spans="2:6" x14ac:dyDescent="0.25">
      <c r="B15" s="30"/>
      <c r="C15" s="14"/>
      <c r="D15" s="8"/>
      <c r="E15" s="31">
        <f t="shared" si="0"/>
        <v>0</v>
      </c>
    </row>
    <row r="16" spans="2:6" x14ac:dyDescent="0.25">
      <c r="B16" s="30"/>
      <c r="C16" s="14"/>
      <c r="D16" s="8"/>
      <c r="E16" s="31">
        <f t="shared" si="0"/>
        <v>0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33"/>
  <sheetViews>
    <sheetView topLeftCell="A22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51"/>
      <c r="D2" s="51"/>
      <c r="E2" s="52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24" t="s">
        <v>6</v>
      </c>
      <c r="C7" s="15"/>
      <c r="D7" s="17"/>
      <c r="E7" s="25">
        <f>D4*D6</f>
        <v>0</v>
      </c>
    </row>
    <row r="8" spans="2:6" x14ac:dyDescent="0.25">
      <c r="B8" s="24" t="s">
        <v>9</v>
      </c>
      <c r="C8" s="15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si="0"/>
        <v>0</v>
      </c>
    </row>
    <row r="13" spans="2:6" x14ac:dyDescent="0.25">
      <c r="B13" s="30"/>
      <c r="C13" s="14"/>
      <c r="D13" s="8"/>
      <c r="E13" s="31">
        <f t="shared" si="0"/>
        <v>0</v>
      </c>
    </row>
    <row r="14" spans="2:6" x14ac:dyDescent="0.25">
      <c r="B14" s="30"/>
      <c r="C14" s="14"/>
      <c r="D14" s="8"/>
      <c r="E14" s="31">
        <f t="shared" si="0"/>
        <v>0</v>
      </c>
    </row>
    <row r="15" spans="2:6" x14ac:dyDescent="0.25">
      <c r="B15" s="30"/>
      <c r="C15" s="14"/>
      <c r="D15" s="8"/>
      <c r="E15" s="31">
        <f t="shared" si="0"/>
        <v>0</v>
      </c>
    </row>
    <row r="16" spans="2:6" x14ac:dyDescent="0.25">
      <c r="B16" s="30"/>
      <c r="C16" s="14"/>
      <c r="D16" s="8"/>
      <c r="E16" s="31">
        <f t="shared" si="0"/>
        <v>0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3"/>
  <sheetViews>
    <sheetView topLeftCell="A22" workbookViewId="0">
      <selection activeCell="C32" sqref="C32"/>
    </sheetView>
  </sheetViews>
  <sheetFormatPr defaultRowHeight="15" x14ac:dyDescent="0.25"/>
  <cols>
    <col min="1" max="1" width="2.7109375" customWidth="1"/>
    <col min="2" max="2" width="28.42578125" style="3" customWidth="1"/>
    <col min="3" max="3" width="13.140625" style="1" customWidth="1"/>
    <col min="4" max="4" width="18.85546875" style="2" bestFit="1" customWidth="1"/>
    <col min="5" max="5" width="21.42578125" style="10" customWidth="1"/>
  </cols>
  <sheetData>
    <row r="1" spans="2:6" ht="60.75" customHeight="1" thickBot="1" x14ac:dyDescent="0.3"/>
    <row r="2" spans="2:6" ht="15.75" thickBot="1" x14ac:dyDescent="0.3">
      <c r="B2" s="92" t="s">
        <v>11</v>
      </c>
      <c r="C2" s="51"/>
      <c r="D2" s="51"/>
      <c r="E2" s="52"/>
    </row>
    <row r="3" spans="2:6" x14ac:dyDescent="0.25">
      <c r="B3" s="53" t="s">
        <v>0</v>
      </c>
      <c r="C3" s="54"/>
      <c r="D3" s="44"/>
      <c r="E3" s="22"/>
    </row>
    <row r="4" spans="2:6" ht="15.75" thickBot="1" x14ac:dyDescent="0.3">
      <c r="B4" s="53" t="s">
        <v>3</v>
      </c>
      <c r="C4" s="54"/>
      <c r="D4" s="11"/>
      <c r="E4" s="22"/>
      <c r="F4" s="1"/>
    </row>
    <row r="5" spans="2:6" ht="15.75" thickBot="1" x14ac:dyDescent="0.3">
      <c r="B5" s="95" t="s">
        <v>5</v>
      </c>
      <c r="C5" s="96"/>
      <c r="D5" s="13">
        <f>IF(C30=0,0,D4/C30)</f>
        <v>0</v>
      </c>
      <c r="E5" s="23"/>
    </row>
    <row r="6" spans="2:6" x14ac:dyDescent="0.25">
      <c r="B6" s="57" t="s">
        <v>33</v>
      </c>
      <c r="C6" s="58"/>
      <c r="D6" s="12"/>
      <c r="E6" s="22"/>
    </row>
    <row r="7" spans="2:6" x14ac:dyDescent="0.25">
      <c r="B7" s="24" t="s">
        <v>6</v>
      </c>
      <c r="C7" s="15"/>
      <c r="D7" s="17"/>
      <c r="E7" s="25">
        <f>D4*D6</f>
        <v>0</v>
      </c>
    </row>
    <row r="8" spans="2:6" x14ac:dyDescent="0.25">
      <c r="B8" s="24" t="s">
        <v>9</v>
      </c>
      <c r="C8" s="15"/>
      <c r="D8" s="26"/>
      <c r="E8" s="27">
        <f>D6*E30</f>
        <v>0</v>
      </c>
    </row>
    <row r="9" spans="2:6" x14ac:dyDescent="0.25">
      <c r="B9" s="28" t="s">
        <v>1</v>
      </c>
      <c r="C9" s="16" t="s">
        <v>2</v>
      </c>
      <c r="D9" s="17" t="s">
        <v>10</v>
      </c>
      <c r="E9" s="29" t="s">
        <v>7</v>
      </c>
    </row>
    <row r="10" spans="2:6" x14ac:dyDescent="0.25">
      <c r="B10" s="30"/>
      <c r="C10" s="14"/>
      <c r="D10" s="8"/>
      <c r="E10" s="31">
        <f>C10*D10</f>
        <v>0</v>
      </c>
    </row>
    <row r="11" spans="2:6" x14ac:dyDescent="0.25">
      <c r="B11" s="30"/>
      <c r="C11" s="14"/>
      <c r="D11" s="8"/>
      <c r="E11" s="31">
        <f t="shared" ref="E11:E29" si="0">C11*D11</f>
        <v>0</v>
      </c>
    </row>
    <row r="12" spans="2:6" x14ac:dyDescent="0.25">
      <c r="B12" s="30"/>
      <c r="C12" s="14"/>
      <c r="D12" s="8"/>
      <c r="E12" s="31">
        <f t="shared" si="0"/>
        <v>0</v>
      </c>
    </row>
    <row r="13" spans="2:6" x14ac:dyDescent="0.25">
      <c r="B13" s="30"/>
      <c r="C13" s="14"/>
      <c r="D13" s="8"/>
      <c r="E13" s="31">
        <f t="shared" si="0"/>
        <v>0</v>
      </c>
    </row>
    <row r="14" spans="2:6" x14ac:dyDescent="0.25">
      <c r="B14" s="30"/>
      <c r="C14" s="14"/>
      <c r="D14" s="8"/>
      <c r="E14" s="31">
        <f t="shared" si="0"/>
        <v>0</v>
      </c>
    </row>
    <row r="15" spans="2:6" x14ac:dyDescent="0.25">
      <c r="B15" s="30"/>
      <c r="C15" s="14"/>
      <c r="D15" s="8"/>
      <c r="E15" s="31">
        <f t="shared" si="0"/>
        <v>0</v>
      </c>
    </row>
    <row r="16" spans="2:6" x14ac:dyDescent="0.25">
      <c r="B16" s="30"/>
      <c r="C16" s="14"/>
      <c r="D16" s="8"/>
      <c r="E16" s="31">
        <f t="shared" si="0"/>
        <v>0</v>
      </c>
    </row>
    <row r="17" spans="2:8" x14ac:dyDescent="0.25">
      <c r="B17" s="30"/>
      <c r="C17" s="14"/>
      <c r="D17" s="8"/>
      <c r="E17" s="31">
        <f t="shared" si="0"/>
        <v>0</v>
      </c>
    </row>
    <row r="18" spans="2:8" x14ac:dyDescent="0.25">
      <c r="B18" s="30"/>
      <c r="C18" s="14"/>
      <c r="D18" s="8"/>
      <c r="E18" s="31">
        <f t="shared" si="0"/>
        <v>0</v>
      </c>
    </row>
    <row r="19" spans="2:8" x14ac:dyDescent="0.25">
      <c r="B19" s="30"/>
      <c r="C19" s="14"/>
      <c r="D19" s="8"/>
      <c r="E19" s="31">
        <f t="shared" si="0"/>
        <v>0</v>
      </c>
    </row>
    <row r="20" spans="2:8" x14ac:dyDescent="0.25">
      <c r="B20" s="30"/>
      <c r="C20" s="14"/>
      <c r="D20" s="8"/>
      <c r="E20" s="31">
        <f t="shared" si="0"/>
        <v>0</v>
      </c>
    </row>
    <row r="21" spans="2:8" x14ac:dyDescent="0.25">
      <c r="B21" s="30"/>
      <c r="C21" s="14"/>
      <c r="D21" s="8"/>
      <c r="E21" s="31">
        <f t="shared" si="0"/>
        <v>0</v>
      </c>
    </row>
    <row r="22" spans="2:8" x14ac:dyDescent="0.25">
      <c r="B22" s="30"/>
      <c r="C22" s="14"/>
      <c r="D22" s="8"/>
      <c r="E22" s="31">
        <f t="shared" si="0"/>
        <v>0</v>
      </c>
    </row>
    <row r="23" spans="2:8" x14ac:dyDescent="0.25">
      <c r="B23" s="30"/>
      <c r="C23" s="14"/>
      <c r="D23" s="8"/>
      <c r="E23" s="31">
        <f t="shared" si="0"/>
        <v>0</v>
      </c>
    </row>
    <row r="24" spans="2:8" x14ac:dyDescent="0.25">
      <c r="B24" s="30"/>
      <c r="C24" s="14"/>
      <c r="D24" s="8"/>
      <c r="E24" s="31">
        <f t="shared" si="0"/>
        <v>0</v>
      </c>
    </row>
    <row r="25" spans="2:8" x14ac:dyDescent="0.25">
      <c r="B25" s="30"/>
      <c r="C25" s="14"/>
      <c r="D25" s="8"/>
      <c r="E25" s="31">
        <f t="shared" si="0"/>
        <v>0</v>
      </c>
    </row>
    <row r="26" spans="2:8" x14ac:dyDescent="0.25">
      <c r="B26" s="30"/>
      <c r="C26" s="14"/>
      <c r="D26" s="8"/>
      <c r="E26" s="31">
        <f t="shared" si="0"/>
        <v>0</v>
      </c>
      <c r="G26" s="4"/>
      <c r="H26" s="4"/>
    </row>
    <row r="27" spans="2:8" x14ac:dyDescent="0.25">
      <c r="B27" s="30"/>
      <c r="C27" s="14"/>
      <c r="D27" s="8"/>
      <c r="E27" s="31">
        <f t="shared" si="0"/>
        <v>0</v>
      </c>
    </row>
    <row r="28" spans="2:8" x14ac:dyDescent="0.25">
      <c r="B28" s="30"/>
      <c r="C28" s="14"/>
      <c r="D28" s="8"/>
      <c r="E28" s="31">
        <f t="shared" si="0"/>
        <v>0</v>
      </c>
    </row>
    <row r="29" spans="2:8" x14ac:dyDescent="0.25">
      <c r="B29" s="30"/>
      <c r="C29" s="14"/>
      <c r="D29" s="8"/>
      <c r="E29" s="31">
        <f t="shared" si="0"/>
        <v>0</v>
      </c>
    </row>
    <row r="30" spans="2:8" ht="15.75" thickBot="1" x14ac:dyDescent="0.3">
      <c r="B30" s="32" t="s">
        <v>4</v>
      </c>
      <c r="C30" s="33">
        <f>SUM(C10:C29)</f>
        <v>0</v>
      </c>
      <c r="D30" s="34" t="s">
        <v>8</v>
      </c>
      <c r="E30" s="35">
        <f>SUM(E10:E29)</f>
        <v>0</v>
      </c>
    </row>
    <row r="31" spans="2:8" x14ac:dyDescent="0.25">
      <c r="B31" s="5"/>
      <c r="C31" s="6"/>
      <c r="D31" s="7"/>
      <c r="E31" s="9"/>
    </row>
    <row r="32" spans="2:8" x14ac:dyDescent="0.25">
      <c r="B32" s="20"/>
      <c r="C32" s="126" t="s">
        <v>136</v>
      </c>
      <c r="D32" s="20"/>
      <c r="E32" s="20"/>
    </row>
    <row r="33" spans="2:5" x14ac:dyDescent="0.25">
      <c r="B33" s="5"/>
      <c r="C33" s="6"/>
      <c r="D33" s="7"/>
      <c r="E33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Instructions  </vt:lpstr>
      <vt:lpstr>Example</vt:lpstr>
      <vt:lpstr>Staffing Guidelines</vt:lpstr>
      <vt:lpstr>School 1</vt:lpstr>
      <vt:lpstr>School 2</vt:lpstr>
      <vt:lpstr>School 3</vt:lpstr>
      <vt:lpstr>School 4</vt:lpstr>
      <vt:lpstr>School 5</vt:lpstr>
      <vt:lpstr>School 6</vt:lpstr>
      <vt:lpstr>School 7</vt:lpstr>
      <vt:lpstr>School 8</vt:lpstr>
      <vt:lpstr>School 9</vt:lpstr>
      <vt:lpstr>School 10</vt:lpstr>
      <vt:lpstr>SFA Summary</vt:lpstr>
      <vt:lpstr>'Staffing Guidelines'!_ftn1</vt:lpstr>
      <vt:lpstr>'Staffing Guidelines'!_ftn2</vt:lpstr>
      <vt:lpstr>'Staffing Guidelines'!_ftn3</vt:lpstr>
      <vt:lpstr>'Staffing Guidelines'!_ftnref1</vt:lpstr>
      <vt:lpstr>'Staffing Guidelines'!_ftnref2</vt:lpstr>
      <vt:lpstr>'Staffing Guidelines'!_ftnref3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Wollin, Debra K.   DPI</dc:creator>
  <cp:lastModifiedBy>Lessner, Jessica E.   DPI</cp:lastModifiedBy>
  <cp:lastPrinted>2016-04-25T14:22:01Z</cp:lastPrinted>
  <dcterms:created xsi:type="dcterms:W3CDTF">2016-03-28T17:31:16Z</dcterms:created>
  <dcterms:modified xsi:type="dcterms:W3CDTF">2022-02-17T21:55:37Z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-1996171017</vt:i4>
  </property>
  <property fmtid="{D5CDD505-2E9C-101B-9397-08002B2CF9AE}" pid="3" name="_NewReviewCycle">
    <vt:lpwstr/>
  </property>
  <property fmtid="{D5CDD505-2E9C-101B-9397-08002B2CF9AE}" pid="4" name="_EmailSubject">
    <vt:lpwstr>Financial Tools</vt:lpwstr>
  </property>
  <property fmtid="{D5CDD505-2E9C-101B-9397-08002B2CF9AE}" pid="5" name="_AuthorEmail">
    <vt:lpwstr>Debra.Wollin@dpi.wi.gov</vt:lpwstr>
  </property>
  <property fmtid="{D5CDD505-2E9C-101B-9397-08002B2CF9AE}" pid="6" name="_AuthorEmailDisplayName">
    <vt:lpwstr>Wollin, Debra K.   DPI</vt:lpwstr>
  </property>
  <property fmtid="{D5CDD505-2E9C-101B-9397-08002B2CF9AE}" pid="7" name="_ReviewingToolsShownOnce">
    <vt:lpwstr/>
  </property>
</Properties>
</file>