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G:\FNS\Website Documents\xls\"/>
    </mc:Choice>
  </mc:AlternateContent>
  <xr:revisionPtr revIDLastSave="0" documentId="8_{AFAF1259-0D39-433C-936A-9395AE0E3A5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structions" sheetId="9" r:id="rId1"/>
    <sheet name="Conversions" sheetId="11" r:id="rId2"/>
    <sheet name="Example" sheetId="10" r:id="rId3"/>
    <sheet name="Monday" sheetId="2" r:id="rId4"/>
    <sheet name="Tuesday" sheetId="13" r:id="rId5"/>
    <sheet name="Wednesday" sheetId="14" r:id="rId6"/>
    <sheet name="Thursday" sheetId="15" r:id="rId7"/>
    <sheet name="Friday" sheetId="16" r:id="rId8"/>
    <sheet name="Average Per Meal Raw Food Cost" sheetId="7" r:id="rId9"/>
    <sheet name="Recipe Analysis Worksheet" sheetId="12" r:id="rId10"/>
  </sheets>
  <definedNames>
    <definedName name="_xlnm.Print_Area" localSheetId="2">Example!$A$5:$I$71</definedName>
    <definedName name="_xlnm.Print_Area" localSheetId="7">Friday!$A$1:$Q$71</definedName>
    <definedName name="_xlnm.Print_Area" localSheetId="3">Monday!$A$2:$Q$68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0" l="1"/>
  <c r="H9" i="10"/>
  <c r="H10" i="10"/>
  <c r="H11" i="10"/>
  <c r="H12" i="10"/>
  <c r="H15" i="10"/>
  <c r="H16" i="10"/>
  <c r="H17" i="10"/>
  <c r="H18" i="10"/>
  <c r="H19" i="10"/>
  <c r="H22" i="10"/>
  <c r="H23" i="10"/>
  <c r="H24" i="10"/>
  <c r="H25" i="10"/>
  <c r="H26" i="10"/>
  <c r="H29" i="10"/>
  <c r="H30" i="10"/>
  <c r="H31" i="10"/>
  <c r="H32" i="10"/>
  <c r="H33" i="10"/>
  <c r="H34" i="10"/>
  <c r="H35" i="10"/>
  <c r="H41" i="10"/>
  <c r="H42" i="10"/>
  <c r="H43" i="10"/>
  <c r="H44" i="10"/>
  <c r="H45" i="10"/>
  <c r="H48" i="10"/>
  <c r="H49" i="10"/>
  <c r="H50" i="10"/>
  <c r="H51" i="10"/>
  <c r="H52" i="10"/>
  <c r="H53" i="10"/>
  <c r="H54" i="10"/>
  <c r="H55" i="10"/>
  <c r="H56" i="10"/>
  <c r="H61" i="10"/>
  <c r="H62" i="10"/>
  <c r="H63" i="10"/>
  <c r="H64" i="10"/>
  <c r="H65" i="10"/>
  <c r="H66" i="10"/>
  <c r="H71" i="10"/>
  <c r="H69" i="16"/>
  <c r="G69" i="16"/>
  <c r="H69" i="15"/>
  <c r="G69" i="15"/>
  <c r="H69" i="14"/>
  <c r="G69" i="14"/>
  <c r="H69" i="13"/>
  <c r="G69" i="13"/>
  <c r="H69" i="2"/>
  <c r="G69" i="2"/>
  <c r="H64" i="16"/>
  <c r="G64" i="16"/>
  <c r="H63" i="16"/>
  <c r="G63" i="16"/>
  <c r="H62" i="16"/>
  <c r="G62" i="16"/>
  <c r="H61" i="16"/>
  <c r="G61" i="16"/>
  <c r="H60" i="16"/>
  <c r="G60" i="16"/>
  <c r="H59" i="16"/>
  <c r="G59" i="16"/>
  <c r="G65" i="16" s="1"/>
  <c r="Q54" i="16"/>
  <c r="P54" i="16"/>
  <c r="H54" i="16"/>
  <c r="G54" i="16"/>
  <c r="Q53" i="16"/>
  <c r="P53" i="16"/>
  <c r="H53" i="16"/>
  <c r="G53" i="16"/>
  <c r="Q52" i="16"/>
  <c r="P52" i="16"/>
  <c r="H52" i="16"/>
  <c r="G52" i="16"/>
  <c r="Q51" i="16"/>
  <c r="P51" i="16"/>
  <c r="H51" i="16"/>
  <c r="G51" i="16"/>
  <c r="Q50" i="16"/>
  <c r="P50" i="16"/>
  <c r="H50" i="16"/>
  <c r="G50" i="16"/>
  <c r="Q49" i="16"/>
  <c r="P49" i="16"/>
  <c r="H49" i="16"/>
  <c r="G49" i="16"/>
  <c r="Q48" i="16"/>
  <c r="P48" i="16"/>
  <c r="H48" i="16"/>
  <c r="G48" i="16"/>
  <c r="Q47" i="16"/>
  <c r="P47" i="16"/>
  <c r="H47" i="16"/>
  <c r="G47" i="16"/>
  <c r="Q46" i="16"/>
  <c r="P46" i="16"/>
  <c r="H46" i="16"/>
  <c r="G46" i="16"/>
  <c r="Q44" i="16"/>
  <c r="Q43" i="16"/>
  <c r="P43" i="16"/>
  <c r="H43" i="16"/>
  <c r="G43" i="16"/>
  <c r="Q42" i="16"/>
  <c r="P42" i="16"/>
  <c r="H42" i="16"/>
  <c r="G42" i="16"/>
  <c r="Q41" i="16"/>
  <c r="P41" i="16"/>
  <c r="H41" i="16"/>
  <c r="G41" i="16"/>
  <c r="Q40" i="16"/>
  <c r="P40" i="16"/>
  <c r="H40" i="16"/>
  <c r="G40" i="16"/>
  <c r="Q39" i="16"/>
  <c r="P39" i="16"/>
  <c r="P44" i="16" s="1"/>
  <c r="H39" i="16"/>
  <c r="G39" i="16"/>
  <c r="G44" i="16" s="1"/>
  <c r="P33" i="16"/>
  <c r="H33" i="16"/>
  <c r="G33" i="16"/>
  <c r="Q32" i="16"/>
  <c r="P32" i="16"/>
  <c r="H32" i="16"/>
  <c r="G32" i="16"/>
  <c r="Q31" i="16"/>
  <c r="P31" i="16"/>
  <c r="H31" i="16"/>
  <c r="G31" i="16"/>
  <c r="Q30" i="16"/>
  <c r="P30" i="16"/>
  <c r="H30" i="16"/>
  <c r="G30" i="16"/>
  <c r="Q29" i="16"/>
  <c r="P29" i="16"/>
  <c r="H29" i="16"/>
  <c r="G29" i="16"/>
  <c r="Q28" i="16"/>
  <c r="P28" i="16"/>
  <c r="H28" i="16"/>
  <c r="G28" i="16"/>
  <c r="Q27" i="16"/>
  <c r="P27" i="16"/>
  <c r="H27" i="16"/>
  <c r="G27" i="16"/>
  <c r="P25" i="16"/>
  <c r="Q24" i="16"/>
  <c r="P24" i="16"/>
  <c r="H24" i="16"/>
  <c r="G24" i="16"/>
  <c r="Q23" i="16"/>
  <c r="P23" i="16"/>
  <c r="H23" i="16"/>
  <c r="G23" i="16"/>
  <c r="Q22" i="16"/>
  <c r="P22" i="16"/>
  <c r="H22" i="16"/>
  <c r="G22" i="16"/>
  <c r="Q21" i="16"/>
  <c r="P21" i="16"/>
  <c r="H21" i="16"/>
  <c r="G21" i="16"/>
  <c r="Q20" i="16"/>
  <c r="P20" i="16"/>
  <c r="H20" i="16"/>
  <c r="G20" i="16"/>
  <c r="G25" i="16" s="1"/>
  <c r="Q17" i="16"/>
  <c r="P17" i="16"/>
  <c r="H17" i="16"/>
  <c r="G17" i="16"/>
  <c r="Q16" i="16"/>
  <c r="P16" i="16"/>
  <c r="H16" i="16"/>
  <c r="G16" i="16"/>
  <c r="Q15" i="16"/>
  <c r="P15" i="16"/>
  <c r="H15" i="16"/>
  <c r="G15" i="16"/>
  <c r="Q14" i="16"/>
  <c r="P14" i="16"/>
  <c r="H14" i="16"/>
  <c r="G14" i="16"/>
  <c r="Q13" i="16"/>
  <c r="P13" i="16"/>
  <c r="P18" i="16" s="1"/>
  <c r="H13" i="16"/>
  <c r="G13" i="16"/>
  <c r="G18" i="16" s="1"/>
  <c r="P11" i="16"/>
  <c r="Q10" i="16"/>
  <c r="P10" i="16"/>
  <c r="H10" i="16"/>
  <c r="G10" i="16"/>
  <c r="Q9" i="16"/>
  <c r="P9" i="16"/>
  <c r="H9" i="16"/>
  <c r="G9" i="16"/>
  <c r="Q8" i="16"/>
  <c r="P8" i="16"/>
  <c r="H8" i="16"/>
  <c r="G8" i="16"/>
  <c r="Q7" i="16"/>
  <c r="P7" i="16"/>
  <c r="H7" i="16"/>
  <c r="G7" i="16"/>
  <c r="Q6" i="16"/>
  <c r="P6" i="16"/>
  <c r="H6" i="16"/>
  <c r="G6" i="16"/>
  <c r="G11" i="16" s="1"/>
  <c r="H64" i="15"/>
  <c r="G64" i="15"/>
  <c r="H63" i="15"/>
  <c r="G63" i="15"/>
  <c r="H62" i="15"/>
  <c r="G62" i="15"/>
  <c r="H61" i="15"/>
  <c r="G61" i="15"/>
  <c r="H60" i="15"/>
  <c r="G60" i="15"/>
  <c r="H59" i="15"/>
  <c r="G59" i="15"/>
  <c r="G65" i="15" s="1"/>
  <c r="Q54" i="15"/>
  <c r="P54" i="15"/>
  <c r="H54" i="15"/>
  <c r="G54" i="15"/>
  <c r="Q53" i="15"/>
  <c r="P53" i="15"/>
  <c r="H53" i="15"/>
  <c r="G53" i="15"/>
  <c r="Q52" i="15"/>
  <c r="P52" i="15"/>
  <c r="H52" i="15"/>
  <c r="G52" i="15"/>
  <c r="Q51" i="15"/>
  <c r="P51" i="15"/>
  <c r="H51" i="15"/>
  <c r="G51" i="15"/>
  <c r="Q50" i="15"/>
  <c r="P50" i="15"/>
  <c r="H50" i="15"/>
  <c r="G50" i="15"/>
  <c r="Q49" i="15"/>
  <c r="P49" i="15"/>
  <c r="H49" i="15"/>
  <c r="G49" i="15"/>
  <c r="Q48" i="15"/>
  <c r="P48" i="15"/>
  <c r="H48" i="15"/>
  <c r="G48" i="15"/>
  <c r="Q47" i="15"/>
  <c r="P47" i="15"/>
  <c r="H47" i="15"/>
  <c r="G47" i="15"/>
  <c r="Q46" i="15"/>
  <c r="P46" i="15"/>
  <c r="H46" i="15"/>
  <c r="G46" i="15"/>
  <c r="Q44" i="15"/>
  <c r="Q43" i="15"/>
  <c r="P43" i="15"/>
  <c r="H43" i="15"/>
  <c r="G43" i="15"/>
  <c r="Q42" i="15"/>
  <c r="P42" i="15"/>
  <c r="H42" i="15"/>
  <c r="G42" i="15"/>
  <c r="Q41" i="15"/>
  <c r="P41" i="15"/>
  <c r="H41" i="15"/>
  <c r="G41" i="15"/>
  <c r="Q40" i="15"/>
  <c r="P40" i="15"/>
  <c r="H40" i="15"/>
  <c r="G40" i="15"/>
  <c r="Q39" i="15"/>
  <c r="P39" i="15"/>
  <c r="P44" i="15" s="1"/>
  <c r="H39" i="15"/>
  <c r="G39" i="15"/>
  <c r="G44" i="15" s="1"/>
  <c r="P33" i="15"/>
  <c r="H33" i="15"/>
  <c r="G33" i="15"/>
  <c r="Q32" i="15"/>
  <c r="P32" i="15"/>
  <c r="H32" i="15"/>
  <c r="G32" i="15"/>
  <c r="Q31" i="15"/>
  <c r="P31" i="15"/>
  <c r="H31" i="15"/>
  <c r="G31" i="15"/>
  <c r="Q30" i="15"/>
  <c r="P30" i="15"/>
  <c r="H30" i="15"/>
  <c r="G30" i="15"/>
  <c r="Q29" i="15"/>
  <c r="P29" i="15"/>
  <c r="H29" i="15"/>
  <c r="G29" i="15"/>
  <c r="Q28" i="15"/>
  <c r="P28" i="15"/>
  <c r="H28" i="15"/>
  <c r="G28" i="15"/>
  <c r="Q27" i="15"/>
  <c r="P27" i="15"/>
  <c r="H27" i="15"/>
  <c r="G27" i="15"/>
  <c r="Q24" i="15"/>
  <c r="P24" i="15"/>
  <c r="H24" i="15"/>
  <c r="G24" i="15"/>
  <c r="Q23" i="15"/>
  <c r="P23" i="15"/>
  <c r="H23" i="15"/>
  <c r="G23" i="15"/>
  <c r="Q22" i="15"/>
  <c r="P22" i="15"/>
  <c r="H22" i="15"/>
  <c r="G22" i="15"/>
  <c r="Q21" i="15"/>
  <c r="P21" i="15"/>
  <c r="H21" i="15"/>
  <c r="G21" i="15"/>
  <c r="Q20" i="15"/>
  <c r="P20" i="15"/>
  <c r="P25" i="15" s="1"/>
  <c r="H20" i="15"/>
  <c r="G20" i="15"/>
  <c r="G25" i="15" s="1"/>
  <c r="Q17" i="15"/>
  <c r="P17" i="15"/>
  <c r="H17" i="15"/>
  <c r="G17" i="15"/>
  <c r="Q16" i="15"/>
  <c r="P16" i="15"/>
  <c r="H16" i="15"/>
  <c r="G16" i="15"/>
  <c r="Q15" i="15"/>
  <c r="P15" i="15"/>
  <c r="H15" i="15"/>
  <c r="G15" i="15"/>
  <c r="Q14" i="15"/>
  <c r="P14" i="15"/>
  <c r="H14" i="15"/>
  <c r="G14" i="15"/>
  <c r="Q13" i="15"/>
  <c r="P13" i="15"/>
  <c r="P18" i="15" s="1"/>
  <c r="H13" i="15"/>
  <c r="G13" i="15"/>
  <c r="G18" i="15" s="1"/>
  <c r="Q10" i="15"/>
  <c r="P10" i="15"/>
  <c r="H10" i="15"/>
  <c r="G10" i="15"/>
  <c r="Q9" i="15"/>
  <c r="P9" i="15"/>
  <c r="H9" i="15"/>
  <c r="G9" i="15"/>
  <c r="Q8" i="15"/>
  <c r="P8" i="15"/>
  <c r="H8" i="15"/>
  <c r="G8" i="15"/>
  <c r="Q7" i="15"/>
  <c r="P7" i="15"/>
  <c r="H7" i="15"/>
  <c r="G7" i="15"/>
  <c r="Q6" i="15"/>
  <c r="P6" i="15"/>
  <c r="P11" i="15" s="1"/>
  <c r="H6" i="15"/>
  <c r="G6" i="15"/>
  <c r="G11" i="15" s="1"/>
  <c r="H64" i="14"/>
  <c r="G64" i="14"/>
  <c r="H63" i="14"/>
  <c r="G63" i="14"/>
  <c r="H62" i="14"/>
  <c r="G62" i="14"/>
  <c r="H61" i="14"/>
  <c r="G61" i="14"/>
  <c r="H60" i="14"/>
  <c r="G60" i="14"/>
  <c r="H59" i="14"/>
  <c r="G59" i="14"/>
  <c r="Q54" i="14"/>
  <c r="P54" i="14"/>
  <c r="H54" i="14"/>
  <c r="G54" i="14"/>
  <c r="Q53" i="14"/>
  <c r="P53" i="14"/>
  <c r="H53" i="14"/>
  <c r="G53" i="14"/>
  <c r="Q52" i="14"/>
  <c r="P52" i="14"/>
  <c r="H52" i="14"/>
  <c r="G52" i="14"/>
  <c r="Q51" i="14"/>
  <c r="P51" i="14"/>
  <c r="H51" i="14"/>
  <c r="G51" i="14"/>
  <c r="Q50" i="14"/>
  <c r="P50" i="14"/>
  <c r="H50" i="14"/>
  <c r="G50" i="14"/>
  <c r="Q49" i="14"/>
  <c r="P49" i="14"/>
  <c r="H49" i="14"/>
  <c r="G49" i="14"/>
  <c r="Q48" i="14"/>
  <c r="P48" i="14"/>
  <c r="H48" i="14"/>
  <c r="G48" i="14"/>
  <c r="Q47" i="14"/>
  <c r="P47" i="14"/>
  <c r="H47" i="14"/>
  <c r="G47" i="14"/>
  <c r="Q46" i="14"/>
  <c r="P46" i="14"/>
  <c r="H46" i="14"/>
  <c r="G46" i="14"/>
  <c r="Q44" i="14"/>
  <c r="Q43" i="14"/>
  <c r="P43" i="14"/>
  <c r="H43" i="14"/>
  <c r="G43" i="14"/>
  <c r="Q42" i="14"/>
  <c r="P42" i="14"/>
  <c r="H42" i="14"/>
  <c r="G42" i="14"/>
  <c r="Q41" i="14"/>
  <c r="P41" i="14"/>
  <c r="H41" i="14"/>
  <c r="G41" i="14"/>
  <c r="Q40" i="14"/>
  <c r="P40" i="14"/>
  <c r="H40" i="14"/>
  <c r="G40" i="14"/>
  <c r="Q39" i="14"/>
  <c r="P39" i="14"/>
  <c r="P44" i="14" s="1"/>
  <c r="H39" i="14"/>
  <c r="G39" i="14"/>
  <c r="G44" i="14" s="1"/>
  <c r="P33" i="14"/>
  <c r="H33" i="14"/>
  <c r="G33" i="14"/>
  <c r="Q32" i="14"/>
  <c r="P32" i="14"/>
  <c r="H32" i="14"/>
  <c r="G32" i="14"/>
  <c r="Q31" i="14"/>
  <c r="P31" i="14"/>
  <c r="H31" i="14"/>
  <c r="G31" i="14"/>
  <c r="Q30" i="14"/>
  <c r="P30" i="14"/>
  <c r="H30" i="14"/>
  <c r="G30" i="14"/>
  <c r="Q29" i="14"/>
  <c r="P29" i="14"/>
  <c r="H29" i="14"/>
  <c r="G29" i="14"/>
  <c r="Q28" i="14"/>
  <c r="P28" i="14"/>
  <c r="H28" i="14"/>
  <c r="G28" i="14"/>
  <c r="Q27" i="14"/>
  <c r="P27" i="14"/>
  <c r="H27" i="14"/>
  <c r="G27" i="14"/>
  <c r="P25" i="14"/>
  <c r="Q24" i="14"/>
  <c r="P24" i="14"/>
  <c r="H24" i="14"/>
  <c r="G24" i="14"/>
  <c r="Q23" i="14"/>
  <c r="P23" i="14"/>
  <c r="H23" i="14"/>
  <c r="G23" i="14"/>
  <c r="Q22" i="14"/>
  <c r="P22" i="14"/>
  <c r="H22" i="14"/>
  <c r="G22" i="14"/>
  <c r="Q21" i="14"/>
  <c r="P21" i="14"/>
  <c r="H21" i="14"/>
  <c r="G21" i="14"/>
  <c r="Q20" i="14"/>
  <c r="P20" i="14"/>
  <c r="H20" i="14"/>
  <c r="G20" i="14"/>
  <c r="G25" i="14" s="1"/>
  <c r="Q17" i="14"/>
  <c r="P17" i="14"/>
  <c r="H17" i="14"/>
  <c r="G17" i="14"/>
  <c r="Q16" i="14"/>
  <c r="P16" i="14"/>
  <c r="H16" i="14"/>
  <c r="G16" i="14"/>
  <c r="Q15" i="14"/>
  <c r="P15" i="14"/>
  <c r="H15" i="14"/>
  <c r="G15" i="14"/>
  <c r="Q14" i="14"/>
  <c r="P14" i="14"/>
  <c r="H14" i="14"/>
  <c r="G14" i="14"/>
  <c r="Q13" i="14"/>
  <c r="P13" i="14"/>
  <c r="P18" i="14" s="1"/>
  <c r="H13" i="14"/>
  <c r="G13" i="14"/>
  <c r="G18" i="14" s="1"/>
  <c r="Q10" i="14"/>
  <c r="P10" i="14"/>
  <c r="H10" i="14"/>
  <c r="G10" i="14"/>
  <c r="Q9" i="14"/>
  <c r="P9" i="14"/>
  <c r="H9" i="14"/>
  <c r="G9" i="14"/>
  <c r="Q8" i="14"/>
  <c r="P8" i="14"/>
  <c r="H8" i="14"/>
  <c r="G8" i="14"/>
  <c r="Q7" i="14"/>
  <c r="P7" i="14"/>
  <c r="H7" i="14"/>
  <c r="G7" i="14"/>
  <c r="Q6" i="14"/>
  <c r="P6" i="14"/>
  <c r="P11" i="14" s="1"/>
  <c r="H6" i="14"/>
  <c r="G6" i="14"/>
  <c r="G11" i="14" s="1"/>
  <c r="H64" i="13"/>
  <c r="G64" i="13"/>
  <c r="H63" i="13"/>
  <c r="G63" i="13"/>
  <c r="H62" i="13"/>
  <c r="G62" i="13"/>
  <c r="H61" i="13"/>
  <c r="G61" i="13"/>
  <c r="H60" i="13"/>
  <c r="G60" i="13"/>
  <c r="H59" i="13"/>
  <c r="G59" i="13"/>
  <c r="G65" i="13" s="1"/>
  <c r="Q54" i="13"/>
  <c r="P54" i="13"/>
  <c r="H54" i="13"/>
  <c r="G54" i="13"/>
  <c r="Q53" i="13"/>
  <c r="P53" i="13"/>
  <c r="H53" i="13"/>
  <c r="G53" i="13"/>
  <c r="Q52" i="13"/>
  <c r="P52" i="13"/>
  <c r="H52" i="13"/>
  <c r="G52" i="13"/>
  <c r="Q51" i="13"/>
  <c r="P51" i="13"/>
  <c r="H51" i="13"/>
  <c r="G51" i="13"/>
  <c r="Q50" i="13"/>
  <c r="P50" i="13"/>
  <c r="H50" i="13"/>
  <c r="G50" i="13"/>
  <c r="Q49" i="13"/>
  <c r="P49" i="13"/>
  <c r="H49" i="13"/>
  <c r="G49" i="13"/>
  <c r="Q48" i="13"/>
  <c r="P48" i="13"/>
  <c r="H48" i="13"/>
  <c r="G48" i="13"/>
  <c r="Q47" i="13"/>
  <c r="P47" i="13"/>
  <c r="H47" i="13"/>
  <c r="G47" i="13"/>
  <c r="Q46" i="13"/>
  <c r="P46" i="13"/>
  <c r="H46" i="13"/>
  <c r="G46" i="13"/>
  <c r="Q44" i="13"/>
  <c r="Q43" i="13"/>
  <c r="P43" i="13"/>
  <c r="H43" i="13"/>
  <c r="G43" i="13"/>
  <c r="Q42" i="13"/>
  <c r="P42" i="13"/>
  <c r="H42" i="13"/>
  <c r="G42" i="13"/>
  <c r="Q41" i="13"/>
  <c r="P41" i="13"/>
  <c r="H41" i="13"/>
  <c r="G41" i="13"/>
  <c r="Q40" i="13"/>
  <c r="P40" i="13"/>
  <c r="H40" i="13"/>
  <c r="G40" i="13"/>
  <c r="Q39" i="13"/>
  <c r="P39" i="13"/>
  <c r="P44" i="13" s="1"/>
  <c r="H39" i="13"/>
  <c r="G39" i="13"/>
  <c r="G44" i="13" s="1"/>
  <c r="P33" i="13"/>
  <c r="H33" i="13"/>
  <c r="G33" i="13"/>
  <c r="Q32" i="13"/>
  <c r="P32" i="13"/>
  <c r="H32" i="13"/>
  <c r="G32" i="13"/>
  <c r="Q31" i="13"/>
  <c r="P31" i="13"/>
  <c r="H31" i="13"/>
  <c r="G31" i="13"/>
  <c r="Q30" i="13"/>
  <c r="P30" i="13"/>
  <c r="H30" i="13"/>
  <c r="G30" i="13"/>
  <c r="Q29" i="13"/>
  <c r="P29" i="13"/>
  <c r="H29" i="13"/>
  <c r="G29" i="13"/>
  <c r="Q28" i="13"/>
  <c r="P28" i="13"/>
  <c r="H28" i="13"/>
  <c r="G28" i="13"/>
  <c r="Q27" i="13"/>
  <c r="P27" i="13"/>
  <c r="H27" i="13"/>
  <c r="G27" i="13"/>
  <c r="Q24" i="13"/>
  <c r="P24" i="13"/>
  <c r="H24" i="13"/>
  <c r="G24" i="13"/>
  <c r="Q23" i="13"/>
  <c r="P23" i="13"/>
  <c r="H23" i="13"/>
  <c r="G23" i="13"/>
  <c r="Q22" i="13"/>
  <c r="P22" i="13"/>
  <c r="H22" i="13"/>
  <c r="G22" i="13"/>
  <c r="Q21" i="13"/>
  <c r="P21" i="13"/>
  <c r="H21" i="13"/>
  <c r="G21" i="13"/>
  <c r="Q20" i="13"/>
  <c r="P20" i="13"/>
  <c r="P25" i="13" s="1"/>
  <c r="H20" i="13"/>
  <c r="G20" i="13"/>
  <c r="G25" i="13" s="1"/>
  <c r="Q17" i="13"/>
  <c r="P17" i="13"/>
  <c r="H17" i="13"/>
  <c r="G17" i="13"/>
  <c r="Q16" i="13"/>
  <c r="P16" i="13"/>
  <c r="H16" i="13"/>
  <c r="G16" i="13"/>
  <c r="Q15" i="13"/>
  <c r="P15" i="13"/>
  <c r="H15" i="13"/>
  <c r="G15" i="13"/>
  <c r="Q14" i="13"/>
  <c r="P14" i="13"/>
  <c r="H14" i="13"/>
  <c r="G14" i="13"/>
  <c r="Q13" i="13"/>
  <c r="P13" i="13"/>
  <c r="H13" i="13"/>
  <c r="G13" i="13"/>
  <c r="G18" i="13" s="1"/>
  <c r="Q10" i="13"/>
  <c r="P10" i="13"/>
  <c r="H10" i="13"/>
  <c r="G10" i="13"/>
  <c r="Q9" i="13"/>
  <c r="P9" i="13"/>
  <c r="H9" i="13"/>
  <c r="G9" i="13"/>
  <c r="Q8" i="13"/>
  <c r="P8" i="13"/>
  <c r="H8" i="13"/>
  <c r="G8" i="13"/>
  <c r="Q7" i="13"/>
  <c r="P7" i="13"/>
  <c r="H7" i="13"/>
  <c r="G7" i="13"/>
  <c r="Q6" i="13"/>
  <c r="P6" i="13"/>
  <c r="P11" i="13" s="1"/>
  <c r="H6" i="13"/>
  <c r="G6" i="13"/>
  <c r="G11" i="13" s="1"/>
  <c r="G71" i="10"/>
  <c r="G66" i="10"/>
  <c r="G65" i="10"/>
  <c r="G64" i="10"/>
  <c r="G63" i="10"/>
  <c r="G62" i="10"/>
  <c r="G61" i="10"/>
  <c r="G32" i="10"/>
  <c r="G33" i="10"/>
  <c r="G34" i="10"/>
  <c r="G35" i="10"/>
  <c r="G42" i="10"/>
  <c r="G43" i="10"/>
  <c r="G44" i="10"/>
  <c r="G45" i="10"/>
  <c r="G41" i="10"/>
  <c r="G53" i="10"/>
  <c r="G54" i="10"/>
  <c r="G55" i="10"/>
  <c r="G56" i="10"/>
  <c r="G52" i="10"/>
  <c r="G51" i="10"/>
  <c r="G50" i="10"/>
  <c r="G49" i="10"/>
  <c r="G48" i="10"/>
  <c r="P51" i="2"/>
  <c r="P52" i="2"/>
  <c r="P53" i="2"/>
  <c r="P54" i="2"/>
  <c r="P50" i="2"/>
  <c r="P49" i="2"/>
  <c r="P48" i="2"/>
  <c r="P47" i="2"/>
  <c r="P46" i="2"/>
  <c r="P43" i="2"/>
  <c r="P42" i="2"/>
  <c r="P41" i="2"/>
  <c r="P40" i="2"/>
  <c r="P39" i="2"/>
  <c r="P32" i="2"/>
  <c r="P33" i="2"/>
  <c r="P31" i="2"/>
  <c r="P30" i="2"/>
  <c r="P29" i="2"/>
  <c r="P28" i="2"/>
  <c r="P27" i="2"/>
  <c r="P24" i="2"/>
  <c r="P23" i="2"/>
  <c r="P22" i="2"/>
  <c r="P21" i="2"/>
  <c r="P20" i="2"/>
  <c r="P25" i="2" s="1"/>
  <c r="P17" i="2"/>
  <c r="P16" i="2"/>
  <c r="P15" i="2"/>
  <c r="P14" i="2"/>
  <c r="P13" i="2"/>
  <c r="P10" i="2"/>
  <c r="P9" i="2"/>
  <c r="P8" i="2"/>
  <c r="P7" i="2"/>
  <c r="P6" i="2"/>
  <c r="G64" i="2"/>
  <c r="G63" i="2"/>
  <c r="G62" i="2"/>
  <c r="G61" i="2"/>
  <c r="G60" i="2"/>
  <c r="G59" i="2"/>
  <c r="G65" i="2" s="1"/>
  <c r="G51" i="2"/>
  <c r="G52" i="2"/>
  <c r="G53" i="2"/>
  <c r="G54" i="2"/>
  <c r="G50" i="2"/>
  <c r="G49" i="2"/>
  <c r="G48" i="2"/>
  <c r="G47" i="2"/>
  <c r="G46" i="2"/>
  <c r="G43" i="2"/>
  <c r="G42" i="2"/>
  <c r="G41" i="2"/>
  <c r="G40" i="2"/>
  <c r="G39" i="2"/>
  <c r="G30" i="2"/>
  <c r="G31" i="2"/>
  <c r="G32" i="2"/>
  <c r="G33" i="2"/>
  <c r="G29" i="2"/>
  <c r="G28" i="2"/>
  <c r="G27" i="2"/>
  <c r="G24" i="2"/>
  <c r="G23" i="2"/>
  <c r="G22" i="2"/>
  <c r="G21" i="2"/>
  <c r="G20" i="2"/>
  <c r="G17" i="2"/>
  <c r="G16" i="2"/>
  <c r="G15" i="2"/>
  <c r="G14" i="2"/>
  <c r="G13" i="2"/>
  <c r="G18" i="2" s="1"/>
  <c r="G26" i="10"/>
  <c r="G25" i="10"/>
  <c r="G24" i="10"/>
  <c r="G23" i="10"/>
  <c r="G22" i="10"/>
  <c r="G19" i="10"/>
  <c r="G18" i="10"/>
  <c r="G17" i="10"/>
  <c r="G16" i="10"/>
  <c r="G15" i="10"/>
  <c r="H64" i="2"/>
  <c r="H63" i="2"/>
  <c r="H62" i="2"/>
  <c r="H61" i="2"/>
  <c r="H60" i="2"/>
  <c r="H59" i="2"/>
  <c r="H43" i="2"/>
  <c r="H42" i="2"/>
  <c r="H41" i="2"/>
  <c r="H40" i="2"/>
  <c r="H39" i="2"/>
  <c r="H52" i="2"/>
  <c r="H53" i="2"/>
  <c r="H54" i="2"/>
  <c r="H51" i="2"/>
  <c r="H50" i="2"/>
  <c r="H49" i="2"/>
  <c r="H48" i="2"/>
  <c r="H47" i="2"/>
  <c r="H46" i="2"/>
  <c r="H29" i="2"/>
  <c r="H30" i="2"/>
  <c r="H31" i="2"/>
  <c r="H32" i="2"/>
  <c r="H33" i="2"/>
  <c r="Q52" i="2"/>
  <c r="Q53" i="2"/>
  <c r="Q54" i="2"/>
  <c r="Q51" i="2"/>
  <c r="Q50" i="2"/>
  <c r="Q49" i="2"/>
  <c r="Q48" i="2"/>
  <c r="Q47" i="2"/>
  <c r="Q46" i="2"/>
  <c r="Q44" i="2"/>
  <c r="Q43" i="2"/>
  <c r="Q42" i="2"/>
  <c r="Q41" i="2"/>
  <c r="Q40" i="2"/>
  <c r="Q39" i="2"/>
  <c r="Q32" i="2"/>
  <c r="Q31" i="2"/>
  <c r="Q30" i="2"/>
  <c r="Q29" i="2"/>
  <c r="Q28" i="2"/>
  <c r="Q27" i="2"/>
  <c r="Q24" i="2"/>
  <c r="Q23" i="2"/>
  <c r="Q22" i="2"/>
  <c r="Q21" i="2"/>
  <c r="Q20" i="2"/>
  <c r="Q17" i="2"/>
  <c r="Q16" i="2"/>
  <c r="Q15" i="2"/>
  <c r="Q14" i="2"/>
  <c r="Q13" i="2"/>
  <c r="Q7" i="2"/>
  <c r="Q8" i="2"/>
  <c r="Q9" i="2"/>
  <c r="Q10" i="2"/>
  <c r="Q6" i="2"/>
  <c r="H28" i="2"/>
  <c r="G6" i="2"/>
  <c r="H6" i="2"/>
  <c r="G7" i="2"/>
  <c r="H7" i="2"/>
  <c r="G8" i="2"/>
  <c r="H8" i="2"/>
  <c r="G9" i="2"/>
  <c r="H9" i="2"/>
  <c r="H27" i="2"/>
  <c r="H24" i="2"/>
  <c r="H23" i="2"/>
  <c r="H22" i="2"/>
  <c r="H21" i="2"/>
  <c r="H20" i="2"/>
  <c r="H17" i="2"/>
  <c r="H16" i="2"/>
  <c r="H15" i="2"/>
  <c r="H14" i="2"/>
  <c r="H13" i="2"/>
  <c r="H10" i="2"/>
  <c r="G10" i="2"/>
  <c r="G31" i="10"/>
  <c r="G30" i="10"/>
  <c r="G29" i="10"/>
  <c r="G12" i="10"/>
  <c r="G11" i="10"/>
  <c r="G10" i="10"/>
  <c r="G9" i="10"/>
  <c r="G8" i="10"/>
  <c r="H6" i="9"/>
  <c r="H7" i="9"/>
  <c r="H8" i="9"/>
  <c r="H9" i="9"/>
  <c r="H5" i="9"/>
  <c r="G9" i="9"/>
  <c r="G8" i="9"/>
  <c r="G7" i="9"/>
  <c r="G6" i="9"/>
  <c r="G5" i="9"/>
  <c r="P44" i="2"/>
  <c r="B24" i="12"/>
  <c r="H21" i="12"/>
  <c r="G21" i="12"/>
  <c r="F21" i="12"/>
  <c r="E21" i="12"/>
  <c r="H18" i="12"/>
  <c r="H17" i="12"/>
  <c r="H16" i="12"/>
  <c r="H15" i="12"/>
  <c r="H20" i="12" s="1"/>
  <c r="H22" i="12" s="1"/>
  <c r="H24" i="12" s="1"/>
  <c r="G14" i="12"/>
  <c r="G13" i="12"/>
  <c r="G12" i="12"/>
  <c r="G20" i="12" s="1"/>
  <c r="G22" i="12" s="1"/>
  <c r="G24" i="12" s="1"/>
  <c r="F11" i="12"/>
  <c r="F10" i="12"/>
  <c r="F9" i="12"/>
  <c r="F8" i="12"/>
  <c r="F20" i="12"/>
  <c r="F22" i="12" s="1"/>
  <c r="F24" i="12" s="1"/>
  <c r="E7" i="12"/>
  <c r="E6" i="12"/>
  <c r="E5" i="12"/>
  <c r="E4" i="12"/>
  <c r="E20" i="12" l="1"/>
  <c r="E22" i="12" s="1"/>
  <c r="E24" i="12" s="1"/>
  <c r="G34" i="14"/>
  <c r="G55" i="16"/>
  <c r="G34" i="15"/>
  <c r="G55" i="15"/>
  <c r="G65" i="14"/>
  <c r="B16" i="7" s="1"/>
  <c r="G55" i="14"/>
  <c r="P18" i="13"/>
  <c r="G34" i="13" s="1"/>
  <c r="G55" i="13"/>
  <c r="B19" i="7"/>
  <c r="G25" i="2"/>
  <c r="G11" i="2"/>
  <c r="G34" i="2" s="1"/>
  <c r="P11" i="2"/>
  <c r="P18" i="2"/>
  <c r="G67" i="10"/>
  <c r="G13" i="10"/>
  <c r="G34" i="16"/>
  <c r="G46" i="10"/>
  <c r="G57" i="10" s="1"/>
  <c r="G44" i="2"/>
  <c r="G20" i="10"/>
  <c r="G27" i="10"/>
  <c r="G10" i="9"/>
  <c r="B10" i="7" l="1"/>
  <c r="G36" i="10"/>
  <c r="G55" i="2"/>
  <c r="B13" i="7" s="1"/>
</calcChain>
</file>

<file path=xl/sharedStrings.xml><?xml version="1.0" encoding="utf-8"?>
<sst xmlns="http://schemas.openxmlformats.org/spreadsheetml/2006/main" count="580" uniqueCount="158">
  <si>
    <t>oz.</t>
  </si>
  <si>
    <t>ea.</t>
  </si>
  <si>
    <t>cups</t>
  </si>
  <si>
    <t>Shredded Cheddar Cheese</t>
  </si>
  <si>
    <t>Shredded Romaine lettuce</t>
  </si>
  <si>
    <t>WG 2 oz. Tortilla</t>
  </si>
  <si>
    <t>WG Breaded Chicken Patties</t>
  </si>
  <si>
    <t>FF Mayonaise</t>
  </si>
  <si>
    <t>30 lb case</t>
  </si>
  <si>
    <t>144 count case</t>
  </si>
  <si>
    <t>20 lb case</t>
  </si>
  <si>
    <t>4 gal case</t>
  </si>
  <si>
    <t>Apple</t>
  </si>
  <si>
    <t>50 ea. Per case</t>
  </si>
  <si>
    <t>138 ea. per case</t>
  </si>
  <si>
    <t>Peas -Frozen</t>
  </si>
  <si>
    <t>Milk 8 oz. cartons</t>
  </si>
  <si>
    <t>25 lb case</t>
  </si>
  <si>
    <t>Recipe</t>
  </si>
  <si>
    <t>Item</t>
  </si>
  <si>
    <t>LUNCH</t>
  </si>
  <si>
    <t>French Toast Sticks</t>
  </si>
  <si>
    <t>144 ea. Per case</t>
  </si>
  <si>
    <t>Orange</t>
  </si>
  <si>
    <t xml:space="preserve">Juice </t>
  </si>
  <si>
    <t>125 ea. per case</t>
  </si>
  <si>
    <t>Granola Bar</t>
  </si>
  <si>
    <t>24 per case</t>
  </si>
  <si>
    <t>Milk 8 oz. carton</t>
  </si>
  <si>
    <t>Special Milk Program</t>
  </si>
  <si>
    <t>Recipe food cost per serving</t>
  </si>
  <si>
    <t>5 Day Average per meal raw food cost</t>
  </si>
  <si>
    <t>Computing Program Food Cost Per Serving</t>
  </si>
  <si>
    <t xml:space="preserve"> A. Recipe/Item</t>
  </si>
  <si>
    <t>Milk 8 oz. carton Raw Food Cost</t>
  </si>
  <si>
    <t xml:space="preserve">Lunch Average Per Meal Raw Food Cost </t>
  </si>
  <si>
    <t>Breakfast Average Per Meal Raw Food Cost</t>
  </si>
  <si>
    <t>SNACK Average Per Meal Raw Food Cost</t>
  </si>
  <si>
    <t>SMP Per Milk Raw Food Cost</t>
  </si>
  <si>
    <t>Recipe Analysis Worksheet</t>
  </si>
  <si>
    <r>
      <t>Recipe Name_</t>
    </r>
    <r>
      <rPr>
        <sz val="11"/>
        <color theme="1"/>
        <rFont val="Calibri"/>
        <family val="2"/>
        <scheme val="minor"/>
      </rPr>
      <t xml:space="preserve">______________ </t>
    </r>
  </si>
  <si>
    <t>Portions per Recipe:</t>
  </si>
  <si>
    <t>Serving Size:</t>
  </si>
  <si>
    <t>1. Ingredients</t>
  </si>
  <si>
    <t>2. Quantity of 
Ingredient As 
Purchased
(number of pur-
chase units)</t>
  </si>
  <si>
    <t>3.Purchase
Unit</t>
  </si>
  <si>
    <t>4. Servings per Purchase Unit in Food Buying Guide</t>
  </si>
  <si>
    <t xml:space="preserve">5. Meat/Meat Alternate (oz. eq.)
</t>
  </si>
  <si>
    <t>6. Vegetables (1/4 CUP)</t>
  </si>
  <si>
    <t>7. Fruits     (1/4 cup)</t>
  </si>
  <si>
    <t>8. Grains (oz. eq.)</t>
  </si>
  <si>
    <t>Totals</t>
  </si>
  <si>
    <t>9. Portions per Recipe</t>
  </si>
  <si>
    <t>Calculations</t>
  </si>
  <si>
    <t>OUNCE EQUIVALENT
(total/#
portions)</t>
  </si>
  <si>
    <t>Cup total/by 4   (to get units in cups), then /by # portions</t>
  </si>
  <si>
    <t>CUPS total/by 4 (to get units in cups), then/by # portions</t>
  </si>
  <si>
    <t>OUNCE EQUIVALENT
total / by #
portions</t>
  </si>
  <si>
    <t>Recipe provides:</t>
  </si>
  <si>
    <t>portions</t>
  </si>
  <si>
    <t>Each Portion
Contributes</t>
  </si>
  <si>
    <t>meat/
meat alternates</t>
  </si>
  <si>
    <t>Vegetables</t>
  </si>
  <si>
    <t>Fruits</t>
  </si>
  <si>
    <t>Grains</t>
  </si>
  <si>
    <t>Conversions</t>
  </si>
  <si>
    <t>Average Per Meal Raw Food Cost - Summary Tab</t>
  </si>
  <si>
    <t>B. Purchase Unit</t>
  </si>
  <si>
    <t>All 5 days must be complete for this page to calculate accurately.</t>
  </si>
  <si>
    <t xml:space="preserve">Cells shaded this color </t>
  </si>
  <si>
    <r>
      <t xml:space="preserve">Column A. Recipe/Item:  </t>
    </r>
    <r>
      <rPr>
        <sz val="11"/>
        <color theme="1"/>
        <rFont val="Lato"/>
        <family val="2"/>
      </rPr>
      <t>List the foods used to prepare the menu.  Under recipe, list the ingredients used to prepare the recipe.</t>
    </r>
  </si>
  <si>
    <r>
      <t xml:space="preserve">Column B. Purchase Unit:  </t>
    </r>
    <r>
      <rPr>
        <sz val="11"/>
        <color theme="1"/>
        <rFont val="Lato"/>
        <family val="2"/>
      </rPr>
      <t>Indicate the unit in which the item or ingredient is purchased, i.e., pound, case, gallon, #10 can, etc.</t>
    </r>
  </si>
  <si>
    <r>
      <t xml:space="preserve">use the entitlement value of the product </t>
    </r>
    <r>
      <rPr>
        <b/>
        <u/>
        <sz val="11"/>
        <color theme="1"/>
        <rFont val="Lato"/>
        <family val="2"/>
      </rPr>
      <t>plus</t>
    </r>
    <r>
      <rPr>
        <sz val="11"/>
        <color theme="1"/>
        <rFont val="Lato"/>
        <family val="2"/>
      </rPr>
      <t xml:space="preserve"> (+) the shipping, handling and processing charges.)</t>
    </r>
  </si>
  <si>
    <t xml:space="preserve">designate data entry cells.  The SFA must enter the applicable data in these cells for the tool to calculate. </t>
  </si>
  <si>
    <t>F. Number of Crediting Units per Serving</t>
  </si>
  <si>
    <r>
      <rPr>
        <b/>
        <sz val="11"/>
        <color theme="1"/>
        <rFont val="Lato"/>
        <family val="2"/>
      </rPr>
      <t>Column C. Purchase Unit Cost</t>
    </r>
    <r>
      <rPr>
        <sz val="11"/>
        <color theme="1"/>
        <rFont val="Lato"/>
        <family val="2"/>
      </rPr>
      <t xml:space="preserve">:  Record the purchase unit cost, i.e., cost per case or cost per gallon cost.  (If using a USDA Foods product, </t>
    </r>
  </si>
  <si>
    <r>
      <rPr>
        <b/>
        <sz val="11"/>
        <color theme="1"/>
        <rFont val="Lato"/>
        <family val="2"/>
      </rPr>
      <t>Column F. Number of Crediting Units per Serving:</t>
    </r>
    <r>
      <rPr>
        <sz val="11"/>
        <color theme="1"/>
        <rFont val="Lato"/>
        <family val="2"/>
      </rPr>
      <t xml:space="preserve">  Determine the number of crediting units needed for one serving.</t>
    </r>
  </si>
  <si>
    <t>G. Cost Per Serving</t>
  </si>
  <si>
    <r>
      <rPr>
        <b/>
        <sz val="11"/>
        <color theme="1"/>
        <rFont val="Lato"/>
        <family val="2"/>
      </rPr>
      <t>Column G. Cost per Serving:</t>
    </r>
    <r>
      <rPr>
        <sz val="11"/>
        <color theme="1"/>
        <rFont val="Lato"/>
        <family val="2"/>
      </rPr>
      <t xml:space="preserve">  Calculates the cost per serving by dividing Purchase Unit Cost (C) by the Number of Crediting Units per Purchase </t>
    </r>
  </si>
  <si>
    <t>D. Crediting Unit</t>
  </si>
  <si>
    <t>E. Number of Crediting Units Per Purchase Unit</t>
  </si>
  <si>
    <r>
      <t xml:space="preserve">Column D. Crediting Unit:  </t>
    </r>
    <r>
      <rPr>
        <sz val="11"/>
        <color theme="1"/>
        <rFont val="Lato"/>
        <family val="2"/>
      </rPr>
      <t>Determine what unit of measure is used to credit this item to the meal pattern</t>
    </r>
    <r>
      <rPr>
        <b/>
        <sz val="11"/>
        <color theme="1"/>
        <rFont val="Lato"/>
        <family val="2"/>
      </rPr>
      <t>.</t>
    </r>
  </si>
  <si>
    <r>
      <t xml:space="preserve">Column E. Number of Crediting Units per Purchase Unit:  </t>
    </r>
    <r>
      <rPr>
        <sz val="11"/>
        <color theme="1"/>
        <rFont val="Lato"/>
        <family val="2"/>
      </rPr>
      <t xml:space="preserve">Calculate how many crediting units are in the purchase unit. </t>
    </r>
  </si>
  <si>
    <r>
      <rPr>
        <b/>
        <sz val="11"/>
        <color indexed="8"/>
        <rFont val="Lato"/>
        <family val="2"/>
      </rPr>
      <t xml:space="preserve">5. </t>
    </r>
    <r>
      <rPr>
        <sz val="11"/>
        <color indexed="8"/>
        <rFont val="Lato"/>
        <family val="2"/>
      </rPr>
      <t>This 5-day average per meal raw food cost, needs to</t>
    </r>
    <r>
      <rPr>
        <b/>
        <sz val="11"/>
        <color indexed="8"/>
        <rFont val="Lato"/>
        <family val="2"/>
      </rPr>
      <t xml:space="preserve"> be transferred to the Nonprogram Food Revenue Tool under the reimbursable meals </t>
    </r>
  </si>
  <si>
    <t>Weight</t>
  </si>
  <si>
    <t>Volume</t>
  </si>
  <si>
    <t xml:space="preserve">pound </t>
  </si>
  <si>
    <t>=</t>
  </si>
  <si>
    <t>ounces</t>
  </si>
  <si>
    <t xml:space="preserve">ounce </t>
  </si>
  <si>
    <t>grams</t>
  </si>
  <si>
    <t>#10 can</t>
  </si>
  <si>
    <t>Gallon</t>
  </si>
  <si>
    <t>Half Gallons</t>
  </si>
  <si>
    <t>Quarts</t>
  </si>
  <si>
    <t>Pints</t>
  </si>
  <si>
    <t>Cups</t>
  </si>
  <si>
    <t>Fluid Ounces</t>
  </si>
  <si>
    <t>1/16</t>
  </si>
  <si>
    <t>5 T + 1 t</t>
  </si>
  <si>
    <t>Tablespoons (T)</t>
  </si>
  <si>
    <t>Teaspoons (t)</t>
  </si>
  <si>
    <t>2 T + 2 t</t>
  </si>
  <si>
    <r>
      <rPr>
        <b/>
        <sz val="11"/>
        <color indexed="8"/>
        <rFont val="Lato"/>
        <family val="2"/>
      </rPr>
      <t xml:space="preserve">4. </t>
    </r>
    <r>
      <rPr>
        <sz val="11"/>
        <color indexed="8"/>
        <rFont val="Lato"/>
        <family val="2"/>
      </rPr>
      <t xml:space="preserve">After the 5 days have been costed, the 5-day average per meal raw food cost is calculated on the </t>
    </r>
    <r>
      <rPr>
        <b/>
        <sz val="11"/>
        <color indexed="8"/>
        <rFont val="Lato"/>
        <family val="2"/>
      </rPr>
      <t>Average Per Meal Raw</t>
    </r>
    <r>
      <rPr>
        <sz val="11"/>
        <color indexed="8"/>
        <rFont val="Lato"/>
        <family val="2"/>
      </rPr>
      <t xml:space="preserve"> </t>
    </r>
    <r>
      <rPr>
        <b/>
        <sz val="11"/>
        <color indexed="8"/>
        <rFont val="Lato"/>
        <family val="2"/>
      </rPr>
      <t xml:space="preserve">Food Cost </t>
    </r>
    <r>
      <rPr>
        <sz val="11"/>
        <color indexed="8"/>
        <rFont val="Lato"/>
        <family val="2"/>
      </rPr>
      <t>summary tab.</t>
    </r>
  </si>
  <si>
    <t>Food Revenue Tool.</t>
  </si>
  <si>
    <t xml:space="preserve">section; more specifically, on the bottom of the nonprogram food revenue tool, by meal type, in the  Raw Food Cost column to complete the Nonprogram </t>
  </si>
  <si>
    <t>heading on the tool (Lunch, Breakfast, Afterschool Snack, or Special Milk).</t>
  </si>
  <si>
    <r>
      <rPr>
        <b/>
        <sz val="11"/>
        <color indexed="8"/>
        <rFont val="Lato"/>
        <family val="2"/>
      </rPr>
      <t>1</t>
    </r>
    <r>
      <rPr>
        <sz val="11"/>
        <color indexed="8"/>
        <rFont val="Lato"/>
        <family val="2"/>
      </rPr>
      <t xml:space="preserve">. Items and recipes, for all federally funded programs administered by the SFA, need to be included in the menu costing tool under the appropriate </t>
    </r>
  </si>
  <si>
    <t>entered into the tool.</t>
  </si>
  <si>
    <r>
      <rPr>
        <b/>
        <sz val="11"/>
        <color indexed="8"/>
        <rFont val="Lato"/>
        <family val="2"/>
      </rPr>
      <t>2.</t>
    </r>
    <r>
      <rPr>
        <sz val="11"/>
        <color indexed="8"/>
        <rFont val="Lato"/>
        <family val="2"/>
      </rPr>
      <t xml:space="preserve"> The total raw food cost is calculated for each meal type in the </t>
    </r>
    <r>
      <rPr>
        <b/>
        <u/>
        <sz val="11"/>
        <color indexed="8"/>
        <rFont val="Lato"/>
        <family val="2"/>
      </rPr>
      <t>Total Meal Raw Food Cost</t>
    </r>
    <r>
      <rPr>
        <sz val="11"/>
        <color indexed="8"/>
        <rFont val="Lato"/>
        <family val="2"/>
      </rPr>
      <t xml:space="preserve"> (per program) line after each item or ingredient is </t>
    </r>
  </si>
  <si>
    <t>Food Revenue Calculator.</t>
  </si>
  <si>
    <r>
      <t>3.</t>
    </r>
    <r>
      <rPr>
        <sz val="11"/>
        <color indexed="8"/>
        <rFont val="Lato"/>
        <family val="2"/>
      </rPr>
      <t xml:space="preserve"> These per meal calculations need to be entered into the workbook for 5 consecutive days (Monday - Friday tabs) for use in the USDA </t>
    </r>
    <r>
      <rPr>
        <b/>
        <sz val="11"/>
        <color theme="1"/>
        <rFont val="Lato"/>
        <family val="2"/>
      </rPr>
      <t xml:space="preserve">Nonprogram </t>
    </r>
  </si>
  <si>
    <r>
      <rPr>
        <b/>
        <sz val="11"/>
        <color indexed="8"/>
        <rFont val="Lato"/>
        <family val="2"/>
      </rPr>
      <t xml:space="preserve">6. </t>
    </r>
    <r>
      <rPr>
        <sz val="11"/>
        <color indexed="8"/>
        <rFont val="Lato"/>
        <family val="2"/>
      </rPr>
      <t>This menu costing tool calculates average raw reimbursable per meal food cost by meal type for 5  days.  The entire cycle menu may calculated</t>
    </r>
  </si>
  <si>
    <t xml:space="preserve">using multiple workbooks to get a more accurate average food cost per meal type. This is optional. </t>
  </si>
  <si>
    <t>C. Cost of Purchase Unit</t>
  </si>
  <si>
    <t xml:space="preserve">C. Cost of Purchase Unit </t>
  </si>
  <si>
    <t>BRAKFAST</t>
  </si>
  <si>
    <t>SNACK</t>
  </si>
  <si>
    <t xml:space="preserve">Total Raw Food Cost Per Lunch Meal  </t>
  </si>
  <si>
    <t xml:space="preserve">Total Raw Food Cost Per Breakfast Meal  </t>
  </si>
  <si>
    <t xml:space="preserve">Total Raw Food Cost Per Snack Meal </t>
  </si>
  <si>
    <t>MONDAY</t>
  </si>
  <si>
    <t>TUESDAY</t>
  </si>
  <si>
    <t>WEDNESDAY</t>
  </si>
  <si>
    <t>THURSDAY</t>
  </si>
  <si>
    <t>FRIDAY</t>
  </si>
  <si>
    <t>INSTRUCTIONS FOR COMPLETING WORKSHEET</t>
  </si>
  <si>
    <t>Step #1:  Fill in the recipe name and the portions per reciope located at the top of the worksheet.</t>
  </si>
  <si>
    <t>the portions will automatically appear in the green-shaded areas at th bottom of the worksheet.</t>
  </si>
  <si>
    <t xml:space="preserve">Step #2:  Fill in column 1 by typing in the ingredients that contribute to the meal pattern requirements.  </t>
  </si>
  <si>
    <t xml:space="preserve">The meat/meat alternates go in the grey area, the vegetables go in the pink area, the fruits go in the </t>
  </si>
  <si>
    <t>orange area and the grains go in the blue area.</t>
  </si>
  <si>
    <t>Step #3:  Fill in Column 2 by typing in the quantitiy of each ingredient, as purchased.  The numbers</t>
  </si>
  <si>
    <t>to 1.5.  Refer to the table on page I-36 in the Food Buying Guide (FBG) for decimal weight equivalents.</t>
  </si>
  <si>
    <t>Enter 1/2 No. 10 can as .5 and 3/4 pound as .75.</t>
  </si>
  <si>
    <t>entered in this coluimn must be in decimal format.  Examples:  1 pound, 8 ounces must be converted</t>
  </si>
  <si>
    <t>Step #4:  Fill in column 3 by typing in the purchase unit that relates to the quantity that was entered</t>
  </si>
  <si>
    <t>column 3.  If the purchase unit is a No 10 can, then enter No. 10 can in column 3.  Note:  weight or</t>
  </si>
  <si>
    <t xml:space="preserve">measure for ingredients must match the purchase unit listed for the ingredient in column 2 of the FBG. </t>
  </si>
  <si>
    <t>A separate instruction sheet is available from DPI to convert purchase units for meat/meat alternates</t>
  </si>
  <si>
    <t>not found in FBG such as the beef crumbles distributed as Wisconsin Processed USDA Foods items.</t>
  </si>
  <si>
    <t>in column 2.  For example, if weight of meat/meat alternate is in pounds then enter pounds in</t>
  </si>
  <si>
    <t xml:space="preserve">The contribution a portion makes toward the meal pattern requirements </t>
  </si>
  <si>
    <t>will be calculated and appear at the bottom of columns 5-8.  Meat/meat</t>
  </si>
  <si>
    <t>alternates and grains are rounded down to the nearnest .25 ounce</t>
  </si>
  <si>
    <t xml:space="preserve">equivalents.  Vegetable and fruit portions are rounded down to the nearest </t>
  </si>
  <si>
    <t xml:space="preserve">1/8 cup (.125).  Refer to Tabel 7 on page I-37 of the FBG for converting decimals </t>
  </si>
  <si>
    <t>to portion of a cup for vegetables and fruits.  Example:  .25 converts to 1/4 c.</t>
  </si>
  <si>
    <t>Step #5:  Fill in column 4 by typing in the servings per purchase unit for each ngredient found in the FBG.</t>
  </si>
  <si>
    <t>The serving per purchase unit will be listed in column 3, titled, "servings per purchase unit, EP"</t>
  </si>
  <si>
    <t>of this guide.  Note:  yield for items vary according to preparation steps in recipe (#10 can, drained)</t>
  </si>
  <si>
    <t xml:space="preserve">and/or how it is served (raw vs. cooked, chopped, etc.).  Example:  Use 9.3 for mature onions, </t>
  </si>
  <si>
    <t xml:space="preserve">as purchased, if chopped and served raw in a salad recipe.  Use 7.9 if onions are chopped and </t>
  </si>
  <si>
    <t xml:space="preserve">served cooked in lasagna.  Refer to description in column 4 of FBG.  </t>
  </si>
  <si>
    <t xml:space="preserve">ea. </t>
  </si>
  <si>
    <t>cup</t>
  </si>
  <si>
    <r>
      <t xml:space="preserve">Unit (E) and then multiplying by the Number of Crediting Units per Serving (column C </t>
    </r>
    <r>
      <rPr>
        <sz val="11"/>
        <color theme="1"/>
        <rFont val="Calibri"/>
        <family val="2"/>
      </rPr>
      <t>÷</t>
    </r>
    <r>
      <rPr>
        <sz val="11"/>
        <color theme="1"/>
        <rFont val="Lato"/>
        <family val="2"/>
      </rPr>
      <t xml:space="preserve"> column E X column F).</t>
    </r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</si>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</sst>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Lato"/>
      <family val="2"/>
    </font>
    <font>
      <sz val="11"/>
      <color theme="1"/>
      <name val="Lato"/>
      <family val="2"/>
    </font>
    <font>
      <b/>
      <sz val="12"/>
      <color theme="1"/>
      <name val="Lato"/>
      <family val="2"/>
    </font>
    <font>
      <b/>
      <sz val="9"/>
      <color theme="1"/>
      <name val="Lato"/>
      <family val="2"/>
    </font>
    <font>
      <b/>
      <sz val="11"/>
      <color indexed="8"/>
      <name val="Lato"/>
      <family val="2"/>
    </font>
    <font>
      <sz val="11"/>
      <color indexed="8"/>
      <name val="Lato"/>
      <family val="2"/>
    </font>
    <font>
      <b/>
      <u/>
      <sz val="11"/>
      <color indexed="8"/>
      <name val="Lato"/>
      <family val="2"/>
    </font>
    <font>
      <b/>
      <u/>
      <sz val="11"/>
      <color theme="1"/>
      <name val="Lato"/>
      <family val="2"/>
    </font>
    <font>
      <sz val="11"/>
      <color theme="1"/>
      <name val="Calibri"/>
      <family val="2"/>
    </font>
    <font>
      <b/>
      <sz val="14"/>
      <color theme="1"/>
      <name val="Lato"/>
      <family val="2"/>
    </font>
    <font>
      <b/>
      <sz val="16"/>
      <color theme="1"/>
      <name val="Lato"/>
      <family val="2"/>
    </font>
    <font>
      <b/>
      <sz val="18"/>
      <color theme="1"/>
      <name val="Lato"/>
      <family val="2"/>
    </font>
    <font>
      <b/>
      <sz val="12"/>
      <color theme="0"/>
      <name val="Lato"/>
      <family val="2"/>
    </font>
    <font>
      <b/>
      <sz val="11"/>
      <color rgb="FFFF0000"/>
      <name val="Lato"/>
      <family val="2"/>
    </font>
    <font>
      <b/>
      <sz val="11"/>
      <color rgb="FFC00000"/>
      <name val="Lato"/>
      <family val="2"/>
    </font>
    <font>
      <i/>
      <sz val="12"/>
      <color rgb="FF1B1B1B"/>
      <name val="Roboto"/>
    </font>
  </fonts>
  <fills count="20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000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51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Protection="1"/>
    <xf numFmtId="0" fontId="0" fillId="0" borderId="7" xfId="0" applyBorder="1" applyAlignment="1" applyProtection="1">
      <alignment wrapText="1"/>
    </xf>
    <xf numFmtId="0" fontId="0" fillId="10" borderId="7" xfId="0" applyFill="1" applyBorder="1" applyProtection="1">
      <protection locked="0"/>
    </xf>
    <xf numFmtId="0" fontId="0" fillId="10" borderId="7" xfId="0" applyFill="1" applyBorder="1" applyProtection="1"/>
    <xf numFmtId="0" fontId="0" fillId="0" borderId="10" xfId="0" applyBorder="1"/>
    <xf numFmtId="0" fontId="0" fillId="0" borderId="19" xfId="0" applyBorder="1"/>
    <xf numFmtId="2" fontId="0" fillId="10" borderId="7" xfId="0" applyNumberFormat="1" applyFill="1" applyBorder="1" applyProtection="1">
      <protection locked="0"/>
    </xf>
    <xf numFmtId="0" fontId="0" fillId="0" borderId="12" xfId="0" applyBorder="1"/>
    <xf numFmtId="0" fontId="0" fillId="11" borderId="7" xfId="0" applyFill="1" applyBorder="1" applyProtection="1">
      <protection locked="0"/>
    </xf>
    <xf numFmtId="0" fontId="0" fillId="11" borderId="7" xfId="0" applyFill="1" applyBorder="1" applyProtection="1"/>
    <xf numFmtId="2" fontId="0" fillId="11" borderId="7" xfId="0" applyNumberFormat="1" applyFill="1" applyBorder="1" applyProtection="1">
      <protection locked="0"/>
    </xf>
    <xf numFmtId="0" fontId="1" fillId="2" borderId="7" xfId="1" applyFont="1" applyBorder="1" applyProtection="1">
      <protection locked="0"/>
    </xf>
    <xf numFmtId="0" fontId="1" fillId="2" borderId="7" xfId="1" applyBorder="1" applyProtection="1">
      <protection locked="0"/>
    </xf>
    <xf numFmtId="0" fontId="1" fillId="2" borderId="7" xfId="1" applyBorder="1" applyProtection="1"/>
    <xf numFmtId="0" fontId="0" fillId="12" borderId="7" xfId="0" applyFill="1" applyBorder="1" applyProtection="1">
      <protection locked="0"/>
    </xf>
    <xf numFmtId="0" fontId="0" fillId="12" borderId="7" xfId="0" applyFill="1" applyBorder="1" applyProtection="1"/>
    <xf numFmtId="0" fontId="0" fillId="0" borderId="7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13" borderId="7" xfId="0" applyFill="1" applyBorder="1" applyProtection="1"/>
    <xf numFmtId="0" fontId="0" fillId="0" borderId="0" xfId="0" applyBorder="1" applyProtection="1"/>
    <xf numFmtId="0" fontId="0" fillId="0" borderId="0" xfId="0" applyProtection="1"/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5" fillId="0" borderId="0" xfId="0" applyFont="1" applyBorder="1"/>
    <xf numFmtId="0" fontId="5" fillId="0" borderId="0" xfId="0" applyFont="1"/>
    <xf numFmtId="0" fontId="5" fillId="3" borderId="30" xfId="0" applyFont="1" applyFill="1" applyBorder="1"/>
    <xf numFmtId="0" fontId="5" fillId="3" borderId="7" xfId="0" applyFont="1" applyFill="1" applyBorder="1"/>
    <xf numFmtId="164" fontId="5" fillId="3" borderId="8" xfId="0" applyNumberFormat="1" applyFont="1" applyFill="1" applyBorder="1" applyAlignment="1">
      <alignment horizontal="center"/>
    </xf>
    <xf numFmtId="1" fontId="5" fillId="3" borderId="7" xfId="0" applyNumberFormat="1" applyFont="1" applyFill="1" applyBorder="1" applyAlignment="1">
      <alignment horizontal="center"/>
    </xf>
    <xf numFmtId="1" fontId="5" fillId="3" borderId="9" xfId="0" applyNumberFormat="1" applyFont="1" applyFill="1" applyBorder="1" applyAlignment="1">
      <alignment horizontal="center"/>
    </xf>
    <xf numFmtId="2" fontId="5" fillId="3" borderId="7" xfId="0" applyNumberFormat="1" applyFont="1" applyFill="1" applyBorder="1" applyAlignment="1">
      <alignment horizontal="center"/>
    </xf>
    <xf numFmtId="2" fontId="5" fillId="4" borderId="7" xfId="0" applyNumberFormat="1" applyFont="1" applyFill="1" applyBorder="1" applyAlignment="1">
      <alignment horizontal="center"/>
    </xf>
    <xf numFmtId="164" fontId="5" fillId="4" borderId="32" xfId="0" applyNumberFormat="1" applyFont="1" applyFill="1" applyBorder="1" applyAlignment="1">
      <alignment horizontal="center"/>
    </xf>
    <xf numFmtId="1" fontId="5" fillId="3" borderId="10" xfId="0" applyNumberFormat="1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5" fillId="0" borderId="1" xfId="0" applyFont="1" applyBorder="1"/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2" xfId="0" applyFont="1" applyBorder="1"/>
    <xf numFmtId="0" fontId="4" fillId="14" borderId="0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vertical="top" wrapText="1"/>
    </xf>
    <xf numFmtId="0" fontId="4" fillId="14" borderId="0" xfId="0" applyFont="1" applyFill="1" applyBorder="1" applyAlignment="1">
      <alignment horizontal="left" vertical="center"/>
    </xf>
    <xf numFmtId="164" fontId="5" fillId="3" borderId="14" xfId="0" applyNumberFormat="1" applyFont="1" applyFill="1" applyBorder="1" applyAlignment="1">
      <alignment horizontal="center"/>
    </xf>
    <xf numFmtId="0" fontId="5" fillId="3" borderId="10" xfId="0" applyFont="1" applyFill="1" applyBorder="1"/>
    <xf numFmtId="2" fontId="5" fillId="3" borderId="8" xfId="0" applyNumberFormat="1" applyFont="1" applyFill="1" applyBorder="1" applyAlignment="1">
      <alignment horizontal="center"/>
    </xf>
    <xf numFmtId="164" fontId="5" fillId="4" borderId="40" xfId="0" applyNumberFormat="1" applyFont="1" applyFill="1" applyBorder="1" applyAlignment="1">
      <alignment horizontal="center"/>
    </xf>
    <xf numFmtId="164" fontId="4" fillId="4" borderId="41" xfId="0" applyNumberFormat="1" applyFont="1" applyFill="1" applyBorder="1" applyAlignment="1">
      <alignment horizontal="center"/>
    </xf>
    <xf numFmtId="0" fontId="4" fillId="7" borderId="27" xfId="0" applyFont="1" applyFill="1" applyBorder="1" applyAlignment="1">
      <alignment horizontal="center" vertical="top" wrapText="1"/>
    </xf>
    <xf numFmtId="164" fontId="4" fillId="7" borderId="28" xfId="0" applyNumberFormat="1" applyFont="1" applyFill="1" applyBorder="1" applyAlignment="1">
      <alignment horizontal="center" vertical="top" wrapText="1"/>
    </xf>
    <xf numFmtId="1" fontId="4" fillId="7" borderId="27" xfId="0" applyNumberFormat="1" applyFont="1" applyFill="1" applyBorder="1" applyAlignment="1">
      <alignment horizontal="center" vertical="top" wrapText="1"/>
    </xf>
    <xf numFmtId="1" fontId="4" fillId="7" borderId="28" xfId="0" applyNumberFormat="1" applyFont="1" applyFill="1" applyBorder="1" applyAlignment="1">
      <alignment horizontal="center" vertical="top" wrapText="1"/>
    </xf>
    <xf numFmtId="2" fontId="4" fillId="7" borderId="28" xfId="0" applyNumberFormat="1" applyFont="1" applyFill="1" applyBorder="1" applyAlignment="1">
      <alignment horizontal="center" vertical="top" wrapText="1"/>
    </xf>
    <xf numFmtId="164" fontId="4" fillId="7" borderId="38" xfId="0" applyNumberFormat="1" applyFont="1" applyFill="1" applyBorder="1" applyAlignment="1">
      <alignment horizontal="center" vertical="top" wrapText="1"/>
    </xf>
    <xf numFmtId="0" fontId="4" fillId="7" borderId="30" xfId="0" applyFont="1" applyFill="1" applyBorder="1" applyAlignment="1">
      <alignment wrapText="1"/>
    </xf>
    <xf numFmtId="0" fontId="4" fillId="7" borderId="12" xfId="0" applyFont="1" applyFill="1" applyBorder="1" applyAlignment="1">
      <alignment wrapText="1"/>
    </xf>
    <xf numFmtId="164" fontId="4" fillId="7" borderId="13" xfId="0" applyNumberFormat="1" applyFont="1" applyFill="1" applyBorder="1" applyAlignment="1">
      <alignment horizontal="center"/>
    </xf>
    <xf numFmtId="1" fontId="4" fillId="7" borderId="10" xfId="0" applyNumberFormat="1" applyFont="1" applyFill="1" applyBorder="1" applyAlignment="1">
      <alignment horizontal="center" wrapText="1"/>
    </xf>
    <xf numFmtId="2" fontId="4" fillId="7" borderId="8" xfId="0" applyNumberFormat="1" applyFont="1" applyFill="1" applyBorder="1" applyAlignment="1">
      <alignment horizontal="center" wrapText="1"/>
    </xf>
    <xf numFmtId="164" fontId="4" fillId="7" borderId="39" xfId="0" applyNumberFormat="1" applyFont="1" applyFill="1" applyBorder="1" applyAlignment="1">
      <alignment horizontal="center"/>
    </xf>
    <xf numFmtId="0" fontId="4" fillId="7" borderId="34" xfId="0" applyFont="1" applyFill="1" applyBorder="1"/>
    <xf numFmtId="164" fontId="4" fillId="7" borderId="35" xfId="0" applyNumberFormat="1" applyFont="1" applyFill="1" applyBorder="1" applyAlignment="1">
      <alignment horizontal="center"/>
    </xf>
    <xf numFmtId="1" fontId="4" fillId="7" borderId="34" xfId="0" applyNumberFormat="1" applyFont="1" applyFill="1" applyBorder="1" applyAlignment="1">
      <alignment horizontal="center"/>
    </xf>
    <xf numFmtId="2" fontId="4" fillId="7" borderId="35" xfId="0" applyNumberFormat="1" applyFont="1" applyFill="1" applyBorder="1" applyAlignment="1">
      <alignment horizontal="center"/>
    </xf>
    <xf numFmtId="0" fontId="4" fillId="0" borderId="0" xfId="0" applyFont="1" applyBorder="1"/>
    <xf numFmtId="0" fontId="5" fillId="0" borderId="0" xfId="0" applyFont="1" applyAlignment="1"/>
    <xf numFmtId="0" fontId="5" fillId="7" borderId="21" xfId="0" applyFont="1" applyFill="1" applyBorder="1"/>
    <xf numFmtId="0" fontId="4" fillId="7" borderId="21" xfId="0" applyFont="1" applyFill="1" applyBorder="1" applyAlignment="1">
      <alignment horizontal="center"/>
    </xf>
    <xf numFmtId="0" fontId="5" fillId="0" borderId="3" xfId="0" applyFont="1" applyBorder="1" applyAlignment="1"/>
    <xf numFmtId="0" fontId="4" fillId="0" borderId="3" xfId="0" applyFont="1" applyBorder="1" applyAlignment="1"/>
    <xf numFmtId="0" fontId="5" fillId="0" borderId="3" xfId="0" applyFont="1" applyBorder="1" applyAlignment="1">
      <alignment horizontal="left"/>
    </xf>
    <xf numFmtId="0" fontId="9" fillId="0" borderId="3" xfId="0" applyFont="1" applyBorder="1" applyAlignment="1"/>
    <xf numFmtId="0" fontId="9" fillId="0" borderId="3" xfId="0" applyFont="1" applyBorder="1" applyAlignment="1">
      <alignment horizontal="left"/>
    </xf>
    <xf numFmtId="0" fontId="0" fillId="0" borderId="0" xfId="0" applyFont="1"/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7" borderId="21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right" vertical="center"/>
    </xf>
    <xf numFmtId="0" fontId="4" fillId="7" borderId="21" xfId="0" applyFont="1" applyFill="1" applyBorder="1" applyAlignment="1">
      <alignment horizontal="center" vertical="center" wrapText="1"/>
    </xf>
    <xf numFmtId="0" fontId="14" fillId="7" borderId="21" xfId="0" applyFont="1" applyFill="1" applyBorder="1" applyAlignment="1">
      <alignment horizontal="left" vertic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12" fontId="5" fillId="0" borderId="7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5" fillId="7" borderId="44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24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13" fillId="0" borderId="42" xfId="0" applyFont="1" applyBorder="1" applyAlignment="1">
      <alignment horizontal="center" vertical="top"/>
    </xf>
    <xf numFmtId="0" fontId="13" fillId="0" borderId="37" xfId="0" applyFont="1" applyBorder="1" applyAlignment="1">
      <alignment horizontal="center" vertical="top" wrapText="1"/>
    </xf>
    <xf numFmtId="0" fontId="13" fillId="0" borderId="37" xfId="0" applyFont="1" applyBorder="1" applyAlignment="1">
      <alignment horizontal="center" vertical="top"/>
    </xf>
    <xf numFmtId="0" fontId="13" fillId="0" borderId="43" xfId="0" applyFont="1" applyBorder="1" applyAlignment="1">
      <alignment horizontal="center" vertical="top" wrapText="1"/>
    </xf>
    <xf numFmtId="0" fontId="13" fillId="0" borderId="45" xfId="0" applyFont="1" applyBorder="1" applyAlignment="1">
      <alignment horizontal="center" vertical="center"/>
    </xf>
    <xf numFmtId="0" fontId="5" fillId="14" borderId="3" xfId="0" applyFont="1" applyFill="1" applyBorder="1"/>
    <xf numFmtId="0" fontId="5" fillId="14" borderId="0" xfId="0" applyFont="1" applyFill="1" applyBorder="1"/>
    <xf numFmtId="0" fontId="15" fillId="0" borderId="0" xfId="0" applyFont="1" applyAlignment="1">
      <alignment horizontal="left"/>
    </xf>
    <xf numFmtId="0" fontId="5" fillId="7" borderId="2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12" fontId="5" fillId="0" borderId="34" xfId="0" quotePrefix="1" applyNumberFormat="1" applyFont="1" applyBorder="1" applyAlignment="1">
      <alignment horizontal="center"/>
    </xf>
    <xf numFmtId="12" fontId="5" fillId="0" borderId="34" xfId="0" applyNumberFormat="1" applyFont="1" applyBorder="1" applyAlignment="1">
      <alignment horizontal="center"/>
    </xf>
    <xf numFmtId="2" fontId="4" fillId="7" borderId="15" xfId="0" applyNumberFormat="1" applyFont="1" applyFill="1" applyBorder="1" applyAlignment="1">
      <alignment horizontal="center" wrapText="1"/>
    </xf>
    <xf numFmtId="164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6" borderId="7" xfId="0" applyFont="1" applyFill="1" applyBorder="1" applyAlignment="1">
      <alignment wrapText="1"/>
    </xf>
    <xf numFmtId="164" fontId="5" fillId="4" borderId="10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7" xfId="0" applyFont="1" applyFill="1" applyBorder="1"/>
    <xf numFmtId="164" fontId="4" fillId="4" borderId="8" xfId="0" applyNumberFormat="1" applyFont="1" applyFill="1" applyBorder="1" applyAlignment="1">
      <alignment horizontal="center"/>
    </xf>
    <xf numFmtId="1" fontId="4" fillId="4" borderId="7" xfId="0" applyNumberFormat="1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/>
    </xf>
    <xf numFmtId="0" fontId="4" fillId="6" borderId="7" xfId="0" applyFont="1" applyFill="1" applyBorder="1"/>
    <xf numFmtId="0" fontId="5" fillId="6" borderId="7" xfId="0" applyFont="1" applyFill="1" applyBorder="1"/>
    <xf numFmtId="164" fontId="5" fillId="6" borderId="8" xfId="0" applyNumberFormat="1" applyFont="1" applyFill="1" applyBorder="1" applyAlignment="1">
      <alignment horizontal="center"/>
    </xf>
    <xf numFmtId="1" fontId="5" fillId="6" borderId="7" xfId="0" applyNumberFormat="1" applyFont="1" applyFill="1" applyBorder="1" applyAlignment="1">
      <alignment horizontal="center"/>
    </xf>
    <xf numFmtId="2" fontId="5" fillId="6" borderId="8" xfId="0" applyNumberFormat="1" applyFont="1" applyFill="1" applyBorder="1" applyAlignment="1">
      <alignment horizontal="center"/>
    </xf>
    <xf numFmtId="164" fontId="5" fillId="6" borderId="12" xfId="0" applyNumberFormat="1" applyFont="1" applyFill="1" applyBorder="1" applyAlignment="1">
      <alignment horizontal="center"/>
    </xf>
    <xf numFmtId="0" fontId="4" fillId="3" borderId="7" xfId="0" applyFont="1" applyFill="1" applyBorder="1"/>
    <xf numFmtId="2" fontId="5" fillId="3" borderId="9" xfId="0" applyNumberFormat="1" applyFont="1" applyFill="1" applyBorder="1" applyAlignment="1">
      <alignment horizontal="center"/>
    </xf>
    <xf numFmtId="0" fontId="5" fillId="4" borderId="7" xfId="0" applyFont="1" applyFill="1" applyBorder="1"/>
    <xf numFmtId="164" fontId="5" fillId="4" borderId="8" xfId="0" applyNumberFormat="1" applyFont="1" applyFill="1" applyBorder="1" applyAlignment="1">
      <alignment horizontal="center"/>
    </xf>
    <xf numFmtId="1" fontId="5" fillId="4" borderId="7" xfId="0" applyNumberFormat="1" applyFont="1" applyFill="1" applyBorder="1" applyAlignment="1">
      <alignment horizontal="center"/>
    </xf>
    <xf numFmtId="1" fontId="5" fillId="4" borderId="9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4" fillId="5" borderId="7" xfId="0" applyFont="1" applyFill="1" applyBorder="1"/>
    <xf numFmtId="0" fontId="5" fillId="5" borderId="15" xfId="0" applyFont="1" applyFill="1" applyBorder="1"/>
    <xf numFmtId="164" fontId="5" fillId="5" borderId="15" xfId="0" applyNumberFormat="1" applyFont="1" applyFill="1" applyBorder="1" applyAlignment="1">
      <alignment horizontal="center"/>
    </xf>
    <xf numFmtId="1" fontId="5" fillId="5" borderId="7" xfId="0" applyNumberFormat="1" applyFont="1" applyFill="1" applyBorder="1" applyAlignment="1">
      <alignment horizontal="center"/>
    </xf>
    <xf numFmtId="1" fontId="5" fillId="5" borderId="15" xfId="0" applyNumberFormat="1" applyFont="1" applyFill="1" applyBorder="1" applyAlignment="1">
      <alignment horizontal="center"/>
    </xf>
    <xf numFmtId="2" fontId="5" fillId="5" borderId="15" xfId="0" applyNumberFormat="1" applyFont="1" applyFill="1" applyBorder="1" applyAlignment="1">
      <alignment horizontal="center"/>
    </xf>
    <xf numFmtId="164" fontId="4" fillId="5" borderId="16" xfId="0" applyNumberFormat="1" applyFont="1" applyFill="1" applyBorder="1" applyAlignment="1">
      <alignment horizontal="center"/>
    </xf>
    <xf numFmtId="0" fontId="6" fillId="8" borderId="16" xfId="0" applyFont="1" applyFill="1" applyBorder="1"/>
    <xf numFmtId="16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7" fillId="7" borderId="9" xfId="0" applyNumberFormat="1" applyFont="1" applyFill="1" applyBorder="1" applyAlignment="1">
      <alignment horizontal="center" wrapText="1"/>
    </xf>
    <xf numFmtId="2" fontId="7" fillId="7" borderId="7" xfId="0" applyNumberFormat="1" applyFont="1" applyFill="1" applyBorder="1" applyAlignment="1">
      <alignment horizontal="center" wrapText="1"/>
    </xf>
    <xf numFmtId="0" fontId="4" fillId="7" borderId="7" xfId="0" applyFont="1" applyFill="1" applyBorder="1" applyAlignment="1">
      <alignment wrapText="1"/>
    </xf>
    <xf numFmtId="0" fontId="4" fillId="7" borderId="7" xfId="0" applyFont="1" applyFill="1" applyBorder="1"/>
    <xf numFmtId="2" fontId="5" fillId="3" borderId="10" xfId="0" applyNumberFormat="1" applyFont="1" applyFill="1" applyBorder="1" applyAlignment="1">
      <alignment horizontal="center"/>
    </xf>
    <xf numFmtId="0" fontId="5" fillId="5" borderId="7" xfId="0" applyFont="1" applyFill="1" applyBorder="1"/>
    <xf numFmtId="164" fontId="5" fillId="5" borderId="8" xfId="0" applyNumberFormat="1" applyFont="1" applyFill="1" applyBorder="1" applyAlignment="1">
      <alignment horizontal="center"/>
    </xf>
    <xf numFmtId="1" fontId="5" fillId="5" borderId="9" xfId="0" applyNumberFormat="1" applyFont="1" applyFill="1" applyBorder="1" applyAlignment="1">
      <alignment horizontal="center"/>
    </xf>
    <xf numFmtId="2" fontId="5" fillId="5" borderId="7" xfId="0" applyNumberFormat="1" applyFont="1" applyFill="1" applyBorder="1" applyAlignment="1">
      <alignment horizontal="center"/>
    </xf>
    <xf numFmtId="0" fontId="4" fillId="8" borderId="16" xfId="0" applyFont="1" applyFill="1" applyBorder="1"/>
    <xf numFmtId="1" fontId="5" fillId="3" borderId="18" xfId="0" applyNumberFormat="1" applyFont="1" applyFill="1" applyBorder="1" applyAlignment="1">
      <alignment horizontal="center"/>
    </xf>
    <xf numFmtId="164" fontId="5" fillId="5" borderId="7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3" borderId="12" xfId="0" applyFont="1" applyFill="1" applyBorder="1"/>
    <xf numFmtId="164" fontId="4" fillId="7" borderId="29" xfId="0" applyNumberFormat="1" applyFont="1" applyFill="1" applyBorder="1" applyAlignment="1">
      <alignment horizontal="center" vertical="top" wrapText="1"/>
    </xf>
    <xf numFmtId="164" fontId="4" fillId="7" borderId="31" xfId="0" applyNumberFormat="1" applyFont="1" applyFill="1" applyBorder="1" applyAlignment="1">
      <alignment horizontal="center"/>
    </xf>
    <xf numFmtId="164" fontId="4" fillId="7" borderId="36" xfId="0" applyNumberFormat="1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 vertical="center" wrapText="1"/>
    </xf>
    <xf numFmtId="0" fontId="5" fillId="7" borderId="22" xfId="0" applyFont="1" applyFill="1" applyBorder="1"/>
    <xf numFmtId="0" fontId="5" fillId="7" borderId="20" xfId="0" applyFont="1" applyFill="1" applyBorder="1"/>
    <xf numFmtId="0" fontId="0" fillId="0" borderId="23" xfId="0" applyFont="1" applyBorder="1"/>
    <xf numFmtId="0" fontId="6" fillId="8" borderId="10" xfId="0" applyFont="1" applyFill="1" applyBorder="1"/>
    <xf numFmtId="0" fontId="4" fillId="7" borderId="7" xfId="0" applyFont="1" applyFill="1" applyBorder="1" applyAlignment="1">
      <alignment vertical="top" wrapText="1"/>
    </xf>
    <xf numFmtId="0" fontId="4" fillId="7" borderId="7" xfId="0" applyFont="1" applyFill="1" applyBorder="1" applyAlignment="1">
      <alignment horizontal="center" vertical="top" wrapText="1"/>
    </xf>
    <xf numFmtId="164" fontId="4" fillId="7" borderId="8" xfId="0" applyNumberFormat="1" applyFont="1" applyFill="1" applyBorder="1" applyAlignment="1">
      <alignment horizontal="center" vertical="top" wrapText="1"/>
    </xf>
    <xf numFmtId="1" fontId="4" fillId="7" borderId="7" xfId="0" applyNumberFormat="1" applyFont="1" applyFill="1" applyBorder="1" applyAlignment="1">
      <alignment horizontal="center" vertical="top" wrapText="1"/>
    </xf>
    <xf numFmtId="1" fontId="4" fillId="7" borderId="8" xfId="0" applyNumberFormat="1" applyFont="1" applyFill="1" applyBorder="1" applyAlignment="1">
      <alignment horizontal="center" vertical="top" wrapText="1"/>
    </xf>
    <xf numFmtId="2" fontId="4" fillId="7" borderId="8" xfId="0" applyNumberFormat="1" applyFont="1" applyFill="1" applyBorder="1" applyAlignment="1">
      <alignment horizontal="center" vertical="top" wrapText="1"/>
    </xf>
    <xf numFmtId="164" fontId="4" fillId="7" borderId="7" xfId="0" applyNumberFormat="1" applyFont="1" applyFill="1" applyBorder="1" applyAlignment="1">
      <alignment horizontal="center" vertical="top" wrapText="1"/>
    </xf>
    <xf numFmtId="0" fontId="4" fillId="7" borderId="12" xfId="0" applyFont="1" applyFill="1" applyBorder="1"/>
    <xf numFmtId="0" fontId="5" fillId="4" borderId="7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2" fontId="5" fillId="5" borderId="30" xfId="0" applyNumberFormat="1" applyFont="1" applyFill="1" applyBorder="1" applyAlignment="1">
      <alignment horizontal="center"/>
    </xf>
    <xf numFmtId="0" fontId="4" fillId="7" borderId="7" xfId="0" applyFont="1" applyFill="1" applyBorder="1" applyAlignment="1">
      <alignment vertical="top"/>
    </xf>
    <xf numFmtId="0" fontId="4" fillId="7" borderId="8" xfId="0" applyFont="1" applyFill="1" applyBorder="1" applyAlignment="1">
      <alignment wrapText="1"/>
    </xf>
    <xf numFmtId="164" fontId="4" fillId="7" borderId="15" xfId="0" applyNumberFormat="1" applyFont="1" applyFill="1" applyBorder="1" applyAlignment="1">
      <alignment horizontal="center"/>
    </xf>
    <xf numFmtId="1" fontId="4" fillId="7" borderId="15" xfId="0" applyNumberFormat="1" applyFont="1" applyFill="1" applyBorder="1" applyAlignment="1">
      <alignment horizontal="center" wrapText="1"/>
    </xf>
    <xf numFmtId="164" fontId="4" fillId="7" borderId="9" xfId="0" applyNumberFormat="1" applyFont="1" applyFill="1" applyBorder="1" applyAlignment="1">
      <alignment horizontal="center"/>
    </xf>
    <xf numFmtId="0" fontId="5" fillId="7" borderId="8" xfId="0" applyFont="1" applyFill="1" applyBorder="1"/>
    <xf numFmtId="164" fontId="5" fillId="7" borderId="15" xfId="0" applyNumberFormat="1" applyFont="1" applyFill="1" applyBorder="1" applyAlignment="1">
      <alignment horizontal="center"/>
    </xf>
    <xf numFmtId="1" fontId="5" fillId="7" borderId="15" xfId="0" applyNumberFormat="1" applyFont="1" applyFill="1" applyBorder="1" applyAlignment="1">
      <alignment horizontal="center"/>
    </xf>
    <xf numFmtId="2" fontId="5" fillId="7" borderId="15" xfId="0" applyNumberFormat="1" applyFont="1" applyFill="1" applyBorder="1" applyAlignment="1">
      <alignment horizontal="center"/>
    </xf>
    <xf numFmtId="2" fontId="5" fillId="7" borderId="9" xfId="0" applyNumberFormat="1" applyFont="1" applyFill="1" applyBorder="1" applyAlignment="1">
      <alignment horizontal="center"/>
    </xf>
    <xf numFmtId="0" fontId="4" fillId="7" borderId="13" xfId="0" applyFont="1" applyFill="1" applyBorder="1" applyAlignment="1">
      <alignment wrapText="1"/>
    </xf>
    <xf numFmtId="164" fontId="4" fillId="7" borderId="25" xfId="0" applyNumberFormat="1" applyFont="1" applyFill="1" applyBorder="1" applyAlignment="1">
      <alignment horizontal="center"/>
    </xf>
    <xf numFmtId="1" fontId="5" fillId="7" borderId="15" xfId="0" applyNumberFormat="1" applyFont="1" applyFill="1" applyBorder="1" applyAlignment="1">
      <alignment horizontal="center" wrapText="1"/>
    </xf>
    <xf numFmtId="2" fontId="4" fillId="7" borderId="25" xfId="0" applyNumberFormat="1" applyFont="1" applyFill="1" applyBorder="1" applyAlignment="1">
      <alignment horizontal="center" wrapText="1"/>
    </xf>
    <xf numFmtId="164" fontId="5" fillId="7" borderId="0" xfId="0" applyNumberFormat="1" applyFont="1" applyFill="1" applyBorder="1" applyAlignment="1">
      <alignment horizontal="center"/>
    </xf>
    <xf numFmtId="2" fontId="5" fillId="7" borderId="18" xfId="0" applyNumberFormat="1" applyFont="1" applyFill="1" applyBorder="1" applyAlignment="1">
      <alignment horizontal="center" wrapText="1"/>
    </xf>
    <xf numFmtId="0" fontId="4" fillId="7" borderId="8" xfId="0" applyFont="1" applyFill="1" applyBorder="1" applyAlignment="1">
      <alignment horizontal="center" vertical="top" wrapText="1"/>
    </xf>
    <xf numFmtId="164" fontId="4" fillId="7" borderId="15" xfId="0" applyNumberFormat="1" applyFont="1" applyFill="1" applyBorder="1" applyAlignment="1">
      <alignment horizontal="center" vertical="top" wrapText="1"/>
    </xf>
    <xf numFmtId="1" fontId="4" fillId="7" borderId="15" xfId="0" applyNumberFormat="1" applyFont="1" applyFill="1" applyBorder="1" applyAlignment="1">
      <alignment horizontal="center" vertical="top" wrapText="1"/>
    </xf>
    <xf numFmtId="2" fontId="4" fillId="7" borderId="15" xfId="0" applyNumberFormat="1" applyFont="1" applyFill="1" applyBorder="1" applyAlignment="1">
      <alignment horizontal="center" vertical="top" wrapText="1"/>
    </xf>
    <xf numFmtId="0" fontId="5" fillId="14" borderId="0" xfId="0" applyFont="1" applyFill="1"/>
    <xf numFmtId="2" fontId="5" fillId="4" borderId="9" xfId="0" applyNumberFormat="1" applyFont="1" applyFill="1" applyBorder="1" applyAlignment="1">
      <alignment horizontal="center"/>
    </xf>
    <xf numFmtId="2" fontId="5" fillId="6" borderId="9" xfId="0" applyNumberFormat="1" applyFont="1" applyFill="1" applyBorder="1" applyAlignment="1">
      <alignment horizontal="center"/>
    </xf>
    <xf numFmtId="0" fontId="4" fillId="6" borderId="7" xfId="0" applyFont="1" applyFill="1" applyBorder="1" applyAlignment="1">
      <alignment horizontal="left"/>
    </xf>
    <xf numFmtId="164" fontId="5" fillId="6" borderId="10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>
      <alignment horizontal="center"/>
    </xf>
    <xf numFmtId="0" fontId="5" fillId="4" borderId="10" xfId="0" applyNumberFormat="1" applyFont="1" applyFill="1" applyBorder="1" applyAlignment="1">
      <alignment horizontal="center"/>
    </xf>
    <xf numFmtId="0" fontId="4" fillId="4" borderId="7" xfId="0" applyNumberFormat="1" applyFont="1" applyFill="1" applyBorder="1" applyAlignment="1">
      <alignment horizontal="center"/>
    </xf>
    <xf numFmtId="0" fontId="4" fillId="6" borderId="8" xfId="0" applyFont="1" applyFill="1" applyBorder="1" applyAlignment="1">
      <alignment wrapText="1"/>
    </xf>
    <xf numFmtId="164" fontId="4" fillId="6" borderId="15" xfId="0" applyNumberFormat="1" applyFont="1" applyFill="1" applyBorder="1" applyAlignment="1">
      <alignment horizontal="center"/>
    </xf>
    <xf numFmtId="1" fontId="4" fillId="6" borderId="15" xfId="0" applyNumberFormat="1" applyFont="1" applyFill="1" applyBorder="1" applyAlignment="1">
      <alignment horizontal="center" wrapText="1"/>
    </xf>
    <xf numFmtId="1" fontId="5" fillId="6" borderId="15" xfId="0" applyNumberFormat="1" applyFont="1" applyFill="1" applyBorder="1" applyAlignment="1">
      <alignment horizontal="center" wrapText="1"/>
    </xf>
    <xf numFmtId="2" fontId="4" fillId="6" borderId="15" xfId="0" applyNumberFormat="1" applyFont="1" applyFill="1" applyBorder="1" applyAlignment="1">
      <alignment horizontal="center" wrapText="1"/>
    </xf>
    <xf numFmtId="2" fontId="5" fillId="6" borderId="15" xfId="0" applyNumberFormat="1" applyFont="1" applyFill="1" applyBorder="1" applyAlignment="1">
      <alignment horizontal="center" wrapText="1"/>
    </xf>
    <xf numFmtId="164" fontId="5" fillId="6" borderId="9" xfId="0" applyNumberFormat="1" applyFont="1" applyFill="1" applyBorder="1" applyAlignment="1">
      <alignment horizontal="center"/>
    </xf>
    <xf numFmtId="0" fontId="7" fillId="7" borderId="8" xfId="0" applyFont="1" applyFill="1" applyBorder="1" applyAlignment="1">
      <alignment wrapText="1"/>
    </xf>
    <xf numFmtId="164" fontId="7" fillId="7" borderId="15" xfId="0" applyNumberFormat="1" applyFont="1" applyFill="1" applyBorder="1" applyAlignment="1">
      <alignment horizontal="center"/>
    </xf>
    <xf numFmtId="1" fontId="7" fillId="7" borderId="15" xfId="0" applyNumberFormat="1" applyFont="1" applyFill="1" applyBorder="1" applyAlignment="1">
      <alignment wrapText="1"/>
    </xf>
    <xf numFmtId="2" fontId="7" fillId="7" borderId="15" xfId="0" applyNumberFormat="1" applyFont="1" applyFill="1" applyBorder="1" applyAlignment="1">
      <alignment horizontal="center" wrapText="1"/>
    </xf>
    <xf numFmtId="164" fontId="7" fillId="7" borderId="9" xfId="0" applyNumberFormat="1" applyFont="1" applyFill="1" applyBorder="1" applyAlignment="1">
      <alignment horizontal="center" wrapText="1"/>
    </xf>
    <xf numFmtId="1" fontId="5" fillId="4" borderId="30" xfId="0" applyNumberFormat="1" applyFont="1" applyFill="1" applyBorder="1" applyAlignment="1">
      <alignment horizontal="center"/>
    </xf>
    <xf numFmtId="0" fontId="6" fillId="15" borderId="0" xfId="0" applyFont="1" applyFill="1"/>
    <xf numFmtId="0" fontId="6" fillId="16" borderId="0" xfId="0" applyFont="1" applyFill="1"/>
    <xf numFmtId="0" fontId="16" fillId="17" borderId="0" xfId="0" applyFont="1" applyFill="1"/>
    <xf numFmtId="0" fontId="6" fillId="18" borderId="0" xfId="0" applyFont="1" applyFill="1"/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3" fillId="9" borderId="16" xfId="0" applyFont="1" applyFill="1" applyBorder="1" applyAlignment="1">
      <alignment horizontal="center"/>
    </xf>
    <xf numFmtId="0" fontId="5" fillId="4" borderId="17" xfId="0" applyFont="1" applyFill="1" applyBorder="1"/>
    <xf numFmtId="0" fontId="6" fillId="4" borderId="17" xfId="0" applyFont="1" applyFill="1" applyBorder="1"/>
    <xf numFmtId="0" fontId="16" fillId="19" borderId="0" xfId="0" applyFont="1" applyFill="1"/>
    <xf numFmtId="0" fontId="18" fillId="14" borderId="0" xfId="0" applyFont="1" applyFill="1" applyAlignment="1">
      <alignment horizontal="left"/>
    </xf>
    <xf numFmtId="164" fontId="5" fillId="4" borderId="7" xfId="0" applyNumberFormat="1" applyFont="1" applyFill="1" applyBorder="1" applyAlignment="1">
      <alignment horizontal="center"/>
    </xf>
    <xf numFmtId="0" fontId="7" fillId="0" borderId="46" xfId="0" applyFont="1" applyFill="1" applyBorder="1" applyAlignment="1">
      <alignment wrapText="1"/>
    </xf>
    <xf numFmtId="164" fontId="7" fillId="0" borderId="25" xfId="0" applyNumberFormat="1" applyFont="1" applyFill="1" applyBorder="1" applyAlignment="1">
      <alignment horizontal="center"/>
    </xf>
    <xf numFmtId="1" fontId="7" fillId="0" borderId="25" xfId="0" applyNumberFormat="1" applyFont="1" applyFill="1" applyBorder="1" applyAlignment="1">
      <alignment wrapText="1"/>
    </xf>
    <xf numFmtId="2" fontId="7" fillId="0" borderId="25" xfId="0" applyNumberFormat="1" applyFont="1" applyFill="1" applyBorder="1" applyAlignment="1">
      <alignment horizontal="center" wrapText="1"/>
    </xf>
    <xf numFmtId="164" fontId="7" fillId="0" borderId="25" xfId="0" applyNumberFormat="1" applyFont="1" applyFill="1" applyBorder="1" applyAlignment="1">
      <alignment horizontal="center" wrapText="1"/>
    </xf>
    <xf numFmtId="164" fontId="4" fillId="7" borderId="10" xfId="0" applyNumberFormat="1" applyFont="1" applyFill="1" applyBorder="1" applyAlignment="1">
      <alignment horizontal="center" vertical="top" wrapText="1"/>
    </xf>
    <xf numFmtId="0" fontId="19" fillId="0" borderId="0" xfId="0" applyFont="1"/>
    <xf numFmtId="0" fontId="19" fillId="0" borderId="0" xfId="0" applyFont="1" applyProtection="1">
      <protection locked="0"/>
    </xf>
  </cellXfs>
  <cellStyles count="2">
    <cellStyle name="40% - Accent6" xfId="1" builtinId="51"/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</xdr:colOff>
      <xdr:row>0</xdr:row>
      <xdr:rowOff>23812</xdr:rowOff>
    </xdr:from>
    <xdr:to>
      <xdr:col>1</xdr:col>
      <xdr:colOff>561973</xdr:colOff>
      <xdr:row>3</xdr:row>
      <xdr:rowOff>124041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69DCD2C-59E6-4FF4-A61C-8FAF5E284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23812"/>
          <a:ext cx="2776536" cy="67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35718</xdr:colOff>
      <xdr:row>0</xdr:row>
      <xdr:rowOff>59531</xdr:rowOff>
    </xdr:from>
    <xdr:to>
      <xdr:col>1</xdr:col>
      <xdr:colOff>573879</xdr:colOff>
      <xdr:row>0</xdr:row>
      <xdr:rowOff>731260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150B50-3DFA-4D4E-A93E-63C906009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" y="59531"/>
          <a:ext cx="2776536" cy="67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83344</xdr:rowOff>
    </xdr:from>
    <xdr:to>
      <xdr:col>1</xdr:col>
      <xdr:colOff>585786</xdr:colOff>
      <xdr:row>0</xdr:row>
      <xdr:rowOff>755073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145A9C-277E-4B7E-B1CC-6607A38DD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3344"/>
          <a:ext cx="2776536" cy="67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0</xdr:row>
      <xdr:rowOff>59531</xdr:rowOff>
    </xdr:from>
    <xdr:to>
      <xdr:col>1</xdr:col>
      <xdr:colOff>597692</xdr:colOff>
      <xdr:row>0</xdr:row>
      <xdr:rowOff>731260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1B25B1-EC81-46B4-B1FF-7BE5FAA8A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" y="59531"/>
          <a:ext cx="2776536" cy="67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71437</xdr:rowOff>
    </xdr:from>
    <xdr:to>
      <xdr:col>1</xdr:col>
      <xdr:colOff>561974</xdr:colOff>
      <xdr:row>0</xdr:row>
      <xdr:rowOff>743166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FC7D15-F673-4A20-B2C9-89C2AD2AB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3" y="71437"/>
          <a:ext cx="2776536" cy="67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0</xdr:row>
      <xdr:rowOff>47626</xdr:rowOff>
    </xdr:from>
    <xdr:to>
      <xdr:col>1</xdr:col>
      <xdr:colOff>597692</xdr:colOff>
      <xdr:row>0</xdr:row>
      <xdr:rowOff>719355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FA071B-5207-40E0-A070-05C0F2250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" y="47626"/>
          <a:ext cx="2776536" cy="67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38100</xdr:rowOff>
    </xdr:from>
    <xdr:to>
      <xdr:col>1</xdr:col>
      <xdr:colOff>2281236</xdr:colOff>
      <xdr:row>3</xdr:row>
      <xdr:rowOff>166904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1C5BF8-9C86-4C44-B488-32452BDD5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2776536" cy="67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33618</xdr:colOff>
      <xdr:row>25</xdr:row>
      <xdr:rowOff>134471</xdr:rowOff>
    </xdr:from>
    <xdr:to>
      <xdr:col>2</xdr:col>
      <xdr:colOff>221595</xdr:colOff>
      <xdr:row>29</xdr:row>
      <xdr:rowOff>44200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74BCF4-AFB9-44E3-8EBD-6E6344A2A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6701118"/>
          <a:ext cx="2776536" cy="67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3"/>
  <sheetViews>
    <sheetView showGridLines="0" tabSelected="1" zoomScaleNormal="100" zoomScalePageLayoutView="80" workbookViewId="0">
      <selection activeCell="D3" sqref="D3"/>
    </sheetView>
  </sheetViews>
  <sheetFormatPr defaultColWidth="9.140625" defaultRowHeight="15" x14ac:dyDescent="0.25"/>
  <cols>
    <col min="1" max="1" width="32.85546875" style="27" customWidth="1"/>
    <col min="2" max="7" width="16.7109375" style="27" customWidth="1"/>
    <col min="8" max="8" width="7.7109375" style="77" customWidth="1"/>
    <col min="9" max="16384" width="9.140625" style="27"/>
  </cols>
  <sheetData>
    <row r="1" spans="1:28" ht="24.75" customHeight="1" thickBot="1" x14ac:dyDescent="0.25">
      <c r="A1" s="174"/>
      <c r="B1" s="70"/>
      <c r="C1" s="83" t="s">
        <v>32</v>
      </c>
      <c r="D1" s="70"/>
      <c r="E1" s="70"/>
      <c r="F1" s="70"/>
      <c r="G1" s="82"/>
      <c r="H1" s="175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ht="17.25" customHeight="1" thickBot="1" x14ac:dyDescent="0.25">
      <c r="A2" s="81" t="s">
        <v>69</v>
      </c>
      <c r="B2" s="26" t="s">
        <v>73</v>
      </c>
      <c r="C2" s="44"/>
      <c r="D2" s="44"/>
      <c r="E2" s="44"/>
      <c r="F2" s="44"/>
      <c r="G2" s="44"/>
      <c r="H2" s="27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8" ht="60" customHeight="1" x14ac:dyDescent="0.2">
      <c r="A3" s="45" t="s">
        <v>33</v>
      </c>
      <c r="B3" s="52" t="s">
        <v>67</v>
      </c>
      <c r="C3" s="53" t="s">
        <v>115</v>
      </c>
      <c r="D3" s="54" t="s">
        <v>79</v>
      </c>
      <c r="E3" s="55" t="s">
        <v>80</v>
      </c>
      <c r="F3" s="56" t="s">
        <v>74</v>
      </c>
      <c r="G3" s="57" t="s">
        <v>77</v>
      </c>
      <c r="H3" s="171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8" ht="17.25" customHeight="1" x14ac:dyDescent="0.2">
      <c r="A4" s="58" t="s">
        <v>18</v>
      </c>
      <c r="B4" s="59"/>
      <c r="C4" s="60"/>
      <c r="D4" s="61"/>
      <c r="E4" s="61"/>
      <c r="F4" s="62"/>
      <c r="G4" s="63"/>
      <c r="H4" s="172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28" ht="17.25" customHeight="1" x14ac:dyDescent="0.2">
      <c r="A5" s="28" t="s">
        <v>6</v>
      </c>
      <c r="B5" s="29" t="s">
        <v>8</v>
      </c>
      <c r="C5" s="30">
        <v>70</v>
      </c>
      <c r="D5" s="31" t="s">
        <v>0</v>
      </c>
      <c r="E5" s="31">
        <v>480</v>
      </c>
      <c r="F5" s="49">
        <v>2.65</v>
      </c>
      <c r="G5" s="50">
        <f>IF(E5=0,0,C5/E5)*F5</f>
        <v>0.38645833333333335</v>
      </c>
      <c r="H5" s="35" t="str">
        <f>D5</f>
        <v>oz.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28" ht="17.25" customHeight="1" x14ac:dyDescent="0.2">
      <c r="A6" s="28" t="s">
        <v>5</v>
      </c>
      <c r="B6" s="29" t="s">
        <v>9</v>
      </c>
      <c r="C6" s="30">
        <v>50</v>
      </c>
      <c r="D6" s="31" t="s">
        <v>1</v>
      </c>
      <c r="E6" s="31">
        <v>144</v>
      </c>
      <c r="F6" s="49">
        <v>1</v>
      </c>
      <c r="G6" s="50">
        <f>IF(E6=0,0,C6/E6)*F6</f>
        <v>0.34722222222222221</v>
      </c>
      <c r="H6" s="35" t="str">
        <f t="shared" ref="H6:H9" si="0">D6</f>
        <v>ea.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17.25" customHeight="1" x14ac:dyDescent="0.2">
      <c r="A7" s="28" t="s">
        <v>3</v>
      </c>
      <c r="B7" s="29" t="s">
        <v>8</v>
      </c>
      <c r="C7" s="30">
        <v>60</v>
      </c>
      <c r="D7" s="31" t="s">
        <v>0</v>
      </c>
      <c r="E7" s="31">
        <v>480</v>
      </c>
      <c r="F7" s="49">
        <v>0.5</v>
      </c>
      <c r="G7" s="50">
        <f>IF(E7=0,0,C7/E7)*F7</f>
        <v>6.25E-2</v>
      </c>
      <c r="H7" s="35" t="str">
        <f t="shared" si="0"/>
        <v>oz.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pans="1:28" ht="17.25" customHeight="1" x14ac:dyDescent="0.2">
      <c r="A8" s="28" t="s">
        <v>4</v>
      </c>
      <c r="B8" s="29" t="s">
        <v>10</v>
      </c>
      <c r="C8" s="30">
        <v>15</v>
      </c>
      <c r="D8" s="31" t="s">
        <v>155</v>
      </c>
      <c r="E8" s="31">
        <v>40</v>
      </c>
      <c r="F8" s="49">
        <v>0.5</v>
      </c>
      <c r="G8" s="50">
        <f>IF(E8=0,0,C8/E8)*F8</f>
        <v>0.1875</v>
      </c>
      <c r="H8" s="35" t="str">
        <f t="shared" si="0"/>
        <v>cup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ht="17.25" customHeight="1" x14ac:dyDescent="0.2">
      <c r="A9" s="28" t="s">
        <v>7</v>
      </c>
      <c r="B9" s="29" t="s">
        <v>11</v>
      </c>
      <c r="C9" s="30">
        <v>20</v>
      </c>
      <c r="D9" s="36" t="s">
        <v>0</v>
      </c>
      <c r="E9" s="36">
        <v>512</v>
      </c>
      <c r="F9" s="49">
        <v>1</v>
      </c>
      <c r="G9" s="50">
        <f>IF(E9=0,0,C9/E9)*F9</f>
        <v>3.90625E-2</v>
      </c>
      <c r="H9" s="35" t="str">
        <f t="shared" si="0"/>
        <v>oz.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ht="17.25" customHeight="1" thickBot="1" x14ac:dyDescent="0.25">
      <c r="A10" s="37" t="s">
        <v>30</v>
      </c>
      <c r="B10" s="64"/>
      <c r="C10" s="65"/>
      <c r="D10" s="66"/>
      <c r="E10" s="66"/>
      <c r="F10" s="67"/>
      <c r="G10" s="51">
        <f>SUM(G5:G9)</f>
        <v>1.0227430555555554</v>
      </c>
      <c r="H10" s="173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</row>
    <row r="11" spans="1:28" ht="17.25" customHeight="1" x14ac:dyDescent="0.2">
      <c r="A11" s="46" t="s">
        <v>70</v>
      </c>
      <c r="B11" s="44"/>
      <c r="C11" s="44"/>
      <c r="D11" s="44"/>
      <c r="E11" s="44"/>
      <c r="F11" s="44"/>
      <c r="G11" s="44"/>
      <c r="H11" s="27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</row>
    <row r="12" spans="1:28" ht="17.25" customHeight="1" x14ac:dyDescent="0.2">
      <c r="A12" s="46" t="s">
        <v>71</v>
      </c>
      <c r="B12" s="44"/>
      <c r="C12" s="44"/>
      <c r="D12" s="44"/>
      <c r="E12" s="44"/>
      <c r="F12" s="44"/>
      <c r="G12" s="44"/>
      <c r="H12" s="27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</row>
    <row r="13" spans="1:28" ht="17.25" customHeight="1" x14ac:dyDescent="0.2">
      <c r="A13" s="26" t="s">
        <v>75</v>
      </c>
      <c r="B13" s="26"/>
      <c r="C13" s="26"/>
      <c r="D13" s="26"/>
      <c r="E13" s="26"/>
      <c r="F13" s="26"/>
      <c r="G13" s="26"/>
      <c r="H13" s="27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8" ht="17.25" customHeight="1" x14ac:dyDescent="0.2">
      <c r="A14" s="26" t="s">
        <v>72</v>
      </c>
      <c r="C14" s="26"/>
      <c r="D14" s="26"/>
      <c r="E14" s="26"/>
      <c r="F14" s="26"/>
      <c r="G14" s="26"/>
      <c r="H14" s="27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8" ht="17.25" customHeight="1" x14ac:dyDescent="0.2">
      <c r="A15" s="68" t="s">
        <v>81</v>
      </c>
      <c r="B15" s="26"/>
      <c r="C15" s="26"/>
      <c r="D15" s="26"/>
      <c r="E15" s="26"/>
      <c r="F15" s="26"/>
      <c r="G15" s="26"/>
      <c r="H15" s="27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8" ht="17.25" customHeight="1" x14ac:dyDescent="0.2">
      <c r="A16" s="68" t="s">
        <v>82</v>
      </c>
      <c r="B16" s="26"/>
      <c r="C16" s="26"/>
      <c r="D16" s="26"/>
      <c r="E16" s="26"/>
      <c r="F16" s="26"/>
      <c r="G16" s="26"/>
      <c r="H16" s="27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</row>
    <row r="17" spans="1:28" ht="17.25" customHeight="1" x14ac:dyDescent="0.25">
      <c r="A17" s="69" t="s">
        <v>76</v>
      </c>
    </row>
    <row r="18" spans="1:28" ht="17.25" customHeight="1" x14ac:dyDescent="0.2">
      <c r="A18" s="69" t="s">
        <v>78</v>
      </c>
      <c r="B18" s="26"/>
      <c r="C18" s="26"/>
      <c r="D18" s="26"/>
      <c r="E18" s="26"/>
      <c r="F18" s="26"/>
      <c r="G18" s="26"/>
      <c r="H18" s="27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</row>
    <row r="19" spans="1:28" ht="17.25" customHeight="1" thickBot="1" x14ac:dyDescent="0.3">
      <c r="A19" s="26" t="s">
        <v>156</v>
      </c>
      <c r="B19" s="26"/>
      <c r="C19" s="26"/>
      <c r="D19" s="26"/>
      <c r="E19" s="26"/>
      <c r="F19" s="26"/>
      <c r="G19" s="26"/>
      <c r="H19" s="27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</row>
    <row r="20" spans="1:28" ht="24.75" customHeight="1" thickBot="1" x14ac:dyDescent="0.3">
      <c r="A20" s="176"/>
      <c r="B20" s="70"/>
      <c r="C20" s="80" t="s">
        <v>66</v>
      </c>
      <c r="D20" s="71"/>
      <c r="E20" s="71"/>
      <c r="F20" s="71"/>
      <c r="G20" s="71"/>
      <c r="H20" s="175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</row>
    <row r="21" spans="1:28" ht="17.25" customHeight="1" x14ac:dyDescent="0.2">
      <c r="A21" s="75" t="s">
        <v>107</v>
      </c>
      <c r="B21" s="39"/>
      <c r="C21" s="39"/>
      <c r="D21" s="39"/>
      <c r="E21" s="39"/>
      <c r="F21" s="39"/>
      <c r="G21" s="39"/>
      <c r="H21" s="27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</row>
    <row r="22" spans="1:28" ht="17.25" customHeight="1" x14ac:dyDescent="0.2">
      <c r="A22" s="72" t="s">
        <v>106</v>
      </c>
      <c r="B22" s="39"/>
      <c r="C22" s="39"/>
      <c r="D22" s="39"/>
      <c r="E22" s="39"/>
      <c r="F22" s="39"/>
      <c r="G22" s="39"/>
      <c r="H22" s="27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ht="17.25" customHeight="1" x14ac:dyDescent="0.2">
      <c r="A23" s="75" t="s">
        <v>109</v>
      </c>
      <c r="B23" s="39"/>
      <c r="C23" s="39"/>
      <c r="D23" s="39"/>
      <c r="E23" s="39"/>
      <c r="F23" s="39"/>
      <c r="G23" s="39"/>
      <c r="H23" s="27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1:28" ht="17.25" customHeight="1" x14ac:dyDescent="0.2">
      <c r="A24" s="72" t="s">
        <v>108</v>
      </c>
      <c r="B24" s="39"/>
      <c r="C24" s="39"/>
      <c r="D24" s="39"/>
      <c r="E24" s="39"/>
      <c r="F24" s="39"/>
      <c r="G24" s="39"/>
      <c r="H24" s="27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28" ht="17.25" customHeight="1" x14ac:dyDescent="0.2">
      <c r="A25" s="73" t="s">
        <v>111</v>
      </c>
      <c r="B25" s="40"/>
      <c r="C25" s="40"/>
      <c r="D25" s="40"/>
      <c r="E25" s="40"/>
      <c r="F25" s="40"/>
      <c r="G25" s="40"/>
      <c r="H25" s="27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ht="17.25" customHeight="1" x14ac:dyDescent="0.2">
      <c r="A26" s="73" t="s">
        <v>110</v>
      </c>
      <c r="B26" s="40"/>
      <c r="C26" s="40"/>
      <c r="D26" s="40"/>
      <c r="E26" s="40"/>
      <c r="F26" s="40"/>
      <c r="G26" s="40"/>
      <c r="H26" s="27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28" ht="17.25" customHeight="1" x14ac:dyDescent="0.2">
      <c r="A27" s="76" t="s">
        <v>103</v>
      </c>
      <c r="B27" s="41"/>
      <c r="C27" s="41"/>
      <c r="D27" s="41"/>
      <c r="E27" s="41"/>
      <c r="F27" s="41"/>
      <c r="G27" s="41"/>
      <c r="H27" s="27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28" ht="17.25" customHeight="1" x14ac:dyDescent="0.2">
      <c r="A28" s="76" t="s">
        <v>83</v>
      </c>
      <c r="B28" s="41"/>
      <c r="C28" s="41"/>
      <c r="D28" s="41"/>
      <c r="E28" s="41"/>
      <c r="F28" s="41"/>
      <c r="G28" s="41"/>
      <c r="H28" s="27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ht="17.25" customHeight="1" x14ac:dyDescent="0.2">
      <c r="A29" s="74" t="s">
        <v>105</v>
      </c>
      <c r="B29" s="41"/>
      <c r="C29" s="41"/>
      <c r="D29" s="41"/>
      <c r="E29" s="41"/>
      <c r="F29" s="41"/>
      <c r="G29" s="41"/>
      <c r="H29" s="27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28" ht="17.25" customHeight="1" x14ac:dyDescent="0.2">
      <c r="A30" s="74" t="s">
        <v>104</v>
      </c>
      <c r="B30" s="41"/>
      <c r="C30" s="41"/>
      <c r="D30" s="41"/>
      <c r="E30" s="41"/>
      <c r="F30" s="41"/>
      <c r="G30" s="41"/>
      <c r="H30" s="27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28" ht="17.25" customHeight="1" x14ac:dyDescent="0.2">
      <c r="A31" s="75" t="s">
        <v>112</v>
      </c>
      <c r="B31" s="42"/>
      <c r="C31" s="42"/>
      <c r="D31" s="42"/>
      <c r="E31" s="42"/>
      <c r="F31" s="42"/>
      <c r="G31" s="42"/>
      <c r="H31" s="27"/>
    </row>
    <row r="32" spans="1:28" ht="17.25" customHeight="1" thickBot="1" x14ac:dyDescent="0.25">
      <c r="A32" s="43" t="s">
        <v>113</v>
      </c>
      <c r="B32" s="38"/>
      <c r="C32" s="38"/>
      <c r="D32" s="38"/>
      <c r="E32" s="38"/>
      <c r="F32" s="38"/>
      <c r="G32" s="38"/>
      <c r="H32" s="27"/>
    </row>
    <row r="33" spans="8:8" ht="17.25" customHeight="1" x14ac:dyDescent="0.25">
      <c r="H33" s="177"/>
    </row>
  </sheetData>
  <pageMargins left="0.75" right="0.75" top="0.75" bottom="0.75" header="0.3" footer="0.3"/>
  <pageSetup scale="63" orientation="portrait" r:id="rId1"/>
  <headerFooter>
    <oddHeader>&amp;C&amp;"-,Bold"&amp;12Instructions - Menu Costing Tool</oddHeader>
    <oddFooter>&amp;C&amp;"-,Bold""This institution is an equal opportunity provider."&amp;RApril 2016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5"/>
  <sheetViews>
    <sheetView zoomScale="85" zoomScaleNormal="85" workbookViewId="0">
      <selection activeCell="D35" sqref="D35"/>
    </sheetView>
  </sheetViews>
  <sheetFormatPr defaultColWidth="9.140625" defaultRowHeight="15" x14ac:dyDescent="0.25"/>
  <cols>
    <col min="1" max="1" width="24" style="2" customWidth="1"/>
    <col min="2" max="2" width="14.85546875" style="2" customWidth="1"/>
    <col min="3" max="3" width="10.5703125" style="2" customWidth="1"/>
    <col min="4" max="4" width="14.85546875" style="2" customWidth="1"/>
    <col min="5" max="5" width="12" style="2" customWidth="1"/>
    <col min="6" max="6" width="12.85546875" style="2" customWidth="1"/>
    <col min="7" max="7" width="11.7109375" style="2" customWidth="1"/>
    <col min="8" max="8" width="14.28515625" style="2" customWidth="1"/>
    <col min="9" max="16384" width="9.140625" style="2"/>
  </cols>
  <sheetData>
    <row r="1" spans="1:10" x14ac:dyDescent="0.25">
      <c r="A1" s="1" t="s">
        <v>39</v>
      </c>
    </row>
    <row r="2" spans="1:10" x14ac:dyDescent="0.25">
      <c r="A2" s="2" t="s">
        <v>40</v>
      </c>
      <c r="E2" s="2" t="s">
        <v>41</v>
      </c>
      <c r="G2" s="2" t="s">
        <v>42</v>
      </c>
      <c r="J2" s="2" t="s">
        <v>126</v>
      </c>
    </row>
    <row r="3" spans="1:10" ht="75" x14ac:dyDescent="0.25">
      <c r="A3" s="3" t="s">
        <v>43</v>
      </c>
      <c r="B3" s="4" t="s">
        <v>44</v>
      </c>
      <c r="C3" s="4" t="s">
        <v>45</v>
      </c>
      <c r="D3" s="4" t="s">
        <v>46</v>
      </c>
      <c r="E3" s="4" t="s">
        <v>47</v>
      </c>
      <c r="F3" s="4" t="s">
        <v>48</v>
      </c>
      <c r="G3" s="4" t="s">
        <v>49</v>
      </c>
      <c r="H3" s="4" t="s">
        <v>50</v>
      </c>
      <c r="J3" s="2" t="s">
        <v>127</v>
      </c>
    </row>
    <row r="4" spans="1:10" x14ac:dyDescent="0.25">
      <c r="A4" s="5"/>
      <c r="B4" s="5"/>
      <c r="C4" s="5"/>
      <c r="D4" s="5"/>
      <c r="E4" s="6">
        <f>B4*D4</f>
        <v>0</v>
      </c>
      <c r="F4" s="7"/>
      <c r="G4" s="7"/>
      <c r="H4" s="7"/>
      <c r="J4" s="2" t="s">
        <v>128</v>
      </c>
    </row>
    <row r="5" spans="1:10" x14ac:dyDescent="0.25">
      <c r="A5" s="5"/>
      <c r="B5" s="5"/>
      <c r="C5" s="5"/>
      <c r="D5" s="5"/>
      <c r="E5" s="6">
        <f>B5*D5</f>
        <v>0</v>
      </c>
      <c r="F5" s="8"/>
      <c r="G5" s="8"/>
      <c r="H5" s="8"/>
    </row>
    <row r="6" spans="1:10" x14ac:dyDescent="0.25">
      <c r="A6" s="5"/>
      <c r="B6" s="5"/>
      <c r="C6" s="5"/>
      <c r="D6" s="5"/>
      <c r="E6" s="6">
        <f>B6*D6</f>
        <v>0</v>
      </c>
      <c r="F6" s="8"/>
      <c r="G6" s="8"/>
      <c r="H6" s="8"/>
      <c r="J6" s="2" t="s">
        <v>129</v>
      </c>
    </row>
    <row r="7" spans="1:10" x14ac:dyDescent="0.25">
      <c r="A7" s="5"/>
      <c r="B7" s="9"/>
      <c r="C7" s="5"/>
      <c r="D7" s="5"/>
      <c r="E7" s="6">
        <f>B7*D7</f>
        <v>0</v>
      </c>
      <c r="F7" s="10"/>
      <c r="G7" s="8"/>
      <c r="H7" s="8"/>
      <c r="J7" s="2" t="s">
        <v>130</v>
      </c>
    </row>
    <row r="8" spans="1:10" x14ac:dyDescent="0.25">
      <c r="A8" s="11"/>
      <c r="B8" s="11"/>
      <c r="C8" s="11"/>
      <c r="D8" s="11"/>
      <c r="E8" s="12"/>
      <c r="F8" s="12">
        <f>D8*B8</f>
        <v>0</v>
      </c>
      <c r="G8" s="8"/>
      <c r="H8" s="8"/>
      <c r="J8" s="2" t="s">
        <v>131</v>
      </c>
    </row>
    <row r="9" spans="1:10" x14ac:dyDescent="0.25">
      <c r="A9" s="11"/>
      <c r="B9" s="11"/>
      <c r="C9" s="11"/>
      <c r="D9" s="11"/>
      <c r="E9" s="12"/>
      <c r="F9" s="12">
        <f>D9*B9</f>
        <v>0</v>
      </c>
      <c r="G9" s="8"/>
      <c r="H9" s="8"/>
    </row>
    <row r="10" spans="1:10" x14ac:dyDescent="0.25">
      <c r="A10" s="11"/>
      <c r="B10" s="13"/>
      <c r="C10" s="11"/>
      <c r="D10" s="11"/>
      <c r="E10" s="12"/>
      <c r="F10" s="12">
        <f>D10*B10</f>
        <v>0</v>
      </c>
      <c r="G10" s="8"/>
      <c r="H10" s="8"/>
      <c r="J10" s="2" t="s">
        <v>132</v>
      </c>
    </row>
    <row r="11" spans="1:10" x14ac:dyDescent="0.25">
      <c r="A11" s="11"/>
      <c r="B11" s="11"/>
      <c r="C11" s="11"/>
      <c r="D11" s="11"/>
      <c r="E11" s="12"/>
      <c r="F11" s="12">
        <f>D11*B11</f>
        <v>0</v>
      </c>
      <c r="G11" s="10"/>
      <c r="H11" s="8"/>
      <c r="J11" s="2" t="s">
        <v>135</v>
      </c>
    </row>
    <row r="12" spans="1:10" x14ac:dyDescent="0.25">
      <c r="A12" s="14"/>
      <c r="B12" s="15"/>
      <c r="C12" s="14"/>
      <c r="D12" s="15"/>
      <c r="E12" s="16"/>
      <c r="F12" s="16"/>
      <c r="G12" s="16">
        <f>D12*B12</f>
        <v>0</v>
      </c>
      <c r="H12" s="8"/>
      <c r="J12" s="2" t="s">
        <v>133</v>
      </c>
    </row>
    <row r="13" spans="1:10" x14ac:dyDescent="0.25">
      <c r="A13" s="14"/>
      <c r="B13" s="15"/>
      <c r="C13" s="14"/>
      <c r="D13" s="15"/>
      <c r="E13" s="16"/>
      <c r="F13" s="16"/>
      <c r="G13" s="16">
        <f>D13*B13</f>
        <v>0</v>
      </c>
      <c r="H13" s="8"/>
      <c r="J13" s="2" t="s">
        <v>134</v>
      </c>
    </row>
    <row r="14" spans="1:10" x14ac:dyDescent="0.25">
      <c r="A14" s="15"/>
      <c r="B14" s="15"/>
      <c r="C14" s="15"/>
      <c r="D14" s="15"/>
      <c r="E14" s="16"/>
      <c r="F14" s="16"/>
      <c r="G14" s="16">
        <f>D14*B14</f>
        <v>0</v>
      </c>
      <c r="H14" s="10"/>
    </row>
    <row r="15" spans="1:10" x14ac:dyDescent="0.25">
      <c r="A15" s="17"/>
      <c r="B15" s="17"/>
      <c r="C15" s="17"/>
      <c r="D15" s="17"/>
      <c r="E15" s="18"/>
      <c r="F15" s="18"/>
      <c r="G15" s="18"/>
      <c r="H15" s="18">
        <f>B15*D15</f>
        <v>0</v>
      </c>
      <c r="J15" s="2" t="s">
        <v>136</v>
      </c>
    </row>
    <row r="16" spans="1:10" x14ac:dyDescent="0.25">
      <c r="A16" s="17"/>
      <c r="B16" s="17"/>
      <c r="C16" s="17"/>
      <c r="D16" s="17"/>
      <c r="E16" s="18"/>
      <c r="F16" s="18"/>
      <c r="G16" s="18"/>
      <c r="H16" s="18">
        <f>D16*B16</f>
        <v>0</v>
      </c>
      <c r="J16" s="2" t="s">
        <v>141</v>
      </c>
    </row>
    <row r="17" spans="1:10" x14ac:dyDescent="0.25">
      <c r="A17" s="17"/>
      <c r="B17" s="17"/>
      <c r="C17" s="17"/>
      <c r="D17" s="17"/>
      <c r="E17" s="18"/>
      <c r="F17" s="18"/>
      <c r="G17" s="18"/>
      <c r="H17" s="18">
        <f>D17*B17</f>
        <v>0</v>
      </c>
      <c r="J17" s="2" t="s">
        <v>137</v>
      </c>
    </row>
    <row r="18" spans="1:10" x14ac:dyDescent="0.25">
      <c r="A18" s="17"/>
      <c r="B18" s="17"/>
      <c r="C18" s="17"/>
      <c r="D18" s="17"/>
      <c r="E18" s="18"/>
      <c r="F18" s="18"/>
      <c r="G18" s="18"/>
      <c r="H18" s="18">
        <f>D18*B18</f>
        <v>0</v>
      </c>
      <c r="J18" s="2" t="s">
        <v>138</v>
      </c>
    </row>
    <row r="19" spans="1:10" x14ac:dyDescent="0.25">
      <c r="A19" s="19"/>
      <c r="B19" s="19"/>
      <c r="C19" s="19"/>
      <c r="D19" s="19"/>
      <c r="E19" s="3"/>
      <c r="F19" s="3"/>
      <c r="G19" s="3"/>
      <c r="H19" s="3"/>
      <c r="J19" s="2" t="s">
        <v>139</v>
      </c>
    </row>
    <row r="20" spans="1:10" x14ac:dyDescent="0.25">
      <c r="D20" s="2" t="s">
        <v>51</v>
      </c>
      <c r="E20" s="3">
        <f>E4+E5+E6+E7</f>
        <v>0</v>
      </c>
      <c r="F20" s="3">
        <f>F8+F9+F10+F11</f>
        <v>0</v>
      </c>
      <c r="G20" s="3">
        <f>G12+G13+G14</f>
        <v>0</v>
      </c>
      <c r="H20" s="3">
        <f>H15+H16+H17+H18</f>
        <v>0</v>
      </c>
      <c r="J20" s="2" t="s">
        <v>140</v>
      </c>
    </row>
    <row r="21" spans="1:10" x14ac:dyDescent="0.25">
      <c r="C21" s="20" t="s">
        <v>52</v>
      </c>
      <c r="E21" s="21">
        <f>F2</f>
        <v>0</v>
      </c>
      <c r="F21" s="21">
        <f>F2</f>
        <v>0</v>
      </c>
      <c r="G21" s="21">
        <f>F2</f>
        <v>0</v>
      </c>
      <c r="H21" s="21">
        <f>F2</f>
        <v>0</v>
      </c>
    </row>
    <row r="22" spans="1:10" hidden="1" x14ac:dyDescent="0.25">
      <c r="C22" s="20"/>
      <c r="E22" s="22" t="e">
        <f>E20/E21</f>
        <v>#DIV/0!</v>
      </c>
      <c r="F22" s="22" t="e">
        <f>(F20/4)/F21</f>
        <v>#DIV/0!</v>
      </c>
      <c r="G22" s="22" t="e">
        <f>(G20/4)/G21</f>
        <v>#DIV/0!</v>
      </c>
      <c r="H22" s="22" t="e">
        <f>H20/H21</f>
        <v>#DIV/0!</v>
      </c>
    </row>
    <row r="23" spans="1:10" ht="66.75" customHeight="1" x14ac:dyDescent="0.25">
      <c r="D23" s="23" t="s">
        <v>53</v>
      </c>
      <c r="E23" s="24" t="s">
        <v>54</v>
      </c>
      <c r="F23" s="24" t="s">
        <v>55</v>
      </c>
      <c r="G23" s="24" t="s">
        <v>56</v>
      </c>
      <c r="H23" s="24" t="s">
        <v>57</v>
      </c>
      <c r="J23" s="2" t="s">
        <v>148</v>
      </c>
    </row>
    <row r="24" spans="1:10" ht="30" x14ac:dyDescent="0.25">
      <c r="A24" s="2" t="s">
        <v>58</v>
      </c>
      <c r="B24" s="2">
        <f>F2</f>
        <v>0</v>
      </c>
      <c r="C24" s="2" t="s">
        <v>59</v>
      </c>
      <c r="D24" s="4" t="s">
        <v>60</v>
      </c>
      <c r="E24" s="3" t="e">
        <f>FLOOR(E22, 0.25)</f>
        <v>#DIV/0!</v>
      </c>
      <c r="F24" s="3" t="e">
        <f>FLOOR(F22, 0.125)</f>
        <v>#DIV/0!</v>
      </c>
      <c r="G24" s="3" t="e">
        <f>FLOOR(G22,0.125)</f>
        <v>#DIV/0!</v>
      </c>
      <c r="H24" s="3" t="e">
        <f>FLOOR(H22, 0.25)</f>
        <v>#DIV/0!</v>
      </c>
      <c r="J24" s="2" t="s">
        <v>149</v>
      </c>
    </row>
    <row r="25" spans="1:10" ht="45" x14ac:dyDescent="0.25">
      <c r="D25" s="23"/>
      <c r="E25" s="25" t="s">
        <v>61</v>
      </c>
      <c r="F25" s="23" t="s">
        <v>62</v>
      </c>
      <c r="G25" s="23" t="s">
        <v>63</v>
      </c>
      <c r="H25" s="23" t="s">
        <v>64</v>
      </c>
      <c r="J25" s="2" t="s">
        <v>150</v>
      </c>
    </row>
    <row r="26" spans="1:10" x14ac:dyDescent="0.25">
      <c r="J26" s="2" t="s">
        <v>151</v>
      </c>
    </row>
    <row r="27" spans="1:10" x14ac:dyDescent="0.25">
      <c r="J27" s="2" t="s">
        <v>152</v>
      </c>
    </row>
    <row r="28" spans="1:10" x14ac:dyDescent="0.25">
      <c r="J28" s="2" t="s">
        <v>153</v>
      </c>
    </row>
    <row r="30" spans="1:10" x14ac:dyDescent="0.25">
      <c r="J30" s="2" t="s">
        <v>142</v>
      </c>
    </row>
    <row r="31" spans="1:10" ht="15.75" x14ac:dyDescent="0.25">
      <c r="A31" s="250" t="s">
        <v>157</v>
      </c>
      <c r="J31" s="2" t="s">
        <v>143</v>
      </c>
    </row>
    <row r="32" spans="1:10" x14ac:dyDescent="0.25">
      <c r="J32" s="2" t="s">
        <v>144</v>
      </c>
    </row>
    <row r="33" spans="10:10" x14ac:dyDescent="0.25">
      <c r="J33" s="2" t="s">
        <v>145</v>
      </c>
    </row>
    <row r="34" spans="10:10" x14ac:dyDescent="0.25">
      <c r="J34" s="2" t="s">
        <v>146</v>
      </c>
    </row>
    <row r="35" spans="10:10" x14ac:dyDescent="0.25">
      <c r="J35" s="2" t="s">
        <v>147</v>
      </c>
    </row>
  </sheetData>
  <sheetProtection password="DDB5" sheet="1" selectLockedCells="1"/>
  <dataValidations disablePrompts="1" count="2">
    <dataValidation type="decimal" allowBlank="1" showInputMessage="1" showErrorMessage="1" sqref="B4:B19" xr:uid="{00000000-0002-0000-0900-000000000000}">
      <formula1>0</formula1>
      <formula2>500</formula2>
    </dataValidation>
    <dataValidation type="whole" allowBlank="1" showInputMessage="1" showErrorMessage="1" sqref="E21:H21" xr:uid="{00000000-0002-0000-0900-000001000000}">
      <formula1>0</formula1>
      <formula2>1000</formula2>
    </dataValidation>
  </dataValidations>
  <pageMargins left="0.5" right="0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topLeftCell="A7" workbookViewId="0">
      <selection activeCell="L17" sqref="L17"/>
    </sheetView>
  </sheetViews>
  <sheetFormatPr defaultColWidth="9.140625" defaultRowHeight="14.25" x14ac:dyDescent="0.2"/>
  <cols>
    <col min="1" max="6" width="15.7109375" style="27" customWidth="1"/>
    <col min="7" max="7" width="16.42578125" style="27" customWidth="1"/>
    <col min="8" max="8" width="15.7109375" style="27" customWidth="1"/>
    <col min="9" max="16384" width="9.140625" style="27"/>
  </cols>
  <sheetData>
    <row r="1" spans="1:8" ht="22.5" x14ac:dyDescent="0.3">
      <c r="A1" s="110" t="s">
        <v>65</v>
      </c>
    </row>
    <row r="2" spans="1:8" ht="18.75" thickBot="1" x14ac:dyDescent="0.3">
      <c r="C2" s="78"/>
      <c r="D2" s="78"/>
      <c r="E2" s="78"/>
      <c r="F2" s="78"/>
      <c r="G2" s="78"/>
      <c r="H2" s="78"/>
    </row>
    <row r="3" spans="1:8" ht="35.25" customHeight="1" thickBot="1" x14ac:dyDescent="0.25">
      <c r="A3" s="107" t="s">
        <v>84</v>
      </c>
      <c r="B3" s="108"/>
      <c r="C3" s="109"/>
      <c r="D3" s="109"/>
      <c r="E3" s="109"/>
    </row>
    <row r="4" spans="1:8" ht="17.25" customHeight="1" x14ac:dyDescent="0.2">
      <c r="A4" s="84">
        <v>1</v>
      </c>
      <c r="B4" s="85" t="s">
        <v>86</v>
      </c>
      <c r="C4" s="85" t="s">
        <v>87</v>
      </c>
      <c r="D4" s="85">
        <v>16</v>
      </c>
      <c r="E4" s="86" t="s">
        <v>88</v>
      </c>
    </row>
    <row r="5" spans="1:8" ht="17.25" customHeight="1" thickBot="1" x14ac:dyDescent="0.25">
      <c r="A5" s="89">
        <v>1</v>
      </c>
      <c r="B5" s="90" t="s">
        <v>89</v>
      </c>
      <c r="C5" s="90" t="s">
        <v>87</v>
      </c>
      <c r="D5" s="90">
        <v>28</v>
      </c>
      <c r="E5" s="91" t="s">
        <v>90</v>
      </c>
    </row>
    <row r="6" spans="1:8" ht="17.25" customHeight="1" thickBot="1" x14ac:dyDescent="0.25">
      <c r="A6" s="79"/>
      <c r="B6" s="79"/>
      <c r="C6" s="79"/>
      <c r="D6" s="79"/>
      <c r="E6" s="79"/>
    </row>
    <row r="7" spans="1:8" ht="35.25" customHeight="1" thickBot="1" x14ac:dyDescent="0.25">
      <c r="A7" s="96" t="s">
        <v>85</v>
      </c>
      <c r="B7" s="108"/>
      <c r="C7" s="109"/>
      <c r="D7" s="109"/>
      <c r="E7" s="109"/>
    </row>
    <row r="8" spans="1:8" ht="35.25" customHeight="1" thickBot="1" x14ac:dyDescent="0.25">
      <c r="A8" s="103" t="s">
        <v>92</v>
      </c>
      <c r="B8" s="104" t="s">
        <v>93</v>
      </c>
      <c r="C8" s="105" t="s">
        <v>94</v>
      </c>
      <c r="D8" s="105" t="s">
        <v>95</v>
      </c>
      <c r="E8" s="105" t="s">
        <v>96</v>
      </c>
      <c r="F8" s="104" t="s">
        <v>97</v>
      </c>
      <c r="G8" s="104" t="s">
        <v>100</v>
      </c>
      <c r="H8" s="106" t="s">
        <v>101</v>
      </c>
    </row>
    <row r="9" spans="1:8" ht="17.25" customHeight="1" x14ac:dyDescent="0.2">
      <c r="A9" s="84">
        <v>1</v>
      </c>
      <c r="B9" s="85">
        <v>2</v>
      </c>
      <c r="C9" s="85">
        <v>4</v>
      </c>
      <c r="D9" s="85">
        <v>8</v>
      </c>
      <c r="E9" s="85">
        <v>16</v>
      </c>
      <c r="F9" s="85">
        <v>128</v>
      </c>
      <c r="G9" s="85">
        <v>256</v>
      </c>
      <c r="H9" s="86">
        <v>768</v>
      </c>
    </row>
    <row r="10" spans="1:8" ht="17.25" customHeight="1" x14ac:dyDescent="0.2">
      <c r="A10" s="97"/>
      <c r="B10" s="87">
        <v>1</v>
      </c>
      <c r="C10" s="87">
        <v>2</v>
      </c>
      <c r="D10" s="87">
        <v>4</v>
      </c>
      <c r="E10" s="87">
        <v>8</v>
      </c>
      <c r="F10" s="87">
        <v>64</v>
      </c>
      <c r="G10" s="87">
        <v>128</v>
      </c>
      <c r="H10" s="88">
        <v>384</v>
      </c>
    </row>
    <row r="11" spans="1:8" ht="17.25" customHeight="1" x14ac:dyDescent="0.2">
      <c r="A11" s="98"/>
      <c r="B11" s="99"/>
      <c r="C11" s="87">
        <v>1</v>
      </c>
      <c r="D11" s="87">
        <v>2</v>
      </c>
      <c r="E11" s="87">
        <v>4</v>
      </c>
      <c r="F11" s="87">
        <v>32</v>
      </c>
      <c r="G11" s="87">
        <v>64</v>
      </c>
      <c r="H11" s="88">
        <v>192</v>
      </c>
    </row>
    <row r="12" spans="1:8" ht="17.25" customHeight="1" x14ac:dyDescent="0.2">
      <c r="A12" s="98"/>
      <c r="B12" s="100"/>
      <c r="C12" s="99"/>
      <c r="D12" s="87">
        <v>1</v>
      </c>
      <c r="E12" s="87">
        <v>2</v>
      </c>
      <c r="F12" s="87">
        <v>16</v>
      </c>
      <c r="G12" s="87">
        <v>32</v>
      </c>
      <c r="H12" s="88">
        <v>96</v>
      </c>
    </row>
    <row r="13" spans="1:8" ht="17.25" customHeight="1" x14ac:dyDescent="0.2">
      <c r="A13" s="98"/>
      <c r="B13" s="100"/>
      <c r="C13" s="100"/>
      <c r="D13" s="95">
        <v>0.5</v>
      </c>
      <c r="E13" s="87">
        <v>1</v>
      </c>
      <c r="F13" s="87">
        <v>8</v>
      </c>
      <c r="G13" s="87">
        <v>16</v>
      </c>
      <c r="H13" s="88">
        <v>48</v>
      </c>
    </row>
    <row r="14" spans="1:8" ht="17.25" customHeight="1" x14ac:dyDescent="0.2">
      <c r="A14" s="98"/>
      <c r="B14" s="100"/>
      <c r="C14" s="100"/>
      <c r="D14" s="101"/>
      <c r="E14" s="95">
        <v>0.5</v>
      </c>
      <c r="F14" s="87">
        <v>4</v>
      </c>
      <c r="G14" s="87">
        <v>8</v>
      </c>
      <c r="H14" s="88">
        <v>24</v>
      </c>
    </row>
    <row r="15" spans="1:8" ht="17.25" customHeight="1" x14ac:dyDescent="0.2">
      <c r="A15" s="98"/>
      <c r="B15" s="100"/>
      <c r="C15" s="100"/>
      <c r="D15" s="102"/>
      <c r="E15" s="95">
        <v>0.33333333333333331</v>
      </c>
      <c r="F15" s="95">
        <v>2.6666666666666665</v>
      </c>
      <c r="G15" s="87" t="s">
        <v>99</v>
      </c>
      <c r="H15" s="88">
        <v>16</v>
      </c>
    </row>
    <row r="16" spans="1:8" ht="17.25" customHeight="1" x14ac:dyDescent="0.2">
      <c r="A16" s="98"/>
      <c r="B16" s="100"/>
      <c r="C16" s="100"/>
      <c r="D16" s="102"/>
      <c r="E16" s="95">
        <v>0.25</v>
      </c>
      <c r="F16" s="87">
        <v>2</v>
      </c>
      <c r="G16" s="87">
        <v>4</v>
      </c>
      <c r="H16" s="88">
        <v>12</v>
      </c>
    </row>
    <row r="17" spans="1:8" ht="17.25" customHeight="1" x14ac:dyDescent="0.2">
      <c r="A17" s="98"/>
      <c r="B17" s="100"/>
      <c r="C17" s="100"/>
      <c r="D17" s="102"/>
      <c r="E17" s="95">
        <v>0.16666666666666666</v>
      </c>
      <c r="F17" s="95">
        <v>1.3333333333333333</v>
      </c>
      <c r="G17" s="87" t="s">
        <v>102</v>
      </c>
      <c r="H17" s="88">
        <v>8</v>
      </c>
    </row>
    <row r="18" spans="1:8" ht="17.25" customHeight="1" x14ac:dyDescent="0.2">
      <c r="A18" s="98"/>
      <c r="B18" s="100"/>
      <c r="C18" s="100"/>
      <c r="D18" s="102"/>
      <c r="E18" s="95">
        <v>0.125</v>
      </c>
      <c r="F18" s="87">
        <v>1</v>
      </c>
      <c r="G18" s="87">
        <v>2</v>
      </c>
      <c r="H18" s="88">
        <v>6</v>
      </c>
    </row>
    <row r="19" spans="1:8" ht="17.25" customHeight="1" thickBot="1" x14ac:dyDescent="0.25">
      <c r="A19" s="111"/>
      <c r="B19" s="112"/>
      <c r="C19" s="112"/>
      <c r="D19" s="113"/>
      <c r="E19" s="114" t="s">
        <v>98</v>
      </c>
      <c r="F19" s="115">
        <v>0.5</v>
      </c>
      <c r="G19" s="90">
        <v>1</v>
      </c>
      <c r="H19" s="91">
        <v>3</v>
      </c>
    </row>
    <row r="20" spans="1:8" ht="17.25" customHeight="1" thickBot="1" x14ac:dyDescent="0.25"/>
    <row r="21" spans="1:8" ht="17.25" customHeight="1" thickBot="1" x14ac:dyDescent="0.25">
      <c r="A21" s="92">
        <v>1</v>
      </c>
      <c r="B21" s="93" t="s">
        <v>91</v>
      </c>
      <c r="C21" s="93" t="s">
        <v>87</v>
      </c>
      <c r="D21" s="93">
        <v>12</v>
      </c>
      <c r="E21" s="94" t="s">
        <v>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5:N73"/>
  <sheetViews>
    <sheetView topLeftCell="A64" zoomScale="80" zoomScaleNormal="80" workbookViewId="0">
      <selection activeCell="E73" sqref="E73"/>
    </sheetView>
  </sheetViews>
  <sheetFormatPr defaultColWidth="9.140625" defaultRowHeight="15" x14ac:dyDescent="0.25"/>
  <cols>
    <col min="1" max="1" width="33.5703125" style="27" bestFit="1" customWidth="1"/>
    <col min="2" max="2" width="16.7109375" style="27" customWidth="1"/>
    <col min="3" max="3" width="16.7109375" style="149" customWidth="1"/>
    <col min="4" max="5" width="16.7109375" style="150" customWidth="1"/>
    <col min="6" max="6" width="16.7109375" style="151" customWidth="1"/>
    <col min="7" max="7" width="16.7109375" style="149" customWidth="1"/>
    <col min="8" max="8" width="8.140625" style="151" bestFit="1" customWidth="1"/>
    <col min="9" max="9" width="8.7109375" customWidth="1"/>
    <col min="10" max="16384" width="9.140625" style="27"/>
  </cols>
  <sheetData>
    <row r="5" spans="1:9" ht="14.25" customHeight="1" x14ac:dyDescent="0.2">
      <c r="A5" s="178" t="s">
        <v>20</v>
      </c>
      <c r="B5" s="26"/>
      <c r="C5" s="117"/>
      <c r="D5" s="118"/>
      <c r="E5" s="118"/>
      <c r="F5" s="119"/>
      <c r="G5" s="117"/>
      <c r="H5" s="119"/>
      <c r="I5" s="27"/>
    </row>
    <row r="6" spans="1:9" ht="57" x14ac:dyDescent="0.2">
      <c r="A6" s="179" t="s">
        <v>33</v>
      </c>
      <c r="B6" s="180" t="s">
        <v>67</v>
      </c>
      <c r="C6" s="181" t="s">
        <v>114</v>
      </c>
      <c r="D6" s="182" t="s">
        <v>79</v>
      </c>
      <c r="E6" s="183" t="s">
        <v>80</v>
      </c>
      <c r="F6" s="184" t="s">
        <v>74</v>
      </c>
      <c r="G6" s="185" t="s">
        <v>77</v>
      </c>
      <c r="H6" s="185"/>
      <c r="I6" s="27"/>
    </row>
    <row r="7" spans="1:9" ht="14.25" x14ac:dyDescent="0.2">
      <c r="A7" s="154" t="s">
        <v>18</v>
      </c>
      <c r="B7" s="191"/>
      <c r="C7" s="192"/>
      <c r="D7" s="193"/>
      <c r="E7" s="193"/>
      <c r="F7" s="116"/>
      <c r="G7" s="192"/>
      <c r="H7" s="194"/>
      <c r="I7" s="27"/>
    </row>
    <row r="8" spans="1:9" ht="14.25" x14ac:dyDescent="0.2">
      <c r="A8" s="29" t="s">
        <v>6</v>
      </c>
      <c r="B8" s="29" t="s">
        <v>8</v>
      </c>
      <c r="C8" s="30">
        <v>70</v>
      </c>
      <c r="D8" s="31" t="s">
        <v>0</v>
      </c>
      <c r="E8" s="31">
        <v>480</v>
      </c>
      <c r="F8" s="49">
        <v>2.65</v>
      </c>
      <c r="G8" s="121">
        <f>IF(E8=0,0,C8/E8)*F8</f>
        <v>0.38645833333333335</v>
      </c>
      <c r="H8" s="121" t="str">
        <f>D8</f>
        <v>oz.</v>
      </c>
      <c r="I8" s="27"/>
    </row>
    <row r="9" spans="1:9" ht="14.25" x14ac:dyDescent="0.2">
      <c r="A9" s="29" t="s">
        <v>5</v>
      </c>
      <c r="B9" s="29" t="s">
        <v>9</v>
      </c>
      <c r="C9" s="30">
        <v>50</v>
      </c>
      <c r="D9" s="31" t="s">
        <v>1</v>
      </c>
      <c r="E9" s="31">
        <v>144</v>
      </c>
      <c r="F9" s="49">
        <v>1</v>
      </c>
      <c r="G9" s="121">
        <f>IF(E9=0,0,C9/E9)*F9</f>
        <v>0.34722222222222221</v>
      </c>
      <c r="H9" s="121" t="str">
        <f>D9</f>
        <v>ea.</v>
      </c>
      <c r="I9" s="27"/>
    </row>
    <row r="10" spans="1:9" ht="14.25" x14ac:dyDescent="0.2">
      <c r="A10" s="29" t="s">
        <v>3</v>
      </c>
      <c r="B10" s="29" t="s">
        <v>8</v>
      </c>
      <c r="C10" s="30">
        <v>60</v>
      </c>
      <c r="D10" s="31" t="s">
        <v>0</v>
      </c>
      <c r="E10" s="31">
        <v>480</v>
      </c>
      <c r="F10" s="49">
        <v>0.5</v>
      </c>
      <c r="G10" s="121">
        <f>IF(E10=0,0,C10/E10)*F10</f>
        <v>6.25E-2</v>
      </c>
      <c r="H10" s="121" t="str">
        <f>D10</f>
        <v>oz.</v>
      </c>
      <c r="I10" s="27"/>
    </row>
    <row r="11" spans="1:9" ht="14.25" x14ac:dyDescent="0.2">
      <c r="A11" s="29" t="s">
        <v>4</v>
      </c>
      <c r="B11" s="29" t="s">
        <v>10</v>
      </c>
      <c r="C11" s="30">
        <v>15</v>
      </c>
      <c r="D11" s="31" t="s">
        <v>155</v>
      </c>
      <c r="E11" s="31">
        <v>40</v>
      </c>
      <c r="F11" s="49">
        <v>0.5</v>
      </c>
      <c r="G11" s="121">
        <f>IF(E11=0,0,C11/E11)*F11</f>
        <v>0.1875</v>
      </c>
      <c r="H11" s="121" t="str">
        <f>D11</f>
        <v>cup</v>
      </c>
      <c r="I11" s="27"/>
    </row>
    <row r="12" spans="1:9" ht="14.25" x14ac:dyDescent="0.2">
      <c r="A12" s="29" t="s">
        <v>7</v>
      </c>
      <c r="B12" s="29" t="s">
        <v>11</v>
      </c>
      <c r="C12" s="30">
        <v>20</v>
      </c>
      <c r="D12" s="36" t="s">
        <v>0</v>
      </c>
      <c r="E12" s="36">
        <v>512</v>
      </c>
      <c r="F12" s="49">
        <v>1</v>
      </c>
      <c r="G12" s="121">
        <f>IF(E12=0,0,C12/E12)*F12</f>
        <v>3.90625E-2</v>
      </c>
      <c r="H12" s="121" t="str">
        <f>D12</f>
        <v>oz.</v>
      </c>
      <c r="I12" s="27"/>
    </row>
    <row r="13" spans="1:9" ht="14.25" x14ac:dyDescent="0.2">
      <c r="A13" s="122" t="s">
        <v>30</v>
      </c>
      <c r="B13" s="123"/>
      <c r="C13" s="124"/>
      <c r="D13" s="125"/>
      <c r="E13" s="125"/>
      <c r="F13" s="126"/>
      <c r="G13" s="127">
        <f>SUM(G8:G12)</f>
        <v>1.0227430555555554</v>
      </c>
      <c r="H13" s="127"/>
      <c r="I13" s="27"/>
    </row>
    <row r="14" spans="1:9" ht="14.25" x14ac:dyDescent="0.2">
      <c r="A14" s="186" t="s">
        <v>18</v>
      </c>
      <c r="B14" s="195"/>
      <c r="C14" s="196"/>
      <c r="D14" s="197"/>
      <c r="E14" s="197"/>
      <c r="F14" s="198"/>
      <c r="G14" s="196"/>
      <c r="H14" s="199"/>
      <c r="I14" s="27"/>
    </row>
    <row r="15" spans="1:9" ht="14.25" x14ac:dyDescent="0.2">
      <c r="A15" s="134"/>
      <c r="B15" s="29"/>
      <c r="C15" s="30"/>
      <c r="D15" s="31"/>
      <c r="E15" s="32"/>
      <c r="F15" s="33"/>
      <c r="G15" s="121">
        <f>IF(E15=0,0,C15/E15)*F15</f>
        <v>0</v>
      </c>
      <c r="H15" s="187">
        <f>D15</f>
        <v>0</v>
      </c>
      <c r="I15" s="27"/>
    </row>
    <row r="16" spans="1:9" ht="14.25" x14ac:dyDescent="0.2">
      <c r="A16" s="134"/>
      <c r="B16" s="29"/>
      <c r="C16" s="30"/>
      <c r="D16" s="31"/>
      <c r="E16" s="32"/>
      <c r="F16" s="135"/>
      <c r="G16" s="121">
        <f>IF(E16=0,0,C16/E16)*F16</f>
        <v>0</v>
      </c>
      <c r="H16" s="187">
        <f>D16</f>
        <v>0</v>
      </c>
      <c r="I16" s="27"/>
    </row>
    <row r="17" spans="1:14" ht="14.25" x14ac:dyDescent="0.2">
      <c r="A17" s="134"/>
      <c r="B17" s="29"/>
      <c r="C17" s="30"/>
      <c r="D17" s="31"/>
      <c r="E17" s="32"/>
      <c r="F17" s="33"/>
      <c r="G17" s="121">
        <f>IF(E17=0,0,C17/E17)*F17</f>
        <v>0</v>
      </c>
      <c r="H17" s="187">
        <f>D17</f>
        <v>0</v>
      </c>
      <c r="I17" s="27"/>
    </row>
    <row r="18" spans="1:14" ht="14.25" x14ac:dyDescent="0.2">
      <c r="A18" s="134"/>
      <c r="B18" s="29"/>
      <c r="C18" s="30"/>
      <c r="D18" s="31"/>
      <c r="E18" s="32"/>
      <c r="F18" s="33"/>
      <c r="G18" s="121">
        <f>IF(E18=0,0,C18/E18)*F18</f>
        <v>0</v>
      </c>
      <c r="H18" s="187">
        <f>D18</f>
        <v>0</v>
      </c>
      <c r="I18" s="27"/>
    </row>
    <row r="19" spans="1:14" ht="14.25" x14ac:dyDescent="0.2">
      <c r="A19" s="134"/>
      <c r="B19" s="29"/>
      <c r="C19" s="30"/>
      <c r="D19" s="31"/>
      <c r="E19" s="32"/>
      <c r="F19" s="33"/>
      <c r="G19" s="121">
        <f>IF(E19=0,0,C19/E19)*F19</f>
        <v>0</v>
      </c>
      <c r="H19" s="187">
        <f>D19</f>
        <v>0</v>
      </c>
      <c r="I19" s="27"/>
    </row>
    <row r="20" spans="1:14" ht="14.25" x14ac:dyDescent="0.2">
      <c r="A20" s="122" t="s">
        <v>30</v>
      </c>
      <c r="B20" s="136"/>
      <c r="C20" s="137"/>
      <c r="D20" s="138"/>
      <c r="E20" s="139"/>
      <c r="F20" s="34"/>
      <c r="G20" s="127">
        <f>SUM(G15:G19)</f>
        <v>0</v>
      </c>
      <c r="H20" s="34"/>
      <c r="I20" s="27"/>
    </row>
    <row r="21" spans="1:14" ht="14.25" x14ac:dyDescent="0.2">
      <c r="A21" s="155" t="s">
        <v>18</v>
      </c>
      <c r="B21" s="195"/>
      <c r="C21" s="196"/>
      <c r="D21" s="197"/>
      <c r="E21" s="197"/>
      <c r="F21" s="198"/>
      <c r="G21" s="196"/>
      <c r="H21" s="199"/>
      <c r="I21" s="27"/>
    </row>
    <row r="22" spans="1:14" ht="14.25" x14ac:dyDescent="0.2">
      <c r="A22" s="134"/>
      <c r="B22" s="29"/>
      <c r="C22" s="30"/>
      <c r="D22" s="31"/>
      <c r="E22" s="32"/>
      <c r="F22" s="33"/>
      <c r="G22" s="121">
        <f>IF(E22=0,0,C22/E22)*F22</f>
        <v>0</v>
      </c>
      <c r="H22" s="187">
        <f>D22</f>
        <v>0</v>
      </c>
      <c r="I22" s="27"/>
    </row>
    <row r="23" spans="1:14" ht="14.25" x14ac:dyDescent="0.2">
      <c r="A23" s="134"/>
      <c r="B23" s="29"/>
      <c r="C23" s="30"/>
      <c r="D23" s="31"/>
      <c r="E23" s="32"/>
      <c r="F23" s="135"/>
      <c r="G23" s="121">
        <f>IF(E23=0,0,C23/E23)*F23</f>
        <v>0</v>
      </c>
      <c r="H23" s="187">
        <f>D23</f>
        <v>0</v>
      </c>
      <c r="I23" s="27"/>
    </row>
    <row r="24" spans="1:14" ht="14.25" x14ac:dyDescent="0.2">
      <c r="A24" s="134"/>
      <c r="B24" s="29"/>
      <c r="C24" s="30"/>
      <c r="D24" s="31"/>
      <c r="E24" s="32"/>
      <c r="F24" s="33"/>
      <c r="G24" s="121">
        <f>IF(E24=0,0,C24/E24)*F24</f>
        <v>0</v>
      </c>
      <c r="H24" s="187">
        <f>D24</f>
        <v>0</v>
      </c>
      <c r="I24" s="27"/>
      <c r="N24" s="210"/>
    </row>
    <row r="25" spans="1:14" ht="14.25" x14ac:dyDescent="0.2">
      <c r="A25" s="134"/>
      <c r="B25" s="29"/>
      <c r="C25" s="30"/>
      <c r="D25" s="31"/>
      <c r="E25" s="32"/>
      <c r="F25" s="33"/>
      <c r="G25" s="121">
        <f>IF(E25=0,0,C25/E25)*F25</f>
        <v>0</v>
      </c>
      <c r="H25" s="187">
        <f>D25</f>
        <v>0</v>
      </c>
      <c r="I25" s="27"/>
    </row>
    <row r="26" spans="1:14" ht="14.25" x14ac:dyDescent="0.2">
      <c r="A26" s="134"/>
      <c r="B26" s="29"/>
      <c r="C26" s="30"/>
      <c r="D26" s="31"/>
      <c r="E26" s="32"/>
      <c r="F26" s="33"/>
      <c r="G26" s="121">
        <f>IF(E26=0,0,C26/E26)*F26</f>
        <v>0</v>
      </c>
      <c r="H26" s="187">
        <f>D26</f>
        <v>0</v>
      </c>
      <c r="I26" s="27"/>
    </row>
    <row r="27" spans="1:14" ht="14.25" x14ac:dyDescent="0.2">
      <c r="A27" s="122" t="s">
        <v>30</v>
      </c>
      <c r="B27" s="136"/>
      <c r="C27" s="137"/>
      <c r="D27" s="138"/>
      <c r="E27" s="139"/>
      <c r="F27" s="34"/>
      <c r="G27" s="127">
        <f>SUM(G22:G26)</f>
        <v>0</v>
      </c>
      <c r="H27" s="34"/>
      <c r="I27" s="27"/>
    </row>
    <row r="28" spans="1:14" ht="14.25" x14ac:dyDescent="0.2">
      <c r="A28" s="155" t="s">
        <v>19</v>
      </c>
      <c r="B28" s="195"/>
      <c r="C28" s="196"/>
      <c r="D28" s="197"/>
      <c r="E28" s="197"/>
      <c r="F28" s="198"/>
      <c r="G28" s="196"/>
      <c r="H28" s="199"/>
      <c r="I28" s="27"/>
    </row>
    <row r="29" spans="1:14" ht="14.25" x14ac:dyDescent="0.2">
      <c r="A29" s="29" t="s">
        <v>16</v>
      </c>
      <c r="B29" s="29" t="s">
        <v>13</v>
      </c>
      <c r="C29" s="30">
        <v>13</v>
      </c>
      <c r="D29" s="31" t="s">
        <v>1</v>
      </c>
      <c r="E29" s="188">
        <v>50</v>
      </c>
      <c r="F29" s="33">
        <v>1</v>
      </c>
      <c r="G29" s="121">
        <f t="shared" ref="G29:G35" si="0">IF(E29=0,0,C29/E29)*F29</f>
        <v>0.26</v>
      </c>
      <c r="H29" s="34" t="str">
        <f t="shared" ref="H29:H35" si="1">D29</f>
        <v>ea.</v>
      </c>
      <c r="I29" s="27"/>
      <c r="K29" s="26"/>
    </row>
    <row r="30" spans="1:14" ht="14.25" x14ac:dyDescent="0.2">
      <c r="A30" s="29" t="s">
        <v>12</v>
      </c>
      <c r="B30" s="29" t="s">
        <v>14</v>
      </c>
      <c r="C30" s="30">
        <v>35</v>
      </c>
      <c r="D30" s="31" t="s">
        <v>1</v>
      </c>
      <c r="E30" s="188">
        <v>138</v>
      </c>
      <c r="F30" s="33">
        <v>1</v>
      </c>
      <c r="G30" s="121">
        <f t="shared" si="0"/>
        <v>0.25362318840579712</v>
      </c>
      <c r="H30" s="34" t="str">
        <f t="shared" si="1"/>
        <v>ea.</v>
      </c>
      <c r="I30" s="27"/>
    </row>
    <row r="31" spans="1:14" ht="14.25" x14ac:dyDescent="0.2">
      <c r="A31" s="29" t="s">
        <v>15</v>
      </c>
      <c r="B31" s="29" t="s">
        <v>17</v>
      </c>
      <c r="C31" s="30">
        <v>22</v>
      </c>
      <c r="D31" s="31" t="s">
        <v>155</v>
      </c>
      <c r="E31" s="188">
        <v>120</v>
      </c>
      <c r="F31" s="33">
        <v>1</v>
      </c>
      <c r="G31" s="121">
        <f t="shared" si="0"/>
        <v>0.18333333333333332</v>
      </c>
      <c r="H31" s="34" t="str">
        <f t="shared" si="1"/>
        <v>cup</v>
      </c>
      <c r="I31" s="27"/>
    </row>
    <row r="32" spans="1:14" ht="14.25" x14ac:dyDescent="0.2">
      <c r="A32" s="134"/>
      <c r="B32" s="29"/>
      <c r="C32" s="30"/>
      <c r="D32" s="31"/>
      <c r="E32" s="32"/>
      <c r="F32" s="33"/>
      <c r="G32" s="121">
        <f t="shared" si="0"/>
        <v>0</v>
      </c>
      <c r="H32" s="138">
        <f t="shared" si="1"/>
        <v>0</v>
      </c>
      <c r="I32" s="27"/>
    </row>
    <row r="33" spans="1:9" ht="14.25" x14ac:dyDescent="0.2">
      <c r="A33" s="134"/>
      <c r="B33" s="29"/>
      <c r="C33" s="30"/>
      <c r="D33" s="31"/>
      <c r="E33" s="32"/>
      <c r="F33" s="33"/>
      <c r="G33" s="121">
        <f t="shared" si="0"/>
        <v>0</v>
      </c>
      <c r="H33" s="138">
        <f t="shared" si="1"/>
        <v>0</v>
      </c>
      <c r="I33" s="27"/>
    </row>
    <row r="34" spans="1:9" ht="14.25" x14ac:dyDescent="0.2">
      <c r="A34" s="134"/>
      <c r="B34" s="29"/>
      <c r="C34" s="30"/>
      <c r="D34" s="31"/>
      <c r="E34" s="32"/>
      <c r="F34" s="33"/>
      <c r="G34" s="121">
        <f t="shared" si="0"/>
        <v>0</v>
      </c>
      <c r="H34" s="138">
        <f t="shared" si="1"/>
        <v>0</v>
      </c>
      <c r="I34" s="27"/>
    </row>
    <row r="35" spans="1:9" thickBot="1" x14ac:dyDescent="0.25">
      <c r="A35" s="140"/>
      <c r="B35" s="29"/>
      <c r="C35" s="30"/>
      <c r="D35" s="31"/>
      <c r="E35" s="32"/>
      <c r="F35" s="33"/>
      <c r="G35" s="121">
        <f t="shared" si="0"/>
        <v>0</v>
      </c>
      <c r="H35" s="138">
        <f t="shared" si="1"/>
        <v>0</v>
      </c>
      <c r="I35" s="27"/>
    </row>
    <row r="36" spans="1:9" thickBot="1" x14ac:dyDescent="0.25">
      <c r="A36" s="141" t="s">
        <v>118</v>
      </c>
      <c r="B36" s="142"/>
      <c r="C36" s="143"/>
      <c r="D36" s="144"/>
      <c r="E36" s="145"/>
      <c r="F36" s="146"/>
      <c r="G36" s="147">
        <f>G13+G20+G27+G29+G30+G31+G32+G33+G34+G35</f>
        <v>1.7196995772946859</v>
      </c>
      <c r="H36" s="189"/>
      <c r="I36" s="27"/>
    </row>
    <row r="37" spans="1:9" thickBot="1" x14ac:dyDescent="0.25">
      <c r="A37" s="68"/>
      <c r="B37" s="26"/>
      <c r="C37" s="117"/>
      <c r="D37" s="118"/>
      <c r="E37" s="118"/>
      <c r="F37" s="119"/>
      <c r="G37" s="117"/>
      <c r="H37" s="119"/>
      <c r="I37" s="27"/>
    </row>
    <row r="38" spans="1:9" ht="15.75" thickBot="1" x14ac:dyDescent="0.25">
      <c r="A38" s="148" t="s">
        <v>116</v>
      </c>
      <c r="I38" s="27"/>
    </row>
    <row r="39" spans="1:9" ht="60" customHeight="1" x14ac:dyDescent="0.2">
      <c r="A39" s="179" t="s">
        <v>33</v>
      </c>
      <c r="B39" s="180" t="s">
        <v>67</v>
      </c>
      <c r="C39" s="181" t="s">
        <v>114</v>
      </c>
      <c r="D39" s="182" t="s">
        <v>79</v>
      </c>
      <c r="E39" s="183" t="s">
        <v>80</v>
      </c>
      <c r="F39" s="184" t="s">
        <v>74</v>
      </c>
      <c r="G39" s="185" t="s">
        <v>77</v>
      </c>
      <c r="H39" s="153"/>
      <c r="I39" s="27"/>
    </row>
    <row r="40" spans="1:9" ht="14.25" x14ac:dyDescent="0.2">
      <c r="A40" s="154" t="s">
        <v>18</v>
      </c>
      <c r="B40" s="200"/>
      <c r="C40" s="201"/>
      <c r="D40" s="193"/>
      <c r="E40" s="202"/>
      <c r="F40" s="203"/>
      <c r="G40" s="204"/>
      <c r="H40" s="205"/>
      <c r="I40" s="27"/>
    </row>
    <row r="41" spans="1:9" ht="14.25" x14ac:dyDescent="0.2">
      <c r="A41" s="29"/>
      <c r="B41" s="29"/>
      <c r="C41" s="30"/>
      <c r="D41" s="31"/>
      <c r="E41" s="32"/>
      <c r="F41" s="33"/>
      <c r="G41" s="121">
        <f>IF(E41=0,0,C41/E41)*F41</f>
        <v>0</v>
      </c>
      <c r="H41" s="138">
        <f>D41</f>
        <v>0</v>
      </c>
      <c r="I41" s="27"/>
    </row>
    <row r="42" spans="1:9" ht="14.25" x14ac:dyDescent="0.2">
      <c r="A42" s="29"/>
      <c r="B42" s="29"/>
      <c r="C42" s="30"/>
      <c r="D42" s="31"/>
      <c r="E42" s="32"/>
      <c r="F42" s="33"/>
      <c r="G42" s="121">
        <f>IF(E42=0,0,C42/E42)*F42</f>
        <v>0</v>
      </c>
      <c r="H42" s="138">
        <f>D42</f>
        <v>0</v>
      </c>
      <c r="I42" s="27"/>
    </row>
    <row r="43" spans="1:9" ht="14.25" x14ac:dyDescent="0.2">
      <c r="A43" s="29"/>
      <c r="B43" s="29"/>
      <c r="C43" s="30"/>
      <c r="D43" s="31"/>
      <c r="E43" s="32"/>
      <c r="F43" s="33"/>
      <c r="G43" s="121">
        <f>IF(E43=0,0,C43/E43)*F43</f>
        <v>0</v>
      </c>
      <c r="H43" s="138">
        <f>D43</f>
        <v>0</v>
      </c>
      <c r="I43" s="27"/>
    </row>
    <row r="44" spans="1:9" ht="14.25" x14ac:dyDescent="0.2">
      <c r="A44" s="29"/>
      <c r="B44" s="29"/>
      <c r="C44" s="30"/>
      <c r="D44" s="31"/>
      <c r="E44" s="32"/>
      <c r="F44" s="33"/>
      <c r="G44" s="121">
        <f>IF(E44=0,0,C44/E44)*F44</f>
        <v>0</v>
      </c>
      <c r="H44" s="138">
        <f>D44</f>
        <v>0</v>
      </c>
      <c r="I44" s="27"/>
    </row>
    <row r="45" spans="1:9" ht="14.25" x14ac:dyDescent="0.2">
      <c r="A45" s="29"/>
      <c r="B45" s="29"/>
      <c r="C45" s="30"/>
      <c r="D45" s="31"/>
      <c r="E45" s="32"/>
      <c r="F45" s="33"/>
      <c r="G45" s="121">
        <f>IF(E45=0,0,C45/E45)*F45</f>
        <v>0</v>
      </c>
      <c r="H45" s="138">
        <f>D45</f>
        <v>0</v>
      </c>
      <c r="I45" s="27"/>
    </row>
    <row r="46" spans="1:9" ht="14.25" x14ac:dyDescent="0.2">
      <c r="A46" s="123" t="s">
        <v>30</v>
      </c>
      <c r="B46" s="136"/>
      <c r="C46" s="137"/>
      <c r="D46" s="138"/>
      <c r="E46" s="139"/>
      <c r="F46" s="34"/>
      <c r="G46" s="127">
        <f>SUM(G41:G45)</f>
        <v>0</v>
      </c>
      <c r="H46" s="34"/>
      <c r="I46" s="27"/>
    </row>
    <row r="47" spans="1:9" ht="14.25" x14ac:dyDescent="0.2">
      <c r="A47" s="190" t="s">
        <v>19</v>
      </c>
      <c r="B47" s="206"/>
      <c r="C47" s="207"/>
      <c r="D47" s="208"/>
      <c r="E47" s="208"/>
      <c r="F47" s="209"/>
      <c r="G47" s="207"/>
      <c r="H47" s="152"/>
      <c r="I47" s="27"/>
    </row>
    <row r="48" spans="1:9" ht="14.25" x14ac:dyDescent="0.2">
      <c r="A48" s="134" t="s">
        <v>21</v>
      </c>
      <c r="B48" s="29" t="s">
        <v>22</v>
      </c>
      <c r="C48" s="30">
        <v>11</v>
      </c>
      <c r="D48" s="31" t="s">
        <v>1</v>
      </c>
      <c r="E48" s="31">
        <v>144</v>
      </c>
      <c r="F48" s="33">
        <v>3</v>
      </c>
      <c r="G48" s="121">
        <f t="shared" ref="G48:G56" si="2">IF(E48=0,0,C48/E48)*F48</f>
        <v>0.22916666666666669</v>
      </c>
      <c r="H48" s="34" t="str">
        <f t="shared" ref="H48:H56" si="3">D48</f>
        <v>ea.</v>
      </c>
      <c r="I48" s="27"/>
    </row>
    <row r="49" spans="1:9" ht="14.25" x14ac:dyDescent="0.2">
      <c r="A49" s="134" t="s">
        <v>23</v>
      </c>
      <c r="B49" s="29" t="s">
        <v>25</v>
      </c>
      <c r="C49" s="30">
        <v>25</v>
      </c>
      <c r="D49" s="31" t="s">
        <v>1</v>
      </c>
      <c r="E49" s="31">
        <v>125</v>
      </c>
      <c r="F49" s="33">
        <v>1</v>
      </c>
      <c r="G49" s="121">
        <f t="shared" si="2"/>
        <v>0.2</v>
      </c>
      <c r="H49" s="34" t="str">
        <f t="shared" si="3"/>
        <v>ea.</v>
      </c>
      <c r="I49" s="27"/>
    </row>
    <row r="50" spans="1:9" ht="14.25" x14ac:dyDescent="0.2">
      <c r="A50" s="134" t="s">
        <v>24</v>
      </c>
      <c r="B50" s="29" t="s">
        <v>22</v>
      </c>
      <c r="C50" s="30">
        <v>27</v>
      </c>
      <c r="D50" s="31" t="s">
        <v>1</v>
      </c>
      <c r="E50" s="31">
        <v>144</v>
      </c>
      <c r="F50" s="33">
        <v>1</v>
      </c>
      <c r="G50" s="121">
        <f t="shared" si="2"/>
        <v>0.1875</v>
      </c>
      <c r="H50" s="34" t="str">
        <f t="shared" si="3"/>
        <v>ea.</v>
      </c>
      <c r="I50" s="27"/>
    </row>
    <row r="51" spans="1:9" ht="14.25" x14ac:dyDescent="0.2">
      <c r="A51" s="134" t="s">
        <v>16</v>
      </c>
      <c r="B51" s="29" t="s">
        <v>13</v>
      </c>
      <c r="C51" s="30">
        <v>13</v>
      </c>
      <c r="D51" s="31" t="s">
        <v>1</v>
      </c>
      <c r="E51" s="31">
        <v>50</v>
      </c>
      <c r="F51" s="33">
        <v>1</v>
      </c>
      <c r="G51" s="121">
        <f t="shared" si="2"/>
        <v>0.26</v>
      </c>
      <c r="H51" s="34" t="str">
        <f t="shared" si="3"/>
        <v>ea.</v>
      </c>
      <c r="I51" s="27"/>
    </row>
    <row r="52" spans="1:9" ht="14.25" x14ac:dyDescent="0.2">
      <c r="A52" s="134"/>
      <c r="B52" s="29"/>
      <c r="C52" s="30"/>
      <c r="D52" s="31"/>
      <c r="E52" s="32"/>
      <c r="F52" s="33"/>
      <c r="G52" s="121">
        <f t="shared" si="2"/>
        <v>0</v>
      </c>
      <c r="H52" s="138">
        <f t="shared" si="3"/>
        <v>0</v>
      </c>
      <c r="I52" s="27"/>
    </row>
    <row r="53" spans="1:9" ht="14.25" x14ac:dyDescent="0.2">
      <c r="A53" s="134"/>
      <c r="B53" s="29"/>
      <c r="C53" s="30"/>
      <c r="D53" s="31"/>
      <c r="E53" s="32"/>
      <c r="F53" s="33"/>
      <c r="G53" s="121">
        <f t="shared" si="2"/>
        <v>0</v>
      </c>
      <c r="H53" s="138">
        <f t="shared" si="3"/>
        <v>0</v>
      </c>
      <c r="I53" s="27"/>
    </row>
    <row r="54" spans="1:9" ht="14.25" x14ac:dyDescent="0.2">
      <c r="A54" s="134"/>
      <c r="B54" s="29"/>
      <c r="C54" s="30"/>
      <c r="D54" s="31"/>
      <c r="E54" s="32"/>
      <c r="F54" s="33"/>
      <c r="G54" s="121">
        <f t="shared" si="2"/>
        <v>0</v>
      </c>
      <c r="H54" s="138">
        <f t="shared" si="3"/>
        <v>0</v>
      </c>
      <c r="I54" s="27"/>
    </row>
    <row r="55" spans="1:9" ht="14.25" x14ac:dyDescent="0.2">
      <c r="A55" s="134"/>
      <c r="B55" s="29"/>
      <c r="C55" s="30"/>
      <c r="D55" s="31"/>
      <c r="E55" s="32"/>
      <c r="F55" s="33"/>
      <c r="G55" s="121">
        <f t="shared" si="2"/>
        <v>0</v>
      </c>
      <c r="H55" s="138">
        <f t="shared" si="3"/>
        <v>0</v>
      </c>
      <c r="I55" s="27"/>
    </row>
    <row r="56" spans="1:9" thickBot="1" x14ac:dyDescent="0.25">
      <c r="A56" s="140"/>
      <c r="B56" s="48"/>
      <c r="C56" s="47"/>
      <c r="D56" s="31"/>
      <c r="E56" s="32"/>
      <c r="F56" s="156"/>
      <c r="G56" s="121">
        <f t="shared" si="2"/>
        <v>0</v>
      </c>
      <c r="H56" s="138">
        <f t="shared" si="3"/>
        <v>0</v>
      </c>
      <c r="I56" s="27"/>
    </row>
    <row r="57" spans="1:9" thickBot="1" x14ac:dyDescent="0.25">
      <c r="A57" s="141" t="s">
        <v>119</v>
      </c>
      <c r="B57" s="157"/>
      <c r="C57" s="158"/>
      <c r="D57" s="144"/>
      <c r="E57" s="159"/>
      <c r="F57" s="160"/>
      <c r="G57" s="147">
        <f>G46+G48+G49+G50+G51+G52+G53+G54+G55+G56</f>
        <v>0.87666666666666671</v>
      </c>
      <c r="H57" s="160"/>
      <c r="I57" s="27"/>
    </row>
    <row r="58" spans="1:9" thickBot="1" x14ac:dyDescent="0.25">
      <c r="D58" s="118"/>
      <c r="I58" s="27"/>
    </row>
    <row r="59" spans="1:9" thickBot="1" x14ac:dyDescent="0.25">
      <c r="A59" s="161" t="s">
        <v>117</v>
      </c>
      <c r="D59" s="118"/>
      <c r="I59" s="27"/>
    </row>
    <row r="60" spans="1:9" ht="60" customHeight="1" x14ac:dyDescent="0.2">
      <c r="A60" s="179" t="s">
        <v>33</v>
      </c>
      <c r="B60" s="180" t="s">
        <v>67</v>
      </c>
      <c r="C60" s="181" t="s">
        <v>114</v>
      </c>
      <c r="D60" s="182" t="s">
        <v>79</v>
      </c>
      <c r="E60" s="183" t="s">
        <v>80</v>
      </c>
      <c r="F60" s="184" t="s">
        <v>74</v>
      </c>
      <c r="G60" s="185" t="s">
        <v>77</v>
      </c>
      <c r="H60" s="153"/>
      <c r="I60" s="27"/>
    </row>
    <row r="61" spans="1:9" ht="14.25" x14ac:dyDescent="0.2">
      <c r="A61" s="134" t="s">
        <v>26</v>
      </c>
      <c r="B61" s="29" t="s">
        <v>27</v>
      </c>
      <c r="C61" s="30">
        <v>8.5</v>
      </c>
      <c r="D61" s="31" t="s">
        <v>1</v>
      </c>
      <c r="E61" s="31">
        <v>24</v>
      </c>
      <c r="F61" s="33">
        <v>1</v>
      </c>
      <c r="G61" s="121">
        <f t="shared" ref="G61:G66" si="4">IF(E61=0,0,C61/E61)*F61</f>
        <v>0.35416666666666669</v>
      </c>
      <c r="H61" s="34" t="str">
        <f>D61</f>
        <v>ea.</v>
      </c>
      <c r="I61" s="27"/>
    </row>
    <row r="62" spans="1:9" ht="14.25" x14ac:dyDescent="0.2">
      <c r="A62" s="134" t="s">
        <v>28</v>
      </c>
      <c r="B62" s="29" t="s">
        <v>13</v>
      </c>
      <c r="C62" s="30">
        <v>13</v>
      </c>
      <c r="D62" s="31" t="s">
        <v>154</v>
      </c>
      <c r="E62" s="31">
        <v>50</v>
      </c>
      <c r="F62" s="33">
        <v>1</v>
      </c>
      <c r="G62" s="121">
        <f t="shared" si="4"/>
        <v>0.26</v>
      </c>
      <c r="H62" s="34" t="str">
        <f>D62</f>
        <v xml:space="preserve">ea. </v>
      </c>
      <c r="I62" s="27"/>
    </row>
    <row r="63" spans="1:9" ht="14.25" x14ac:dyDescent="0.2">
      <c r="A63" s="134"/>
      <c r="B63" s="29"/>
      <c r="C63" s="30"/>
      <c r="D63" s="31"/>
      <c r="E63" s="32"/>
      <c r="F63" s="33"/>
      <c r="G63" s="121">
        <f t="shared" si="4"/>
        <v>0</v>
      </c>
      <c r="H63" s="138">
        <f>D63</f>
        <v>0</v>
      </c>
      <c r="I63" s="27"/>
    </row>
    <row r="64" spans="1:9" ht="14.25" x14ac:dyDescent="0.2">
      <c r="A64" s="134"/>
      <c r="B64" s="29"/>
      <c r="C64" s="30"/>
      <c r="D64" s="31"/>
      <c r="E64" s="32"/>
      <c r="F64" s="33"/>
      <c r="G64" s="121">
        <f t="shared" si="4"/>
        <v>0</v>
      </c>
      <c r="H64" s="138">
        <f t="shared" ref="H64:H66" si="5">D64</f>
        <v>0</v>
      </c>
      <c r="I64" s="27"/>
    </row>
    <row r="65" spans="1:9" ht="14.25" x14ac:dyDescent="0.2">
      <c r="A65" s="134"/>
      <c r="B65" s="29"/>
      <c r="C65" s="30"/>
      <c r="D65" s="31"/>
      <c r="E65" s="32"/>
      <c r="F65" s="33"/>
      <c r="G65" s="121">
        <f t="shared" si="4"/>
        <v>0</v>
      </c>
      <c r="H65" s="138">
        <f t="shared" si="5"/>
        <v>0</v>
      </c>
      <c r="I65" s="27"/>
    </row>
    <row r="66" spans="1:9" thickBot="1" x14ac:dyDescent="0.25">
      <c r="A66" s="134"/>
      <c r="B66" s="29"/>
      <c r="C66" s="30"/>
      <c r="D66" s="31"/>
      <c r="E66" s="32"/>
      <c r="F66" s="33"/>
      <c r="G66" s="121">
        <f t="shared" si="4"/>
        <v>0</v>
      </c>
      <c r="H66" s="138">
        <f t="shared" si="5"/>
        <v>0</v>
      </c>
      <c r="I66" s="27"/>
    </row>
    <row r="67" spans="1:9" thickBot="1" x14ac:dyDescent="0.25">
      <c r="A67" s="141" t="s">
        <v>120</v>
      </c>
      <c r="B67" s="157"/>
      <c r="C67" s="163"/>
      <c r="D67" s="144"/>
      <c r="E67" s="144"/>
      <c r="F67" s="160"/>
      <c r="G67" s="147">
        <f>G61+G62+G63+G64+G65+G66</f>
        <v>0.61416666666666675</v>
      </c>
      <c r="H67" s="160"/>
      <c r="I67" s="27"/>
    </row>
    <row r="68" spans="1:9" thickBot="1" x14ac:dyDescent="0.25">
      <c r="A68" s="164"/>
      <c r="B68" s="165"/>
      <c r="C68" s="166"/>
      <c r="D68" s="167"/>
      <c r="E68" s="167"/>
      <c r="F68" s="168"/>
      <c r="G68" s="169"/>
      <c r="H68" s="168"/>
      <c r="I68" s="27"/>
    </row>
    <row r="69" spans="1:9" thickBot="1" x14ac:dyDescent="0.25">
      <c r="A69" s="161" t="s">
        <v>29</v>
      </c>
      <c r="B69" s="243"/>
      <c r="C69" s="244"/>
      <c r="D69" s="245"/>
      <c r="E69" s="245"/>
      <c r="F69" s="246"/>
      <c r="G69" s="247"/>
      <c r="H69" s="246"/>
      <c r="I69" s="27"/>
    </row>
    <row r="70" spans="1:9" ht="57.75" thickBot="1" x14ac:dyDescent="0.25">
      <c r="A70" s="179" t="s">
        <v>33</v>
      </c>
      <c r="B70" s="180" t="s">
        <v>67</v>
      </c>
      <c r="C70" s="181" t="s">
        <v>114</v>
      </c>
      <c r="D70" s="182" t="s">
        <v>79</v>
      </c>
      <c r="E70" s="183" t="s">
        <v>80</v>
      </c>
      <c r="F70" s="184" t="s">
        <v>74</v>
      </c>
      <c r="G70" s="248" t="s">
        <v>77</v>
      </c>
      <c r="H70" s="153"/>
      <c r="I70" s="27"/>
    </row>
    <row r="71" spans="1:9" thickBot="1" x14ac:dyDescent="0.25">
      <c r="A71" s="170" t="s">
        <v>34</v>
      </c>
      <c r="B71" s="29" t="s">
        <v>13</v>
      </c>
      <c r="C71" s="30">
        <v>13</v>
      </c>
      <c r="D71" s="31" t="s">
        <v>1</v>
      </c>
      <c r="E71" s="32">
        <v>50</v>
      </c>
      <c r="F71" s="49">
        <v>1</v>
      </c>
      <c r="G71" s="147">
        <f>IF(E71=0,0,C71/E71)*F71</f>
        <v>0.26</v>
      </c>
      <c r="H71" s="230" t="str">
        <f>D71</f>
        <v>ea.</v>
      </c>
      <c r="I71" s="27"/>
    </row>
    <row r="73" spans="1:9" ht="15.75" x14ac:dyDescent="0.25">
      <c r="E73" s="249" t="s">
        <v>157</v>
      </c>
    </row>
  </sheetData>
  <pageMargins left="0.7" right="0.7" top="0.75" bottom="0.75" header="0.3" footer="0.3"/>
  <pageSetup scale="5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Q71"/>
  <sheetViews>
    <sheetView topLeftCell="A61" zoomScale="80" zoomScaleNormal="80" zoomScaleSheetLayoutView="80" workbookViewId="0">
      <selection activeCell="E71" sqref="E71"/>
    </sheetView>
  </sheetViews>
  <sheetFormatPr defaultColWidth="9.140625" defaultRowHeight="14.25" x14ac:dyDescent="0.2"/>
  <cols>
    <col min="1" max="1" width="33.5703125" style="27" bestFit="1" customWidth="1"/>
    <col min="2" max="7" width="16.7109375" style="27" customWidth="1"/>
    <col min="8" max="8" width="6.85546875" style="27" customWidth="1"/>
    <col min="9" max="9" width="4.28515625" style="27" customWidth="1"/>
    <col min="10" max="10" width="33.5703125" style="27" customWidth="1"/>
    <col min="11" max="16" width="16.7109375" style="27" customWidth="1"/>
    <col min="17" max="17" width="6.85546875" style="27" customWidth="1"/>
    <col min="18" max="16384" width="9.140625" style="27"/>
  </cols>
  <sheetData>
    <row r="1" spans="1:17" ht="60" customHeight="1" x14ac:dyDescent="0.2"/>
    <row r="2" spans="1:17" ht="15" x14ac:dyDescent="0.2">
      <c r="A2" s="240" t="s">
        <v>121</v>
      </c>
    </row>
    <row r="3" spans="1:17" ht="15" x14ac:dyDescent="0.2">
      <c r="A3" s="178" t="s">
        <v>20</v>
      </c>
      <c r="B3" s="26"/>
      <c r="C3" s="117"/>
      <c r="D3" s="118"/>
      <c r="E3" s="118"/>
      <c r="F3" s="119"/>
      <c r="G3" s="117"/>
      <c r="H3" s="119"/>
    </row>
    <row r="4" spans="1:17" ht="60" customHeight="1" x14ac:dyDescent="0.2">
      <c r="A4" s="179" t="s">
        <v>33</v>
      </c>
      <c r="B4" s="180" t="s">
        <v>67</v>
      </c>
      <c r="C4" s="181" t="s">
        <v>114</v>
      </c>
      <c r="D4" s="182" t="s">
        <v>79</v>
      </c>
      <c r="E4" s="183" t="s">
        <v>80</v>
      </c>
      <c r="F4" s="184" t="s">
        <v>74</v>
      </c>
      <c r="G4" s="185" t="s">
        <v>77</v>
      </c>
      <c r="H4" s="185"/>
      <c r="J4" s="179" t="s">
        <v>33</v>
      </c>
      <c r="K4" s="180" t="s">
        <v>67</v>
      </c>
      <c r="L4" s="181" t="s">
        <v>114</v>
      </c>
      <c r="M4" s="182" t="s">
        <v>79</v>
      </c>
      <c r="N4" s="183" t="s">
        <v>80</v>
      </c>
      <c r="O4" s="184" t="s">
        <v>74</v>
      </c>
      <c r="P4" s="185" t="s">
        <v>77</v>
      </c>
      <c r="Q4" s="185"/>
    </row>
    <row r="5" spans="1:17" ht="18" customHeight="1" x14ac:dyDescent="0.2">
      <c r="A5" s="154" t="s">
        <v>18</v>
      </c>
      <c r="B5" s="191"/>
      <c r="C5" s="192"/>
      <c r="D5" s="193"/>
      <c r="E5" s="193"/>
      <c r="F5" s="116"/>
      <c r="G5" s="192"/>
      <c r="H5" s="194"/>
      <c r="J5" s="120" t="s">
        <v>18</v>
      </c>
      <c r="K5" s="218"/>
      <c r="L5" s="219"/>
      <c r="M5" s="220"/>
      <c r="N5" s="221"/>
      <c r="O5" s="222"/>
      <c r="P5" s="223"/>
      <c r="Q5" s="224"/>
    </row>
    <row r="6" spans="1:17" x14ac:dyDescent="0.2">
      <c r="A6" s="29"/>
      <c r="B6" s="29"/>
      <c r="C6" s="30"/>
      <c r="D6" s="31"/>
      <c r="E6" s="31"/>
      <c r="F6" s="49"/>
      <c r="G6" s="121">
        <f>IF(E6=0,0,C6/E6)*F6</f>
        <v>0</v>
      </c>
      <c r="H6" s="216">
        <f>D6</f>
        <v>0</v>
      </c>
      <c r="J6" s="29"/>
      <c r="K6" s="29"/>
      <c r="L6" s="30"/>
      <c r="M6" s="31"/>
      <c r="N6" s="31"/>
      <c r="O6" s="135"/>
      <c r="P6" s="121">
        <f>IF(N6=0,0,L6/N6)*O6</f>
        <v>0</v>
      </c>
      <c r="Q6" s="216">
        <f>M6</f>
        <v>0</v>
      </c>
    </row>
    <row r="7" spans="1:17" x14ac:dyDescent="0.2">
      <c r="A7" s="29"/>
      <c r="B7" s="29"/>
      <c r="C7" s="30"/>
      <c r="D7" s="31"/>
      <c r="E7" s="31"/>
      <c r="F7" s="49"/>
      <c r="G7" s="121">
        <f>IF(E7=0,0,C7/E7)*F7</f>
        <v>0</v>
      </c>
      <c r="H7" s="216">
        <f t="shared" ref="H7:H10" si="0">D7</f>
        <v>0</v>
      </c>
      <c r="J7" s="29"/>
      <c r="K7" s="29"/>
      <c r="L7" s="30"/>
      <c r="M7" s="31"/>
      <c r="N7" s="31"/>
      <c r="O7" s="135"/>
      <c r="P7" s="121">
        <f>IF(N7=0,0,L7/N7)*O7</f>
        <v>0</v>
      </c>
      <c r="Q7" s="216">
        <f t="shared" ref="Q7:Q10" si="1">M7</f>
        <v>0</v>
      </c>
    </row>
    <row r="8" spans="1:17" x14ac:dyDescent="0.2">
      <c r="A8" s="29"/>
      <c r="B8" s="29"/>
      <c r="C8" s="30"/>
      <c r="D8" s="31"/>
      <c r="E8" s="31"/>
      <c r="F8" s="49"/>
      <c r="G8" s="121">
        <f>IF(E8=0,0,C8/E8)*F8</f>
        <v>0</v>
      </c>
      <c r="H8" s="216">
        <f t="shared" si="0"/>
        <v>0</v>
      </c>
      <c r="J8" s="29"/>
      <c r="K8" s="29"/>
      <c r="L8" s="30"/>
      <c r="M8" s="31"/>
      <c r="N8" s="31"/>
      <c r="O8" s="135"/>
      <c r="P8" s="121">
        <f>IF(N8=0,0,L8/N8)*O8</f>
        <v>0</v>
      </c>
      <c r="Q8" s="216">
        <f t="shared" si="1"/>
        <v>0</v>
      </c>
    </row>
    <row r="9" spans="1:17" x14ac:dyDescent="0.2">
      <c r="A9" s="29"/>
      <c r="B9" s="29"/>
      <c r="C9" s="30"/>
      <c r="D9" s="31"/>
      <c r="E9" s="31"/>
      <c r="F9" s="49"/>
      <c r="G9" s="121">
        <f>IF(E9=0,0,C9/E9)*F9</f>
        <v>0</v>
      </c>
      <c r="H9" s="216">
        <f t="shared" si="0"/>
        <v>0</v>
      </c>
      <c r="J9" s="29"/>
      <c r="K9" s="29"/>
      <c r="L9" s="30"/>
      <c r="M9" s="31"/>
      <c r="N9" s="31"/>
      <c r="O9" s="135"/>
      <c r="P9" s="121">
        <f>IF(N9=0,0,L9/N9)*O9</f>
        <v>0</v>
      </c>
      <c r="Q9" s="216">
        <f t="shared" si="1"/>
        <v>0</v>
      </c>
    </row>
    <row r="10" spans="1:17" x14ac:dyDescent="0.2">
      <c r="A10" s="29"/>
      <c r="B10" s="29"/>
      <c r="C10" s="30"/>
      <c r="D10" s="36"/>
      <c r="E10" s="36"/>
      <c r="F10" s="49"/>
      <c r="G10" s="121">
        <f>IF(E10=0,0,C10/E10)*F10</f>
        <v>0</v>
      </c>
      <c r="H10" s="216">
        <f t="shared" si="0"/>
        <v>0</v>
      </c>
      <c r="J10" s="29"/>
      <c r="K10" s="29"/>
      <c r="L10" s="30"/>
      <c r="M10" s="31"/>
      <c r="N10" s="31"/>
      <c r="O10" s="135"/>
      <c r="P10" s="121">
        <f>IF(N10=0,0,L10/N10)*O10</f>
        <v>0</v>
      </c>
      <c r="Q10" s="216">
        <f t="shared" si="1"/>
        <v>0</v>
      </c>
    </row>
    <row r="11" spans="1:17" x14ac:dyDescent="0.2">
      <c r="A11" s="122" t="s">
        <v>30</v>
      </c>
      <c r="B11" s="123"/>
      <c r="C11" s="124"/>
      <c r="D11" s="125"/>
      <c r="E11" s="125"/>
      <c r="F11" s="126"/>
      <c r="G11" s="127">
        <f>SUM(G6:G10)</f>
        <v>0</v>
      </c>
      <c r="H11" s="217"/>
      <c r="J11" s="122" t="s">
        <v>30</v>
      </c>
      <c r="K11" s="136"/>
      <c r="L11" s="137"/>
      <c r="M11" s="138"/>
      <c r="N11" s="138"/>
      <c r="O11" s="211"/>
      <c r="P11" s="127">
        <f>SUM(P6:P10)</f>
        <v>0</v>
      </c>
      <c r="Q11" s="187"/>
    </row>
    <row r="12" spans="1:17" x14ac:dyDescent="0.2">
      <c r="A12" s="186" t="s">
        <v>18</v>
      </c>
      <c r="B12" s="195"/>
      <c r="C12" s="196"/>
      <c r="D12" s="197"/>
      <c r="E12" s="197"/>
      <c r="F12" s="198"/>
      <c r="G12" s="196"/>
      <c r="H12" s="199"/>
      <c r="J12" s="128" t="s">
        <v>18</v>
      </c>
      <c r="K12" s="129"/>
      <c r="L12" s="130"/>
      <c r="M12" s="131"/>
      <c r="N12" s="131"/>
      <c r="O12" s="212"/>
      <c r="P12" s="132"/>
      <c r="Q12" s="133"/>
    </row>
    <row r="13" spans="1:17" x14ac:dyDescent="0.2">
      <c r="A13" s="134"/>
      <c r="B13" s="29"/>
      <c r="C13" s="30"/>
      <c r="D13" s="31"/>
      <c r="E13" s="32"/>
      <c r="F13" s="33"/>
      <c r="G13" s="121">
        <f>IF(E13=0,0,C13/E13)*F13</f>
        <v>0</v>
      </c>
      <c r="H13" s="187">
        <f>D13</f>
        <v>0</v>
      </c>
      <c r="J13" s="134"/>
      <c r="K13" s="29"/>
      <c r="L13" s="30"/>
      <c r="M13" s="31"/>
      <c r="N13" s="31"/>
      <c r="O13" s="135"/>
      <c r="P13" s="121">
        <f>IF(N13=0,0,L13/N13)*O13</f>
        <v>0</v>
      </c>
      <c r="Q13" s="216">
        <f>M13</f>
        <v>0</v>
      </c>
    </row>
    <row r="14" spans="1:17" x14ac:dyDescent="0.2">
      <c r="A14" s="134"/>
      <c r="B14" s="29"/>
      <c r="C14" s="30"/>
      <c r="D14" s="31"/>
      <c r="E14" s="32"/>
      <c r="F14" s="135"/>
      <c r="G14" s="121">
        <f>IF(E14=0,0,C14/E14)*F14</f>
        <v>0</v>
      </c>
      <c r="H14" s="187">
        <f t="shared" ref="H14:H17" si="2">D14</f>
        <v>0</v>
      </c>
      <c r="J14" s="134"/>
      <c r="K14" s="29"/>
      <c r="L14" s="30"/>
      <c r="M14" s="31"/>
      <c r="N14" s="31"/>
      <c r="O14" s="135"/>
      <c r="P14" s="121">
        <f>IF(N14=0,0,L14/N14)*O14</f>
        <v>0</v>
      </c>
      <c r="Q14" s="216">
        <f t="shared" ref="Q14:Q17" si="3">M14</f>
        <v>0</v>
      </c>
    </row>
    <row r="15" spans="1:17" x14ac:dyDescent="0.2">
      <c r="A15" s="134"/>
      <c r="B15" s="29"/>
      <c r="C15" s="30"/>
      <c r="D15" s="31"/>
      <c r="E15" s="32"/>
      <c r="F15" s="33"/>
      <c r="G15" s="121">
        <f>IF(E15=0,0,C15/E15)*F15</f>
        <v>0</v>
      </c>
      <c r="H15" s="187">
        <f t="shared" si="2"/>
        <v>0</v>
      </c>
      <c r="J15" s="134"/>
      <c r="K15" s="29"/>
      <c r="L15" s="30"/>
      <c r="M15" s="31"/>
      <c r="N15" s="31"/>
      <c r="O15" s="135"/>
      <c r="P15" s="121">
        <f>IF(N15=0,0,L15/N15)*O15</f>
        <v>0</v>
      </c>
      <c r="Q15" s="216">
        <f t="shared" si="3"/>
        <v>0</v>
      </c>
    </row>
    <row r="16" spans="1:17" x14ac:dyDescent="0.2">
      <c r="A16" s="134"/>
      <c r="B16" s="29"/>
      <c r="C16" s="30"/>
      <c r="D16" s="31"/>
      <c r="E16" s="32"/>
      <c r="F16" s="33"/>
      <c r="G16" s="121">
        <f>IF(E16=0,0,C16/E16)*F16</f>
        <v>0</v>
      </c>
      <c r="H16" s="187">
        <f t="shared" si="2"/>
        <v>0</v>
      </c>
      <c r="J16" s="134"/>
      <c r="K16" s="29"/>
      <c r="L16" s="30"/>
      <c r="M16" s="31"/>
      <c r="N16" s="31"/>
      <c r="O16" s="135"/>
      <c r="P16" s="121">
        <f>IF(N16=0,0,L16/N16)*O16</f>
        <v>0</v>
      </c>
      <c r="Q16" s="216">
        <f t="shared" si="3"/>
        <v>0</v>
      </c>
    </row>
    <row r="17" spans="1:17" x14ac:dyDescent="0.2">
      <c r="A17" s="134"/>
      <c r="B17" s="29"/>
      <c r="C17" s="30"/>
      <c r="D17" s="31"/>
      <c r="E17" s="32"/>
      <c r="F17" s="33"/>
      <c r="G17" s="121">
        <f>IF(E17=0,0,C17/E17)*F17</f>
        <v>0</v>
      </c>
      <c r="H17" s="187">
        <f t="shared" si="2"/>
        <v>0</v>
      </c>
      <c r="J17" s="134"/>
      <c r="K17" s="29"/>
      <c r="L17" s="30"/>
      <c r="M17" s="31"/>
      <c r="N17" s="31"/>
      <c r="O17" s="135"/>
      <c r="P17" s="121">
        <f>IF(N17=0,0,L17/N17)*O17</f>
        <v>0</v>
      </c>
      <c r="Q17" s="216">
        <f t="shared" si="3"/>
        <v>0</v>
      </c>
    </row>
    <row r="18" spans="1:17" x14ac:dyDescent="0.2">
      <c r="A18" s="122" t="s">
        <v>30</v>
      </c>
      <c r="B18" s="136"/>
      <c r="C18" s="137"/>
      <c r="D18" s="138"/>
      <c r="E18" s="139"/>
      <c r="F18" s="34"/>
      <c r="G18" s="127">
        <f>SUM(G13:G17)</f>
        <v>0</v>
      </c>
      <c r="H18" s="34"/>
      <c r="J18" s="122" t="s">
        <v>30</v>
      </c>
      <c r="K18" s="136"/>
      <c r="L18" s="137"/>
      <c r="M18" s="138"/>
      <c r="N18" s="138"/>
      <c r="O18" s="211"/>
      <c r="P18" s="127">
        <f>SUM(P13:P17)</f>
        <v>0</v>
      </c>
      <c r="Q18" s="187"/>
    </row>
    <row r="19" spans="1:17" x14ac:dyDescent="0.2">
      <c r="A19" s="155" t="s">
        <v>18</v>
      </c>
      <c r="B19" s="195"/>
      <c r="C19" s="196"/>
      <c r="D19" s="197"/>
      <c r="E19" s="197"/>
      <c r="F19" s="198"/>
      <c r="G19" s="196"/>
      <c r="H19" s="199"/>
      <c r="J19" s="128" t="s">
        <v>18</v>
      </c>
      <c r="K19" s="129"/>
      <c r="L19" s="130"/>
      <c r="M19" s="131"/>
      <c r="N19" s="131"/>
      <c r="O19" s="212"/>
      <c r="P19" s="132"/>
      <c r="Q19" s="133"/>
    </row>
    <row r="20" spans="1:17" x14ac:dyDescent="0.2">
      <c r="A20" s="134"/>
      <c r="B20" s="29"/>
      <c r="C20" s="30"/>
      <c r="D20" s="31"/>
      <c r="E20" s="32"/>
      <c r="F20" s="33"/>
      <c r="G20" s="121">
        <f>IF(E20=0,0,C20/E20)*F20</f>
        <v>0</v>
      </c>
      <c r="H20" s="187">
        <f>D20</f>
        <v>0</v>
      </c>
      <c r="J20" s="134"/>
      <c r="K20" s="29"/>
      <c r="L20" s="30"/>
      <c r="M20" s="31"/>
      <c r="N20" s="31"/>
      <c r="O20" s="135"/>
      <c r="P20" s="121">
        <f>IF(N20=0,0,L20/N20)*O20</f>
        <v>0</v>
      </c>
      <c r="Q20" s="216">
        <f>M20</f>
        <v>0</v>
      </c>
    </row>
    <row r="21" spans="1:17" x14ac:dyDescent="0.2">
      <c r="A21" s="134"/>
      <c r="B21" s="29"/>
      <c r="C21" s="30"/>
      <c r="D21" s="31"/>
      <c r="E21" s="32"/>
      <c r="F21" s="135"/>
      <c r="G21" s="121">
        <f>IF(E21=0,0,C21/E21)*F21</f>
        <v>0</v>
      </c>
      <c r="H21" s="187">
        <f t="shared" ref="H21:H24" si="4">D21</f>
        <v>0</v>
      </c>
      <c r="J21" s="134"/>
      <c r="K21" s="29"/>
      <c r="L21" s="30"/>
      <c r="M21" s="31"/>
      <c r="N21" s="31"/>
      <c r="O21" s="135"/>
      <c r="P21" s="121">
        <f>IF(N21=0,0,L21/N21)*O21</f>
        <v>0</v>
      </c>
      <c r="Q21" s="216">
        <f t="shared" ref="Q21:Q24" si="5">M21</f>
        <v>0</v>
      </c>
    </row>
    <row r="22" spans="1:17" x14ac:dyDescent="0.2">
      <c r="A22" s="134"/>
      <c r="B22" s="29"/>
      <c r="C22" s="30"/>
      <c r="D22" s="31"/>
      <c r="E22" s="32"/>
      <c r="F22" s="33"/>
      <c r="G22" s="121">
        <f>IF(E22=0,0,C22/E22)*F22</f>
        <v>0</v>
      </c>
      <c r="H22" s="187">
        <f t="shared" si="4"/>
        <v>0</v>
      </c>
      <c r="J22" s="134"/>
      <c r="K22" s="29"/>
      <c r="L22" s="30"/>
      <c r="M22" s="31"/>
      <c r="N22" s="31"/>
      <c r="O22" s="135"/>
      <c r="P22" s="121">
        <f>IF(N22=0,0,L22/N22)*O22</f>
        <v>0</v>
      </c>
      <c r="Q22" s="216">
        <f t="shared" si="5"/>
        <v>0</v>
      </c>
    </row>
    <row r="23" spans="1:17" x14ac:dyDescent="0.2">
      <c r="A23" s="134"/>
      <c r="B23" s="29"/>
      <c r="C23" s="30"/>
      <c r="D23" s="31"/>
      <c r="E23" s="32"/>
      <c r="F23" s="33"/>
      <c r="G23" s="121">
        <f>IF(E23=0,0,C23/E23)*F23</f>
        <v>0</v>
      </c>
      <c r="H23" s="187">
        <f t="shared" si="4"/>
        <v>0</v>
      </c>
      <c r="J23" s="134"/>
      <c r="K23" s="29"/>
      <c r="L23" s="30"/>
      <c r="M23" s="31"/>
      <c r="N23" s="31"/>
      <c r="O23" s="135"/>
      <c r="P23" s="121">
        <f>IF(N23=0,0,L23/N23)*O23</f>
        <v>0</v>
      </c>
      <c r="Q23" s="216">
        <f t="shared" si="5"/>
        <v>0</v>
      </c>
    </row>
    <row r="24" spans="1:17" x14ac:dyDescent="0.2">
      <c r="A24" s="134"/>
      <c r="B24" s="29"/>
      <c r="C24" s="30"/>
      <c r="D24" s="31"/>
      <c r="E24" s="32"/>
      <c r="F24" s="33"/>
      <c r="G24" s="121">
        <f>IF(E24=0,0,C24/E24)*F24</f>
        <v>0</v>
      </c>
      <c r="H24" s="187">
        <f t="shared" si="4"/>
        <v>0</v>
      </c>
      <c r="J24" s="134"/>
      <c r="K24" s="29"/>
      <c r="L24" s="30"/>
      <c r="M24" s="31"/>
      <c r="N24" s="31"/>
      <c r="O24" s="135"/>
      <c r="P24" s="121">
        <f>IF(N24=0,0,L24/N24)*O24</f>
        <v>0</v>
      </c>
      <c r="Q24" s="216">
        <f t="shared" si="5"/>
        <v>0</v>
      </c>
    </row>
    <row r="25" spans="1:17" x14ac:dyDescent="0.2">
      <c r="A25" s="122" t="s">
        <v>30</v>
      </c>
      <c r="B25" s="136"/>
      <c r="C25" s="137"/>
      <c r="D25" s="138"/>
      <c r="E25" s="139"/>
      <c r="F25" s="34"/>
      <c r="G25" s="127">
        <f>SUM(G20:G24)</f>
        <v>0</v>
      </c>
      <c r="H25" s="34"/>
      <c r="J25" s="122" t="s">
        <v>30</v>
      </c>
      <c r="K25" s="136"/>
      <c r="L25" s="137"/>
      <c r="M25" s="138"/>
      <c r="N25" s="138"/>
      <c r="O25" s="211"/>
      <c r="P25" s="127">
        <f>SUM(P20:P24)</f>
        <v>0</v>
      </c>
      <c r="Q25" s="187"/>
    </row>
    <row r="26" spans="1:17" x14ac:dyDescent="0.2">
      <c r="A26" s="155" t="s">
        <v>19</v>
      </c>
      <c r="B26" s="195"/>
      <c r="C26" s="196"/>
      <c r="D26" s="197"/>
      <c r="E26" s="197"/>
      <c r="F26" s="198"/>
      <c r="G26" s="196"/>
      <c r="H26" s="199"/>
      <c r="J26" s="213" t="s">
        <v>19</v>
      </c>
      <c r="K26" s="129"/>
      <c r="L26" s="130"/>
      <c r="M26" s="131"/>
      <c r="N26" s="131"/>
      <c r="O26" s="212"/>
      <c r="P26" s="132"/>
      <c r="Q26" s="214"/>
    </row>
    <row r="27" spans="1:17" x14ac:dyDescent="0.2">
      <c r="A27" s="29"/>
      <c r="B27" s="29"/>
      <c r="C27" s="30"/>
      <c r="D27" s="31"/>
      <c r="E27" s="188"/>
      <c r="F27" s="33"/>
      <c r="G27" s="121">
        <f>IF(E27=0,0,C27/E27)*F27</f>
        <v>0</v>
      </c>
      <c r="H27" s="187">
        <f>D27</f>
        <v>0</v>
      </c>
      <c r="J27" s="134"/>
      <c r="K27" s="29"/>
      <c r="L27" s="30"/>
      <c r="M27" s="31"/>
      <c r="N27" s="31"/>
      <c r="O27" s="135"/>
      <c r="P27" s="121">
        <f t="shared" ref="P27:P33" si="6">IF(N27=0,0,L27/N27)*O27</f>
        <v>0</v>
      </c>
      <c r="Q27" s="216">
        <f>M27</f>
        <v>0</v>
      </c>
    </row>
    <row r="28" spans="1:17" x14ac:dyDescent="0.2">
      <c r="A28" s="29"/>
      <c r="B28" s="29"/>
      <c r="C28" s="30"/>
      <c r="D28" s="31"/>
      <c r="E28" s="188"/>
      <c r="F28" s="33"/>
      <c r="G28" s="121">
        <f>IF(E28=0,0,C28/E28)*F28</f>
        <v>0</v>
      </c>
      <c r="H28" s="187">
        <f t="shared" ref="H28:H33" si="7">D28</f>
        <v>0</v>
      </c>
      <c r="J28" s="134"/>
      <c r="K28" s="29"/>
      <c r="L28" s="30"/>
      <c r="M28" s="31"/>
      <c r="N28" s="31"/>
      <c r="O28" s="135"/>
      <c r="P28" s="121">
        <f t="shared" si="6"/>
        <v>0</v>
      </c>
      <c r="Q28" s="216">
        <f t="shared" ref="Q28:Q32" si="8">M28</f>
        <v>0</v>
      </c>
    </row>
    <row r="29" spans="1:17" x14ac:dyDescent="0.2">
      <c r="A29" s="29"/>
      <c r="B29" s="29"/>
      <c r="C29" s="30"/>
      <c r="D29" s="31"/>
      <c r="E29" s="188"/>
      <c r="F29" s="33"/>
      <c r="G29" s="121">
        <f>IF(E29=0,0,C29/E29)*F29</f>
        <v>0</v>
      </c>
      <c r="H29" s="187">
        <f t="shared" si="7"/>
        <v>0</v>
      </c>
      <c r="J29" s="134"/>
      <c r="K29" s="29"/>
      <c r="L29" s="30"/>
      <c r="M29" s="31"/>
      <c r="N29" s="31"/>
      <c r="O29" s="135"/>
      <c r="P29" s="121">
        <f t="shared" si="6"/>
        <v>0</v>
      </c>
      <c r="Q29" s="216">
        <f t="shared" si="8"/>
        <v>0</v>
      </c>
    </row>
    <row r="30" spans="1:17" x14ac:dyDescent="0.2">
      <c r="A30" s="134"/>
      <c r="B30" s="29"/>
      <c r="C30" s="30"/>
      <c r="D30" s="31"/>
      <c r="E30" s="32"/>
      <c r="F30" s="33"/>
      <c r="G30" s="121">
        <f t="shared" ref="G30:G33" si="9">IF(E30=0,0,C30/E30)*F30</f>
        <v>0</v>
      </c>
      <c r="H30" s="187">
        <f t="shared" si="7"/>
        <v>0</v>
      </c>
      <c r="J30" s="134"/>
      <c r="K30" s="29"/>
      <c r="L30" s="30"/>
      <c r="M30" s="31"/>
      <c r="N30" s="31"/>
      <c r="O30" s="135"/>
      <c r="P30" s="121">
        <f t="shared" si="6"/>
        <v>0</v>
      </c>
      <c r="Q30" s="216">
        <f t="shared" si="8"/>
        <v>0</v>
      </c>
    </row>
    <row r="31" spans="1:17" x14ac:dyDescent="0.2">
      <c r="A31" s="134"/>
      <c r="B31" s="29"/>
      <c r="C31" s="30"/>
      <c r="D31" s="31"/>
      <c r="E31" s="32"/>
      <c r="F31" s="33"/>
      <c r="G31" s="121">
        <f t="shared" si="9"/>
        <v>0</v>
      </c>
      <c r="H31" s="187">
        <f t="shared" si="7"/>
        <v>0</v>
      </c>
      <c r="J31" s="134"/>
      <c r="K31" s="29"/>
      <c r="L31" s="30"/>
      <c r="M31" s="31"/>
      <c r="N31" s="31"/>
      <c r="O31" s="135"/>
      <c r="P31" s="121">
        <f t="shared" si="6"/>
        <v>0</v>
      </c>
      <c r="Q31" s="216">
        <f t="shared" si="8"/>
        <v>0</v>
      </c>
    </row>
    <row r="32" spans="1:17" x14ac:dyDescent="0.2">
      <c r="A32" s="134"/>
      <c r="B32" s="29"/>
      <c r="C32" s="30"/>
      <c r="D32" s="31"/>
      <c r="E32" s="32"/>
      <c r="F32" s="33"/>
      <c r="G32" s="121">
        <f t="shared" si="9"/>
        <v>0</v>
      </c>
      <c r="H32" s="187">
        <f t="shared" si="7"/>
        <v>0</v>
      </c>
      <c r="J32" s="134"/>
      <c r="K32" s="29"/>
      <c r="L32" s="30"/>
      <c r="M32" s="31"/>
      <c r="N32" s="31"/>
      <c r="O32" s="135"/>
      <c r="P32" s="121">
        <f t="shared" si="6"/>
        <v>0</v>
      </c>
      <c r="Q32" s="216">
        <f t="shared" si="8"/>
        <v>0</v>
      </c>
    </row>
    <row r="33" spans="1:17" ht="15" thickBot="1" x14ac:dyDescent="0.25">
      <c r="A33" s="140"/>
      <c r="B33" s="29"/>
      <c r="C33" s="30"/>
      <c r="D33" s="31"/>
      <c r="E33" s="32"/>
      <c r="F33" s="33"/>
      <c r="G33" s="121">
        <f t="shared" si="9"/>
        <v>0</v>
      </c>
      <c r="H33" s="187">
        <f t="shared" si="7"/>
        <v>0</v>
      </c>
      <c r="J33" s="134"/>
      <c r="K33" s="29"/>
      <c r="L33" s="30"/>
      <c r="M33" s="31"/>
      <c r="N33" s="31"/>
      <c r="O33" s="135"/>
      <c r="P33" s="242">
        <f t="shared" si="6"/>
        <v>0</v>
      </c>
      <c r="Q33" s="187"/>
    </row>
    <row r="34" spans="1:17" ht="15" thickBot="1" x14ac:dyDescent="0.25">
      <c r="A34" s="141" t="s">
        <v>118</v>
      </c>
      <c r="B34" s="142"/>
      <c r="C34" s="143"/>
      <c r="D34" s="144"/>
      <c r="E34" s="145"/>
      <c r="F34" s="146"/>
      <c r="G34" s="147">
        <f>G11+G18+G25+G27+G28+G29+G30+G31+G32+G33+P11+P18+P25+P27+P28+P29+P30+P31+P32+P33</f>
        <v>0</v>
      </c>
      <c r="H34" s="189"/>
    </row>
    <row r="35" spans="1:17" ht="15" thickBot="1" x14ac:dyDescent="0.25">
      <c r="A35" s="68"/>
      <c r="B35" s="26"/>
      <c r="C35" s="117"/>
      <c r="D35" s="118"/>
      <c r="E35" s="118"/>
      <c r="F35" s="119"/>
      <c r="G35" s="117"/>
      <c r="H35" s="119"/>
    </row>
    <row r="36" spans="1:17" ht="15.75" thickBot="1" x14ac:dyDescent="0.25">
      <c r="A36" s="148" t="s">
        <v>116</v>
      </c>
      <c r="C36" s="149"/>
      <c r="D36" s="150"/>
      <c r="E36" s="150"/>
      <c r="F36" s="151"/>
      <c r="G36" s="149"/>
      <c r="H36" s="151"/>
    </row>
    <row r="37" spans="1:17" ht="60" customHeight="1" x14ac:dyDescent="0.2">
      <c r="A37" s="179" t="s">
        <v>33</v>
      </c>
      <c r="B37" s="180" t="s">
        <v>67</v>
      </c>
      <c r="C37" s="181" t="s">
        <v>114</v>
      </c>
      <c r="D37" s="182" t="s">
        <v>79</v>
      </c>
      <c r="E37" s="183" t="s">
        <v>80</v>
      </c>
      <c r="F37" s="184" t="s">
        <v>74</v>
      </c>
      <c r="G37" s="185" t="s">
        <v>77</v>
      </c>
      <c r="H37" s="153"/>
      <c r="J37" s="179" t="s">
        <v>33</v>
      </c>
      <c r="K37" s="180" t="s">
        <v>67</v>
      </c>
      <c r="L37" s="181" t="s">
        <v>114</v>
      </c>
      <c r="M37" s="182" t="s">
        <v>79</v>
      </c>
      <c r="N37" s="183" t="s">
        <v>80</v>
      </c>
      <c r="O37" s="184" t="s">
        <v>74</v>
      </c>
      <c r="P37" s="185" t="s">
        <v>77</v>
      </c>
      <c r="Q37" s="185"/>
    </row>
    <row r="38" spans="1:17" ht="15.75" customHeight="1" x14ac:dyDescent="0.2">
      <c r="A38" s="154" t="s">
        <v>18</v>
      </c>
      <c r="B38" s="200"/>
      <c r="C38" s="201"/>
      <c r="D38" s="193"/>
      <c r="E38" s="202"/>
      <c r="F38" s="203"/>
      <c r="G38" s="204"/>
      <c r="H38" s="205"/>
      <c r="J38" s="120" t="s">
        <v>18</v>
      </c>
      <c r="K38" s="218"/>
      <c r="L38" s="219"/>
      <c r="M38" s="220"/>
      <c r="N38" s="221"/>
      <c r="O38" s="222"/>
      <c r="P38" s="223"/>
      <c r="Q38" s="224"/>
    </row>
    <row r="39" spans="1:17" x14ac:dyDescent="0.2">
      <c r="A39" s="29"/>
      <c r="B39" s="29"/>
      <c r="C39" s="30"/>
      <c r="D39" s="31"/>
      <c r="E39" s="32"/>
      <c r="F39" s="33"/>
      <c r="G39" s="121">
        <f>IF(E39=0,0,C39/E39)*F39</f>
        <v>0</v>
      </c>
      <c r="H39" s="187">
        <f>D39</f>
        <v>0</v>
      </c>
      <c r="J39" s="29"/>
      <c r="K39" s="29"/>
      <c r="L39" s="30"/>
      <c r="M39" s="31"/>
      <c r="N39" s="31"/>
      <c r="O39" s="33"/>
      <c r="P39" s="121">
        <f>IF(N39=0,0,L39/N39)*O39</f>
        <v>0</v>
      </c>
      <c r="Q39" s="216">
        <f>M39</f>
        <v>0</v>
      </c>
    </row>
    <row r="40" spans="1:17" x14ac:dyDescent="0.2">
      <c r="A40" s="29"/>
      <c r="B40" s="29"/>
      <c r="C40" s="30"/>
      <c r="D40" s="31"/>
      <c r="E40" s="32"/>
      <c r="F40" s="33"/>
      <c r="G40" s="121">
        <f>IF(E40=0,0,C40/E40)*F40</f>
        <v>0</v>
      </c>
      <c r="H40" s="187">
        <f t="shared" ref="H40:H43" si="10">D40</f>
        <v>0</v>
      </c>
      <c r="J40" s="29"/>
      <c r="K40" s="29"/>
      <c r="L40" s="30"/>
      <c r="M40" s="31"/>
      <c r="N40" s="31"/>
      <c r="O40" s="33"/>
      <c r="P40" s="121">
        <f>IF(N40=0,0,L40/N40)*O40</f>
        <v>0</v>
      </c>
      <c r="Q40" s="216">
        <f t="shared" ref="Q40:Q44" si="11">M40</f>
        <v>0</v>
      </c>
    </row>
    <row r="41" spans="1:17" x14ac:dyDescent="0.2">
      <c r="A41" s="29"/>
      <c r="B41" s="29"/>
      <c r="C41" s="30"/>
      <c r="D41" s="31"/>
      <c r="E41" s="32"/>
      <c r="F41" s="33"/>
      <c r="G41" s="121">
        <f>IF(E41=0,0,C41/E41)*F41</f>
        <v>0</v>
      </c>
      <c r="H41" s="187">
        <f t="shared" si="10"/>
        <v>0</v>
      </c>
      <c r="J41" s="29"/>
      <c r="K41" s="29"/>
      <c r="L41" s="30"/>
      <c r="M41" s="31"/>
      <c r="N41" s="31"/>
      <c r="O41" s="33"/>
      <c r="P41" s="121">
        <f>IF(N41=0,0,L41/N41)*O41</f>
        <v>0</v>
      </c>
      <c r="Q41" s="216">
        <f t="shared" si="11"/>
        <v>0</v>
      </c>
    </row>
    <row r="42" spans="1:17" x14ac:dyDescent="0.2">
      <c r="A42" s="29"/>
      <c r="B42" s="29"/>
      <c r="C42" s="30"/>
      <c r="D42" s="31"/>
      <c r="E42" s="32"/>
      <c r="F42" s="33"/>
      <c r="G42" s="121">
        <f>IF(E42=0,0,C42/E42)*F42</f>
        <v>0</v>
      </c>
      <c r="H42" s="187">
        <f t="shared" si="10"/>
        <v>0</v>
      </c>
      <c r="J42" s="29"/>
      <c r="K42" s="29"/>
      <c r="L42" s="30"/>
      <c r="M42" s="31"/>
      <c r="N42" s="31"/>
      <c r="O42" s="33"/>
      <c r="P42" s="121">
        <f>IF(N42=0,0,L42/N42)*O42</f>
        <v>0</v>
      </c>
      <c r="Q42" s="216">
        <f t="shared" si="11"/>
        <v>0</v>
      </c>
    </row>
    <row r="43" spans="1:17" x14ac:dyDescent="0.2">
      <c r="A43" s="29"/>
      <c r="B43" s="29"/>
      <c r="C43" s="30"/>
      <c r="D43" s="31"/>
      <c r="E43" s="32"/>
      <c r="F43" s="33"/>
      <c r="G43" s="121">
        <f>IF(E43=0,0,C43/E43)*F43</f>
        <v>0</v>
      </c>
      <c r="H43" s="187">
        <f t="shared" si="10"/>
        <v>0</v>
      </c>
      <c r="J43" s="29"/>
      <c r="K43" s="29"/>
      <c r="L43" s="30"/>
      <c r="M43" s="31"/>
      <c r="N43" s="31"/>
      <c r="O43" s="33"/>
      <c r="P43" s="121">
        <f>IF(N43=0,0,L43/N43)*O43</f>
        <v>0</v>
      </c>
      <c r="Q43" s="216">
        <f t="shared" si="11"/>
        <v>0</v>
      </c>
    </row>
    <row r="44" spans="1:17" x14ac:dyDescent="0.2">
      <c r="A44" s="123" t="s">
        <v>30</v>
      </c>
      <c r="B44" s="136"/>
      <c r="C44" s="137"/>
      <c r="D44" s="138"/>
      <c r="E44" s="139"/>
      <c r="F44" s="34"/>
      <c r="G44" s="127">
        <f>SUM(G39:G43)</f>
        <v>0</v>
      </c>
      <c r="H44" s="34"/>
      <c r="J44" s="122" t="s">
        <v>30</v>
      </c>
      <c r="K44" s="136"/>
      <c r="L44" s="137"/>
      <c r="M44" s="138"/>
      <c r="N44" s="138"/>
      <c r="O44" s="34"/>
      <c r="P44" s="127">
        <f>SUM(P39:P43)</f>
        <v>0</v>
      </c>
      <c r="Q44" s="216">
        <f t="shared" si="11"/>
        <v>0</v>
      </c>
    </row>
    <row r="45" spans="1:17" x14ac:dyDescent="0.2">
      <c r="A45" s="190" t="s">
        <v>19</v>
      </c>
      <c r="B45" s="206"/>
      <c r="C45" s="207"/>
      <c r="D45" s="208"/>
      <c r="E45" s="208"/>
      <c r="F45" s="209"/>
      <c r="G45" s="207"/>
      <c r="H45" s="152"/>
      <c r="J45" s="128" t="s">
        <v>19</v>
      </c>
      <c r="K45" s="225"/>
      <c r="L45" s="226"/>
      <c r="M45" s="227"/>
      <c r="N45" s="227"/>
      <c r="O45" s="228"/>
      <c r="P45" s="228"/>
      <c r="Q45" s="229"/>
    </row>
    <row r="46" spans="1:17" x14ac:dyDescent="0.2">
      <c r="A46" s="134"/>
      <c r="B46" s="29"/>
      <c r="C46" s="30"/>
      <c r="D46" s="31"/>
      <c r="E46" s="32"/>
      <c r="F46" s="33"/>
      <c r="G46" s="121">
        <f t="shared" ref="G46:G54" si="12">IF(E46=0,0,C46/E46)*F46</f>
        <v>0</v>
      </c>
      <c r="H46" s="187">
        <f>D46</f>
        <v>0</v>
      </c>
      <c r="J46" s="134"/>
      <c r="K46" s="29"/>
      <c r="L46" s="30"/>
      <c r="M46" s="31"/>
      <c r="N46" s="31"/>
      <c r="O46" s="33"/>
      <c r="P46" s="121">
        <f t="shared" ref="P46:P54" si="13">IF(N46=0,0,L46/N46)*O46</f>
        <v>0</v>
      </c>
      <c r="Q46" s="216">
        <f>M46</f>
        <v>0</v>
      </c>
    </row>
    <row r="47" spans="1:17" x14ac:dyDescent="0.2">
      <c r="A47" s="134"/>
      <c r="B47" s="29"/>
      <c r="C47" s="30"/>
      <c r="D47" s="31"/>
      <c r="E47" s="32"/>
      <c r="F47" s="33"/>
      <c r="G47" s="121">
        <f t="shared" si="12"/>
        <v>0</v>
      </c>
      <c r="H47" s="187">
        <f t="shared" ref="H47:H54" si="14">D47</f>
        <v>0</v>
      </c>
      <c r="J47" s="134"/>
      <c r="K47" s="29"/>
      <c r="L47" s="30"/>
      <c r="M47" s="31"/>
      <c r="N47" s="31"/>
      <c r="O47" s="33"/>
      <c r="P47" s="121">
        <f t="shared" si="13"/>
        <v>0</v>
      </c>
      <c r="Q47" s="216">
        <f t="shared" ref="Q47:Q54" si="15">M47</f>
        <v>0</v>
      </c>
    </row>
    <row r="48" spans="1:17" x14ac:dyDescent="0.2">
      <c r="A48" s="134"/>
      <c r="B48" s="29"/>
      <c r="C48" s="30"/>
      <c r="D48" s="31"/>
      <c r="E48" s="32"/>
      <c r="F48" s="33"/>
      <c r="G48" s="121">
        <f t="shared" si="12"/>
        <v>0</v>
      </c>
      <c r="H48" s="187">
        <f t="shared" si="14"/>
        <v>0</v>
      </c>
      <c r="J48" s="134"/>
      <c r="K48" s="29"/>
      <c r="L48" s="30"/>
      <c r="M48" s="31"/>
      <c r="N48" s="31"/>
      <c r="O48" s="33"/>
      <c r="P48" s="121">
        <f t="shared" si="13"/>
        <v>0</v>
      </c>
      <c r="Q48" s="216">
        <f t="shared" si="15"/>
        <v>0</v>
      </c>
    </row>
    <row r="49" spans="1:17" x14ac:dyDescent="0.2">
      <c r="A49" s="134"/>
      <c r="B49" s="29"/>
      <c r="C49" s="30"/>
      <c r="D49" s="31"/>
      <c r="E49" s="32"/>
      <c r="F49" s="33"/>
      <c r="G49" s="121">
        <f t="shared" si="12"/>
        <v>0</v>
      </c>
      <c r="H49" s="187">
        <f t="shared" si="14"/>
        <v>0</v>
      </c>
      <c r="J49" s="134"/>
      <c r="K49" s="29"/>
      <c r="L49" s="30"/>
      <c r="M49" s="31"/>
      <c r="N49" s="31"/>
      <c r="O49" s="33"/>
      <c r="P49" s="121">
        <f t="shared" si="13"/>
        <v>0</v>
      </c>
      <c r="Q49" s="216">
        <f t="shared" si="15"/>
        <v>0</v>
      </c>
    </row>
    <row r="50" spans="1:17" x14ac:dyDescent="0.2">
      <c r="A50" s="134"/>
      <c r="B50" s="29"/>
      <c r="C50" s="30"/>
      <c r="D50" s="31"/>
      <c r="E50" s="32"/>
      <c r="F50" s="33"/>
      <c r="G50" s="121">
        <f t="shared" si="12"/>
        <v>0</v>
      </c>
      <c r="H50" s="187">
        <f t="shared" si="14"/>
        <v>0</v>
      </c>
      <c r="J50" s="134"/>
      <c r="K50" s="29"/>
      <c r="L50" s="30"/>
      <c r="M50" s="31"/>
      <c r="N50" s="31"/>
      <c r="O50" s="33"/>
      <c r="P50" s="121">
        <f t="shared" si="13"/>
        <v>0</v>
      </c>
      <c r="Q50" s="216">
        <f t="shared" si="15"/>
        <v>0</v>
      </c>
    </row>
    <row r="51" spans="1:17" x14ac:dyDescent="0.2">
      <c r="A51" s="134"/>
      <c r="B51" s="29"/>
      <c r="C51" s="30"/>
      <c r="D51" s="31"/>
      <c r="E51" s="32"/>
      <c r="F51" s="33"/>
      <c r="G51" s="121">
        <f t="shared" si="12"/>
        <v>0</v>
      </c>
      <c r="H51" s="187">
        <f t="shared" si="14"/>
        <v>0</v>
      </c>
      <c r="J51" s="134"/>
      <c r="K51" s="29"/>
      <c r="L51" s="30"/>
      <c r="M51" s="31"/>
      <c r="N51" s="31"/>
      <c r="O51" s="33"/>
      <c r="P51" s="121">
        <f t="shared" si="13"/>
        <v>0</v>
      </c>
      <c r="Q51" s="216">
        <f t="shared" si="15"/>
        <v>0</v>
      </c>
    </row>
    <row r="52" spans="1:17" x14ac:dyDescent="0.2">
      <c r="A52" s="134"/>
      <c r="B52" s="29"/>
      <c r="C52" s="30"/>
      <c r="D52" s="31"/>
      <c r="E52" s="32"/>
      <c r="F52" s="33"/>
      <c r="G52" s="121">
        <f t="shared" si="12"/>
        <v>0</v>
      </c>
      <c r="H52" s="187">
        <f t="shared" si="14"/>
        <v>0</v>
      </c>
      <c r="J52" s="134"/>
      <c r="K52" s="29"/>
      <c r="L52" s="30"/>
      <c r="M52" s="31"/>
      <c r="N52" s="31"/>
      <c r="O52" s="33"/>
      <c r="P52" s="121">
        <f t="shared" si="13"/>
        <v>0</v>
      </c>
      <c r="Q52" s="216">
        <f t="shared" si="15"/>
        <v>0</v>
      </c>
    </row>
    <row r="53" spans="1:17" x14ac:dyDescent="0.2">
      <c r="A53" s="134"/>
      <c r="B53" s="29"/>
      <c r="C53" s="30"/>
      <c r="D53" s="31"/>
      <c r="E53" s="32"/>
      <c r="F53" s="33"/>
      <c r="G53" s="121">
        <f t="shared" si="12"/>
        <v>0</v>
      </c>
      <c r="H53" s="187">
        <f t="shared" si="14"/>
        <v>0</v>
      </c>
      <c r="J53" s="134"/>
      <c r="K53" s="29"/>
      <c r="L53" s="30"/>
      <c r="M53" s="31"/>
      <c r="N53" s="31"/>
      <c r="O53" s="33"/>
      <c r="P53" s="121">
        <f t="shared" si="13"/>
        <v>0</v>
      </c>
      <c r="Q53" s="216">
        <f t="shared" si="15"/>
        <v>0</v>
      </c>
    </row>
    <row r="54" spans="1:17" ht="15" thickBot="1" x14ac:dyDescent="0.25">
      <c r="A54" s="140"/>
      <c r="B54" s="48"/>
      <c r="C54" s="47"/>
      <c r="D54" s="31"/>
      <c r="E54" s="32"/>
      <c r="F54" s="156"/>
      <c r="G54" s="121">
        <f t="shared" si="12"/>
        <v>0</v>
      </c>
      <c r="H54" s="187">
        <f t="shared" si="14"/>
        <v>0</v>
      </c>
      <c r="J54" s="134"/>
      <c r="K54" s="29"/>
      <c r="L54" s="215"/>
      <c r="M54" s="31"/>
      <c r="N54" s="31"/>
      <c r="O54" s="33"/>
      <c r="P54" s="242">
        <f t="shared" si="13"/>
        <v>0</v>
      </c>
      <c r="Q54" s="138">
        <f t="shared" si="15"/>
        <v>0</v>
      </c>
    </row>
    <row r="55" spans="1:17" ht="15" thickBot="1" x14ac:dyDescent="0.25">
      <c r="A55" s="141" t="s">
        <v>119</v>
      </c>
      <c r="B55" s="157"/>
      <c r="C55" s="158"/>
      <c r="D55" s="144"/>
      <c r="E55" s="159"/>
      <c r="F55" s="160"/>
      <c r="G55" s="147">
        <f>G44+G46+G47+G48+G49+G50+G51+G52+G53+G54+P44+P46+P47+P48+P49+P50+P51+P52+P53+P54</f>
        <v>0</v>
      </c>
      <c r="H55" s="160"/>
    </row>
    <row r="56" spans="1:17" ht="15" thickBot="1" x14ac:dyDescent="0.25">
      <c r="C56" s="149"/>
      <c r="D56" s="118"/>
      <c r="E56" s="150"/>
      <c r="F56" s="151"/>
      <c r="G56" s="149"/>
      <c r="H56" s="151"/>
    </row>
    <row r="57" spans="1:17" ht="15" thickBot="1" x14ac:dyDescent="0.25">
      <c r="A57" s="161" t="s">
        <v>117</v>
      </c>
      <c r="C57" s="149"/>
      <c r="D57" s="118"/>
      <c r="E57" s="150"/>
      <c r="F57" s="151"/>
      <c r="G57" s="149"/>
      <c r="H57" s="151"/>
    </row>
    <row r="58" spans="1:17" ht="57" x14ac:dyDescent="0.2">
      <c r="A58" s="179" t="s">
        <v>33</v>
      </c>
      <c r="B58" s="180" t="s">
        <v>67</v>
      </c>
      <c r="C58" s="181" t="s">
        <v>114</v>
      </c>
      <c r="D58" s="182" t="s">
        <v>79</v>
      </c>
      <c r="E58" s="183" t="s">
        <v>80</v>
      </c>
      <c r="F58" s="184" t="s">
        <v>74</v>
      </c>
      <c r="G58" s="185" t="s">
        <v>77</v>
      </c>
      <c r="H58" s="153"/>
    </row>
    <row r="59" spans="1:17" ht="16.5" customHeight="1" x14ac:dyDescent="0.2">
      <c r="A59" s="134"/>
      <c r="B59" s="29"/>
      <c r="C59" s="30"/>
      <c r="D59" s="31"/>
      <c r="E59" s="162"/>
      <c r="F59" s="33"/>
      <c r="G59" s="121">
        <f t="shared" ref="G59:G64" si="16">IF(E59=0,0,C59/E59)*F59</f>
        <v>0</v>
      </c>
      <c r="H59" s="187">
        <f>D59</f>
        <v>0</v>
      </c>
    </row>
    <row r="60" spans="1:17" x14ac:dyDescent="0.2">
      <c r="A60" s="134"/>
      <c r="B60" s="29"/>
      <c r="C60" s="30"/>
      <c r="D60" s="31"/>
      <c r="E60" s="32"/>
      <c r="F60" s="33"/>
      <c r="G60" s="121">
        <f t="shared" si="16"/>
        <v>0</v>
      </c>
      <c r="H60" s="187">
        <f t="shared" ref="H60:H64" si="17">D60</f>
        <v>0</v>
      </c>
    </row>
    <row r="61" spans="1:17" x14ac:dyDescent="0.2">
      <c r="A61" s="134"/>
      <c r="B61" s="29"/>
      <c r="C61" s="30"/>
      <c r="D61" s="31"/>
      <c r="E61" s="32"/>
      <c r="F61" s="33"/>
      <c r="G61" s="121">
        <f t="shared" si="16"/>
        <v>0</v>
      </c>
      <c r="H61" s="187">
        <f t="shared" si="17"/>
        <v>0</v>
      </c>
    </row>
    <row r="62" spans="1:17" x14ac:dyDescent="0.2">
      <c r="A62" s="134"/>
      <c r="B62" s="29"/>
      <c r="C62" s="30"/>
      <c r="D62" s="31"/>
      <c r="E62" s="32"/>
      <c r="F62" s="33"/>
      <c r="G62" s="121">
        <f t="shared" si="16"/>
        <v>0</v>
      </c>
      <c r="H62" s="187">
        <f t="shared" si="17"/>
        <v>0</v>
      </c>
    </row>
    <row r="63" spans="1:17" x14ac:dyDescent="0.2">
      <c r="A63" s="134"/>
      <c r="B63" s="29"/>
      <c r="C63" s="30"/>
      <c r="D63" s="31"/>
      <c r="E63" s="32"/>
      <c r="F63" s="33"/>
      <c r="G63" s="121">
        <f t="shared" si="16"/>
        <v>0</v>
      </c>
      <c r="H63" s="187">
        <f t="shared" si="17"/>
        <v>0</v>
      </c>
    </row>
    <row r="64" spans="1:17" ht="15" thickBot="1" x14ac:dyDescent="0.25">
      <c r="A64" s="134"/>
      <c r="B64" s="29"/>
      <c r="C64" s="30"/>
      <c r="D64" s="31"/>
      <c r="E64" s="32"/>
      <c r="F64" s="33"/>
      <c r="G64" s="121">
        <f t="shared" si="16"/>
        <v>0</v>
      </c>
      <c r="H64" s="187">
        <f t="shared" si="17"/>
        <v>0</v>
      </c>
    </row>
    <row r="65" spans="1:8" ht="15" thickBot="1" x14ac:dyDescent="0.25">
      <c r="A65" s="141" t="s">
        <v>120</v>
      </c>
      <c r="B65" s="157"/>
      <c r="C65" s="163"/>
      <c r="D65" s="144"/>
      <c r="E65" s="144"/>
      <c r="F65" s="160"/>
      <c r="G65" s="147">
        <f>G59+G60+G61+G62+G63+G64</f>
        <v>0</v>
      </c>
      <c r="H65" s="160"/>
    </row>
    <row r="66" spans="1:8" ht="15" thickBot="1" x14ac:dyDescent="0.25">
      <c r="A66" s="164"/>
      <c r="B66" s="165"/>
      <c r="C66" s="166"/>
      <c r="D66" s="167"/>
      <c r="E66" s="167"/>
      <c r="F66" s="168"/>
      <c r="G66" s="169"/>
      <c r="H66" s="168"/>
    </row>
    <row r="67" spans="1:8" ht="15" thickBot="1" x14ac:dyDescent="0.25">
      <c r="A67" s="161" t="s">
        <v>29</v>
      </c>
      <c r="B67" s="243"/>
      <c r="C67" s="244"/>
      <c r="D67" s="245"/>
      <c r="E67" s="245"/>
      <c r="F67" s="246"/>
      <c r="G67" s="247"/>
      <c r="H67" s="246"/>
    </row>
    <row r="68" spans="1:8" ht="57.75" thickBot="1" x14ac:dyDescent="0.25">
      <c r="A68" s="179" t="s">
        <v>33</v>
      </c>
      <c r="B68" s="180" t="s">
        <v>67</v>
      </c>
      <c r="C68" s="181" t="s">
        <v>114</v>
      </c>
      <c r="D68" s="182" t="s">
        <v>79</v>
      </c>
      <c r="E68" s="183" t="s">
        <v>80</v>
      </c>
      <c r="F68" s="184" t="s">
        <v>74</v>
      </c>
      <c r="G68" s="248" t="s">
        <v>77</v>
      </c>
      <c r="H68" s="153"/>
    </row>
    <row r="69" spans="1:8" ht="15" thickBot="1" x14ac:dyDescent="0.25">
      <c r="A69" s="170"/>
      <c r="B69" s="29"/>
      <c r="C69" s="30"/>
      <c r="D69" s="31"/>
      <c r="E69" s="32"/>
      <c r="F69" s="49"/>
      <c r="G69" s="147">
        <f>IF(E69=0,0,C69/E69)*F69</f>
        <v>0</v>
      </c>
      <c r="H69" s="230">
        <f>E69</f>
        <v>0</v>
      </c>
    </row>
    <row r="71" spans="1:8" ht="15.75" x14ac:dyDescent="0.25">
      <c r="E71" s="249" t="s">
        <v>157</v>
      </c>
    </row>
  </sheetData>
  <pageMargins left="0.7" right="0.7" top="0.75" bottom="0.75" header="0.3" footer="0.3"/>
  <pageSetup scale="60" fitToWidth="2" fitToHeight="2" orientation="portrait" r:id="rId1"/>
  <colBreaks count="1" manualBreakCount="1">
    <brk id="8" min="1" max="6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Q71"/>
  <sheetViews>
    <sheetView topLeftCell="A58" zoomScale="80" zoomScaleNormal="80" zoomScaleSheetLayoutView="80" workbookViewId="0">
      <selection activeCell="E71" sqref="E71"/>
    </sheetView>
  </sheetViews>
  <sheetFormatPr defaultRowHeight="15" x14ac:dyDescent="0.25"/>
  <cols>
    <col min="1" max="1" width="33.5703125" customWidth="1"/>
    <col min="2" max="7" width="16.7109375" customWidth="1"/>
    <col min="8" max="8" width="6.85546875" customWidth="1"/>
    <col min="9" max="9" width="4.28515625" customWidth="1"/>
    <col min="10" max="10" width="33.5703125" customWidth="1"/>
    <col min="11" max="16" width="16.7109375" customWidth="1"/>
    <col min="17" max="17" width="6.85546875" customWidth="1"/>
  </cols>
  <sheetData>
    <row r="1" spans="1:17" ht="60" customHeight="1" x14ac:dyDescent="0.25"/>
    <row r="2" spans="1:17" ht="15.75" x14ac:dyDescent="0.25">
      <c r="A2" s="231" t="s">
        <v>122</v>
      </c>
    </row>
    <row r="3" spans="1:17" ht="15.75" x14ac:dyDescent="0.25">
      <c r="A3" s="178" t="s">
        <v>20</v>
      </c>
      <c r="B3" s="26"/>
      <c r="C3" s="117"/>
      <c r="D3" s="118"/>
      <c r="E3" s="118"/>
      <c r="F3" s="119"/>
      <c r="G3" s="117"/>
      <c r="H3" s="119"/>
      <c r="I3" s="27"/>
      <c r="J3" s="27"/>
      <c r="K3" s="27"/>
      <c r="L3" s="27"/>
      <c r="M3" s="27"/>
      <c r="N3" s="27"/>
      <c r="O3" s="27"/>
      <c r="P3" s="27"/>
      <c r="Q3" s="27"/>
    </row>
    <row r="4" spans="1:17" ht="60" customHeight="1" x14ac:dyDescent="0.25">
      <c r="A4" s="179" t="s">
        <v>33</v>
      </c>
      <c r="B4" s="180" t="s">
        <v>67</v>
      </c>
      <c r="C4" s="181" t="s">
        <v>114</v>
      </c>
      <c r="D4" s="182" t="s">
        <v>79</v>
      </c>
      <c r="E4" s="183" t="s">
        <v>80</v>
      </c>
      <c r="F4" s="184" t="s">
        <v>74</v>
      </c>
      <c r="G4" s="185" t="s">
        <v>77</v>
      </c>
      <c r="H4" s="185"/>
      <c r="I4" s="27"/>
      <c r="J4" s="179" t="s">
        <v>33</v>
      </c>
      <c r="K4" s="180" t="s">
        <v>67</v>
      </c>
      <c r="L4" s="181" t="s">
        <v>114</v>
      </c>
      <c r="M4" s="182" t="s">
        <v>79</v>
      </c>
      <c r="N4" s="183" t="s">
        <v>80</v>
      </c>
      <c r="O4" s="184" t="s">
        <v>74</v>
      </c>
      <c r="P4" s="185" t="s">
        <v>77</v>
      </c>
      <c r="Q4" s="185"/>
    </row>
    <row r="5" spans="1:17" ht="18" customHeight="1" x14ac:dyDescent="0.25">
      <c r="A5" s="154" t="s">
        <v>18</v>
      </c>
      <c r="B5" s="191"/>
      <c r="C5" s="192"/>
      <c r="D5" s="193"/>
      <c r="E5" s="193"/>
      <c r="F5" s="116"/>
      <c r="G5" s="192"/>
      <c r="H5" s="194"/>
      <c r="I5" s="27"/>
      <c r="J5" s="120" t="s">
        <v>18</v>
      </c>
      <c r="K5" s="218"/>
      <c r="L5" s="219"/>
      <c r="M5" s="220"/>
      <c r="N5" s="221"/>
      <c r="O5" s="222"/>
      <c r="P5" s="223"/>
      <c r="Q5" s="224"/>
    </row>
    <row r="6" spans="1:17" x14ac:dyDescent="0.25">
      <c r="A6" s="29"/>
      <c r="B6" s="29"/>
      <c r="C6" s="30"/>
      <c r="D6" s="31"/>
      <c r="E6" s="31"/>
      <c r="F6" s="49"/>
      <c r="G6" s="121">
        <f>IF(E6=0,0,C6/E6)*F6</f>
        <v>0</v>
      </c>
      <c r="H6" s="216">
        <f>D6</f>
        <v>0</v>
      </c>
      <c r="I6" s="27"/>
      <c r="J6" s="29"/>
      <c r="K6" s="29"/>
      <c r="L6" s="30"/>
      <c r="M6" s="31"/>
      <c r="N6" s="31"/>
      <c r="O6" s="135"/>
      <c r="P6" s="121">
        <f>IF(N6=0,0,L6/N6)*O6</f>
        <v>0</v>
      </c>
      <c r="Q6" s="216">
        <f>M6</f>
        <v>0</v>
      </c>
    </row>
    <row r="7" spans="1:17" x14ac:dyDescent="0.25">
      <c r="A7" s="29"/>
      <c r="B7" s="29"/>
      <c r="C7" s="30"/>
      <c r="D7" s="31"/>
      <c r="E7" s="31"/>
      <c r="F7" s="49"/>
      <c r="G7" s="121">
        <f>IF(E7=0,0,C7/E7)*F7</f>
        <v>0</v>
      </c>
      <c r="H7" s="216">
        <f t="shared" ref="H7:H10" si="0">D7</f>
        <v>0</v>
      </c>
      <c r="I7" s="27"/>
      <c r="J7" s="29"/>
      <c r="K7" s="29"/>
      <c r="L7" s="30"/>
      <c r="M7" s="31"/>
      <c r="N7" s="31"/>
      <c r="O7" s="135"/>
      <c r="P7" s="121">
        <f>IF(N7=0,0,L7/N7)*O7</f>
        <v>0</v>
      </c>
      <c r="Q7" s="216">
        <f t="shared" ref="Q7:Q10" si="1">M7</f>
        <v>0</v>
      </c>
    </row>
    <row r="8" spans="1:17" x14ac:dyDescent="0.25">
      <c r="A8" s="29"/>
      <c r="B8" s="29"/>
      <c r="C8" s="30"/>
      <c r="D8" s="31"/>
      <c r="E8" s="31"/>
      <c r="F8" s="49"/>
      <c r="G8" s="121">
        <f>IF(E8=0,0,C8/E8)*F8</f>
        <v>0</v>
      </c>
      <c r="H8" s="216">
        <f t="shared" si="0"/>
        <v>0</v>
      </c>
      <c r="I8" s="27"/>
      <c r="J8" s="29"/>
      <c r="K8" s="29"/>
      <c r="L8" s="30"/>
      <c r="M8" s="31"/>
      <c r="N8" s="31"/>
      <c r="O8" s="135"/>
      <c r="P8" s="121">
        <f>IF(N8=0,0,L8/N8)*O8</f>
        <v>0</v>
      </c>
      <c r="Q8" s="216">
        <f t="shared" si="1"/>
        <v>0</v>
      </c>
    </row>
    <row r="9" spans="1:17" x14ac:dyDescent="0.25">
      <c r="A9" s="29"/>
      <c r="B9" s="29"/>
      <c r="C9" s="30"/>
      <c r="D9" s="31"/>
      <c r="E9" s="31"/>
      <c r="F9" s="49"/>
      <c r="G9" s="121">
        <f>IF(E9=0,0,C9/E9)*F9</f>
        <v>0</v>
      </c>
      <c r="H9" s="216">
        <f t="shared" si="0"/>
        <v>0</v>
      </c>
      <c r="I9" s="27"/>
      <c r="J9" s="29"/>
      <c r="K9" s="29"/>
      <c r="L9" s="30"/>
      <c r="M9" s="31"/>
      <c r="N9" s="31"/>
      <c r="O9" s="135"/>
      <c r="P9" s="121">
        <f>IF(N9=0,0,L9/N9)*O9</f>
        <v>0</v>
      </c>
      <c r="Q9" s="216">
        <f t="shared" si="1"/>
        <v>0</v>
      </c>
    </row>
    <row r="10" spans="1:17" x14ac:dyDescent="0.25">
      <c r="A10" s="29"/>
      <c r="B10" s="29"/>
      <c r="C10" s="30"/>
      <c r="D10" s="36"/>
      <c r="E10" s="36"/>
      <c r="F10" s="49"/>
      <c r="G10" s="121">
        <f>IF(E10=0,0,C10/E10)*F10</f>
        <v>0</v>
      </c>
      <c r="H10" s="216">
        <f t="shared" si="0"/>
        <v>0</v>
      </c>
      <c r="I10" s="27"/>
      <c r="J10" s="29"/>
      <c r="K10" s="29"/>
      <c r="L10" s="30"/>
      <c r="M10" s="31"/>
      <c r="N10" s="31"/>
      <c r="O10" s="135"/>
      <c r="P10" s="121">
        <f>IF(N10=0,0,L10/N10)*O10</f>
        <v>0</v>
      </c>
      <c r="Q10" s="216">
        <f t="shared" si="1"/>
        <v>0</v>
      </c>
    </row>
    <row r="11" spans="1:17" x14ac:dyDescent="0.25">
      <c r="A11" s="122" t="s">
        <v>30</v>
      </c>
      <c r="B11" s="123"/>
      <c r="C11" s="124"/>
      <c r="D11" s="125"/>
      <c r="E11" s="125"/>
      <c r="F11" s="126"/>
      <c r="G11" s="127">
        <f>SUM(G6:G10)</f>
        <v>0</v>
      </c>
      <c r="H11" s="217"/>
      <c r="I11" s="27"/>
      <c r="J11" s="122" t="s">
        <v>30</v>
      </c>
      <c r="K11" s="136"/>
      <c r="L11" s="137"/>
      <c r="M11" s="138"/>
      <c r="N11" s="138"/>
      <c r="O11" s="211"/>
      <c r="P11" s="127">
        <f>SUM(P6:P10)</f>
        <v>0</v>
      </c>
      <c r="Q11" s="187"/>
    </row>
    <row r="12" spans="1:17" x14ac:dyDescent="0.25">
      <c r="A12" s="186" t="s">
        <v>18</v>
      </c>
      <c r="B12" s="195"/>
      <c r="C12" s="196"/>
      <c r="D12" s="197"/>
      <c r="E12" s="197"/>
      <c r="F12" s="198"/>
      <c r="G12" s="196"/>
      <c r="H12" s="199"/>
      <c r="I12" s="27"/>
      <c r="J12" s="128" t="s">
        <v>18</v>
      </c>
      <c r="K12" s="129"/>
      <c r="L12" s="130"/>
      <c r="M12" s="131"/>
      <c r="N12" s="131"/>
      <c r="O12" s="212"/>
      <c r="P12" s="132"/>
      <c r="Q12" s="133"/>
    </row>
    <row r="13" spans="1:17" x14ac:dyDescent="0.25">
      <c r="A13" s="134"/>
      <c r="B13" s="29"/>
      <c r="C13" s="30"/>
      <c r="D13" s="31"/>
      <c r="E13" s="32"/>
      <c r="F13" s="33"/>
      <c r="G13" s="121">
        <f>IF(E13=0,0,C13/E13)*F13</f>
        <v>0</v>
      </c>
      <c r="H13" s="187">
        <f>D13</f>
        <v>0</v>
      </c>
      <c r="I13" s="27"/>
      <c r="J13" s="134"/>
      <c r="K13" s="29"/>
      <c r="L13" s="30"/>
      <c r="M13" s="31"/>
      <c r="N13" s="31"/>
      <c r="O13" s="135"/>
      <c r="P13" s="121">
        <f>IF(N13=0,0,L13/N13)*O13</f>
        <v>0</v>
      </c>
      <c r="Q13" s="216">
        <f>M13</f>
        <v>0</v>
      </c>
    </row>
    <row r="14" spans="1:17" x14ac:dyDescent="0.25">
      <c r="A14" s="134"/>
      <c r="B14" s="29"/>
      <c r="C14" s="30"/>
      <c r="D14" s="31"/>
      <c r="E14" s="32"/>
      <c r="F14" s="135"/>
      <c r="G14" s="121">
        <f>IF(E14=0,0,C14/E14)*F14</f>
        <v>0</v>
      </c>
      <c r="H14" s="187">
        <f t="shared" ref="H14:H17" si="2">D14</f>
        <v>0</v>
      </c>
      <c r="I14" s="27"/>
      <c r="J14" s="134"/>
      <c r="K14" s="29"/>
      <c r="L14" s="30"/>
      <c r="M14" s="31"/>
      <c r="N14" s="31"/>
      <c r="O14" s="135"/>
      <c r="P14" s="121">
        <f>IF(N14=0,0,L14/N14)*O14</f>
        <v>0</v>
      </c>
      <c r="Q14" s="216">
        <f t="shared" ref="Q14:Q17" si="3">M14</f>
        <v>0</v>
      </c>
    </row>
    <row r="15" spans="1:17" x14ac:dyDescent="0.25">
      <c r="A15" s="134"/>
      <c r="B15" s="29"/>
      <c r="C15" s="30"/>
      <c r="D15" s="31"/>
      <c r="E15" s="32"/>
      <c r="F15" s="33"/>
      <c r="G15" s="121">
        <f>IF(E15=0,0,C15/E15)*F15</f>
        <v>0</v>
      </c>
      <c r="H15" s="187">
        <f t="shared" si="2"/>
        <v>0</v>
      </c>
      <c r="I15" s="27"/>
      <c r="J15" s="134"/>
      <c r="K15" s="29"/>
      <c r="L15" s="30"/>
      <c r="M15" s="31"/>
      <c r="N15" s="31"/>
      <c r="O15" s="135"/>
      <c r="P15" s="121">
        <f>IF(N15=0,0,L15/N15)*O15</f>
        <v>0</v>
      </c>
      <c r="Q15" s="216">
        <f t="shared" si="3"/>
        <v>0</v>
      </c>
    </row>
    <row r="16" spans="1:17" x14ac:dyDescent="0.25">
      <c r="A16" s="134"/>
      <c r="B16" s="29"/>
      <c r="C16" s="30"/>
      <c r="D16" s="31"/>
      <c r="E16" s="32"/>
      <c r="F16" s="33"/>
      <c r="G16" s="121">
        <f>IF(E16=0,0,C16/E16)*F16</f>
        <v>0</v>
      </c>
      <c r="H16" s="187">
        <f t="shared" si="2"/>
        <v>0</v>
      </c>
      <c r="I16" s="27"/>
      <c r="J16" s="134"/>
      <c r="K16" s="29"/>
      <c r="L16" s="30"/>
      <c r="M16" s="31"/>
      <c r="N16" s="31"/>
      <c r="O16" s="135"/>
      <c r="P16" s="121">
        <f>IF(N16=0,0,L16/N16)*O16</f>
        <v>0</v>
      </c>
      <c r="Q16" s="216">
        <f t="shared" si="3"/>
        <v>0</v>
      </c>
    </row>
    <row r="17" spans="1:17" x14ac:dyDescent="0.25">
      <c r="A17" s="134"/>
      <c r="B17" s="29"/>
      <c r="C17" s="30"/>
      <c r="D17" s="31"/>
      <c r="E17" s="32"/>
      <c r="F17" s="33"/>
      <c r="G17" s="121">
        <f>IF(E17=0,0,C17/E17)*F17</f>
        <v>0</v>
      </c>
      <c r="H17" s="187">
        <f t="shared" si="2"/>
        <v>0</v>
      </c>
      <c r="I17" s="27"/>
      <c r="J17" s="134"/>
      <c r="K17" s="29"/>
      <c r="L17" s="30"/>
      <c r="M17" s="31"/>
      <c r="N17" s="31"/>
      <c r="O17" s="135"/>
      <c r="P17" s="121">
        <f>IF(N17=0,0,L17/N17)*O17</f>
        <v>0</v>
      </c>
      <c r="Q17" s="216">
        <f t="shared" si="3"/>
        <v>0</v>
      </c>
    </row>
    <row r="18" spans="1:17" x14ac:dyDescent="0.25">
      <c r="A18" s="122" t="s">
        <v>30</v>
      </c>
      <c r="B18" s="136"/>
      <c r="C18" s="137"/>
      <c r="D18" s="138"/>
      <c r="E18" s="139"/>
      <c r="F18" s="34"/>
      <c r="G18" s="127">
        <f>SUM(G13:G17)</f>
        <v>0</v>
      </c>
      <c r="H18" s="34"/>
      <c r="I18" s="27"/>
      <c r="J18" s="122" t="s">
        <v>30</v>
      </c>
      <c r="K18" s="136"/>
      <c r="L18" s="137"/>
      <c r="M18" s="138"/>
      <c r="N18" s="138"/>
      <c r="O18" s="211"/>
      <c r="P18" s="127">
        <f>SUM(P13:P17)</f>
        <v>0</v>
      </c>
      <c r="Q18" s="187"/>
    </row>
    <row r="19" spans="1:17" x14ac:dyDescent="0.25">
      <c r="A19" s="155" t="s">
        <v>18</v>
      </c>
      <c r="B19" s="195"/>
      <c r="C19" s="196"/>
      <c r="D19" s="197"/>
      <c r="E19" s="197"/>
      <c r="F19" s="198"/>
      <c r="G19" s="196"/>
      <c r="H19" s="199"/>
      <c r="I19" s="27"/>
      <c r="J19" s="128" t="s">
        <v>18</v>
      </c>
      <c r="K19" s="129"/>
      <c r="L19" s="130"/>
      <c r="M19" s="131"/>
      <c r="N19" s="131"/>
      <c r="O19" s="212"/>
      <c r="P19" s="132"/>
      <c r="Q19" s="133"/>
    </row>
    <row r="20" spans="1:17" x14ac:dyDescent="0.25">
      <c r="A20" s="134"/>
      <c r="B20" s="29"/>
      <c r="C20" s="30"/>
      <c r="D20" s="31"/>
      <c r="E20" s="32"/>
      <c r="F20" s="33"/>
      <c r="G20" s="121">
        <f>IF(E20=0,0,C20/E20)*F20</f>
        <v>0</v>
      </c>
      <c r="H20" s="187">
        <f>D20</f>
        <v>0</v>
      </c>
      <c r="I20" s="27"/>
      <c r="J20" s="134"/>
      <c r="K20" s="29"/>
      <c r="L20" s="30"/>
      <c r="M20" s="31"/>
      <c r="N20" s="31"/>
      <c r="O20" s="135"/>
      <c r="P20" s="121">
        <f>IF(N20=0,0,L20/N20)*O20</f>
        <v>0</v>
      </c>
      <c r="Q20" s="216">
        <f>M20</f>
        <v>0</v>
      </c>
    </row>
    <row r="21" spans="1:17" x14ac:dyDescent="0.25">
      <c r="A21" s="134"/>
      <c r="B21" s="29"/>
      <c r="C21" s="30"/>
      <c r="D21" s="31"/>
      <c r="E21" s="32"/>
      <c r="F21" s="135"/>
      <c r="G21" s="121">
        <f>IF(E21=0,0,C21/E21)*F21</f>
        <v>0</v>
      </c>
      <c r="H21" s="187">
        <f t="shared" ref="H21:H24" si="4">D21</f>
        <v>0</v>
      </c>
      <c r="I21" s="27"/>
      <c r="J21" s="134"/>
      <c r="K21" s="29"/>
      <c r="L21" s="30"/>
      <c r="M21" s="31"/>
      <c r="N21" s="31"/>
      <c r="O21" s="135"/>
      <c r="P21" s="121">
        <f>IF(N21=0,0,L21/N21)*O21</f>
        <v>0</v>
      </c>
      <c r="Q21" s="216">
        <f t="shared" ref="Q21:Q24" si="5">M21</f>
        <v>0</v>
      </c>
    </row>
    <row r="22" spans="1:17" x14ac:dyDescent="0.25">
      <c r="A22" s="134"/>
      <c r="B22" s="29"/>
      <c r="C22" s="30"/>
      <c r="D22" s="31"/>
      <c r="E22" s="32"/>
      <c r="F22" s="33"/>
      <c r="G22" s="121">
        <f>IF(E22=0,0,C22/E22)*F22</f>
        <v>0</v>
      </c>
      <c r="H22" s="187">
        <f t="shared" si="4"/>
        <v>0</v>
      </c>
      <c r="I22" s="27"/>
      <c r="J22" s="134"/>
      <c r="K22" s="29"/>
      <c r="L22" s="30"/>
      <c r="M22" s="31"/>
      <c r="N22" s="31"/>
      <c r="O22" s="135"/>
      <c r="P22" s="121">
        <f>IF(N22=0,0,L22/N22)*O22</f>
        <v>0</v>
      </c>
      <c r="Q22" s="216">
        <f t="shared" si="5"/>
        <v>0</v>
      </c>
    </row>
    <row r="23" spans="1:17" x14ac:dyDescent="0.25">
      <c r="A23" s="134"/>
      <c r="B23" s="29"/>
      <c r="C23" s="30"/>
      <c r="D23" s="31"/>
      <c r="E23" s="32"/>
      <c r="F23" s="33"/>
      <c r="G23" s="121">
        <f>IF(E23=0,0,C23/E23)*F23</f>
        <v>0</v>
      </c>
      <c r="H23" s="187">
        <f t="shared" si="4"/>
        <v>0</v>
      </c>
      <c r="I23" s="27"/>
      <c r="J23" s="134"/>
      <c r="K23" s="29"/>
      <c r="L23" s="30"/>
      <c r="M23" s="31"/>
      <c r="N23" s="31"/>
      <c r="O23" s="135"/>
      <c r="P23" s="121">
        <f>IF(N23=0,0,L23/N23)*O23</f>
        <v>0</v>
      </c>
      <c r="Q23" s="216">
        <f t="shared" si="5"/>
        <v>0</v>
      </c>
    </row>
    <row r="24" spans="1:17" x14ac:dyDescent="0.25">
      <c r="A24" s="134"/>
      <c r="B24" s="29"/>
      <c r="C24" s="30"/>
      <c r="D24" s="31"/>
      <c r="E24" s="32"/>
      <c r="F24" s="33"/>
      <c r="G24" s="121">
        <f>IF(E24=0,0,C24/E24)*F24</f>
        <v>0</v>
      </c>
      <c r="H24" s="187">
        <f t="shared" si="4"/>
        <v>0</v>
      </c>
      <c r="I24" s="27"/>
      <c r="J24" s="134"/>
      <c r="K24" s="29"/>
      <c r="L24" s="30"/>
      <c r="M24" s="31"/>
      <c r="N24" s="31"/>
      <c r="O24" s="135"/>
      <c r="P24" s="121">
        <f>IF(N24=0,0,L24/N24)*O24</f>
        <v>0</v>
      </c>
      <c r="Q24" s="216">
        <f t="shared" si="5"/>
        <v>0</v>
      </c>
    </row>
    <row r="25" spans="1:17" x14ac:dyDescent="0.25">
      <c r="A25" s="122" t="s">
        <v>30</v>
      </c>
      <c r="B25" s="136"/>
      <c r="C25" s="137"/>
      <c r="D25" s="138"/>
      <c r="E25" s="139"/>
      <c r="F25" s="34"/>
      <c r="G25" s="127">
        <f>SUM(G20:G24)</f>
        <v>0</v>
      </c>
      <c r="H25" s="34"/>
      <c r="I25" s="27"/>
      <c r="J25" s="122" t="s">
        <v>30</v>
      </c>
      <c r="K25" s="136"/>
      <c r="L25" s="137"/>
      <c r="M25" s="138"/>
      <c r="N25" s="138"/>
      <c r="O25" s="211"/>
      <c r="P25" s="127">
        <f>SUM(P20:P24)</f>
        <v>0</v>
      </c>
      <c r="Q25" s="187"/>
    </row>
    <row r="26" spans="1:17" x14ac:dyDescent="0.25">
      <c r="A26" s="155" t="s">
        <v>19</v>
      </c>
      <c r="B26" s="195"/>
      <c r="C26" s="196"/>
      <c r="D26" s="197"/>
      <c r="E26" s="197"/>
      <c r="F26" s="198"/>
      <c r="G26" s="196"/>
      <c r="H26" s="199"/>
      <c r="I26" s="27"/>
      <c r="J26" s="213" t="s">
        <v>19</v>
      </c>
      <c r="K26" s="129"/>
      <c r="L26" s="130"/>
      <c r="M26" s="131"/>
      <c r="N26" s="131"/>
      <c r="O26" s="212"/>
      <c r="P26" s="132"/>
      <c r="Q26" s="214"/>
    </row>
    <row r="27" spans="1:17" x14ac:dyDescent="0.25">
      <c r="A27" s="29"/>
      <c r="B27" s="29"/>
      <c r="C27" s="30"/>
      <c r="D27" s="31"/>
      <c r="E27" s="188"/>
      <c r="F27" s="33"/>
      <c r="G27" s="121">
        <f>IF(E27=0,0,C27/E27)*F27</f>
        <v>0</v>
      </c>
      <c r="H27" s="187">
        <f>D27</f>
        <v>0</v>
      </c>
      <c r="I27" s="27"/>
      <c r="J27" s="134"/>
      <c r="K27" s="29"/>
      <c r="L27" s="30"/>
      <c r="M27" s="31"/>
      <c r="N27" s="31"/>
      <c r="O27" s="135"/>
      <c r="P27" s="121">
        <f t="shared" ref="P27:P33" si="6">IF(N27=0,0,L27/N27)*O27</f>
        <v>0</v>
      </c>
      <c r="Q27" s="216">
        <f>M27</f>
        <v>0</v>
      </c>
    </row>
    <row r="28" spans="1:17" x14ac:dyDescent="0.25">
      <c r="A28" s="29"/>
      <c r="B28" s="29"/>
      <c r="C28" s="30"/>
      <c r="D28" s="31"/>
      <c r="E28" s="188"/>
      <c r="F28" s="33"/>
      <c r="G28" s="121">
        <f>IF(E28=0,0,C28/E28)*F28</f>
        <v>0</v>
      </c>
      <c r="H28" s="187">
        <f t="shared" ref="H28:H33" si="7">D28</f>
        <v>0</v>
      </c>
      <c r="I28" s="27"/>
      <c r="J28" s="134"/>
      <c r="K28" s="29"/>
      <c r="L28" s="30"/>
      <c r="M28" s="31"/>
      <c r="N28" s="31"/>
      <c r="O28" s="135"/>
      <c r="P28" s="121">
        <f t="shared" si="6"/>
        <v>0</v>
      </c>
      <c r="Q28" s="216">
        <f t="shared" ref="Q28:Q32" si="8">M28</f>
        <v>0</v>
      </c>
    </row>
    <row r="29" spans="1:17" x14ac:dyDescent="0.25">
      <c r="A29" s="29"/>
      <c r="B29" s="29"/>
      <c r="C29" s="30"/>
      <c r="D29" s="31"/>
      <c r="E29" s="188"/>
      <c r="F29" s="33"/>
      <c r="G29" s="121">
        <f>IF(E29=0,0,C29/E29)*F29</f>
        <v>0</v>
      </c>
      <c r="H29" s="187">
        <f t="shared" si="7"/>
        <v>0</v>
      </c>
      <c r="I29" s="27"/>
      <c r="J29" s="134"/>
      <c r="K29" s="29"/>
      <c r="L29" s="30"/>
      <c r="M29" s="31"/>
      <c r="N29" s="31"/>
      <c r="O29" s="135"/>
      <c r="P29" s="121">
        <f t="shared" si="6"/>
        <v>0</v>
      </c>
      <c r="Q29" s="216">
        <f t="shared" si="8"/>
        <v>0</v>
      </c>
    </row>
    <row r="30" spans="1:17" x14ac:dyDescent="0.25">
      <c r="A30" s="134"/>
      <c r="B30" s="29"/>
      <c r="C30" s="30"/>
      <c r="D30" s="31"/>
      <c r="E30" s="32"/>
      <c r="F30" s="33"/>
      <c r="G30" s="121">
        <f t="shared" ref="G30:G33" si="9">IF(E30=0,0,C30/E30)*F30</f>
        <v>0</v>
      </c>
      <c r="H30" s="187">
        <f t="shared" si="7"/>
        <v>0</v>
      </c>
      <c r="I30" s="27"/>
      <c r="J30" s="134"/>
      <c r="K30" s="29"/>
      <c r="L30" s="30"/>
      <c r="M30" s="31"/>
      <c r="N30" s="31"/>
      <c r="O30" s="135"/>
      <c r="P30" s="121">
        <f t="shared" si="6"/>
        <v>0</v>
      </c>
      <c r="Q30" s="216">
        <f t="shared" si="8"/>
        <v>0</v>
      </c>
    </row>
    <row r="31" spans="1:17" x14ac:dyDescent="0.25">
      <c r="A31" s="134"/>
      <c r="B31" s="29"/>
      <c r="C31" s="30"/>
      <c r="D31" s="31"/>
      <c r="E31" s="32"/>
      <c r="F31" s="33"/>
      <c r="G31" s="121">
        <f t="shared" si="9"/>
        <v>0</v>
      </c>
      <c r="H31" s="187">
        <f t="shared" si="7"/>
        <v>0</v>
      </c>
      <c r="I31" s="27"/>
      <c r="J31" s="134"/>
      <c r="K31" s="29"/>
      <c r="L31" s="30"/>
      <c r="M31" s="31"/>
      <c r="N31" s="31"/>
      <c r="O31" s="135"/>
      <c r="P31" s="121">
        <f t="shared" si="6"/>
        <v>0</v>
      </c>
      <c r="Q31" s="216">
        <f t="shared" si="8"/>
        <v>0</v>
      </c>
    </row>
    <row r="32" spans="1:17" x14ac:dyDescent="0.25">
      <c r="A32" s="134"/>
      <c r="B32" s="29"/>
      <c r="C32" s="30"/>
      <c r="D32" s="31"/>
      <c r="E32" s="32"/>
      <c r="F32" s="33"/>
      <c r="G32" s="121">
        <f t="shared" si="9"/>
        <v>0</v>
      </c>
      <c r="H32" s="187">
        <f t="shared" si="7"/>
        <v>0</v>
      </c>
      <c r="I32" s="27"/>
      <c r="J32" s="134"/>
      <c r="K32" s="29"/>
      <c r="L32" s="30"/>
      <c r="M32" s="31"/>
      <c r="N32" s="31"/>
      <c r="O32" s="135"/>
      <c r="P32" s="121">
        <f t="shared" si="6"/>
        <v>0</v>
      </c>
      <c r="Q32" s="216">
        <f t="shared" si="8"/>
        <v>0</v>
      </c>
    </row>
    <row r="33" spans="1:17" ht="15.75" thickBot="1" x14ac:dyDescent="0.3">
      <c r="A33" s="140"/>
      <c r="B33" s="29"/>
      <c r="C33" s="30"/>
      <c r="D33" s="31"/>
      <c r="E33" s="32"/>
      <c r="F33" s="33"/>
      <c r="G33" s="121">
        <f t="shared" si="9"/>
        <v>0</v>
      </c>
      <c r="H33" s="187">
        <f t="shared" si="7"/>
        <v>0</v>
      </c>
      <c r="I33" s="27"/>
      <c r="J33" s="134"/>
      <c r="K33" s="29"/>
      <c r="L33" s="30"/>
      <c r="M33" s="31"/>
      <c r="N33" s="31"/>
      <c r="O33" s="135"/>
      <c r="P33" s="242">
        <f t="shared" si="6"/>
        <v>0</v>
      </c>
      <c r="Q33" s="187"/>
    </row>
    <row r="34" spans="1:17" ht="15.75" thickBot="1" x14ac:dyDescent="0.3">
      <c r="A34" s="141" t="s">
        <v>118</v>
      </c>
      <c r="B34" s="142"/>
      <c r="C34" s="143"/>
      <c r="D34" s="144"/>
      <c r="E34" s="145"/>
      <c r="F34" s="146"/>
      <c r="G34" s="147">
        <f>G11+G18+G25+G27+G28+G29+G30+G31+G32+G33+P11+P18+P25+P27+P28+P29+P30+P31+P32+P33</f>
        <v>0</v>
      </c>
      <c r="H34" s="189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15.75" thickBot="1" x14ac:dyDescent="0.3">
      <c r="A35" s="68"/>
      <c r="B35" s="26"/>
      <c r="C35" s="117"/>
      <c r="D35" s="118"/>
      <c r="E35" s="118"/>
      <c r="F35" s="119"/>
      <c r="G35" s="117"/>
      <c r="H35" s="119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16.5" thickBot="1" x14ac:dyDescent="0.3">
      <c r="A36" s="148" t="s">
        <v>116</v>
      </c>
      <c r="B36" s="27"/>
      <c r="C36" s="149"/>
      <c r="D36" s="150"/>
      <c r="E36" s="150"/>
      <c r="F36" s="151"/>
      <c r="G36" s="149"/>
      <c r="H36" s="151"/>
      <c r="I36" s="27"/>
      <c r="J36" s="27"/>
      <c r="K36" s="27"/>
      <c r="L36" s="27"/>
      <c r="M36" s="27"/>
      <c r="N36" s="27"/>
      <c r="O36" s="27"/>
      <c r="P36" s="27"/>
      <c r="Q36" s="27"/>
    </row>
    <row r="37" spans="1:17" ht="60" customHeight="1" x14ac:dyDescent="0.25">
      <c r="A37" s="179" t="s">
        <v>33</v>
      </c>
      <c r="B37" s="180" t="s">
        <v>67</v>
      </c>
      <c r="C37" s="181" t="s">
        <v>114</v>
      </c>
      <c r="D37" s="182" t="s">
        <v>79</v>
      </c>
      <c r="E37" s="183" t="s">
        <v>80</v>
      </c>
      <c r="F37" s="184" t="s">
        <v>74</v>
      </c>
      <c r="G37" s="185" t="s">
        <v>77</v>
      </c>
      <c r="H37" s="153"/>
      <c r="I37" s="27"/>
      <c r="J37" s="179" t="s">
        <v>33</v>
      </c>
      <c r="K37" s="180" t="s">
        <v>67</v>
      </c>
      <c r="L37" s="181" t="s">
        <v>114</v>
      </c>
      <c r="M37" s="182" t="s">
        <v>79</v>
      </c>
      <c r="N37" s="183" t="s">
        <v>80</v>
      </c>
      <c r="O37" s="184" t="s">
        <v>74</v>
      </c>
      <c r="P37" s="185" t="s">
        <v>77</v>
      </c>
      <c r="Q37" s="185"/>
    </row>
    <row r="38" spans="1:17" ht="15.75" customHeight="1" x14ac:dyDescent="0.25">
      <c r="A38" s="154" t="s">
        <v>18</v>
      </c>
      <c r="B38" s="200"/>
      <c r="C38" s="201"/>
      <c r="D38" s="193"/>
      <c r="E38" s="202"/>
      <c r="F38" s="203"/>
      <c r="G38" s="204"/>
      <c r="H38" s="205"/>
      <c r="I38" s="27"/>
      <c r="J38" s="120" t="s">
        <v>18</v>
      </c>
      <c r="K38" s="218"/>
      <c r="L38" s="219"/>
      <c r="M38" s="220"/>
      <c r="N38" s="221"/>
      <c r="O38" s="222"/>
      <c r="P38" s="223"/>
      <c r="Q38" s="224"/>
    </row>
    <row r="39" spans="1:17" x14ac:dyDescent="0.25">
      <c r="A39" s="29"/>
      <c r="B39" s="29"/>
      <c r="C39" s="30"/>
      <c r="D39" s="31"/>
      <c r="E39" s="32"/>
      <c r="F39" s="33"/>
      <c r="G39" s="121">
        <f>IF(E39=0,0,C39/E39)*F39</f>
        <v>0</v>
      </c>
      <c r="H39" s="187">
        <f>D39</f>
        <v>0</v>
      </c>
      <c r="I39" s="27"/>
      <c r="J39" s="29"/>
      <c r="K39" s="29"/>
      <c r="L39" s="30"/>
      <c r="M39" s="31"/>
      <c r="N39" s="31"/>
      <c r="O39" s="33"/>
      <c r="P39" s="121">
        <f>IF(N39=0,0,L39/N39)*O39</f>
        <v>0</v>
      </c>
      <c r="Q39" s="216">
        <f>M39</f>
        <v>0</v>
      </c>
    </row>
    <row r="40" spans="1:17" x14ac:dyDescent="0.25">
      <c r="A40" s="29"/>
      <c r="B40" s="29"/>
      <c r="C40" s="30"/>
      <c r="D40" s="31"/>
      <c r="E40" s="32"/>
      <c r="F40" s="33"/>
      <c r="G40" s="121">
        <f>IF(E40=0,0,C40/E40)*F40</f>
        <v>0</v>
      </c>
      <c r="H40" s="187">
        <f t="shared" ref="H40:H43" si="10">D40</f>
        <v>0</v>
      </c>
      <c r="I40" s="27"/>
      <c r="J40" s="29"/>
      <c r="K40" s="29"/>
      <c r="L40" s="30"/>
      <c r="M40" s="31"/>
      <c r="N40" s="31"/>
      <c r="O40" s="33"/>
      <c r="P40" s="121">
        <f>IF(N40=0,0,L40/N40)*O40</f>
        <v>0</v>
      </c>
      <c r="Q40" s="216">
        <f t="shared" ref="Q40:Q44" si="11">M40</f>
        <v>0</v>
      </c>
    </row>
    <row r="41" spans="1:17" x14ac:dyDescent="0.25">
      <c r="A41" s="29"/>
      <c r="B41" s="29"/>
      <c r="C41" s="30"/>
      <c r="D41" s="31"/>
      <c r="E41" s="32"/>
      <c r="F41" s="33"/>
      <c r="G41" s="121">
        <f>IF(E41=0,0,C41/E41)*F41</f>
        <v>0</v>
      </c>
      <c r="H41" s="187">
        <f t="shared" si="10"/>
        <v>0</v>
      </c>
      <c r="I41" s="27"/>
      <c r="J41" s="29"/>
      <c r="K41" s="29"/>
      <c r="L41" s="30"/>
      <c r="M41" s="31"/>
      <c r="N41" s="31"/>
      <c r="O41" s="33"/>
      <c r="P41" s="121">
        <f>IF(N41=0,0,L41/N41)*O41</f>
        <v>0</v>
      </c>
      <c r="Q41" s="216">
        <f t="shared" si="11"/>
        <v>0</v>
      </c>
    </row>
    <row r="42" spans="1:17" x14ac:dyDescent="0.25">
      <c r="A42" s="29"/>
      <c r="B42" s="29"/>
      <c r="C42" s="30"/>
      <c r="D42" s="31"/>
      <c r="E42" s="32"/>
      <c r="F42" s="33"/>
      <c r="G42" s="121">
        <f>IF(E42=0,0,C42/E42)*F42</f>
        <v>0</v>
      </c>
      <c r="H42" s="187">
        <f t="shared" si="10"/>
        <v>0</v>
      </c>
      <c r="I42" s="27"/>
      <c r="J42" s="29"/>
      <c r="K42" s="29"/>
      <c r="L42" s="30"/>
      <c r="M42" s="31"/>
      <c r="N42" s="31"/>
      <c r="O42" s="33"/>
      <c r="P42" s="121">
        <f>IF(N42=0,0,L42/N42)*O42</f>
        <v>0</v>
      </c>
      <c r="Q42" s="216">
        <f t="shared" si="11"/>
        <v>0</v>
      </c>
    </row>
    <row r="43" spans="1:17" x14ac:dyDescent="0.25">
      <c r="A43" s="29"/>
      <c r="B43" s="29"/>
      <c r="C43" s="30"/>
      <c r="D43" s="31"/>
      <c r="E43" s="32"/>
      <c r="F43" s="33"/>
      <c r="G43" s="121">
        <f>IF(E43=0,0,C43/E43)*F43</f>
        <v>0</v>
      </c>
      <c r="H43" s="187">
        <f t="shared" si="10"/>
        <v>0</v>
      </c>
      <c r="I43" s="27"/>
      <c r="J43" s="29"/>
      <c r="K43" s="29"/>
      <c r="L43" s="30"/>
      <c r="M43" s="31"/>
      <c r="N43" s="31"/>
      <c r="O43" s="33"/>
      <c r="P43" s="121">
        <f>IF(N43=0,0,L43/N43)*O43</f>
        <v>0</v>
      </c>
      <c r="Q43" s="216">
        <f t="shared" si="11"/>
        <v>0</v>
      </c>
    </row>
    <row r="44" spans="1:17" x14ac:dyDescent="0.25">
      <c r="A44" s="123" t="s">
        <v>30</v>
      </c>
      <c r="B44" s="136"/>
      <c r="C44" s="137"/>
      <c r="D44" s="138"/>
      <c r="E44" s="139"/>
      <c r="F44" s="34"/>
      <c r="G44" s="127">
        <f>SUM(G39:G43)</f>
        <v>0</v>
      </c>
      <c r="H44" s="34"/>
      <c r="I44" s="27"/>
      <c r="J44" s="122" t="s">
        <v>30</v>
      </c>
      <c r="K44" s="136"/>
      <c r="L44" s="137"/>
      <c r="M44" s="138"/>
      <c r="N44" s="138"/>
      <c r="O44" s="34"/>
      <c r="P44" s="127">
        <f>SUM(P39:P43)</f>
        <v>0</v>
      </c>
      <c r="Q44" s="216">
        <f t="shared" si="11"/>
        <v>0</v>
      </c>
    </row>
    <row r="45" spans="1:17" x14ac:dyDescent="0.25">
      <c r="A45" s="190" t="s">
        <v>19</v>
      </c>
      <c r="B45" s="206"/>
      <c r="C45" s="207"/>
      <c r="D45" s="208"/>
      <c r="E45" s="208"/>
      <c r="F45" s="209"/>
      <c r="G45" s="207"/>
      <c r="H45" s="152"/>
      <c r="I45" s="27"/>
      <c r="J45" s="128" t="s">
        <v>19</v>
      </c>
      <c r="K45" s="225"/>
      <c r="L45" s="226"/>
      <c r="M45" s="227"/>
      <c r="N45" s="227"/>
      <c r="O45" s="228"/>
      <c r="P45" s="228"/>
      <c r="Q45" s="229"/>
    </row>
    <row r="46" spans="1:17" x14ac:dyDescent="0.25">
      <c r="A46" s="134"/>
      <c r="B46" s="29"/>
      <c r="C46" s="30"/>
      <c r="D46" s="31"/>
      <c r="E46" s="32"/>
      <c r="F46" s="33"/>
      <c r="G46" s="121">
        <f t="shared" ref="G46:G54" si="12">IF(E46=0,0,C46/E46)*F46</f>
        <v>0</v>
      </c>
      <c r="H46" s="187">
        <f>D46</f>
        <v>0</v>
      </c>
      <c r="I46" s="27"/>
      <c r="J46" s="134"/>
      <c r="K46" s="29"/>
      <c r="L46" s="30"/>
      <c r="M46" s="31"/>
      <c r="N46" s="31"/>
      <c r="O46" s="33"/>
      <c r="P46" s="121">
        <f t="shared" ref="P46:P54" si="13">IF(N46=0,0,L46/N46)*O46</f>
        <v>0</v>
      </c>
      <c r="Q46" s="216">
        <f>M46</f>
        <v>0</v>
      </c>
    </row>
    <row r="47" spans="1:17" x14ac:dyDescent="0.25">
      <c r="A47" s="134"/>
      <c r="B47" s="29"/>
      <c r="C47" s="30"/>
      <c r="D47" s="31"/>
      <c r="E47" s="32"/>
      <c r="F47" s="33"/>
      <c r="G47" s="121">
        <f t="shared" si="12"/>
        <v>0</v>
      </c>
      <c r="H47" s="187">
        <f t="shared" ref="H47:H54" si="14">D47</f>
        <v>0</v>
      </c>
      <c r="I47" s="27"/>
      <c r="J47" s="134"/>
      <c r="K47" s="29"/>
      <c r="L47" s="30"/>
      <c r="M47" s="31"/>
      <c r="N47" s="31"/>
      <c r="O47" s="33"/>
      <c r="P47" s="121">
        <f t="shared" si="13"/>
        <v>0</v>
      </c>
      <c r="Q47" s="216">
        <f t="shared" ref="Q47:Q54" si="15">M47</f>
        <v>0</v>
      </c>
    </row>
    <row r="48" spans="1:17" x14ac:dyDescent="0.25">
      <c r="A48" s="134"/>
      <c r="B48" s="29"/>
      <c r="C48" s="30"/>
      <c r="D48" s="31"/>
      <c r="E48" s="32"/>
      <c r="F48" s="33"/>
      <c r="G48" s="121">
        <f t="shared" si="12"/>
        <v>0</v>
      </c>
      <c r="H48" s="187">
        <f t="shared" si="14"/>
        <v>0</v>
      </c>
      <c r="I48" s="27"/>
      <c r="J48" s="134"/>
      <c r="K48" s="29"/>
      <c r="L48" s="30"/>
      <c r="M48" s="31"/>
      <c r="N48" s="31"/>
      <c r="O48" s="33"/>
      <c r="P48" s="121">
        <f t="shared" si="13"/>
        <v>0</v>
      </c>
      <c r="Q48" s="216">
        <f t="shared" si="15"/>
        <v>0</v>
      </c>
    </row>
    <row r="49" spans="1:17" x14ac:dyDescent="0.25">
      <c r="A49" s="134"/>
      <c r="B49" s="29"/>
      <c r="C49" s="30"/>
      <c r="D49" s="31"/>
      <c r="E49" s="32"/>
      <c r="F49" s="33"/>
      <c r="G49" s="121">
        <f t="shared" si="12"/>
        <v>0</v>
      </c>
      <c r="H49" s="187">
        <f t="shared" si="14"/>
        <v>0</v>
      </c>
      <c r="I49" s="27"/>
      <c r="J49" s="134"/>
      <c r="K49" s="29"/>
      <c r="L49" s="30"/>
      <c r="M49" s="31"/>
      <c r="N49" s="31"/>
      <c r="O49" s="33"/>
      <c r="P49" s="121">
        <f t="shared" si="13"/>
        <v>0</v>
      </c>
      <c r="Q49" s="216">
        <f t="shared" si="15"/>
        <v>0</v>
      </c>
    </row>
    <row r="50" spans="1:17" x14ac:dyDescent="0.25">
      <c r="A50" s="134"/>
      <c r="B50" s="29"/>
      <c r="C50" s="30"/>
      <c r="D50" s="31"/>
      <c r="E50" s="32"/>
      <c r="F50" s="33"/>
      <c r="G50" s="121">
        <f t="shared" si="12"/>
        <v>0</v>
      </c>
      <c r="H50" s="187">
        <f t="shared" si="14"/>
        <v>0</v>
      </c>
      <c r="I50" s="27"/>
      <c r="J50" s="134"/>
      <c r="K50" s="29"/>
      <c r="L50" s="30"/>
      <c r="M50" s="31"/>
      <c r="N50" s="31"/>
      <c r="O50" s="33"/>
      <c r="P50" s="121">
        <f t="shared" si="13"/>
        <v>0</v>
      </c>
      <c r="Q50" s="216">
        <f t="shared" si="15"/>
        <v>0</v>
      </c>
    </row>
    <row r="51" spans="1:17" x14ac:dyDescent="0.25">
      <c r="A51" s="134"/>
      <c r="B51" s="29"/>
      <c r="C51" s="30"/>
      <c r="D51" s="31"/>
      <c r="E51" s="32"/>
      <c r="F51" s="33"/>
      <c r="G51" s="121">
        <f t="shared" si="12"/>
        <v>0</v>
      </c>
      <c r="H51" s="187">
        <f t="shared" si="14"/>
        <v>0</v>
      </c>
      <c r="I51" s="27"/>
      <c r="J51" s="134"/>
      <c r="K51" s="29"/>
      <c r="L51" s="30"/>
      <c r="M51" s="31"/>
      <c r="N51" s="31"/>
      <c r="O51" s="33"/>
      <c r="P51" s="121">
        <f t="shared" si="13"/>
        <v>0</v>
      </c>
      <c r="Q51" s="216">
        <f t="shared" si="15"/>
        <v>0</v>
      </c>
    </row>
    <row r="52" spans="1:17" x14ac:dyDescent="0.25">
      <c r="A52" s="134"/>
      <c r="B52" s="29"/>
      <c r="C52" s="30"/>
      <c r="D52" s="31"/>
      <c r="E52" s="32"/>
      <c r="F52" s="33"/>
      <c r="G52" s="121">
        <f t="shared" si="12"/>
        <v>0</v>
      </c>
      <c r="H52" s="187">
        <f t="shared" si="14"/>
        <v>0</v>
      </c>
      <c r="I52" s="27"/>
      <c r="J52" s="134"/>
      <c r="K52" s="29"/>
      <c r="L52" s="30"/>
      <c r="M52" s="31"/>
      <c r="N52" s="31"/>
      <c r="O52" s="33"/>
      <c r="P52" s="121">
        <f t="shared" si="13"/>
        <v>0</v>
      </c>
      <c r="Q52" s="216">
        <f t="shared" si="15"/>
        <v>0</v>
      </c>
    </row>
    <row r="53" spans="1:17" x14ac:dyDescent="0.25">
      <c r="A53" s="134"/>
      <c r="B53" s="29"/>
      <c r="C53" s="30"/>
      <c r="D53" s="31"/>
      <c r="E53" s="32"/>
      <c r="F53" s="33"/>
      <c r="G53" s="121">
        <f t="shared" si="12"/>
        <v>0</v>
      </c>
      <c r="H53" s="187">
        <f t="shared" si="14"/>
        <v>0</v>
      </c>
      <c r="I53" s="27"/>
      <c r="J53" s="134"/>
      <c r="K53" s="29"/>
      <c r="L53" s="30"/>
      <c r="M53" s="31"/>
      <c r="N53" s="31"/>
      <c r="O53" s="33"/>
      <c r="P53" s="121">
        <f t="shared" si="13"/>
        <v>0</v>
      </c>
      <c r="Q53" s="216">
        <f t="shared" si="15"/>
        <v>0</v>
      </c>
    </row>
    <row r="54" spans="1:17" ht="15.75" thickBot="1" x14ac:dyDescent="0.3">
      <c r="A54" s="140"/>
      <c r="B54" s="48"/>
      <c r="C54" s="47"/>
      <c r="D54" s="31"/>
      <c r="E54" s="32"/>
      <c r="F54" s="156"/>
      <c r="G54" s="121">
        <f t="shared" si="12"/>
        <v>0</v>
      </c>
      <c r="H54" s="187">
        <f t="shared" si="14"/>
        <v>0</v>
      </c>
      <c r="I54" s="27"/>
      <c r="J54" s="134"/>
      <c r="K54" s="29"/>
      <c r="L54" s="215"/>
      <c r="M54" s="31"/>
      <c r="N54" s="31"/>
      <c r="O54" s="33"/>
      <c r="P54" s="242">
        <f t="shared" si="13"/>
        <v>0</v>
      </c>
      <c r="Q54" s="138">
        <f t="shared" si="15"/>
        <v>0</v>
      </c>
    </row>
    <row r="55" spans="1:17" ht="15.75" thickBot="1" x14ac:dyDescent="0.3">
      <c r="A55" s="141" t="s">
        <v>119</v>
      </c>
      <c r="B55" s="157"/>
      <c r="C55" s="158"/>
      <c r="D55" s="144"/>
      <c r="E55" s="159"/>
      <c r="F55" s="160"/>
      <c r="G55" s="147">
        <f>G44+G46+G47+G48+G49+G50+G51+G52+G53+G54+P44+P46+P47+P48+P49+P50+P51+P52+P53+P54</f>
        <v>0</v>
      </c>
      <c r="H55" s="160"/>
      <c r="I55" s="27"/>
      <c r="J55" s="27"/>
      <c r="K55" s="27"/>
      <c r="L55" s="27"/>
      <c r="M55" s="27"/>
      <c r="N55" s="27"/>
      <c r="O55" s="27"/>
      <c r="P55" s="27"/>
      <c r="Q55" s="27"/>
    </row>
    <row r="56" spans="1:17" ht="15.75" thickBot="1" x14ac:dyDescent="0.3">
      <c r="A56" s="27"/>
      <c r="B56" s="27"/>
      <c r="C56" s="149"/>
      <c r="D56" s="118"/>
      <c r="E56" s="150"/>
      <c r="F56" s="151"/>
      <c r="G56" s="149"/>
      <c r="H56" s="151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5.75" thickBot="1" x14ac:dyDescent="0.3">
      <c r="A57" s="161" t="s">
        <v>117</v>
      </c>
      <c r="B57" s="27"/>
      <c r="C57" s="149"/>
      <c r="D57" s="118"/>
      <c r="E57" s="150"/>
      <c r="F57" s="151"/>
      <c r="G57" s="149"/>
      <c r="H57" s="151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57" x14ac:dyDescent="0.25">
      <c r="A58" s="179" t="s">
        <v>33</v>
      </c>
      <c r="B58" s="180" t="s">
        <v>67</v>
      </c>
      <c r="C58" s="181" t="s">
        <v>114</v>
      </c>
      <c r="D58" s="182" t="s">
        <v>79</v>
      </c>
      <c r="E58" s="183" t="s">
        <v>80</v>
      </c>
      <c r="F58" s="184" t="s">
        <v>74</v>
      </c>
      <c r="G58" s="185" t="s">
        <v>77</v>
      </c>
      <c r="H58" s="153"/>
      <c r="I58" s="27"/>
      <c r="J58" s="27"/>
      <c r="K58" s="27"/>
      <c r="L58" s="27"/>
      <c r="M58" s="27"/>
      <c r="N58" s="27"/>
      <c r="O58" s="27"/>
      <c r="P58" s="27"/>
      <c r="Q58" s="27"/>
    </row>
    <row r="59" spans="1:17" ht="16.5" customHeight="1" x14ac:dyDescent="0.25">
      <c r="A59" s="134"/>
      <c r="B59" s="29"/>
      <c r="C59" s="30"/>
      <c r="D59" s="31"/>
      <c r="E59" s="162"/>
      <c r="F59" s="33"/>
      <c r="G59" s="121">
        <f t="shared" ref="G59:G64" si="16">IF(E59=0,0,C59/E59)*F59</f>
        <v>0</v>
      </c>
      <c r="H59" s="187">
        <f>D59</f>
        <v>0</v>
      </c>
      <c r="I59" s="27"/>
      <c r="J59" s="27"/>
      <c r="K59" s="27"/>
      <c r="L59" s="27"/>
      <c r="M59" s="27"/>
      <c r="N59" s="27"/>
      <c r="O59" s="27"/>
      <c r="P59" s="27"/>
      <c r="Q59" s="27"/>
    </row>
    <row r="60" spans="1:17" x14ac:dyDescent="0.25">
      <c r="A60" s="134"/>
      <c r="B60" s="29"/>
      <c r="C60" s="30"/>
      <c r="D60" s="31"/>
      <c r="E60" s="32"/>
      <c r="F60" s="33"/>
      <c r="G60" s="121">
        <f t="shared" si="16"/>
        <v>0</v>
      </c>
      <c r="H60" s="187">
        <f t="shared" ref="H60:H64" si="17">D60</f>
        <v>0</v>
      </c>
      <c r="I60" s="27"/>
      <c r="J60" s="27"/>
      <c r="K60" s="27"/>
      <c r="L60" s="27"/>
      <c r="M60" s="27"/>
      <c r="N60" s="27"/>
      <c r="O60" s="27"/>
      <c r="P60" s="27"/>
      <c r="Q60" s="27"/>
    </row>
    <row r="61" spans="1:17" x14ac:dyDescent="0.25">
      <c r="A61" s="134"/>
      <c r="B61" s="29"/>
      <c r="C61" s="30"/>
      <c r="D61" s="31"/>
      <c r="E61" s="32"/>
      <c r="F61" s="33"/>
      <c r="G61" s="121">
        <f t="shared" si="16"/>
        <v>0</v>
      </c>
      <c r="H61" s="187">
        <f t="shared" si="17"/>
        <v>0</v>
      </c>
      <c r="I61" s="27"/>
      <c r="J61" s="27"/>
      <c r="K61" s="27"/>
      <c r="L61" s="27"/>
      <c r="M61" s="27"/>
      <c r="N61" s="27"/>
      <c r="O61" s="27"/>
      <c r="P61" s="27"/>
      <c r="Q61" s="27"/>
    </row>
    <row r="62" spans="1:17" x14ac:dyDescent="0.25">
      <c r="A62" s="134"/>
      <c r="B62" s="29"/>
      <c r="C62" s="30"/>
      <c r="D62" s="31"/>
      <c r="E62" s="32"/>
      <c r="F62" s="33"/>
      <c r="G62" s="121">
        <f t="shared" si="16"/>
        <v>0</v>
      </c>
      <c r="H62" s="187">
        <f t="shared" si="17"/>
        <v>0</v>
      </c>
      <c r="I62" s="27"/>
      <c r="J62" s="27"/>
      <c r="K62" s="27"/>
      <c r="L62" s="27"/>
      <c r="M62" s="27"/>
      <c r="N62" s="27"/>
      <c r="O62" s="27"/>
      <c r="P62" s="27"/>
      <c r="Q62" s="27"/>
    </row>
    <row r="63" spans="1:17" x14ac:dyDescent="0.25">
      <c r="A63" s="134"/>
      <c r="B63" s="29"/>
      <c r="C63" s="30"/>
      <c r="D63" s="31"/>
      <c r="E63" s="32"/>
      <c r="F63" s="33"/>
      <c r="G63" s="121">
        <f t="shared" si="16"/>
        <v>0</v>
      </c>
      <c r="H63" s="187">
        <f t="shared" si="17"/>
        <v>0</v>
      </c>
      <c r="I63" s="27"/>
      <c r="J63" s="27"/>
      <c r="K63" s="27"/>
      <c r="L63" s="27"/>
      <c r="M63" s="27"/>
      <c r="N63" s="27"/>
      <c r="O63" s="27"/>
      <c r="P63" s="27"/>
      <c r="Q63" s="27"/>
    </row>
    <row r="64" spans="1:17" ht="15.75" thickBot="1" x14ac:dyDescent="0.3">
      <c r="A64" s="134"/>
      <c r="B64" s="29"/>
      <c r="C64" s="30"/>
      <c r="D64" s="31"/>
      <c r="E64" s="32"/>
      <c r="F64" s="33"/>
      <c r="G64" s="121">
        <f t="shared" si="16"/>
        <v>0</v>
      </c>
      <c r="H64" s="187">
        <f t="shared" si="17"/>
        <v>0</v>
      </c>
      <c r="I64" s="27"/>
      <c r="J64" s="27"/>
      <c r="K64" s="27"/>
      <c r="L64" s="27"/>
      <c r="M64" s="27"/>
      <c r="N64" s="27"/>
      <c r="O64" s="27"/>
      <c r="P64" s="27"/>
      <c r="Q64" s="27"/>
    </row>
    <row r="65" spans="1:17" ht="15.75" thickBot="1" x14ac:dyDescent="0.3">
      <c r="A65" s="141" t="s">
        <v>120</v>
      </c>
      <c r="B65" s="157"/>
      <c r="C65" s="163"/>
      <c r="D65" s="144"/>
      <c r="E65" s="144"/>
      <c r="F65" s="160"/>
      <c r="G65" s="147">
        <f>G59+G60+G61+G62+G63+G64</f>
        <v>0</v>
      </c>
      <c r="H65" s="160"/>
      <c r="I65" s="27"/>
      <c r="J65" s="27"/>
      <c r="K65" s="27"/>
      <c r="L65" s="27"/>
      <c r="M65" s="27"/>
      <c r="N65" s="27"/>
      <c r="O65" s="27"/>
      <c r="P65" s="27"/>
      <c r="Q65" s="27"/>
    </row>
    <row r="66" spans="1:17" ht="15.75" thickBot="1" x14ac:dyDescent="0.3">
      <c r="A66" s="164"/>
      <c r="B66" s="165"/>
      <c r="C66" s="166"/>
      <c r="D66" s="167"/>
      <c r="E66" s="167"/>
      <c r="F66" s="168"/>
      <c r="G66" s="169"/>
      <c r="H66" s="168"/>
      <c r="I66" s="27"/>
      <c r="J66" s="27"/>
      <c r="K66" s="27"/>
      <c r="L66" s="27"/>
      <c r="M66" s="27"/>
      <c r="N66" s="27"/>
      <c r="O66" s="27"/>
      <c r="P66" s="27"/>
      <c r="Q66" s="27"/>
    </row>
    <row r="67" spans="1:17" s="27" customFormat="1" thickBot="1" x14ac:dyDescent="0.25">
      <c r="A67" s="161" t="s">
        <v>29</v>
      </c>
      <c r="B67" s="243"/>
      <c r="C67" s="244"/>
      <c r="D67" s="245"/>
      <c r="E67" s="245"/>
      <c r="F67" s="246"/>
      <c r="G67" s="247"/>
      <c r="H67" s="246"/>
    </row>
    <row r="68" spans="1:17" s="27" customFormat="1" ht="57.75" thickBot="1" x14ac:dyDescent="0.25">
      <c r="A68" s="179" t="s">
        <v>33</v>
      </c>
      <c r="B68" s="180" t="s">
        <v>67</v>
      </c>
      <c r="C68" s="181" t="s">
        <v>114</v>
      </c>
      <c r="D68" s="182" t="s">
        <v>79</v>
      </c>
      <c r="E68" s="183" t="s">
        <v>80</v>
      </c>
      <c r="F68" s="184" t="s">
        <v>74</v>
      </c>
      <c r="G68" s="248" t="s">
        <v>77</v>
      </c>
      <c r="H68" s="153"/>
    </row>
    <row r="69" spans="1:17" s="27" customFormat="1" thickBot="1" x14ac:dyDescent="0.25">
      <c r="A69" s="170"/>
      <c r="B69" s="29"/>
      <c r="C69" s="30"/>
      <c r="D69" s="31"/>
      <c r="E69" s="32"/>
      <c r="F69" s="49"/>
      <c r="G69" s="147">
        <f>IF(E69=0,0,C69/E69)*F69</f>
        <v>0</v>
      </c>
      <c r="H69" s="230">
        <f>E69</f>
        <v>0</v>
      </c>
    </row>
    <row r="71" spans="1:17" ht="15.75" x14ac:dyDescent="0.25">
      <c r="E71" s="249" t="s">
        <v>157</v>
      </c>
    </row>
  </sheetData>
  <pageMargins left="0.7" right="0.7" top="0.75" bottom="0.75" header="0.3" footer="0.3"/>
  <pageSetup scale="58" fitToWidth="2" fitToHeight="2" orientation="portrait" r:id="rId1"/>
  <colBreaks count="1" manualBreakCount="1">
    <brk id="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Q71"/>
  <sheetViews>
    <sheetView topLeftCell="A58" zoomScale="80" zoomScaleNormal="80" zoomScaleSheetLayoutView="80" workbookViewId="0">
      <selection activeCell="E71" sqref="E71"/>
    </sheetView>
  </sheetViews>
  <sheetFormatPr defaultRowHeight="15" x14ac:dyDescent="0.25"/>
  <cols>
    <col min="1" max="1" width="33.5703125" customWidth="1"/>
    <col min="2" max="7" width="16.7109375" customWidth="1"/>
    <col min="8" max="8" width="6.85546875" customWidth="1"/>
    <col min="9" max="9" width="4.28515625" customWidth="1"/>
    <col min="10" max="10" width="33.5703125" customWidth="1"/>
    <col min="11" max="16" width="16.7109375" customWidth="1"/>
    <col min="17" max="17" width="6.85546875" customWidth="1"/>
  </cols>
  <sheetData>
    <row r="1" spans="1:17" ht="60" customHeight="1" x14ac:dyDescent="0.25"/>
    <row r="2" spans="1:17" ht="15.75" x14ac:dyDescent="0.25">
      <c r="A2" s="232" t="s">
        <v>123</v>
      </c>
    </row>
    <row r="3" spans="1:17" ht="15.75" x14ac:dyDescent="0.25">
      <c r="A3" s="178" t="s">
        <v>20</v>
      </c>
      <c r="B3" s="26"/>
      <c r="C3" s="117"/>
      <c r="D3" s="118"/>
      <c r="E3" s="118"/>
      <c r="F3" s="119"/>
      <c r="G3" s="117"/>
      <c r="H3" s="119"/>
      <c r="I3" s="27"/>
      <c r="J3" s="27"/>
      <c r="K3" s="27"/>
      <c r="L3" s="27"/>
      <c r="M3" s="27"/>
      <c r="N3" s="27"/>
      <c r="O3" s="27"/>
      <c r="P3" s="27"/>
      <c r="Q3" s="27"/>
    </row>
    <row r="4" spans="1:17" ht="60" customHeight="1" x14ac:dyDescent="0.25">
      <c r="A4" s="179" t="s">
        <v>33</v>
      </c>
      <c r="B4" s="180" t="s">
        <v>67</v>
      </c>
      <c r="C4" s="181" t="s">
        <v>114</v>
      </c>
      <c r="D4" s="182" t="s">
        <v>79</v>
      </c>
      <c r="E4" s="183" t="s">
        <v>80</v>
      </c>
      <c r="F4" s="184" t="s">
        <v>74</v>
      </c>
      <c r="G4" s="185" t="s">
        <v>77</v>
      </c>
      <c r="H4" s="185"/>
      <c r="I4" s="27"/>
      <c r="J4" s="179" t="s">
        <v>33</v>
      </c>
      <c r="K4" s="180" t="s">
        <v>67</v>
      </c>
      <c r="L4" s="181" t="s">
        <v>114</v>
      </c>
      <c r="M4" s="182" t="s">
        <v>79</v>
      </c>
      <c r="N4" s="183" t="s">
        <v>80</v>
      </c>
      <c r="O4" s="184" t="s">
        <v>74</v>
      </c>
      <c r="P4" s="185" t="s">
        <v>77</v>
      </c>
      <c r="Q4" s="185"/>
    </row>
    <row r="5" spans="1:17" ht="18" customHeight="1" x14ac:dyDescent="0.25">
      <c r="A5" s="154" t="s">
        <v>18</v>
      </c>
      <c r="B5" s="191"/>
      <c r="C5" s="192"/>
      <c r="D5" s="193"/>
      <c r="E5" s="193"/>
      <c r="F5" s="116"/>
      <c r="G5" s="192"/>
      <c r="H5" s="194"/>
      <c r="I5" s="27"/>
      <c r="J5" s="120" t="s">
        <v>18</v>
      </c>
      <c r="K5" s="218"/>
      <c r="L5" s="219"/>
      <c r="M5" s="220"/>
      <c r="N5" s="221"/>
      <c r="O5" s="222"/>
      <c r="P5" s="223"/>
      <c r="Q5" s="224"/>
    </row>
    <row r="6" spans="1:17" x14ac:dyDescent="0.25">
      <c r="A6" s="29"/>
      <c r="B6" s="29"/>
      <c r="C6" s="30"/>
      <c r="D6" s="31"/>
      <c r="E6" s="31"/>
      <c r="F6" s="49"/>
      <c r="G6" s="121">
        <f>IF(E6=0,0,C6/E6)*F6</f>
        <v>0</v>
      </c>
      <c r="H6" s="216">
        <f>D6</f>
        <v>0</v>
      </c>
      <c r="I6" s="27"/>
      <c r="J6" s="29"/>
      <c r="K6" s="29"/>
      <c r="L6" s="30"/>
      <c r="M6" s="31"/>
      <c r="N6" s="31"/>
      <c r="O6" s="135"/>
      <c r="P6" s="121">
        <f>IF(N6=0,0,L6/N6)*O6</f>
        <v>0</v>
      </c>
      <c r="Q6" s="216">
        <f>M6</f>
        <v>0</v>
      </c>
    </row>
    <row r="7" spans="1:17" x14ac:dyDescent="0.25">
      <c r="A7" s="29"/>
      <c r="B7" s="29"/>
      <c r="C7" s="30"/>
      <c r="D7" s="31"/>
      <c r="E7" s="31"/>
      <c r="F7" s="49"/>
      <c r="G7" s="121">
        <f>IF(E7=0,0,C7/E7)*F7</f>
        <v>0</v>
      </c>
      <c r="H7" s="216">
        <f t="shared" ref="H7:H10" si="0">D7</f>
        <v>0</v>
      </c>
      <c r="I7" s="27"/>
      <c r="J7" s="29"/>
      <c r="K7" s="29"/>
      <c r="L7" s="30"/>
      <c r="M7" s="31"/>
      <c r="N7" s="31"/>
      <c r="O7" s="135"/>
      <c r="P7" s="121">
        <f>IF(N7=0,0,L7/N7)*O7</f>
        <v>0</v>
      </c>
      <c r="Q7" s="216">
        <f t="shared" ref="Q7:Q10" si="1">M7</f>
        <v>0</v>
      </c>
    </row>
    <row r="8" spans="1:17" x14ac:dyDescent="0.25">
      <c r="A8" s="29"/>
      <c r="B8" s="29"/>
      <c r="C8" s="30"/>
      <c r="D8" s="31"/>
      <c r="E8" s="31"/>
      <c r="F8" s="49"/>
      <c r="G8" s="121">
        <f>IF(E8=0,0,C8/E8)*F8</f>
        <v>0</v>
      </c>
      <c r="H8" s="216">
        <f t="shared" si="0"/>
        <v>0</v>
      </c>
      <c r="I8" s="27"/>
      <c r="J8" s="29"/>
      <c r="K8" s="29"/>
      <c r="L8" s="30"/>
      <c r="M8" s="31"/>
      <c r="N8" s="31"/>
      <c r="O8" s="135"/>
      <c r="P8" s="121">
        <f>IF(N8=0,0,L8/N8)*O8</f>
        <v>0</v>
      </c>
      <c r="Q8" s="216">
        <f t="shared" si="1"/>
        <v>0</v>
      </c>
    </row>
    <row r="9" spans="1:17" x14ac:dyDescent="0.25">
      <c r="A9" s="29"/>
      <c r="B9" s="29"/>
      <c r="C9" s="30"/>
      <c r="D9" s="31"/>
      <c r="E9" s="31"/>
      <c r="F9" s="49"/>
      <c r="G9" s="121">
        <f>IF(E9=0,0,C9/E9)*F9</f>
        <v>0</v>
      </c>
      <c r="H9" s="216">
        <f t="shared" si="0"/>
        <v>0</v>
      </c>
      <c r="I9" s="27"/>
      <c r="J9" s="29"/>
      <c r="K9" s="29"/>
      <c r="L9" s="30"/>
      <c r="M9" s="31"/>
      <c r="N9" s="31"/>
      <c r="O9" s="135"/>
      <c r="P9" s="121">
        <f>IF(N9=0,0,L9/N9)*O9</f>
        <v>0</v>
      </c>
      <c r="Q9" s="216">
        <f t="shared" si="1"/>
        <v>0</v>
      </c>
    </row>
    <row r="10" spans="1:17" x14ac:dyDescent="0.25">
      <c r="A10" s="29"/>
      <c r="B10" s="29"/>
      <c r="C10" s="30"/>
      <c r="D10" s="36"/>
      <c r="E10" s="36"/>
      <c r="F10" s="49"/>
      <c r="G10" s="121">
        <f>IF(E10=0,0,C10/E10)*F10</f>
        <v>0</v>
      </c>
      <c r="H10" s="216">
        <f t="shared" si="0"/>
        <v>0</v>
      </c>
      <c r="I10" s="27"/>
      <c r="J10" s="29"/>
      <c r="K10" s="29"/>
      <c r="L10" s="30"/>
      <c r="M10" s="31"/>
      <c r="N10" s="31"/>
      <c r="O10" s="135"/>
      <c r="P10" s="121">
        <f>IF(N10=0,0,L10/N10)*O10</f>
        <v>0</v>
      </c>
      <c r="Q10" s="216">
        <f t="shared" si="1"/>
        <v>0</v>
      </c>
    </row>
    <row r="11" spans="1:17" x14ac:dyDescent="0.25">
      <c r="A11" s="122" t="s">
        <v>30</v>
      </c>
      <c r="B11" s="123"/>
      <c r="C11" s="124"/>
      <c r="D11" s="125"/>
      <c r="E11" s="125"/>
      <c r="F11" s="126"/>
      <c r="G11" s="127">
        <f>SUM(G6:G10)</f>
        <v>0</v>
      </c>
      <c r="H11" s="217"/>
      <c r="I11" s="27"/>
      <c r="J11" s="122" t="s">
        <v>30</v>
      </c>
      <c r="K11" s="136"/>
      <c r="L11" s="137"/>
      <c r="M11" s="138"/>
      <c r="N11" s="138"/>
      <c r="O11" s="211"/>
      <c r="P11" s="127">
        <f>SUM(P6:P10)</f>
        <v>0</v>
      </c>
      <c r="Q11" s="187"/>
    </row>
    <row r="12" spans="1:17" x14ac:dyDescent="0.25">
      <c r="A12" s="186" t="s">
        <v>18</v>
      </c>
      <c r="B12" s="195"/>
      <c r="C12" s="196"/>
      <c r="D12" s="197"/>
      <c r="E12" s="197"/>
      <c r="F12" s="198"/>
      <c r="G12" s="196"/>
      <c r="H12" s="199"/>
      <c r="I12" s="27"/>
      <c r="J12" s="128" t="s">
        <v>18</v>
      </c>
      <c r="K12" s="129"/>
      <c r="L12" s="130"/>
      <c r="M12" s="131"/>
      <c r="N12" s="131"/>
      <c r="O12" s="212"/>
      <c r="P12" s="132"/>
      <c r="Q12" s="133"/>
    </row>
    <row r="13" spans="1:17" x14ac:dyDescent="0.25">
      <c r="A13" s="134"/>
      <c r="B13" s="29"/>
      <c r="C13" s="30"/>
      <c r="D13" s="31"/>
      <c r="E13" s="32"/>
      <c r="F13" s="33"/>
      <c r="G13" s="121">
        <f>IF(E13=0,0,C13/E13)*F13</f>
        <v>0</v>
      </c>
      <c r="H13" s="187">
        <f>D13</f>
        <v>0</v>
      </c>
      <c r="I13" s="27"/>
      <c r="J13" s="134"/>
      <c r="K13" s="29"/>
      <c r="L13" s="30"/>
      <c r="M13" s="31"/>
      <c r="N13" s="31"/>
      <c r="O13" s="135"/>
      <c r="P13" s="121">
        <f>IF(N13=0,0,L13/N13)*O13</f>
        <v>0</v>
      </c>
      <c r="Q13" s="216">
        <f>M13</f>
        <v>0</v>
      </c>
    </row>
    <row r="14" spans="1:17" x14ac:dyDescent="0.25">
      <c r="A14" s="134"/>
      <c r="B14" s="29"/>
      <c r="C14" s="30"/>
      <c r="D14" s="31"/>
      <c r="E14" s="32"/>
      <c r="F14" s="135"/>
      <c r="G14" s="121">
        <f>IF(E14=0,0,C14/E14)*F14</f>
        <v>0</v>
      </c>
      <c r="H14" s="187">
        <f t="shared" ref="H14:H17" si="2">D14</f>
        <v>0</v>
      </c>
      <c r="I14" s="27"/>
      <c r="J14" s="134"/>
      <c r="K14" s="29"/>
      <c r="L14" s="30"/>
      <c r="M14" s="31"/>
      <c r="N14" s="31"/>
      <c r="O14" s="135"/>
      <c r="P14" s="121">
        <f>IF(N14=0,0,L14/N14)*O14</f>
        <v>0</v>
      </c>
      <c r="Q14" s="216">
        <f t="shared" ref="Q14:Q17" si="3">M14</f>
        <v>0</v>
      </c>
    </row>
    <row r="15" spans="1:17" x14ac:dyDescent="0.25">
      <c r="A15" s="134"/>
      <c r="B15" s="29"/>
      <c r="C15" s="30"/>
      <c r="D15" s="31"/>
      <c r="E15" s="32"/>
      <c r="F15" s="33"/>
      <c r="G15" s="121">
        <f>IF(E15=0,0,C15/E15)*F15</f>
        <v>0</v>
      </c>
      <c r="H15" s="187">
        <f t="shared" si="2"/>
        <v>0</v>
      </c>
      <c r="I15" s="27"/>
      <c r="J15" s="134"/>
      <c r="K15" s="29"/>
      <c r="L15" s="30"/>
      <c r="M15" s="31"/>
      <c r="N15" s="31"/>
      <c r="O15" s="135"/>
      <c r="P15" s="121">
        <f>IF(N15=0,0,L15/N15)*O15</f>
        <v>0</v>
      </c>
      <c r="Q15" s="216">
        <f t="shared" si="3"/>
        <v>0</v>
      </c>
    </row>
    <row r="16" spans="1:17" x14ac:dyDescent="0.25">
      <c r="A16" s="134"/>
      <c r="B16" s="29"/>
      <c r="C16" s="30"/>
      <c r="D16" s="31"/>
      <c r="E16" s="32"/>
      <c r="F16" s="33"/>
      <c r="G16" s="121">
        <f>IF(E16=0,0,C16/E16)*F16</f>
        <v>0</v>
      </c>
      <c r="H16" s="187">
        <f t="shared" si="2"/>
        <v>0</v>
      </c>
      <c r="I16" s="27"/>
      <c r="J16" s="134"/>
      <c r="K16" s="29"/>
      <c r="L16" s="30"/>
      <c r="M16" s="31"/>
      <c r="N16" s="31"/>
      <c r="O16" s="135"/>
      <c r="P16" s="121">
        <f>IF(N16=0,0,L16/N16)*O16</f>
        <v>0</v>
      </c>
      <c r="Q16" s="216">
        <f t="shared" si="3"/>
        <v>0</v>
      </c>
    </row>
    <row r="17" spans="1:17" x14ac:dyDescent="0.25">
      <c r="A17" s="134"/>
      <c r="B17" s="29"/>
      <c r="C17" s="30"/>
      <c r="D17" s="31"/>
      <c r="E17" s="32"/>
      <c r="F17" s="33"/>
      <c r="G17" s="121">
        <f>IF(E17=0,0,C17/E17)*F17</f>
        <v>0</v>
      </c>
      <c r="H17" s="187">
        <f t="shared" si="2"/>
        <v>0</v>
      </c>
      <c r="I17" s="27"/>
      <c r="J17" s="134"/>
      <c r="K17" s="29"/>
      <c r="L17" s="30"/>
      <c r="M17" s="31"/>
      <c r="N17" s="31"/>
      <c r="O17" s="135"/>
      <c r="P17" s="121">
        <f>IF(N17=0,0,L17/N17)*O17</f>
        <v>0</v>
      </c>
      <c r="Q17" s="216">
        <f t="shared" si="3"/>
        <v>0</v>
      </c>
    </row>
    <row r="18" spans="1:17" x14ac:dyDescent="0.25">
      <c r="A18" s="122" t="s">
        <v>30</v>
      </c>
      <c r="B18" s="136"/>
      <c r="C18" s="137"/>
      <c r="D18" s="138"/>
      <c r="E18" s="139"/>
      <c r="F18" s="34"/>
      <c r="G18" s="127">
        <f>SUM(G13:G17)</f>
        <v>0</v>
      </c>
      <c r="H18" s="34"/>
      <c r="I18" s="27"/>
      <c r="J18" s="122" t="s">
        <v>30</v>
      </c>
      <c r="K18" s="136"/>
      <c r="L18" s="137"/>
      <c r="M18" s="138"/>
      <c r="N18" s="138"/>
      <c r="O18" s="211"/>
      <c r="P18" s="127">
        <f>SUM(P13:P17)</f>
        <v>0</v>
      </c>
      <c r="Q18" s="187"/>
    </row>
    <row r="19" spans="1:17" x14ac:dyDescent="0.25">
      <c r="A19" s="155" t="s">
        <v>18</v>
      </c>
      <c r="B19" s="195"/>
      <c r="C19" s="196"/>
      <c r="D19" s="197"/>
      <c r="E19" s="197"/>
      <c r="F19" s="198"/>
      <c r="G19" s="196"/>
      <c r="H19" s="199"/>
      <c r="I19" s="27"/>
      <c r="J19" s="128" t="s">
        <v>18</v>
      </c>
      <c r="K19" s="129"/>
      <c r="L19" s="130"/>
      <c r="M19" s="131"/>
      <c r="N19" s="131"/>
      <c r="O19" s="212"/>
      <c r="P19" s="132"/>
      <c r="Q19" s="133"/>
    </row>
    <row r="20" spans="1:17" x14ac:dyDescent="0.25">
      <c r="A20" s="134"/>
      <c r="B20" s="29"/>
      <c r="C20" s="30"/>
      <c r="D20" s="31"/>
      <c r="E20" s="32"/>
      <c r="F20" s="33"/>
      <c r="G20" s="121">
        <f>IF(E20=0,0,C20/E20)*F20</f>
        <v>0</v>
      </c>
      <c r="H20" s="187">
        <f>D20</f>
        <v>0</v>
      </c>
      <c r="I20" s="27"/>
      <c r="J20" s="134"/>
      <c r="K20" s="29"/>
      <c r="L20" s="30"/>
      <c r="M20" s="31"/>
      <c r="N20" s="31"/>
      <c r="O20" s="135"/>
      <c r="P20" s="121">
        <f>IF(N20=0,0,L20/N20)*O20</f>
        <v>0</v>
      </c>
      <c r="Q20" s="216">
        <f>M20</f>
        <v>0</v>
      </c>
    </row>
    <row r="21" spans="1:17" x14ac:dyDescent="0.25">
      <c r="A21" s="134"/>
      <c r="B21" s="29"/>
      <c r="C21" s="30"/>
      <c r="D21" s="31"/>
      <c r="E21" s="32"/>
      <c r="F21" s="135"/>
      <c r="G21" s="121">
        <f>IF(E21=0,0,C21/E21)*F21</f>
        <v>0</v>
      </c>
      <c r="H21" s="187">
        <f t="shared" ref="H21:H24" si="4">D21</f>
        <v>0</v>
      </c>
      <c r="I21" s="27"/>
      <c r="J21" s="134"/>
      <c r="K21" s="29"/>
      <c r="L21" s="30"/>
      <c r="M21" s="31"/>
      <c r="N21" s="31"/>
      <c r="O21" s="135"/>
      <c r="P21" s="121">
        <f>IF(N21=0,0,L21/N21)*O21</f>
        <v>0</v>
      </c>
      <c r="Q21" s="216">
        <f t="shared" ref="Q21:Q24" si="5">M21</f>
        <v>0</v>
      </c>
    </row>
    <row r="22" spans="1:17" x14ac:dyDescent="0.25">
      <c r="A22" s="134"/>
      <c r="B22" s="29"/>
      <c r="C22" s="30"/>
      <c r="D22" s="31"/>
      <c r="E22" s="32"/>
      <c r="F22" s="33"/>
      <c r="G22" s="121">
        <f>IF(E22=0,0,C22/E22)*F22</f>
        <v>0</v>
      </c>
      <c r="H22" s="187">
        <f t="shared" si="4"/>
        <v>0</v>
      </c>
      <c r="I22" s="27"/>
      <c r="J22" s="134"/>
      <c r="K22" s="29"/>
      <c r="L22" s="30"/>
      <c r="M22" s="31"/>
      <c r="N22" s="31"/>
      <c r="O22" s="135"/>
      <c r="P22" s="121">
        <f>IF(N22=0,0,L22/N22)*O22</f>
        <v>0</v>
      </c>
      <c r="Q22" s="216">
        <f t="shared" si="5"/>
        <v>0</v>
      </c>
    </row>
    <row r="23" spans="1:17" x14ac:dyDescent="0.25">
      <c r="A23" s="134"/>
      <c r="B23" s="29"/>
      <c r="C23" s="30"/>
      <c r="D23" s="31"/>
      <c r="E23" s="32"/>
      <c r="F23" s="33"/>
      <c r="G23" s="121">
        <f>IF(E23=0,0,C23/E23)*F23</f>
        <v>0</v>
      </c>
      <c r="H23" s="187">
        <f t="shared" si="4"/>
        <v>0</v>
      </c>
      <c r="I23" s="27"/>
      <c r="J23" s="134"/>
      <c r="K23" s="29"/>
      <c r="L23" s="30"/>
      <c r="M23" s="31"/>
      <c r="N23" s="31"/>
      <c r="O23" s="135"/>
      <c r="P23" s="121">
        <f>IF(N23=0,0,L23/N23)*O23</f>
        <v>0</v>
      </c>
      <c r="Q23" s="216">
        <f t="shared" si="5"/>
        <v>0</v>
      </c>
    </row>
    <row r="24" spans="1:17" x14ac:dyDescent="0.25">
      <c r="A24" s="134"/>
      <c r="B24" s="29"/>
      <c r="C24" s="30"/>
      <c r="D24" s="31"/>
      <c r="E24" s="32"/>
      <c r="F24" s="33"/>
      <c r="G24" s="121">
        <f>IF(E24=0,0,C24/E24)*F24</f>
        <v>0</v>
      </c>
      <c r="H24" s="187">
        <f t="shared" si="4"/>
        <v>0</v>
      </c>
      <c r="I24" s="27"/>
      <c r="J24" s="134"/>
      <c r="K24" s="29"/>
      <c r="L24" s="30"/>
      <c r="M24" s="31"/>
      <c r="N24" s="31"/>
      <c r="O24" s="135"/>
      <c r="P24" s="121">
        <f>IF(N24=0,0,L24/N24)*O24</f>
        <v>0</v>
      </c>
      <c r="Q24" s="216">
        <f t="shared" si="5"/>
        <v>0</v>
      </c>
    </row>
    <row r="25" spans="1:17" x14ac:dyDescent="0.25">
      <c r="A25" s="122" t="s">
        <v>30</v>
      </c>
      <c r="B25" s="136"/>
      <c r="C25" s="137"/>
      <c r="D25" s="138"/>
      <c r="E25" s="139"/>
      <c r="F25" s="34"/>
      <c r="G25" s="127">
        <f>SUM(G20:G24)</f>
        <v>0</v>
      </c>
      <c r="H25" s="34"/>
      <c r="I25" s="27"/>
      <c r="J25" s="122" t="s">
        <v>30</v>
      </c>
      <c r="K25" s="136"/>
      <c r="L25" s="137"/>
      <c r="M25" s="138"/>
      <c r="N25" s="138"/>
      <c r="O25" s="211"/>
      <c r="P25" s="127">
        <f>SUM(P20:P24)</f>
        <v>0</v>
      </c>
      <c r="Q25" s="187"/>
    </row>
    <row r="26" spans="1:17" x14ac:dyDescent="0.25">
      <c r="A26" s="155" t="s">
        <v>19</v>
      </c>
      <c r="B26" s="195"/>
      <c r="C26" s="196"/>
      <c r="D26" s="197"/>
      <c r="E26" s="197"/>
      <c r="F26" s="198"/>
      <c r="G26" s="196"/>
      <c r="H26" s="199"/>
      <c r="I26" s="27"/>
      <c r="J26" s="213" t="s">
        <v>19</v>
      </c>
      <c r="K26" s="129"/>
      <c r="L26" s="130"/>
      <c r="M26" s="131"/>
      <c r="N26" s="131"/>
      <c r="O26" s="212"/>
      <c r="P26" s="132"/>
      <c r="Q26" s="214"/>
    </row>
    <row r="27" spans="1:17" x14ac:dyDescent="0.25">
      <c r="A27" s="29"/>
      <c r="B27" s="29"/>
      <c r="C27" s="30"/>
      <c r="D27" s="31"/>
      <c r="E27" s="188"/>
      <c r="F27" s="33"/>
      <c r="G27" s="121">
        <f>IF(E27=0,0,C27/E27)*F27</f>
        <v>0</v>
      </c>
      <c r="H27" s="187">
        <f>D27</f>
        <v>0</v>
      </c>
      <c r="I27" s="27"/>
      <c r="J27" s="134"/>
      <c r="K27" s="29"/>
      <c r="L27" s="30"/>
      <c r="M27" s="31"/>
      <c r="N27" s="31"/>
      <c r="O27" s="135"/>
      <c r="P27" s="121">
        <f t="shared" ref="P27:P33" si="6">IF(N27=0,0,L27/N27)*O27</f>
        <v>0</v>
      </c>
      <c r="Q27" s="216">
        <f>M27</f>
        <v>0</v>
      </c>
    </row>
    <row r="28" spans="1:17" x14ac:dyDescent="0.25">
      <c r="A28" s="29"/>
      <c r="B28" s="29"/>
      <c r="C28" s="30"/>
      <c r="D28" s="31"/>
      <c r="E28" s="188"/>
      <c r="F28" s="33"/>
      <c r="G28" s="121">
        <f>IF(E28=0,0,C28/E28)*F28</f>
        <v>0</v>
      </c>
      <c r="H28" s="187">
        <f t="shared" ref="H28:H33" si="7">D28</f>
        <v>0</v>
      </c>
      <c r="I28" s="27"/>
      <c r="J28" s="134"/>
      <c r="K28" s="29"/>
      <c r="L28" s="30"/>
      <c r="M28" s="31"/>
      <c r="N28" s="31"/>
      <c r="O28" s="135"/>
      <c r="P28" s="121">
        <f t="shared" si="6"/>
        <v>0</v>
      </c>
      <c r="Q28" s="216">
        <f t="shared" ref="Q28:Q32" si="8">M28</f>
        <v>0</v>
      </c>
    </row>
    <row r="29" spans="1:17" x14ac:dyDescent="0.25">
      <c r="A29" s="29"/>
      <c r="B29" s="29"/>
      <c r="C29" s="30"/>
      <c r="D29" s="31"/>
      <c r="E29" s="188"/>
      <c r="F29" s="33"/>
      <c r="G29" s="121">
        <f>IF(E29=0,0,C29/E29)*F29</f>
        <v>0</v>
      </c>
      <c r="H29" s="187">
        <f t="shared" si="7"/>
        <v>0</v>
      </c>
      <c r="I29" s="27"/>
      <c r="J29" s="134"/>
      <c r="K29" s="29"/>
      <c r="L29" s="30"/>
      <c r="M29" s="31"/>
      <c r="N29" s="31"/>
      <c r="O29" s="135"/>
      <c r="P29" s="121">
        <f t="shared" si="6"/>
        <v>0</v>
      </c>
      <c r="Q29" s="216">
        <f t="shared" si="8"/>
        <v>0</v>
      </c>
    </row>
    <row r="30" spans="1:17" x14ac:dyDescent="0.25">
      <c r="A30" s="134"/>
      <c r="B30" s="29"/>
      <c r="C30" s="30"/>
      <c r="D30" s="31"/>
      <c r="E30" s="32"/>
      <c r="F30" s="33"/>
      <c r="G30" s="121">
        <f t="shared" ref="G30:G33" si="9">IF(E30=0,0,C30/E30)*F30</f>
        <v>0</v>
      </c>
      <c r="H30" s="187">
        <f t="shared" si="7"/>
        <v>0</v>
      </c>
      <c r="I30" s="27"/>
      <c r="J30" s="134"/>
      <c r="K30" s="29"/>
      <c r="L30" s="30"/>
      <c r="M30" s="31"/>
      <c r="N30" s="31"/>
      <c r="O30" s="135"/>
      <c r="P30" s="121">
        <f t="shared" si="6"/>
        <v>0</v>
      </c>
      <c r="Q30" s="216">
        <f t="shared" si="8"/>
        <v>0</v>
      </c>
    </row>
    <row r="31" spans="1:17" x14ac:dyDescent="0.25">
      <c r="A31" s="134"/>
      <c r="B31" s="29"/>
      <c r="C31" s="30"/>
      <c r="D31" s="31"/>
      <c r="E31" s="32"/>
      <c r="F31" s="33"/>
      <c r="G31" s="121">
        <f t="shared" si="9"/>
        <v>0</v>
      </c>
      <c r="H31" s="187">
        <f t="shared" si="7"/>
        <v>0</v>
      </c>
      <c r="I31" s="27"/>
      <c r="J31" s="134"/>
      <c r="K31" s="29"/>
      <c r="L31" s="30"/>
      <c r="M31" s="31"/>
      <c r="N31" s="31"/>
      <c r="O31" s="135"/>
      <c r="P31" s="121">
        <f t="shared" si="6"/>
        <v>0</v>
      </c>
      <c r="Q31" s="216">
        <f t="shared" si="8"/>
        <v>0</v>
      </c>
    </row>
    <row r="32" spans="1:17" x14ac:dyDescent="0.25">
      <c r="A32" s="134"/>
      <c r="B32" s="29"/>
      <c r="C32" s="30"/>
      <c r="D32" s="31"/>
      <c r="E32" s="32"/>
      <c r="F32" s="33"/>
      <c r="G32" s="121">
        <f t="shared" si="9"/>
        <v>0</v>
      </c>
      <c r="H32" s="187">
        <f t="shared" si="7"/>
        <v>0</v>
      </c>
      <c r="I32" s="27"/>
      <c r="J32" s="134"/>
      <c r="K32" s="29"/>
      <c r="L32" s="30"/>
      <c r="M32" s="31"/>
      <c r="N32" s="31"/>
      <c r="O32" s="135"/>
      <c r="P32" s="121">
        <f t="shared" si="6"/>
        <v>0</v>
      </c>
      <c r="Q32" s="216">
        <f t="shared" si="8"/>
        <v>0</v>
      </c>
    </row>
    <row r="33" spans="1:17" ht="15.75" thickBot="1" x14ac:dyDescent="0.3">
      <c r="A33" s="140"/>
      <c r="B33" s="29"/>
      <c r="C33" s="30"/>
      <c r="D33" s="31"/>
      <c r="E33" s="32"/>
      <c r="F33" s="33"/>
      <c r="G33" s="121">
        <f t="shared" si="9"/>
        <v>0</v>
      </c>
      <c r="H33" s="187">
        <f t="shared" si="7"/>
        <v>0</v>
      </c>
      <c r="I33" s="27"/>
      <c r="J33" s="134"/>
      <c r="K33" s="29"/>
      <c r="L33" s="30"/>
      <c r="M33" s="31"/>
      <c r="N33" s="31"/>
      <c r="O33" s="135"/>
      <c r="P33" s="242">
        <f t="shared" si="6"/>
        <v>0</v>
      </c>
      <c r="Q33" s="187"/>
    </row>
    <row r="34" spans="1:17" ht="15.75" thickBot="1" x14ac:dyDescent="0.3">
      <c r="A34" s="141" t="s">
        <v>118</v>
      </c>
      <c r="B34" s="142"/>
      <c r="C34" s="143"/>
      <c r="D34" s="144"/>
      <c r="E34" s="145"/>
      <c r="F34" s="146"/>
      <c r="G34" s="147">
        <f>G11+G18+G25+G27+G28+G29+G30+G31+G32+G33+P11+P18+P25+P27+P28+P29+P30+P31+P32+P33</f>
        <v>0</v>
      </c>
      <c r="H34" s="189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15.75" thickBot="1" x14ac:dyDescent="0.3">
      <c r="A35" s="68"/>
      <c r="B35" s="26"/>
      <c r="C35" s="117"/>
      <c r="D35" s="118"/>
      <c r="E35" s="118"/>
      <c r="F35" s="119"/>
      <c r="G35" s="117"/>
      <c r="H35" s="119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16.5" thickBot="1" x14ac:dyDescent="0.3">
      <c r="A36" s="148" t="s">
        <v>116</v>
      </c>
      <c r="B36" s="27"/>
      <c r="C36" s="149"/>
      <c r="D36" s="150"/>
      <c r="E36" s="150"/>
      <c r="F36" s="151"/>
      <c r="G36" s="149"/>
      <c r="H36" s="151"/>
      <c r="I36" s="27"/>
      <c r="J36" s="27"/>
      <c r="K36" s="27"/>
      <c r="L36" s="27"/>
      <c r="M36" s="27"/>
      <c r="N36" s="27"/>
      <c r="O36" s="27"/>
      <c r="P36" s="27"/>
      <c r="Q36" s="27"/>
    </row>
    <row r="37" spans="1:17" ht="60" customHeight="1" x14ac:dyDescent="0.25">
      <c r="A37" s="179" t="s">
        <v>33</v>
      </c>
      <c r="B37" s="180" t="s">
        <v>67</v>
      </c>
      <c r="C37" s="181" t="s">
        <v>114</v>
      </c>
      <c r="D37" s="182" t="s">
        <v>79</v>
      </c>
      <c r="E37" s="183" t="s">
        <v>80</v>
      </c>
      <c r="F37" s="184" t="s">
        <v>74</v>
      </c>
      <c r="G37" s="185" t="s">
        <v>77</v>
      </c>
      <c r="H37" s="153"/>
      <c r="I37" s="27"/>
      <c r="J37" s="179" t="s">
        <v>33</v>
      </c>
      <c r="K37" s="180" t="s">
        <v>67</v>
      </c>
      <c r="L37" s="181" t="s">
        <v>114</v>
      </c>
      <c r="M37" s="182" t="s">
        <v>79</v>
      </c>
      <c r="N37" s="183" t="s">
        <v>80</v>
      </c>
      <c r="O37" s="184" t="s">
        <v>74</v>
      </c>
      <c r="P37" s="185" t="s">
        <v>77</v>
      </c>
      <c r="Q37" s="185"/>
    </row>
    <row r="38" spans="1:17" ht="15.75" customHeight="1" x14ac:dyDescent="0.25">
      <c r="A38" s="154" t="s">
        <v>18</v>
      </c>
      <c r="B38" s="200"/>
      <c r="C38" s="201"/>
      <c r="D38" s="193"/>
      <c r="E38" s="202"/>
      <c r="F38" s="203"/>
      <c r="G38" s="204"/>
      <c r="H38" s="205"/>
      <c r="I38" s="27"/>
      <c r="J38" s="120" t="s">
        <v>18</v>
      </c>
      <c r="K38" s="218"/>
      <c r="L38" s="219"/>
      <c r="M38" s="220"/>
      <c r="N38" s="221"/>
      <c r="O38" s="222"/>
      <c r="P38" s="223"/>
      <c r="Q38" s="224"/>
    </row>
    <row r="39" spans="1:17" x14ac:dyDescent="0.25">
      <c r="A39" s="29"/>
      <c r="B39" s="29"/>
      <c r="C39" s="30"/>
      <c r="D39" s="31"/>
      <c r="E39" s="32"/>
      <c r="F39" s="33"/>
      <c r="G39" s="121">
        <f>IF(E39=0,0,C39/E39)*F39</f>
        <v>0</v>
      </c>
      <c r="H39" s="187">
        <f>D39</f>
        <v>0</v>
      </c>
      <c r="I39" s="27"/>
      <c r="J39" s="29"/>
      <c r="K39" s="29"/>
      <c r="L39" s="30"/>
      <c r="M39" s="31"/>
      <c r="N39" s="31"/>
      <c r="O39" s="33"/>
      <c r="P39" s="121">
        <f>IF(N39=0,0,L39/N39)*O39</f>
        <v>0</v>
      </c>
      <c r="Q39" s="216">
        <f>M39</f>
        <v>0</v>
      </c>
    </row>
    <row r="40" spans="1:17" x14ac:dyDescent="0.25">
      <c r="A40" s="29"/>
      <c r="B40" s="29"/>
      <c r="C40" s="30"/>
      <c r="D40" s="31"/>
      <c r="E40" s="32"/>
      <c r="F40" s="33"/>
      <c r="G40" s="121">
        <f>IF(E40=0,0,C40/E40)*F40</f>
        <v>0</v>
      </c>
      <c r="H40" s="187">
        <f t="shared" ref="H40:H43" si="10">D40</f>
        <v>0</v>
      </c>
      <c r="I40" s="27"/>
      <c r="J40" s="29"/>
      <c r="K40" s="29"/>
      <c r="L40" s="30"/>
      <c r="M40" s="31"/>
      <c r="N40" s="31"/>
      <c r="O40" s="33"/>
      <c r="P40" s="121">
        <f>IF(N40=0,0,L40/N40)*O40</f>
        <v>0</v>
      </c>
      <c r="Q40" s="216">
        <f t="shared" ref="Q40:Q44" si="11">M40</f>
        <v>0</v>
      </c>
    </row>
    <row r="41" spans="1:17" x14ac:dyDescent="0.25">
      <c r="A41" s="29"/>
      <c r="B41" s="29"/>
      <c r="C41" s="30"/>
      <c r="D41" s="31"/>
      <c r="E41" s="32"/>
      <c r="F41" s="33"/>
      <c r="G41" s="121">
        <f>IF(E41=0,0,C41/E41)*F41</f>
        <v>0</v>
      </c>
      <c r="H41" s="187">
        <f t="shared" si="10"/>
        <v>0</v>
      </c>
      <c r="I41" s="27"/>
      <c r="J41" s="29"/>
      <c r="K41" s="29"/>
      <c r="L41" s="30"/>
      <c r="M41" s="31"/>
      <c r="N41" s="31"/>
      <c r="O41" s="33"/>
      <c r="P41" s="121">
        <f>IF(N41=0,0,L41/N41)*O41</f>
        <v>0</v>
      </c>
      <c r="Q41" s="216">
        <f t="shared" si="11"/>
        <v>0</v>
      </c>
    </row>
    <row r="42" spans="1:17" x14ac:dyDescent="0.25">
      <c r="A42" s="29"/>
      <c r="B42" s="29"/>
      <c r="C42" s="30"/>
      <c r="D42" s="31"/>
      <c r="E42" s="32"/>
      <c r="F42" s="33"/>
      <c r="G42" s="121">
        <f>IF(E42=0,0,C42/E42)*F42</f>
        <v>0</v>
      </c>
      <c r="H42" s="187">
        <f t="shared" si="10"/>
        <v>0</v>
      </c>
      <c r="I42" s="27"/>
      <c r="J42" s="29"/>
      <c r="K42" s="29"/>
      <c r="L42" s="30"/>
      <c r="M42" s="31"/>
      <c r="N42" s="31"/>
      <c r="O42" s="33"/>
      <c r="P42" s="121">
        <f>IF(N42=0,0,L42/N42)*O42</f>
        <v>0</v>
      </c>
      <c r="Q42" s="216">
        <f t="shared" si="11"/>
        <v>0</v>
      </c>
    </row>
    <row r="43" spans="1:17" x14ac:dyDescent="0.25">
      <c r="A43" s="29"/>
      <c r="B43" s="29"/>
      <c r="C43" s="30"/>
      <c r="D43" s="31"/>
      <c r="E43" s="32"/>
      <c r="F43" s="33"/>
      <c r="G43" s="121">
        <f>IF(E43=0,0,C43/E43)*F43</f>
        <v>0</v>
      </c>
      <c r="H43" s="187">
        <f t="shared" si="10"/>
        <v>0</v>
      </c>
      <c r="I43" s="27"/>
      <c r="J43" s="29"/>
      <c r="K43" s="29"/>
      <c r="L43" s="30"/>
      <c r="M43" s="31"/>
      <c r="N43" s="31"/>
      <c r="O43" s="33"/>
      <c r="P43" s="121">
        <f>IF(N43=0,0,L43/N43)*O43</f>
        <v>0</v>
      </c>
      <c r="Q43" s="216">
        <f t="shared" si="11"/>
        <v>0</v>
      </c>
    </row>
    <row r="44" spans="1:17" x14ac:dyDescent="0.25">
      <c r="A44" s="123" t="s">
        <v>30</v>
      </c>
      <c r="B44" s="136"/>
      <c r="C44" s="137"/>
      <c r="D44" s="138"/>
      <c r="E44" s="139"/>
      <c r="F44" s="34"/>
      <c r="G44" s="127">
        <f>SUM(G39:G43)</f>
        <v>0</v>
      </c>
      <c r="H44" s="34"/>
      <c r="I44" s="27"/>
      <c r="J44" s="122" t="s">
        <v>30</v>
      </c>
      <c r="K44" s="136"/>
      <c r="L44" s="137"/>
      <c r="M44" s="138"/>
      <c r="N44" s="138"/>
      <c r="O44" s="34"/>
      <c r="P44" s="127">
        <f>SUM(P39:P43)</f>
        <v>0</v>
      </c>
      <c r="Q44" s="216">
        <f t="shared" si="11"/>
        <v>0</v>
      </c>
    </row>
    <row r="45" spans="1:17" x14ac:dyDescent="0.25">
      <c r="A45" s="190" t="s">
        <v>19</v>
      </c>
      <c r="B45" s="206"/>
      <c r="C45" s="207"/>
      <c r="D45" s="208"/>
      <c r="E45" s="208"/>
      <c r="F45" s="209"/>
      <c r="G45" s="207"/>
      <c r="H45" s="152"/>
      <c r="I45" s="27"/>
      <c r="J45" s="128" t="s">
        <v>19</v>
      </c>
      <c r="K45" s="225"/>
      <c r="L45" s="226"/>
      <c r="M45" s="227"/>
      <c r="N45" s="227"/>
      <c r="O45" s="228"/>
      <c r="P45" s="228"/>
      <c r="Q45" s="229"/>
    </row>
    <row r="46" spans="1:17" x14ac:dyDescent="0.25">
      <c r="A46" s="134"/>
      <c r="B46" s="29"/>
      <c r="C46" s="30"/>
      <c r="D46" s="31"/>
      <c r="E46" s="32"/>
      <c r="F46" s="33"/>
      <c r="G46" s="121">
        <f t="shared" ref="G46:G54" si="12">IF(E46=0,0,C46/E46)*F46</f>
        <v>0</v>
      </c>
      <c r="H46" s="187">
        <f>D46</f>
        <v>0</v>
      </c>
      <c r="I46" s="27"/>
      <c r="J46" s="134"/>
      <c r="K46" s="29"/>
      <c r="L46" s="30"/>
      <c r="M46" s="31"/>
      <c r="N46" s="31"/>
      <c r="O46" s="33"/>
      <c r="P46" s="121">
        <f t="shared" ref="P46:P54" si="13">IF(N46=0,0,L46/N46)*O46</f>
        <v>0</v>
      </c>
      <c r="Q46" s="216">
        <f>M46</f>
        <v>0</v>
      </c>
    </row>
    <row r="47" spans="1:17" x14ac:dyDescent="0.25">
      <c r="A47" s="134"/>
      <c r="B47" s="29"/>
      <c r="C47" s="30"/>
      <c r="D47" s="31"/>
      <c r="E47" s="32"/>
      <c r="F47" s="33"/>
      <c r="G47" s="121">
        <f t="shared" si="12"/>
        <v>0</v>
      </c>
      <c r="H47" s="187">
        <f t="shared" ref="H47:H54" si="14">D47</f>
        <v>0</v>
      </c>
      <c r="I47" s="27"/>
      <c r="J47" s="134"/>
      <c r="K47" s="29"/>
      <c r="L47" s="30"/>
      <c r="M47" s="31"/>
      <c r="N47" s="31"/>
      <c r="O47" s="33"/>
      <c r="P47" s="121">
        <f t="shared" si="13"/>
        <v>0</v>
      </c>
      <c r="Q47" s="216">
        <f t="shared" ref="Q47:Q54" si="15">M47</f>
        <v>0</v>
      </c>
    </row>
    <row r="48" spans="1:17" x14ac:dyDescent="0.25">
      <c r="A48" s="134"/>
      <c r="B48" s="29"/>
      <c r="C48" s="30"/>
      <c r="D48" s="31"/>
      <c r="E48" s="32"/>
      <c r="F48" s="33"/>
      <c r="G48" s="121">
        <f t="shared" si="12"/>
        <v>0</v>
      </c>
      <c r="H48" s="187">
        <f t="shared" si="14"/>
        <v>0</v>
      </c>
      <c r="I48" s="27"/>
      <c r="J48" s="134"/>
      <c r="K48" s="29"/>
      <c r="L48" s="30"/>
      <c r="M48" s="31"/>
      <c r="N48" s="31"/>
      <c r="O48" s="33"/>
      <c r="P48" s="121">
        <f t="shared" si="13"/>
        <v>0</v>
      </c>
      <c r="Q48" s="216">
        <f t="shared" si="15"/>
        <v>0</v>
      </c>
    </row>
    <row r="49" spans="1:17" x14ac:dyDescent="0.25">
      <c r="A49" s="134"/>
      <c r="B49" s="29"/>
      <c r="C49" s="30"/>
      <c r="D49" s="31"/>
      <c r="E49" s="32"/>
      <c r="F49" s="33"/>
      <c r="G49" s="121">
        <f t="shared" si="12"/>
        <v>0</v>
      </c>
      <c r="H49" s="187">
        <f t="shared" si="14"/>
        <v>0</v>
      </c>
      <c r="I49" s="27"/>
      <c r="J49" s="134"/>
      <c r="K49" s="29"/>
      <c r="L49" s="30"/>
      <c r="M49" s="31"/>
      <c r="N49" s="31"/>
      <c r="O49" s="33"/>
      <c r="P49" s="121">
        <f t="shared" si="13"/>
        <v>0</v>
      </c>
      <c r="Q49" s="216">
        <f t="shared" si="15"/>
        <v>0</v>
      </c>
    </row>
    <row r="50" spans="1:17" x14ac:dyDescent="0.25">
      <c r="A50" s="134"/>
      <c r="B50" s="29"/>
      <c r="C50" s="30"/>
      <c r="D50" s="31"/>
      <c r="E50" s="32"/>
      <c r="F50" s="33"/>
      <c r="G50" s="121">
        <f t="shared" si="12"/>
        <v>0</v>
      </c>
      <c r="H50" s="187">
        <f t="shared" si="14"/>
        <v>0</v>
      </c>
      <c r="I50" s="27"/>
      <c r="J50" s="134"/>
      <c r="K50" s="29"/>
      <c r="L50" s="30"/>
      <c r="M50" s="31"/>
      <c r="N50" s="31"/>
      <c r="O50" s="33"/>
      <c r="P50" s="121">
        <f t="shared" si="13"/>
        <v>0</v>
      </c>
      <c r="Q50" s="216">
        <f t="shared" si="15"/>
        <v>0</v>
      </c>
    </row>
    <row r="51" spans="1:17" x14ac:dyDescent="0.25">
      <c r="A51" s="134"/>
      <c r="B51" s="29"/>
      <c r="C51" s="30"/>
      <c r="D51" s="31"/>
      <c r="E51" s="32"/>
      <c r="F51" s="33"/>
      <c r="G51" s="121">
        <f t="shared" si="12"/>
        <v>0</v>
      </c>
      <c r="H51" s="187">
        <f t="shared" si="14"/>
        <v>0</v>
      </c>
      <c r="I51" s="27"/>
      <c r="J51" s="134"/>
      <c r="K51" s="29"/>
      <c r="L51" s="30"/>
      <c r="M51" s="31"/>
      <c r="N51" s="31"/>
      <c r="O51" s="33"/>
      <c r="P51" s="121">
        <f t="shared" si="13"/>
        <v>0</v>
      </c>
      <c r="Q51" s="216">
        <f t="shared" si="15"/>
        <v>0</v>
      </c>
    </row>
    <row r="52" spans="1:17" x14ac:dyDescent="0.25">
      <c r="A52" s="134"/>
      <c r="B52" s="29"/>
      <c r="C52" s="30"/>
      <c r="D52" s="31"/>
      <c r="E52" s="32"/>
      <c r="F52" s="33"/>
      <c r="G52" s="121">
        <f t="shared" si="12"/>
        <v>0</v>
      </c>
      <c r="H52" s="187">
        <f t="shared" si="14"/>
        <v>0</v>
      </c>
      <c r="I52" s="27"/>
      <c r="J52" s="134"/>
      <c r="K52" s="29"/>
      <c r="L52" s="30"/>
      <c r="M52" s="31"/>
      <c r="N52" s="31"/>
      <c r="O52" s="33"/>
      <c r="P52" s="121">
        <f t="shared" si="13"/>
        <v>0</v>
      </c>
      <c r="Q52" s="216">
        <f t="shared" si="15"/>
        <v>0</v>
      </c>
    </row>
    <row r="53" spans="1:17" x14ac:dyDescent="0.25">
      <c r="A53" s="134"/>
      <c r="B53" s="29"/>
      <c r="C53" s="30"/>
      <c r="D53" s="31"/>
      <c r="E53" s="32"/>
      <c r="F53" s="33"/>
      <c r="G53" s="121">
        <f t="shared" si="12"/>
        <v>0</v>
      </c>
      <c r="H53" s="187">
        <f t="shared" si="14"/>
        <v>0</v>
      </c>
      <c r="I53" s="27"/>
      <c r="J53" s="134"/>
      <c r="K53" s="29"/>
      <c r="L53" s="30"/>
      <c r="M53" s="31"/>
      <c r="N53" s="31"/>
      <c r="O53" s="33"/>
      <c r="P53" s="121">
        <f t="shared" si="13"/>
        <v>0</v>
      </c>
      <c r="Q53" s="216">
        <f t="shared" si="15"/>
        <v>0</v>
      </c>
    </row>
    <row r="54" spans="1:17" ht="15.75" thickBot="1" x14ac:dyDescent="0.3">
      <c r="A54" s="140"/>
      <c r="B54" s="48"/>
      <c r="C54" s="47"/>
      <c r="D54" s="31"/>
      <c r="E54" s="32"/>
      <c r="F54" s="156"/>
      <c r="G54" s="121">
        <f t="shared" si="12"/>
        <v>0</v>
      </c>
      <c r="H54" s="187">
        <f t="shared" si="14"/>
        <v>0</v>
      </c>
      <c r="I54" s="27"/>
      <c r="J54" s="134"/>
      <c r="K54" s="29"/>
      <c r="L54" s="215"/>
      <c r="M54" s="31"/>
      <c r="N54" s="31"/>
      <c r="O54" s="33"/>
      <c r="P54" s="242">
        <f t="shared" si="13"/>
        <v>0</v>
      </c>
      <c r="Q54" s="138">
        <f t="shared" si="15"/>
        <v>0</v>
      </c>
    </row>
    <row r="55" spans="1:17" ht="15.75" thickBot="1" x14ac:dyDescent="0.3">
      <c r="A55" s="141" t="s">
        <v>119</v>
      </c>
      <c r="B55" s="157"/>
      <c r="C55" s="158"/>
      <c r="D55" s="144"/>
      <c r="E55" s="159"/>
      <c r="F55" s="160"/>
      <c r="G55" s="147">
        <f>G44+G46+G47+G48+G49+G50+G51+G52+G53+G54+P44+P46+P47+P48+P49+P50+P51+P52+P53+P54</f>
        <v>0</v>
      </c>
      <c r="H55" s="160"/>
      <c r="I55" s="27"/>
      <c r="J55" s="27"/>
      <c r="K55" s="27"/>
      <c r="L55" s="27"/>
      <c r="M55" s="27"/>
      <c r="N55" s="27"/>
      <c r="O55" s="27"/>
      <c r="P55" s="27"/>
      <c r="Q55" s="27"/>
    </row>
    <row r="56" spans="1:17" ht="15.75" thickBot="1" x14ac:dyDescent="0.3">
      <c r="A56" s="27"/>
      <c r="B56" s="27"/>
      <c r="C56" s="149"/>
      <c r="D56" s="118"/>
      <c r="E56" s="150"/>
      <c r="F56" s="151"/>
      <c r="G56" s="149"/>
      <c r="H56" s="151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5.75" thickBot="1" x14ac:dyDescent="0.3">
      <c r="A57" s="161" t="s">
        <v>117</v>
      </c>
      <c r="B57" s="27"/>
      <c r="C57" s="149"/>
      <c r="D57" s="118"/>
      <c r="E57" s="150"/>
      <c r="F57" s="151"/>
      <c r="G57" s="149"/>
      <c r="H57" s="151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60" customHeight="1" x14ac:dyDescent="0.25">
      <c r="A58" s="179" t="s">
        <v>33</v>
      </c>
      <c r="B58" s="180" t="s">
        <v>67</v>
      </c>
      <c r="C58" s="181" t="s">
        <v>114</v>
      </c>
      <c r="D58" s="182" t="s">
        <v>79</v>
      </c>
      <c r="E58" s="183" t="s">
        <v>80</v>
      </c>
      <c r="F58" s="184" t="s">
        <v>74</v>
      </c>
      <c r="G58" s="185" t="s">
        <v>77</v>
      </c>
      <c r="H58" s="153"/>
      <c r="I58" s="27"/>
      <c r="J58" s="27"/>
      <c r="K58" s="27"/>
      <c r="L58" s="27"/>
      <c r="M58" s="27"/>
      <c r="N58" s="27"/>
      <c r="O58" s="27"/>
      <c r="P58" s="27"/>
      <c r="Q58" s="27"/>
    </row>
    <row r="59" spans="1:17" ht="16.5" customHeight="1" x14ac:dyDescent="0.25">
      <c r="A59" s="134"/>
      <c r="B59" s="29"/>
      <c r="C59" s="30"/>
      <c r="D59" s="31"/>
      <c r="E59" s="162"/>
      <c r="F59" s="33"/>
      <c r="G59" s="121">
        <f t="shared" ref="G59:G64" si="16">IF(E59=0,0,C59/E59)*F59</f>
        <v>0</v>
      </c>
      <c r="H59" s="187">
        <f>D59</f>
        <v>0</v>
      </c>
      <c r="I59" s="27"/>
      <c r="J59" s="27"/>
      <c r="K59" s="27"/>
      <c r="L59" s="27"/>
      <c r="M59" s="27"/>
      <c r="N59" s="27"/>
      <c r="O59" s="27"/>
      <c r="P59" s="27"/>
      <c r="Q59" s="27"/>
    </row>
    <row r="60" spans="1:17" x14ac:dyDescent="0.25">
      <c r="A60" s="134"/>
      <c r="B60" s="29"/>
      <c r="C60" s="30"/>
      <c r="D60" s="31"/>
      <c r="E60" s="32"/>
      <c r="F60" s="33"/>
      <c r="G60" s="121">
        <f t="shared" si="16"/>
        <v>0</v>
      </c>
      <c r="H60" s="187">
        <f t="shared" ref="H60:H64" si="17">D60</f>
        <v>0</v>
      </c>
      <c r="I60" s="27"/>
      <c r="J60" s="27"/>
      <c r="K60" s="27"/>
      <c r="L60" s="27"/>
      <c r="M60" s="27"/>
      <c r="N60" s="27"/>
      <c r="O60" s="27"/>
      <c r="P60" s="27"/>
      <c r="Q60" s="27"/>
    </row>
    <row r="61" spans="1:17" x14ac:dyDescent="0.25">
      <c r="A61" s="134"/>
      <c r="B61" s="29"/>
      <c r="C61" s="30"/>
      <c r="D61" s="31"/>
      <c r="E61" s="32"/>
      <c r="F61" s="33"/>
      <c r="G61" s="121">
        <f t="shared" si="16"/>
        <v>0</v>
      </c>
      <c r="H61" s="187">
        <f t="shared" si="17"/>
        <v>0</v>
      </c>
      <c r="I61" s="27"/>
      <c r="J61" s="27"/>
      <c r="K61" s="27"/>
      <c r="L61" s="27"/>
      <c r="M61" s="27"/>
      <c r="N61" s="27"/>
      <c r="O61" s="27"/>
      <c r="P61" s="27"/>
      <c r="Q61" s="27"/>
    </row>
    <row r="62" spans="1:17" x14ac:dyDescent="0.25">
      <c r="A62" s="134"/>
      <c r="B62" s="29"/>
      <c r="C62" s="30"/>
      <c r="D62" s="31"/>
      <c r="E62" s="32"/>
      <c r="F62" s="33"/>
      <c r="G62" s="121">
        <f t="shared" si="16"/>
        <v>0</v>
      </c>
      <c r="H62" s="187">
        <f t="shared" si="17"/>
        <v>0</v>
      </c>
      <c r="I62" s="27"/>
      <c r="J62" s="27"/>
      <c r="K62" s="27"/>
      <c r="L62" s="27"/>
      <c r="M62" s="27"/>
      <c r="N62" s="27"/>
      <c r="O62" s="27"/>
      <c r="P62" s="27"/>
      <c r="Q62" s="27"/>
    </row>
    <row r="63" spans="1:17" x14ac:dyDescent="0.25">
      <c r="A63" s="134"/>
      <c r="B63" s="29"/>
      <c r="C63" s="30"/>
      <c r="D63" s="31"/>
      <c r="E63" s="32"/>
      <c r="F63" s="33"/>
      <c r="G63" s="121">
        <f t="shared" si="16"/>
        <v>0</v>
      </c>
      <c r="H63" s="187">
        <f t="shared" si="17"/>
        <v>0</v>
      </c>
      <c r="I63" s="27"/>
      <c r="J63" s="27"/>
      <c r="K63" s="27"/>
      <c r="L63" s="27"/>
      <c r="M63" s="27"/>
      <c r="N63" s="27"/>
      <c r="O63" s="27"/>
      <c r="P63" s="27"/>
      <c r="Q63" s="27"/>
    </row>
    <row r="64" spans="1:17" ht="15.75" thickBot="1" x14ac:dyDescent="0.3">
      <c r="A64" s="134"/>
      <c r="B64" s="29"/>
      <c r="C64" s="30"/>
      <c r="D64" s="31"/>
      <c r="E64" s="32"/>
      <c r="F64" s="33"/>
      <c r="G64" s="121">
        <f t="shared" si="16"/>
        <v>0</v>
      </c>
      <c r="H64" s="187">
        <f t="shared" si="17"/>
        <v>0</v>
      </c>
      <c r="I64" s="27"/>
      <c r="J64" s="27"/>
      <c r="K64" s="27"/>
      <c r="L64" s="27"/>
      <c r="M64" s="27"/>
      <c r="N64" s="27"/>
      <c r="O64" s="27"/>
      <c r="P64" s="27"/>
      <c r="Q64" s="27"/>
    </row>
    <row r="65" spans="1:17" ht="15.75" thickBot="1" x14ac:dyDescent="0.3">
      <c r="A65" s="141" t="s">
        <v>120</v>
      </c>
      <c r="B65" s="157"/>
      <c r="C65" s="163"/>
      <c r="D65" s="144"/>
      <c r="E65" s="144"/>
      <c r="F65" s="160"/>
      <c r="G65" s="147">
        <f>G59+G60+G61+G62+G63+G64</f>
        <v>0</v>
      </c>
      <c r="H65" s="160"/>
      <c r="I65" s="27"/>
      <c r="J65" s="27"/>
      <c r="K65" s="27"/>
      <c r="L65" s="27"/>
      <c r="M65" s="27"/>
      <c r="N65" s="27"/>
      <c r="O65" s="27"/>
      <c r="P65" s="27"/>
      <c r="Q65" s="27"/>
    </row>
    <row r="66" spans="1:17" ht="15.75" thickBot="1" x14ac:dyDescent="0.3">
      <c r="A66" s="164"/>
      <c r="B66" s="165"/>
      <c r="C66" s="166"/>
      <c r="D66" s="167"/>
      <c r="E66" s="167"/>
      <c r="F66" s="168"/>
      <c r="G66" s="169"/>
      <c r="H66" s="168"/>
      <c r="I66" s="27"/>
      <c r="J66" s="27"/>
      <c r="K66" s="27"/>
      <c r="L66" s="27"/>
      <c r="M66" s="27"/>
      <c r="N66" s="27"/>
      <c r="O66" s="27"/>
      <c r="P66" s="27"/>
      <c r="Q66" s="27"/>
    </row>
    <row r="67" spans="1:17" s="27" customFormat="1" thickBot="1" x14ac:dyDescent="0.25">
      <c r="A67" s="161" t="s">
        <v>29</v>
      </c>
      <c r="B67" s="243"/>
      <c r="C67" s="244"/>
      <c r="D67" s="245"/>
      <c r="E67" s="245"/>
      <c r="F67" s="246"/>
      <c r="G67" s="247"/>
      <c r="H67" s="246"/>
    </row>
    <row r="68" spans="1:17" s="27" customFormat="1" ht="57.75" thickBot="1" x14ac:dyDescent="0.25">
      <c r="A68" s="179" t="s">
        <v>33</v>
      </c>
      <c r="B68" s="180" t="s">
        <v>67</v>
      </c>
      <c r="C68" s="181" t="s">
        <v>114</v>
      </c>
      <c r="D68" s="182" t="s">
        <v>79</v>
      </c>
      <c r="E68" s="183" t="s">
        <v>80</v>
      </c>
      <c r="F68" s="184" t="s">
        <v>74</v>
      </c>
      <c r="G68" s="248" t="s">
        <v>77</v>
      </c>
      <c r="H68" s="153"/>
    </row>
    <row r="69" spans="1:17" s="27" customFormat="1" thickBot="1" x14ac:dyDescent="0.25">
      <c r="A69" s="170"/>
      <c r="B69" s="29"/>
      <c r="C69" s="30"/>
      <c r="D69" s="31"/>
      <c r="E69" s="32"/>
      <c r="F69" s="49"/>
      <c r="G69" s="147">
        <f>IF(E69=0,0,C69/E69)*F69</f>
        <v>0</v>
      </c>
      <c r="H69" s="230">
        <f>E69</f>
        <v>0</v>
      </c>
    </row>
    <row r="71" spans="1:17" ht="15.75" x14ac:dyDescent="0.25">
      <c r="E71" s="249" t="s">
        <v>157</v>
      </c>
    </row>
  </sheetData>
  <pageMargins left="0.7" right="0.7" top="0.75" bottom="0.75" header="0.3" footer="0.3"/>
  <pageSetup scale="58" fitToWidth="2" fitToHeight="2" orientation="portrait" r:id="rId1"/>
  <colBreaks count="1" manualBreakCount="1">
    <brk id="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Q71"/>
  <sheetViews>
    <sheetView view="pageBreakPreview" topLeftCell="A61" zoomScale="80" zoomScaleNormal="80" zoomScaleSheetLayoutView="80" workbookViewId="0">
      <selection activeCell="E71" sqref="E71"/>
    </sheetView>
  </sheetViews>
  <sheetFormatPr defaultRowHeight="15" x14ac:dyDescent="0.25"/>
  <cols>
    <col min="1" max="1" width="33.5703125" bestFit="1" customWidth="1"/>
    <col min="2" max="7" width="16.7109375" customWidth="1"/>
    <col min="8" max="8" width="6.85546875" customWidth="1"/>
    <col min="9" max="9" width="4.28515625" customWidth="1"/>
    <col min="10" max="10" width="33.5703125" customWidth="1"/>
    <col min="11" max="16" width="16.7109375" customWidth="1"/>
    <col min="17" max="17" width="6.85546875" customWidth="1"/>
  </cols>
  <sheetData>
    <row r="1" spans="1:17" ht="60" customHeight="1" x14ac:dyDescent="0.25"/>
    <row r="2" spans="1:17" ht="15.75" x14ac:dyDescent="0.25">
      <c r="A2" s="233" t="s">
        <v>124</v>
      </c>
    </row>
    <row r="3" spans="1:17" ht="15.75" x14ac:dyDescent="0.25">
      <c r="A3" s="178" t="s">
        <v>20</v>
      </c>
      <c r="B3" s="26"/>
      <c r="C3" s="117"/>
      <c r="D3" s="118"/>
      <c r="E3" s="118"/>
      <c r="F3" s="119"/>
      <c r="G3" s="117"/>
      <c r="H3" s="119"/>
      <c r="I3" s="27"/>
      <c r="J3" s="27"/>
      <c r="K3" s="27"/>
      <c r="L3" s="27"/>
      <c r="M3" s="27"/>
      <c r="N3" s="27"/>
      <c r="O3" s="27"/>
      <c r="P3" s="27"/>
      <c r="Q3" s="27"/>
    </row>
    <row r="4" spans="1:17" ht="60" customHeight="1" x14ac:dyDescent="0.25">
      <c r="A4" s="179" t="s">
        <v>33</v>
      </c>
      <c r="B4" s="180" t="s">
        <v>67</v>
      </c>
      <c r="C4" s="181" t="s">
        <v>114</v>
      </c>
      <c r="D4" s="182" t="s">
        <v>79</v>
      </c>
      <c r="E4" s="183" t="s">
        <v>80</v>
      </c>
      <c r="F4" s="184" t="s">
        <v>74</v>
      </c>
      <c r="G4" s="185" t="s">
        <v>77</v>
      </c>
      <c r="H4" s="185"/>
      <c r="I4" s="27"/>
      <c r="J4" s="179" t="s">
        <v>33</v>
      </c>
      <c r="K4" s="180" t="s">
        <v>67</v>
      </c>
      <c r="L4" s="181" t="s">
        <v>114</v>
      </c>
      <c r="M4" s="182" t="s">
        <v>79</v>
      </c>
      <c r="N4" s="183" t="s">
        <v>80</v>
      </c>
      <c r="O4" s="184" t="s">
        <v>74</v>
      </c>
      <c r="P4" s="185" t="s">
        <v>77</v>
      </c>
      <c r="Q4" s="185"/>
    </row>
    <row r="5" spans="1:17" ht="18" customHeight="1" x14ac:dyDescent="0.25">
      <c r="A5" s="154" t="s">
        <v>18</v>
      </c>
      <c r="B5" s="191"/>
      <c r="C5" s="192"/>
      <c r="D5" s="193"/>
      <c r="E5" s="193"/>
      <c r="F5" s="116"/>
      <c r="G5" s="192"/>
      <c r="H5" s="194"/>
      <c r="I5" s="27"/>
      <c r="J5" s="120" t="s">
        <v>18</v>
      </c>
      <c r="K5" s="218"/>
      <c r="L5" s="219"/>
      <c r="M5" s="220"/>
      <c r="N5" s="221"/>
      <c r="O5" s="222"/>
      <c r="P5" s="223"/>
      <c r="Q5" s="224"/>
    </row>
    <row r="6" spans="1:17" x14ac:dyDescent="0.25">
      <c r="A6" s="29"/>
      <c r="B6" s="29"/>
      <c r="C6" s="30"/>
      <c r="D6" s="31"/>
      <c r="E6" s="31"/>
      <c r="F6" s="49"/>
      <c r="G6" s="121">
        <f>IF(E6=0,0,C6/E6)*F6</f>
        <v>0</v>
      </c>
      <c r="H6" s="216">
        <f>D6</f>
        <v>0</v>
      </c>
      <c r="I6" s="27"/>
      <c r="J6" s="29"/>
      <c r="K6" s="29"/>
      <c r="L6" s="30"/>
      <c r="M6" s="31"/>
      <c r="N6" s="31"/>
      <c r="O6" s="135"/>
      <c r="P6" s="121">
        <f>IF(N6=0,0,L6/N6)*O6</f>
        <v>0</v>
      </c>
      <c r="Q6" s="216">
        <f>M6</f>
        <v>0</v>
      </c>
    </row>
    <row r="7" spans="1:17" x14ac:dyDescent="0.25">
      <c r="A7" s="29"/>
      <c r="B7" s="29"/>
      <c r="C7" s="30"/>
      <c r="D7" s="31"/>
      <c r="E7" s="31"/>
      <c r="F7" s="49"/>
      <c r="G7" s="121">
        <f>IF(E7=0,0,C7/E7)*F7</f>
        <v>0</v>
      </c>
      <c r="H7" s="216">
        <f t="shared" ref="H7:H10" si="0">D7</f>
        <v>0</v>
      </c>
      <c r="I7" s="27"/>
      <c r="J7" s="29"/>
      <c r="K7" s="29"/>
      <c r="L7" s="30"/>
      <c r="M7" s="31"/>
      <c r="N7" s="31"/>
      <c r="O7" s="135"/>
      <c r="P7" s="121">
        <f>IF(N7=0,0,L7/N7)*O7</f>
        <v>0</v>
      </c>
      <c r="Q7" s="216">
        <f t="shared" ref="Q7:Q10" si="1">M7</f>
        <v>0</v>
      </c>
    </row>
    <row r="8" spans="1:17" x14ac:dyDescent="0.25">
      <c r="A8" s="29"/>
      <c r="B8" s="29"/>
      <c r="C8" s="30"/>
      <c r="D8" s="31"/>
      <c r="E8" s="31"/>
      <c r="F8" s="49"/>
      <c r="G8" s="121">
        <f>IF(E8=0,0,C8/E8)*F8</f>
        <v>0</v>
      </c>
      <c r="H8" s="216">
        <f t="shared" si="0"/>
        <v>0</v>
      </c>
      <c r="I8" s="27"/>
      <c r="J8" s="29"/>
      <c r="K8" s="29"/>
      <c r="L8" s="30"/>
      <c r="M8" s="31"/>
      <c r="N8" s="31"/>
      <c r="O8" s="135"/>
      <c r="P8" s="121">
        <f>IF(N8=0,0,L8/N8)*O8</f>
        <v>0</v>
      </c>
      <c r="Q8" s="216">
        <f t="shared" si="1"/>
        <v>0</v>
      </c>
    </row>
    <row r="9" spans="1:17" x14ac:dyDescent="0.25">
      <c r="A9" s="29"/>
      <c r="B9" s="29"/>
      <c r="C9" s="30"/>
      <c r="D9" s="31"/>
      <c r="E9" s="31"/>
      <c r="F9" s="49"/>
      <c r="G9" s="121">
        <f>IF(E9=0,0,C9/E9)*F9</f>
        <v>0</v>
      </c>
      <c r="H9" s="216">
        <f t="shared" si="0"/>
        <v>0</v>
      </c>
      <c r="I9" s="27"/>
      <c r="J9" s="29"/>
      <c r="K9" s="29"/>
      <c r="L9" s="30"/>
      <c r="M9" s="31"/>
      <c r="N9" s="31"/>
      <c r="O9" s="135"/>
      <c r="P9" s="121">
        <f>IF(N9=0,0,L9/N9)*O9</f>
        <v>0</v>
      </c>
      <c r="Q9" s="216">
        <f t="shared" si="1"/>
        <v>0</v>
      </c>
    </row>
    <row r="10" spans="1:17" x14ac:dyDescent="0.25">
      <c r="A10" s="29"/>
      <c r="B10" s="29"/>
      <c r="C10" s="30"/>
      <c r="D10" s="36"/>
      <c r="E10" s="36"/>
      <c r="F10" s="49"/>
      <c r="G10" s="121">
        <f>IF(E10=0,0,C10/E10)*F10</f>
        <v>0</v>
      </c>
      <c r="H10" s="216">
        <f t="shared" si="0"/>
        <v>0</v>
      </c>
      <c r="I10" s="27"/>
      <c r="J10" s="29"/>
      <c r="K10" s="29"/>
      <c r="L10" s="30"/>
      <c r="M10" s="31"/>
      <c r="N10" s="31"/>
      <c r="O10" s="135"/>
      <c r="P10" s="121">
        <f>IF(N10=0,0,L10/N10)*O10</f>
        <v>0</v>
      </c>
      <c r="Q10" s="216">
        <f t="shared" si="1"/>
        <v>0</v>
      </c>
    </row>
    <row r="11" spans="1:17" x14ac:dyDescent="0.25">
      <c r="A11" s="122" t="s">
        <v>30</v>
      </c>
      <c r="B11" s="123"/>
      <c r="C11" s="124"/>
      <c r="D11" s="125"/>
      <c r="E11" s="125"/>
      <c r="F11" s="126"/>
      <c r="G11" s="127">
        <f>SUM(G6:G10)</f>
        <v>0</v>
      </c>
      <c r="H11" s="217"/>
      <c r="I11" s="27"/>
      <c r="J11" s="122" t="s">
        <v>30</v>
      </c>
      <c r="K11" s="136"/>
      <c r="L11" s="137"/>
      <c r="M11" s="138"/>
      <c r="N11" s="138"/>
      <c r="O11" s="211"/>
      <c r="P11" s="127">
        <f>SUM(P6:P10)</f>
        <v>0</v>
      </c>
      <c r="Q11" s="187"/>
    </row>
    <row r="12" spans="1:17" x14ac:dyDescent="0.25">
      <c r="A12" s="186" t="s">
        <v>18</v>
      </c>
      <c r="B12" s="195"/>
      <c r="C12" s="196"/>
      <c r="D12" s="197"/>
      <c r="E12" s="197"/>
      <c r="F12" s="198"/>
      <c r="G12" s="196"/>
      <c r="H12" s="199"/>
      <c r="I12" s="27"/>
      <c r="J12" s="128" t="s">
        <v>18</v>
      </c>
      <c r="K12" s="129"/>
      <c r="L12" s="130"/>
      <c r="M12" s="131"/>
      <c r="N12" s="131"/>
      <c r="O12" s="212"/>
      <c r="P12" s="132"/>
      <c r="Q12" s="133"/>
    </row>
    <row r="13" spans="1:17" x14ac:dyDescent="0.25">
      <c r="A13" s="134"/>
      <c r="B13" s="29"/>
      <c r="C13" s="30"/>
      <c r="D13" s="31"/>
      <c r="E13" s="32"/>
      <c r="F13" s="33"/>
      <c r="G13" s="121">
        <f>IF(E13=0,0,C13/E13)*F13</f>
        <v>0</v>
      </c>
      <c r="H13" s="187">
        <f>D13</f>
        <v>0</v>
      </c>
      <c r="I13" s="27"/>
      <c r="J13" s="134"/>
      <c r="K13" s="29"/>
      <c r="L13" s="30"/>
      <c r="M13" s="31"/>
      <c r="N13" s="31"/>
      <c r="O13" s="135"/>
      <c r="P13" s="121">
        <f>IF(N13=0,0,L13/N13)*O13</f>
        <v>0</v>
      </c>
      <c r="Q13" s="216">
        <f>M13</f>
        <v>0</v>
      </c>
    </row>
    <row r="14" spans="1:17" x14ac:dyDescent="0.25">
      <c r="A14" s="134"/>
      <c r="B14" s="29"/>
      <c r="C14" s="30"/>
      <c r="D14" s="31"/>
      <c r="E14" s="32"/>
      <c r="F14" s="135"/>
      <c r="G14" s="121">
        <f>IF(E14=0,0,C14/E14)*F14</f>
        <v>0</v>
      </c>
      <c r="H14" s="187">
        <f t="shared" ref="H14:H17" si="2">D14</f>
        <v>0</v>
      </c>
      <c r="I14" s="27"/>
      <c r="J14" s="134"/>
      <c r="K14" s="29"/>
      <c r="L14" s="30"/>
      <c r="M14" s="31"/>
      <c r="N14" s="31"/>
      <c r="O14" s="135"/>
      <c r="P14" s="121">
        <f>IF(N14=0,0,L14/N14)*O14</f>
        <v>0</v>
      </c>
      <c r="Q14" s="216">
        <f t="shared" ref="Q14:Q17" si="3">M14</f>
        <v>0</v>
      </c>
    </row>
    <row r="15" spans="1:17" x14ac:dyDescent="0.25">
      <c r="A15" s="134"/>
      <c r="B15" s="29"/>
      <c r="C15" s="30"/>
      <c r="D15" s="31"/>
      <c r="E15" s="32"/>
      <c r="F15" s="33"/>
      <c r="G15" s="121">
        <f>IF(E15=0,0,C15/E15)*F15</f>
        <v>0</v>
      </c>
      <c r="H15" s="187">
        <f t="shared" si="2"/>
        <v>0</v>
      </c>
      <c r="I15" s="27"/>
      <c r="J15" s="134"/>
      <c r="K15" s="29"/>
      <c r="L15" s="30"/>
      <c r="M15" s="31"/>
      <c r="N15" s="31"/>
      <c r="O15" s="135"/>
      <c r="P15" s="121">
        <f>IF(N15=0,0,L15/N15)*O15</f>
        <v>0</v>
      </c>
      <c r="Q15" s="216">
        <f t="shared" si="3"/>
        <v>0</v>
      </c>
    </row>
    <row r="16" spans="1:17" x14ac:dyDescent="0.25">
      <c r="A16" s="134"/>
      <c r="B16" s="29"/>
      <c r="C16" s="30"/>
      <c r="D16" s="31"/>
      <c r="E16" s="32"/>
      <c r="F16" s="33"/>
      <c r="G16" s="121">
        <f>IF(E16=0,0,C16/E16)*F16</f>
        <v>0</v>
      </c>
      <c r="H16" s="187">
        <f t="shared" si="2"/>
        <v>0</v>
      </c>
      <c r="I16" s="27"/>
      <c r="J16" s="134"/>
      <c r="K16" s="29"/>
      <c r="L16" s="30"/>
      <c r="M16" s="31"/>
      <c r="N16" s="31"/>
      <c r="O16" s="135"/>
      <c r="P16" s="121">
        <f>IF(N16=0,0,L16/N16)*O16</f>
        <v>0</v>
      </c>
      <c r="Q16" s="216">
        <f t="shared" si="3"/>
        <v>0</v>
      </c>
    </row>
    <row r="17" spans="1:17" x14ac:dyDescent="0.25">
      <c r="A17" s="134"/>
      <c r="B17" s="29"/>
      <c r="C17" s="30"/>
      <c r="D17" s="31"/>
      <c r="E17" s="32"/>
      <c r="F17" s="33"/>
      <c r="G17" s="121">
        <f>IF(E17=0,0,C17/E17)*F17</f>
        <v>0</v>
      </c>
      <c r="H17" s="187">
        <f t="shared" si="2"/>
        <v>0</v>
      </c>
      <c r="I17" s="27"/>
      <c r="J17" s="134"/>
      <c r="K17" s="29"/>
      <c r="L17" s="30"/>
      <c r="M17" s="31"/>
      <c r="N17" s="31"/>
      <c r="O17" s="135"/>
      <c r="P17" s="121">
        <f>IF(N17=0,0,L17/N17)*O17</f>
        <v>0</v>
      </c>
      <c r="Q17" s="216">
        <f t="shared" si="3"/>
        <v>0</v>
      </c>
    </row>
    <row r="18" spans="1:17" x14ac:dyDescent="0.25">
      <c r="A18" s="122" t="s">
        <v>30</v>
      </c>
      <c r="B18" s="136"/>
      <c r="C18" s="137"/>
      <c r="D18" s="138"/>
      <c r="E18" s="139"/>
      <c r="F18" s="34"/>
      <c r="G18" s="127">
        <f>SUM(G13:G17)</f>
        <v>0</v>
      </c>
      <c r="H18" s="34"/>
      <c r="I18" s="27"/>
      <c r="J18" s="122" t="s">
        <v>30</v>
      </c>
      <c r="K18" s="136"/>
      <c r="L18" s="137"/>
      <c r="M18" s="138"/>
      <c r="N18" s="138"/>
      <c r="O18" s="211"/>
      <c r="P18" s="127">
        <f>SUM(P13:P17)</f>
        <v>0</v>
      </c>
      <c r="Q18" s="187"/>
    </row>
    <row r="19" spans="1:17" x14ac:dyDescent="0.25">
      <c r="A19" s="155" t="s">
        <v>18</v>
      </c>
      <c r="B19" s="195"/>
      <c r="C19" s="196"/>
      <c r="D19" s="197"/>
      <c r="E19" s="197"/>
      <c r="F19" s="198"/>
      <c r="G19" s="196"/>
      <c r="H19" s="199"/>
      <c r="I19" s="27"/>
      <c r="J19" s="128" t="s">
        <v>18</v>
      </c>
      <c r="K19" s="129"/>
      <c r="L19" s="130"/>
      <c r="M19" s="131"/>
      <c r="N19" s="131"/>
      <c r="O19" s="212"/>
      <c r="P19" s="132"/>
      <c r="Q19" s="133"/>
    </row>
    <row r="20" spans="1:17" x14ac:dyDescent="0.25">
      <c r="A20" s="134"/>
      <c r="B20" s="29"/>
      <c r="C20" s="30"/>
      <c r="D20" s="31"/>
      <c r="E20" s="32"/>
      <c r="F20" s="33"/>
      <c r="G20" s="121">
        <f>IF(E20=0,0,C20/E20)*F20</f>
        <v>0</v>
      </c>
      <c r="H20" s="187">
        <f>D20</f>
        <v>0</v>
      </c>
      <c r="I20" s="27"/>
      <c r="J20" s="134"/>
      <c r="K20" s="29"/>
      <c r="L20" s="30"/>
      <c r="M20" s="31"/>
      <c r="N20" s="31"/>
      <c r="O20" s="135"/>
      <c r="P20" s="121">
        <f>IF(N20=0,0,L20/N20)*O20</f>
        <v>0</v>
      </c>
      <c r="Q20" s="216">
        <f>M20</f>
        <v>0</v>
      </c>
    </row>
    <row r="21" spans="1:17" x14ac:dyDescent="0.25">
      <c r="A21" s="134"/>
      <c r="B21" s="29"/>
      <c r="C21" s="30"/>
      <c r="D21" s="31"/>
      <c r="E21" s="32"/>
      <c r="F21" s="135"/>
      <c r="G21" s="121">
        <f>IF(E21=0,0,C21/E21)*F21</f>
        <v>0</v>
      </c>
      <c r="H21" s="187">
        <f t="shared" ref="H21:H24" si="4">D21</f>
        <v>0</v>
      </c>
      <c r="I21" s="27"/>
      <c r="J21" s="134"/>
      <c r="K21" s="29"/>
      <c r="L21" s="30"/>
      <c r="M21" s="31"/>
      <c r="N21" s="31"/>
      <c r="O21" s="135"/>
      <c r="P21" s="121">
        <f>IF(N21=0,0,L21/N21)*O21</f>
        <v>0</v>
      </c>
      <c r="Q21" s="216">
        <f t="shared" ref="Q21:Q24" si="5">M21</f>
        <v>0</v>
      </c>
    </row>
    <row r="22" spans="1:17" x14ac:dyDescent="0.25">
      <c r="A22" s="134"/>
      <c r="B22" s="29"/>
      <c r="C22" s="30"/>
      <c r="D22" s="31"/>
      <c r="E22" s="32"/>
      <c r="F22" s="33"/>
      <c r="G22" s="121">
        <f>IF(E22=0,0,C22/E22)*F22</f>
        <v>0</v>
      </c>
      <c r="H22" s="187">
        <f t="shared" si="4"/>
        <v>0</v>
      </c>
      <c r="I22" s="27"/>
      <c r="J22" s="134"/>
      <c r="K22" s="29"/>
      <c r="L22" s="30"/>
      <c r="M22" s="31"/>
      <c r="N22" s="31"/>
      <c r="O22" s="135"/>
      <c r="P22" s="121">
        <f>IF(N22=0,0,L22/N22)*O22</f>
        <v>0</v>
      </c>
      <c r="Q22" s="216">
        <f t="shared" si="5"/>
        <v>0</v>
      </c>
    </row>
    <row r="23" spans="1:17" x14ac:dyDescent="0.25">
      <c r="A23" s="134"/>
      <c r="B23" s="29"/>
      <c r="C23" s="30"/>
      <c r="D23" s="31"/>
      <c r="E23" s="32"/>
      <c r="F23" s="33"/>
      <c r="G23" s="121">
        <f>IF(E23=0,0,C23/E23)*F23</f>
        <v>0</v>
      </c>
      <c r="H23" s="187">
        <f t="shared" si="4"/>
        <v>0</v>
      </c>
      <c r="I23" s="27"/>
      <c r="J23" s="134"/>
      <c r="K23" s="29"/>
      <c r="L23" s="30"/>
      <c r="M23" s="31"/>
      <c r="N23" s="31"/>
      <c r="O23" s="135"/>
      <c r="P23" s="121">
        <f>IF(N23=0,0,L23/N23)*O23</f>
        <v>0</v>
      </c>
      <c r="Q23" s="216">
        <f t="shared" si="5"/>
        <v>0</v>
      </c>
    </row>
    <row r="24" spans="1:17" x14ac:dyDescent="0.25">
      <c r="A24" s="134"/>
      <c r="B24" s="29"/>
      <c r="C24" s="30"/>
      <c r="D24" s="31"/>
      <c r="E24" s="32"/>
      <c r="F24" s="33"/>
      <c r="G24" s="121">
        <f>IF(E24=0,0,C24/E24)*F24</f>
        <v>0</v>
      </c>
      <c r="H24" s="187">
        <f t="shared" si="4"/>
        <v>0</v>
      </c>
      <c r="I24" s="27"/>
      <c r="J24" s="134"/>
      <c r="K24" s="29"/>
      <c r="L24" s="30"/>
      <c r="M24" s="31"/>
      <c r="N24" s="31"/>
      <c r="O24" s="135"/>
      <c r="P24" s="121">
        <f>IF(N24=0,0,L24/N24)*O24</f>
        <v>0</v>
      </c>
      <c r="Q24" s="216">
        <f t="shared" si="5"/>
        <v>0</v>
      </c>
    </row>
    <row r="25" spans="1:17" x14ac:dyDescent="0.25">
      <c r="A25" s="122" t="s">
        <v>30</v>
      </c>
      <c r="B25" s="136"/>
      <c r="C25" s="137"/>
      <c r="D25" s="138"/>
      <c r="E25" s="139"/>
      <c r="F25" s="34"/>
      <c r="G25" s="127">
        <f>SUM(G20:G24)</f>
        <v>0</v>
      </c>
      <c r="H25" s="34"/>
      <c r="I25" s="27"/>
      <c r="J25" s="122" t="s">
        <v>30</v>
      </c>
      <c r="K25" s="136"/>
      <c r="L25" s="137"/>
      <c r="M25" s="138"/>
      <c r="N25" s="138"/>
      <c r="O25" s="211"/>
      <c r="P25" s="127">
        <f>SUM(P20:P24)</f>
        <v>0</v>
      </c>
      <c r="Q25" s="187"/>
    </row>
    <row r="26" spans="1:17" x14ac:dyDescent="0.25">
      <c r="A26" s="155" t="s">
        <v>19</v>
      </c>
      <c r="B26" s="195"/>
      <c r="C26" s="196"/>
      <c r="D26" s="197"/>
      <c r="E26" s="197"/>
      <c r="F26" s="198"/>
      <c r="G26" s="196"/>
      <c r="H26" s="199"/>
      <c r="I26" s="27"/>
      <c r="J26" s="213" t="s">
        <v>19</v>
      </c>
      <c r="K26" s="129"/>
      <c r="L26" s="130"/>
      <c r="M26" s="131"/>
      <c r="N26" s="131"/>
      <c r="O26" s="212"/>
      <c r="P26" s="132"/>
      <c r="Q26" s="214"/>
    </row>
    <row r="27" spans="1:17" x14ac:dyDescent="0.25">
      <c r="A27" s="29"/>
      <c r="B27" s="29"/>
      <c r="C27" s="30"/>
      <c r="D27" s="31"/>
      <c r="E27" s="188"/>
      <c r="F27" s="33"/>
      <c r="G27" s="121">
        <f>IF(E27=0,0,C27/E27)*F27</f>
        <v>0</v>
      </c>
      <c r="H27" s="187">
        <f>D27</f>
        <v>0</v>
      </c>
      <c r="I27" s="27"/>
      <c r="J27" s="134"/>
      <c r="K27" s="29"/>
      <c r="L27" s="30"/>
      <c r="M27" s="31"/>
      <c r="N27" s="31"/>
      <c r="O27" s="135"/>
      <c r="P27" s="121">
        <f t="shared" ref="P27:P33" si="6">IF(N27=0,0,L27/N27)*O27</f>
        <v>0</v>
      </c>
      <c r="Q27" s="216">
        <f>M27</f>
        <v>0</v>
      </c>
    </row>
    <row r="28" spans="1:17" x14ac:dyDescent="0.25">
      <c r="A28" s="29"/>
      <c r="B28" s="29"/>
      <c r="C28" s="30"/>
      <c r="D28" s="31"/>
      <c r="E28" s="188"/>
      <c r="F28" s="33"/>
      <c r="G28" s="121">
        <f>IF(E28=0,0,C28/E28)*F28</f>
        <v>0</v>
      </c>
      <c r="H28" s="187">
        <f t="shared" ref="H28:H33" si="7">D28</f>
        <v>0</v>
      </c>
      <c r="I28" s="27"/>
      <c r="J28" s="134"/>
      <c r="K28" s="29"/>
      <c r="L28" s="30"/>
      <c r="M28" s="31"/>
      <c r="N28" s="31"/>
      <c r="O28" s="135"/>
      <c r="P28" s="121">
        <f t="shared" si="6"/>
        <v>0</v>
      </c>
      <c r="Q28" s="216">
        <f t="shared" ref="Q28:Q32" si="8">M28</f>
        <v>0</v>
      </c>
    </row>
    <row r="29" spans="1:17" x14ac:dyDescent="0.25">
      <c r="A29" s="29"/>
      <c r="B29" s="29"/>
      <c r="C29" s="30"/>
      <c r="D29" s="31"/>
      <c r="E29" s="188"/>
      <c r="F29" s="33"/>
      <c r="G29" s="121">
        <f>IF(E29=0,0,C29/E29)*F29</f>
        <v>0</v>
      </c>
      <c r="H29" s="187">
        <f t="shared" si="7"/>
        <v>0</v>
      </c>
      <c r="I29" s="27"/>
      <c r="J29" s="134"/>
      <c r="K29" s="29"/>
      <c r="L29" s="30"/>
      <c r="M29" s="31"/>
      <c r="N29" s="31"/>
      <c r="O29" s="135"/>
      <c r="P29" s="121">
        <f t="shared" si="6"/>
        <v>0</v>
      </c>
      <c r="Q29" s="216">
        <f t="shared" si="8"/>
        <v>0</v>
      </c>
    </row>
    <row r="30" spans="1:17" x14ac:dyDescent="0.25">
      <c r="A30" s="134"/>
      <c r="B30" s="29"/>
      <c r="C30" s="30"/>
      <c r="D30" s="31"/>
      <c r="E30" s="32"/>
      <c r="F30" s="33"/>
      <c r="G30" s="121">
        <f t="shared" ref="G30:G33" si="9">IF(E30=0,0,C30/E30)*F30</f>
        <v>0</v>
      </c>
      <c r="H30" s="187">
        <f t="shared" si="7"/>
        <v>0</v>
      </c>
      <c r="I30" s="27"/>
      <c r="J30" s="134"/>
      <c r="K30" s="29"/>
      <c r="L30" s="30"/>
      <c r="M30" s="31"/>
      <c r="N30" s="31"/>
      <c r="O30" s="135"/>
      <c r="P30" s="121">
        <f t="shared" si="6"/>
        <v>0</v>
      </c>
      <c r="Q30" s="216">
        <f t="shared" si="8"/>
        <v>0</v>
      </c>
    </row>
    <row r="31" spans="1:17" x14ac:dyDescent="0.25">
      <c r="A31" s="134"/>
      <c r="B31" s="29"/>
      <c r="C31" s="30"/>
      <c r="D31" s="31"/>
      <c r="E31" s="32"/>
      <c r="F31" s="33"/>
      <c r="G31" s="121">
        <f t="shared" si="9"/>
        <v>0</v>
      </c>
      <c r="H31" s="187">
        <f t="shared" si="7"/>
        <v>0</v>
      </c>
      <c r="I31" s="27"/>
      <c r="J31" s="134"/>
      <c r="K31" s="29"/>
      <c r="L31" s="30"/>
      <c r="M31" s="31"/>
      <c r="N31" s="31"/>
      <c r="O31" s="135"/>
      <c r="P31" s="121">
        <f t="shared" si="6"/>
        <v>0</v>
      </c>
      <c r="Q31" s="216">
        <f t="shared" si="8"/>
        <v>0</v>
      </c>
    </row>
    <row r="32" spans="1:17" x14ac:dyDescent="0.25">
      <c r="A32" s="134"/>
      <c r="B32" s="29"/>
      <c r="C32" s="30"/>
      <c r="D32" s="31"/>
      <c r="E32" s="32"/>
      <c r="F32" s="33"/>
      <c r="G32" s="121">
        <f t="shared" si="9"/>
        <v>0</v>
      </c>
      <c r="H32" s="187">
        <f t="shared" si="7"/>
        <v>0</v>
      </c>
      <c r="I32" s="27"/>
      <c r="J32" s="134"/>
      <c r="K32" s="29"/>
      <c r="L32" s="30"/>
      <c r="M32" s="31"/>
      <c r="N32" s="31"/>
      <c r="O32" s="135"/>
      <c r="P32" s="121">
        <f t="shared" si="6"/>
        <v>0</v>
      </c>
      <c r="Q32" s="216">
        <f t="shared" si="8"/>
        <v>0</v>
      </c>
    </row>
    <row r="33" spans="1:17" ht="15.75" thickBot="1" x14ac:dyDescent="0.3">
      <c r="A33" s="140"/>
      <c r="B33" s="29"/>
      <c r="C33" s="30"/>
      <c r="D33" s="31"/>
      <c r="E33" s="32"/>
      <c r="F33" s="33"/>
      <c r="G33" s="121">
        <f t="shared" si="9"/>
        <v>0</v>
      </c>
      <c r="H33" s="187">
        <f t="shared" si="7"/>
        <v>0</v>
      </c>
      <c r="I33" s="27"/>
      <c r="J33" s="134"/>
      <c r="K33" s="29"/>
      <c r="L33" s="30"/>
      <c r="M33" s="31"/>
      <c r="N33" s="31"/>
      <c r="O33" s="135"/>
      <c r="P33" s="242">
        <f t="shared" si="6"/>
        <v>0</v>
      </c>
      <c r="Q33" s="187"/>
    </row>
    <row r="34" spans="1:17" ht="15.75" thickBot="1" x14ac:dyDescent="0.3">
      <c r="A34" s="141" t="s">
        <v>118</v>
      </c>
      <c r="B34" s="142"/>
      <c r="C34" s="143"/>
      <c r="D34" s="144"/>
      <c r="E34" s="145"/>
      <c r="F34" s="146"/>
      <c r="G34" s="147">
        <f>G11+G18+G25+G27+G28+G29+G30+G31+G32+G33+P11+P18+P25+P27+P28+P29+P30+P31+P32+P33</f>
        <v>0</v>
      </c>
      <c r="H34" s="189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15.75" thickBot="1" x14ac:dyDescent="0.3">
      <c r="A35" s="68"/>
      <c r="B35" s="26"/>
      <c r="C35" s="117"/>
      <c r="D35" s="118"/>
      <c r="E35" s="118"/>
      <c r="F35" s="119"/>
      <c r="G35" s="117"/>
      <c r="H35" s="119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16.5" thickBot="1" x14ac:dyDescent="0.3">
      <c r="A36" s="148" t="s">
        <v>116</v>
      </c>
      <c r="B36" s="27"/>
      <c r="C36" s="149"/>
      <c r="D36" s="150"/>
      <c r="E36" s="150"/>
      <c r="F36" s="151"/>
      <c r="G36" s="149"/>
      <c r="H36" s="151"/>
      <c r="I36" s="27"/>
      <c r="J36" s="27"/>
      <c r="K36" s="27"/>
      <c r="L36" s="27"/>
      <c r="M36" s="27"/>
      <c r="N36" s="27"/>
      <c r="O36" s="27"/>
      <c r="P36" s="27"/>
      <c r="Q36" s="27"/>
    </row>
    <row r="37" spans="1:17" ht="60" customHeight="1" x14ac:dyDescent="0.25">
      <c r="A37" s="179" t="s">
        <v>33</v>
      </c>
      <c r="B37" s="180" t="s">
        <v>67</v>
      </c>
      <c r="C37" s="181" t="s">
        <v>114</v>
      </c>
      <c r="D37" s="182" t="s">
        <v>79</v>
      </c>
      <c r="E37" s="183" t="s">
        <v>80</v>
      </c>
      <c r="F37" s="184" t="s">
        <v>74</v>
      </c>
      <c r="G37" s="185" t="s">
        <v>77</v>
      </c>
      <c r="H37" s="153"/>
      <c r="I37" s="27"/>
      <c r="J37" s="179" t="s">
        <v>33</v>
      </c>
      <c r="K37" s="180" t="s">
        <v>67</v>
      </c>
      <c r="L37" s="181" t="s">
        <v>114</v>
      </c>
      <c r="M37" s="182" t="s">
        <v>79</v>
      </c>
      <c r="N37" s="183" t="s">
        <v>80</v>
      </c>
      <c r="O37" s="184" t="s">
        <v>74</v>
      </c>
      <c r="P37" s="185" t="s">
        <v>77</v>
      </c>
      <c r="Q37" s="185"/>
    </row>
    <row r="38" spans="1:17" ht="15.75" customHeight="1" x14ac:dyDescent="0.25">
      <c r="A38" s="154" t="s">
        <v>18</v>
      </c>
      <c r="B38" s="200"/>
      <c r="C38" s="201"/>
      <c r="D38" s="193"/>
      <c r="E38" s="202"/>
      <c r="F38" s="203"/>
      <c r="G38" s="204"/>
      <c r="H38" s="205"/>
      <c r="I38" s="27"/>
      <c r="J38" s="120" t="s">
        <v>18</v>
      </c>
      <c r="K38" s="218"/>
      <c r="L38" s="219"/>
      <c r="M38" s="220"/>
      <c r="N38" s="221"/>
      <c r="O38" s="222"/>
      <c r="P38" s="223"/>
      <c r="Q38" s="224"/>
    </row>
    <row r="39" spans="1:17" x14ac:dyDescent="0.25">
      <c r="A39" s="29"/>
      <c r="B39" s="29"/>
      <c r="C39" s="30"/>
      <c r="D39" s="31"/>
      <c r="E39" s="32"/>
      <c r="F39" s="33"/>
      <c r="G39" s="121">
        <f>IF(E39=0,0,C39/E39)*F39</f>
        <v>0</v>
      </c>
      <c r="H39" s="187">
        <f>D39</f>
        <v>0</v>
      </c>
      <c r="I39" s="27"/>
      <c r="J39" s="29"/>
      <c r="K39" s="29"/>
      <c r="L39" s="30"/>
      <c r="M39" s="31"/>
      <c r="N39" s="31"/>
      <c r="O39" s="33"/>
      <c r="P39" s="121">
        <f>IF(N39=0,0,L39/N39)*O39</f>
        <v>0</v>
      </c>
      <c r="Q39" s="216">
        <f>M39</f>
        <v>0</v>
      </c>
    </row>
    <row r="40" spans="1:17" x14ac:dyDescent="0.25">
      <c r="A40" s="29"/>
      <c r="B40" s="29"/>
      <c r="C40" s="30"/>
      <c r="D40" s="31"/>
      <c r="E40" s="32"/>
      <c r="F40" s="33"/>
      <c r="G40" s="121">
        <f>IF(E40=0,0,C40/E40)*F40</f>
        <v>0</v>
      </c>
      <c r="H40" s="187">
        <f t="shared" ref="H40:H43" si="10">D40</f>
        <v>0</v>
      </c>
      <c r="I40" s="27"/>
      <c r="J40" s="29"/>
      <c r="K40" s="29"/>
      <c r="L40" s="30"/>
      <c r="M40" s="31"/>
      <c r="N40" s="31"/>
      <c r="O40" s="33"/>
      <c r="P40" s="121">
        <f>IF(N40=0,0,L40/N40)*O40</f>
        <v>0</v>
      </c>
      <c r="Q40" s="216">
        <f t="shared" ref="Q40:Q44" si="11">M40</f>
        <v>0</v>
      </c>
    </row>
    <row r="41" spans="1:17" x14ac:dyDescent="0.25">
      <c r="A41" s="29"/>
      <c r="B41" s="29"/>
      <c r="C41" s="30"/>
      <c r="D41" s="31"/>
      <c r="E41" s="32"/>
      <c r="F41" s="33"/>
      <c r="G41" s="121">
        <f>IF(E41=0,0,C41/E41)*F41</f>
        <v>0</v>
      </c>
      <c r="H41" s="187">
        <f t="shared" si="10"/>
        <v>0</v>
      </c>
      <c r="I41" s="27"/>
      <c r="J41" s="29"/>
      <c r="K41" s="29"/>
      <c r="L41" s="30"/>
      <c r="M41" s="31"/>
      <c r="N41" s="31"/>
      <c r="O41" s="33"/>
      <c r="P41" s="121">
        <f>IF(N41=0,0,L41/N41)*O41</f>
        <v>0</v>
      </c>
      <c r="Q41" s="216">
        <f t="shared" si="11"/>
        <v>0</v>
      </c>
    </row>
    <row r="42" spans="1:17" x14ac:dyDescent="0.25">
      <c r="A42" s="29"/>
      <c r="B42" s="29"/>
      <c r="C42" s="30"/>
      <c r="D42" s="31"/>
      <c r="E42" s="32"/>
      <c r="F42" s="33"/>
      <c r="G42" s="121">
        <f>IF(E42=0,0,C42/E42)*F42</f>
        <v>0</v>
      </c>
      <c r="H42" s="187">
        <f t="shared" si="10"/>
        <v>0</v>
      </c>
      <c r="I42" s="27"/>
      <c r="J42" s="29"/>
      <c r="K42" s="29"/>
      <c r="L42" s="30"/>
      <c r="M42" s="31"/>
      <c r="N42" s="31"/>
      <c r="O42" s="33"/>
      <c r="P42" s="121">
        <f>IF(N42=0,0,L42/N42)*O42</f>
        <v>0</v>
      </c>
      <c r="Q42" s="216">
        <f t="shared" si="11"/>
        <v>0</v>
      </c>
    </row>
    <row r="43" spans="1:17" x14ac:dyDescent="0.25">
      <c r="A43" s="29"/>
      <c r="B43" s="29"/>
      <c r="C43" s="30"/>
      <c r="D43" s="31"/>
      <c r="E43" s="32"/>
      <c r="F43" s="33"/>
      <c r="G43" s="121">
        <f>IF(E43=0,0,C43/E43)*F43</f>
        <v>0</v>
      </c>
      <c r="H43" s="187">
        <f t="shared" si="10"/>
        <v>0</v>
      </c>
      <c r="I43" s="27"/>
      <c r="J43" s="29"/>
      <c r="K43" s="29"/>
      <c r="L43" s="30"/>
      <c r="M43" s="31"/>
      <c r="N43" s="31"/>
      <c r="O43" s="33"/>
      <c r="P43" s="121">
        <f>IF(N43=0,0,L43/N43)*O43</f>
        <v>0</v>
      </c>
      <c r="Q43" s="216">
        <f t="shared" si="11"/>
        <v>0</v>
      </c>
    </row>
    <row r="44" spans="1:17" x14ac:dyDescent="0.25">
      <c r="A44" s="123" t="s">
        <v>30</v>
      </c>
      <c r="B44" s="136"/>
      <c r="C44" s="137"/>
      <c r="D44" s="138"/>
      <c r="E44" s="139"/>
      <c r="F44" s="34"/>
      <c r="G44" s="127">
        <f>SUM(G39:G43)</f>
        <v>0</v>
      </c>
      <c r="H44" s="34"/>
      <c r="I44" s="27"/>
      <c r="J44" s="122" t="s">
        <v>30</v>
      </c>
      <c r="K44" s="136"/>
      <c r="L44" s="137"/>
      <c r="M44" s="138"/>
      <c r="N44" s="138"/>
      <c r="O44" s="34"/>
      <c r="P44" s="127">
        <f>SUM(P39:P43)</f>
        <v>0</v>
      </c>
      <c r="Q44" s="216">
        <f t="shared" si="11"/>
        <v>0</v>
      </c>
    </row>
    <row r="45" spans="1:17" x14ac:dyDescent="0.25">
      <c r="A45" s="190" t="s">
        <v>19</v>
      </c>
      <c r="B45" s="206"/>
      <c r="C45" s="207"/>
      <c r="D45" s="208"/>
      <c r="E45" s="208"/>
      <c r="F45" s="209"/>
      <c r="G45" s="207"/>
      <c r="H45" s="152"/>
      <c r="I45" s="27"/>
      <c r="J45" s="128" t="s">
        <v>19</v>
      </c>
      <c r="K45" s="225"/>
      <c r="L45" s="226"/>
      <c r="M45" s="227"/>
      <c r="N45" s="227"/>
      <c r="O45" s="228"/>
      <c r="P45" s="228"/>
      <c r="Q45" s="229"/>
    </row>
    <row r="46" spans="1:17" x14ac:dyDescent="0.25">
      <c r="A46" s="134"/>
      <c r="B46" s="29"/>
      <c r="C46" s="30"/>
      <c r="D46" s="31"/>
      <c r="E46" s="32"/>
      <c r="F46" s="33"/>
      <c r="G46" s="121">
        <f t="shared" ref="G46:G54" si="12">IF(E46=0,0,C46/E46)*F46</f>
        <v>0</v>
      </c>
      <c r="H46" s="187">
        <f>D46</f>
        <v>0</v>
      </c>
      <c r="I46" s="27"/>
      <c r="J46" s="134"/>
      <c r="K46" s="29"/>
      <c r="L46" s="30"/>
      <c r="M46" s="31"/>
      <c r="N46" s="31"/>
      <c r="O46" s="33"/>
      <c r="P46" s="121">
        <f t="shared" ref="P46:P54" si="13">IF(N46=0,0,L46/N46)*O46</f>
        <v>0</v>
      </c>
      <c r="Q46" s="216">
        <f>M46</f>
        <v>0</v>
      </c>
    </row>
    <row r="47" spans="1:17" x14ac:dyDescent="0.25">
      <c r="A47" s="134"/>
      <c r="B47" s="29"/>
      <c r="C47" s="30"/>
      <c r="D47" s="31"/>
      <c r="E47" s="32"/>
      <c r="F47" s="33"/>
      <c r="G47" s="121">
        <f t="shared" si="12"/>
        <v>0</v>
      </c>
      <c r="H47" s="187">
        <f t="shared" ref="H47:H54" si="14">D47</f>
        <v>0</v>
      </c>
      <c r="I47" s="27"/>
      <c r="J47" s="134"/>
      <c r="K47" s="29"/>
      <c r="L47" s="30"/>
      <c r="M47" s="31"/>
      <c r="N47" s="31"/>
      <c r="O47" s="33"/>
      <c r="P47" s="121">
        <f t="shared" si="13"/>
        <v>0</v>
      </c>
      <c r="Q47" s="216">
        <f t="shared" ref="Q47:Q54" si="15">M47</f>
        <v>0</v>
      </c>
    </row>
    <row r="48" spans="1:17" x14ac:dyDescent="0.25">
      <c r="A48" s="134"/>
      <c r="B48" s="29"/>
      <c r="C48" s="30"/>
      <c r="D48" s="31"/>
      <c r="E48" s="32"/>
      <c r="F48" s="33"/>
      <c r="G48" s="121">
        <f t="shared" si="12"/>
        <v>0</v>
      </c>
      <c r="H48" s="187">
        <f t="shared" si="14"/>
        <v>0</v>
      </c>
      <c r="I48" s="27"/>
      <c r="J48" s="134"/>
      <c r="K48" s="29"/>
      <c r="L48" s="30"/>
      <c r="M48" s="31"/>
      <c r="N48" s="31"/>
      <c r="O48" s="33"/>
      <c r="P48" s="121">
        <f t="shared" si="13"/>
        <v>0</v>
      </c>
      <c r="Q48" s="216">
        <f t="shared" si="15"/>
        <v>0</v>
      </c>
    </row>
    <row r="49" spans="1:17" x14ac:dyDescent="0.25">
      <c r="A49" s="134"/>
      <c r="B49" s="29"/>
      <c r="C49" s="30"/>
      <c r="D49" s="31"/>
      <c r="E49" s="32"/>
      <c r="F49" s="33"/>
      <c r="G49" s="121">
        <f t="shared" si="12"/>
        <v>0</v>
      </c>
      <c r="H49" s="187">
        <f t="shared" si="14"/>
        <v>0</v>
      </c>
      <c r="I49" s="27"/>
      <c r="J49" s="134"/>
      <c r="K49" s="29"/>
      <c r="L49" s="30"/>
      <c r="M49" s="31"/>
      <c r="N49" s="31"/>
      <c r="O49" s="33"/>
      <c r="P49" s="121">
        <f t="shared" si="13"/>
        <v>0</v>
      </c>
      <c r="Q49" s="216">
        <f t="shared" si="15"/>
        <v>0</v>
      </c>
    </row>
    <row r="50" spans="1:17" x14ac:dyDescent="0.25">
      <c r="A50" s="134"/>
      <c r="B50" s="29"/>
      <c r="C50" s="30"/>
      <c r="D50" s="31"/>
      <c r="E50" s="32"/>
      <c r="F50" s="33"/>
      <c r="G50" s="121">
        <f t="shared" si="12"/>
        <v>0</v>
      </c>
      <c r="H50" s="187">
        <f t="shared" si="14"/>
        <v>0</v>
      </c>
      <c r="I50" s="27"/>
      <c r="J50" s="134"/>
      <c r="K50" s="29"/>
      <c r="L50" s="30"/>
      <c r="M50" s="31"/>
      <c r="N50" s="31"/>
      <c r="O50" s="33"/>
      <c r="P50" s="121">
        <f t="shared" si="13"/>
        <v>0</v>
      </c>
      <c r="Q50" s="216">
        <f t="shared" si="15"/>
        <v>0</v>
      </c>
    </row>
    <row r="51" spans="1:17" x14ac:dyDescent="0.25">
      <c r="A51" s="134"/>
      <c r="B51" s="29"/>
      <c r="C51" s="30"/>
      <c r="D51" s="31"/>
      <c r="E51" s="32"/>
      <c r="F51" s="33"/>
      <c r="G51" s="121">
        <f t="shared" si="12"/>
        <v>0</v>
      </c>
      <c r="H51" s="187">
        <f t="shared" si="14"/>
        <v>0</v>
      </c>
      <c r="I51" s="27"/>
      <c r="J51" s="134"/>
      <c r="K51" s="29"/>
      <c r="L51" s="30"/>
      <c r="M51" s="31"/>
      <c r="N51" s="31"/>
      <c r="O51" s="33"/>
      <c r="P51" s="121">
        <f t="shared" si="13"/>
        <v>0</v>
      </c>
      <c r="Q51" s="216">
        <f t="shared" si="15"/>
        <v>0</v>
      </c>
    </row>
    <row r="52" spans="1:17" x14ac:dyDescent="0.25">
      <c r="A52" s="134"/>
      <c r="B52" s="29"/>
      <c r="C52" s="30"/>
      <c r="D52" s="31"/>
      <c r="E52" s="32"/>
      <c r="F52" s="33"/>
      <c r="G52" s="121">
        <f t="shared" si="12"/>
        <v>0</v>
      </c>
      <c r="H52" s="187">
        <f t="shared" si="14"/>
        <v>0</v>
      </c>
      <c r="I52" s="27"/>
      <c r="J52" s="134"/>
      <c r="K52" s="29"/>
      <c r="L52" s="30"/>
      <c r="M52" s="31"/>
      <c r="N52" s="31"/>
      <c r="O52" s="33"/>
      <c r="P52" s="121">
        <f t="shared" si="13"/>
        <v>0</v>
      </c>
      <c r="Q52" s="216">
        <f t="shared" si="15"/>
        <v>0</v>
      </c>
    </row>
    <row r="53" spans="1:17" x14ac:dyDescent="0.25">
      <c r="A53" s="134"/>
      <c r="B53" s="29"/>
      <c r="C53" s="30"/>
      <c r="D53" s="31"/>
      <c r="E53" s="32"/>
      <c r="F53" s="33"/>
      <c r="G53" s="121">
        <f t="shared" si="12"/>
        <v>0</v>
      </c>
      <c r="H53" s="187">
        <f t="shared" si="14"/>
        <v>0</v>
      </c>
      <c r="I53" s="27"/>
      <c r="J53" s="134"/>
      <c r="K53" s="29"/>
      <c r="L53" s="30"/>
      <c r="M53" s="31"/>
      <c r="N53" s="31"/>
      <c r="O53" s="33"/>
      <c r="P53" s="121">
        <f t="shared" si="13"/>
        <v>0</v>
      </c>
      <c r="Q53" s="216">
        <f t="shared" si="15"/>
        <v>0</v>
      </c>
    </row>
    <row r="54" spans="1:17" ht="15.75" thickBot="1" x14ac:dyDescent="0.3">
      <c r="A54" s="140"/>
      <c r="B54" s="48"/>
      <c r="C54" s="47"/>
      <c r="D54" s="31"/>
      <c r="E54" s="32"/>
      <c r="F54" s="156"/>
      <c r="G54" s="121">
        <f t="shared" si="12"/>
        <v>0</v>
      </c>
      <c r="H54" s="187">
        <f t="shared" si="14"/>
        <v>0</v>
      </c>
      <c r="I54" s="27"/>
      <c r="J54" s="134"/>
      <c r="K54" s="29"/>
      <c r="L54" s="215"/>
      <c r="M54" s="31"/>
      <c r="N54" s="31"/>
      <c r="O54" s="33"/>
      <c r="P54" s="242">
        <f t="shared" si="13"/>
        <v>0</v>
      </c>
      <c r="Q54" s="138">
        <f t="shared" si="15"/>
        <v>0</v>
      </c>
    </row>
    <row r="55" spans="1:17" ht="15.75" thickBot="1" x14ac:dyDescent="0.3">
      <c r="A55" s="141" t="s">
        <v>119</v>
      </c>
      <c r="B55" s="157"/>
      <c r="C55" s="158"/>
      <c r="D55" s="144"/>
      <c r="E55" s="159"/>
      <c r="F55" s="160"/>
      <c r="G55" s="147">
        <f>G44+G46+G47+G48+G49+G50+G51+G52+G53+G54+P44+P46+P47+P48+P49+P50+P51+P52+P53+P54</f>
        <v>0</v>
      </c>
      <c r="H55" s="160"/>
      <c r="I55" s="27"/>
      <c r="J55" s="27"/>
      <c r="K55" s="27"/>
      <c r="L55" s="27"/>
      <c r="M55" s="27"/>
      <c r="N55" s="27"/>
      <c r="O55" s="27"/>
      <c r="P55" s="27"/>
      <c r="Q55" s="27"/>
    </row>
    <row r="56" spans="1:17" ht="15.75" thickBot="1" x14ac:dyDescent="0.3">
      <c r="A56" s="27"/>
      <c r="B56" s="27"/>
      <c r="C56" s="149"/>
      <c r="D56" s="118"/>
      <c r="E56" s="150"/>
      <c r="F56" s="151"/>
      <c r="G56" s="149"/>
      <c r="H56" s="151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5.75" thickBot="1" x14ac:dyDescent="0.3">
      <c r="A57" s="161" t="s">
        <v>117</v>
      </c>
      <c r="B57" s="27"/>
      <c r="C57" s="149"/>
      <c r="D57" s="118"/>
      <c r="E57" s="150"/>
      <c r="F57" s="151"/>
      <c r="G57" s="149"/>
      <c r="H57" s="151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60" customHeight="1" x14ac:dyDescent="0.25">
      <c r="A58" s="179" t="s">
        <v>33</v>
      </c>
      <c r="B58" s="180" t="s">
        <v>67</v>
      </c>
      <c r="C58" s="181" t="s">
        <v>114</v>
      </c>
      <c r="D58" s="182" t="s">
        <v>79</v>
      </c>
      <c r="E58" s="183" t="s">
        <v>80</v>
      </c>
      <c r="F58" s="184" t="s">
        <v>74</v>
      </c>
      <c r="G58" s="185" t="s">
        <v>77</v>
      </c>
      <c r="H58" s="153"/>
      <c r="I58" s="27"/>
      <c r="J58" s="27"/>
      <c r="K58" s="27"/>
      <c r="L58" s="27"/>
      <c r="M58" s="27"/>
      <c r="N58" s="27"/>
      <c r="O58" s="27"/>
      <c r="P58" s="27"/>
      <c r="Q58" s="27"/>
    </row>
    <row r="59" spans="1:17" ht="16.5" customHeight="1" x14ac:dyDescent="0.25">
      <c r="A59" s="134"/>
      <c r="B59" s="29"/>
      <c r="C59" s="30"/>
      <c r="D59" s="31"/>
      <c r="E59" s="162"/>
      <c r="F59" s="33"/>
      <c r="G59" s="121">
        <f t="shared" ref="G59:G64" si="16">IF(E59=0,0,C59/E59)*F59</f>
        <v>0</v>
      </c>
      <c r="H59" s="187">
        <f>D59</f>
        <v>0</v>
      </c>
      <c r="I59" s="27"/>
      <c r="J59" s="27"/>
      <c r="K59" s="27"/>
      <c r="L59" s="27"/>
      <c r="M59" s="27"/>
      <c r="N59" s="27"/>
      <c r="O59" s="27"/>
      <c r="P59" s="27"/>
      <c r="Q59" s="27"/>
    </row>
    <row r="60" spans="1:17" x14ac:dyDescent="0.25">
      <c r="A60" s="134"/>
      <c r="B60" s="29"/>
      <c r="C60" s="30"/>
      <c r="D60" s="31"/>
      <c r="E60" s="32"/>
      <c r="F60" s="33"/>
      <c r="G60" s="121">
        <f t="shared" si="16"/>
        <v>0</v>
      </c>
      <c r="H60" s="187">
        <f t="shared" ref="H60:H64" si="17">D60</f>
        <v>0</v>
      </c>
      <c r="I60" s="27"/>
      <c r="J60" s="27"/>
      <c r="K60" s="27"/>
      <c r="L60" s="27"/>
      <c r="M60" s="27"/>
      <c r="N60" s="27"/>
      <c r="O60" s="27"/>
      <c r="P60" s="27"/>
      <c r="Q60" s="27"/>
    </row>
    <row r="61" spans="1:17" x14ac:dyDescent="0.25">
      <c r="A61" s="134"/>
      <c r="B61" s="29"/>
      <c r="C61" s="30"/>
      <c r="D61" s="31"/>
      <c r="E61" s="32"/>
      <c r="F61" s="33"/>
      <c r="G61" s="121">
        <f t="shared" si="16"/>
        <v>0</v>
      </c>
      <c r="H61" s="187">
        <f t="shared" si="17"/>
        <v>0</v>
      </c>
      <c r="I61" s="27"/>
      <c r="J61" s="27"/>
      <c r="K61" s="27"/>
      <c r="L61" s="27"/>
      <c r="M61" s="27"/>
      <c r="N61" s="27"/>
      <c r="O61" s="27"/>
      <c r="P61" s="27"/>
      <c r="Q61" s="27"/>
    </row>
    <row r="62" spans="1:17" x14ac:dyDescent="0.25">
      <c r="A62" s="134"/>
      <c r="B62" s="29"/>
      <c r="C62" s="30"/>
      <c r="D62" s="31"/>
      <c r="E62" s="32"/>
      <c r="F62" s="33"/>
      <c r="G62" s="121">
        <f t="shared" si="16"/>
        <v>0</v>
      </c>
      <c r="H62" s="187">
        <f t="shared" si="17"/>
        <v>0</v>
      </c>
      <c r="I62" s="27"/>
      <c r="J62" s="27"/>
      <c r="K62" s="27"/>
      <c r="L62" s="27"/>
      <c r="M62" s="27"/>
      <c r="N62" s="27"/>
      <c r="O62" s="27"/>
      <c r="P62" s="27"/>
      <c r="Q62" s="27"/>
    </row>
    <row r="63" spans="1:17" x14ac:dyDescent="0.25">
      <c r="A63" s="134"/>
      <c r="B63" s="29"/>
      <c r="C63" s="30"/>
      <c r="D63" s="31"/>
      <c r="E63" s="32"/>
      <c r="F63" s="33"/>
      <c r="G63" s="121">
        <f t="shared" si="16"/>
        <v>0</v>
      </c>
      <c r="H63" s="187">
        <f t="shared" si="17"/>
        <v>0</v>
      </c>
      <c r="I63" s="27"/>
      <c r="J63" s="27"/>
      <c r="K63" s="27"/>
      <c r="L63" s="27"/>
      <c r="M63" s="27"/>
      <c r="N63" s="27"/>
      <c r="O63" s="27"/>
      <c r="P63" s="27"/>
      <c r="Q63" s="27"/>
    </row>
    <row r="64" spans="1:17" ht="15.75" thickBot="1" x14ac:dyDescent="0.3">
      <c r="A64" s="134"/>
      <c r="B64" s="29"/>
      <c r="C64" s="30"/>
      <c r="D64" s="31"/>
      <c r="E64" s="32"/>
      <c r="F64" s="33"/>
      <c r="G64" s="121">
        <f t="shared" si="16"/>
        <v>0</v>
      </c>
      <c r="H64" s="187">
        <f t="shared" si="17"/>
        <v>0</v>
      </c>
      <c r="I64" s="27"/>
      <c r="J64" s="27"/>
      <c r="K64" s="27"/>
      <c r="L64" s="27"/>
      <c r="M64" s="27"/>
      <c r="N64" s="27"/>
      <c r="O64" s="27"/>
      <c r="P64" s="27"/>
      <c r="Q64" s="27"/>
    </row>
    <row r="65" spans="1:17" ht="15.75" thickBot="1" x14ac:dyDescent="0.3">
      <c r="A65" s="141" t="s">
        <v>120</v>
      </c>
      <c r="B65" s="157"/>
      <c r="C65" s="163"/>
      <c r="D65" s="144"/>
      <c r="E65" s="144"/>
      <c r="F65" s="160"/>
      <c r="G65" s="147">
        <f>G59+G60+G61+G62+G63+G64</f>
        <v>0</v>
      </c>
      <c r="H65" s="160"/>
      <c r="I65" s="27"/>
      <c r="J65" s="27"/>
      <c r="K65" s="27"/>
      <c r="L65" s="27"/>
      <c r="M65" s="27"/>
      <c r="N65" s="27"/>
      <c r="O65" s="27"/>
      <c r="P65" s="27"/>
      <c r="Q65" s="27"/>
    </row>
    <row r="66" spans="1:17" ht="15.75" thickBot="1" x14ac:dyDescent="0.3">
      <c r="A66" s="164"/>
      <c r="B66" s="165"/>
      <c r="C66" s="166"/>
      <c r="D66" s="167"/>
      <c r="E66" s="167"/>
      <c r="F66" s="168"/>
      <c r="G66" s="169"/>
      <c r="H66" s="168"/>
      <c r="I66" s="27"/>
      <c r="J66" s="27"/>
      <c r="K66" s="27"/>
      <c r="L66" s="27"/>
      <c r="M66" s="27"/>
      <c r="N66" s="27"/>
      <c r="O66" s="27"/>
      <c r="P66" s="27"/>
      <c r="Q66" s="27"/>
    </row>
    <row r="67" spans="1:17" s="27" customFormat="1" thickBot="1" x14ac:dyDescent="0.25">
      <c r="A67" s="161" t="s">
        <v>29</v>
      </c>
      <c r="B67" s="243"/>
      <c r="C67" s="244"/>
      <c r="D67" s="245"/>
      <c r="E67" s="245"/>
      <c r="F67" s="246"/>
      <c r="G67" s="247"/>
      <c r="H67" s="246"/>
    </row>
    <row r="68" spans="1:17" s="27" customFormat="1" ht="57.75" thickBot="1" x14ac:dyDescent="0.25">
      <c r="A68" s="179" t="s">
        <v>33</v>
      </c>
      <c r="B68" s="180" t="s">
        <v>67</v>
      </c>
      <c r="C68" s="181" t="s">
        <v>114</v>
      </c>
      <c r="D68" s="182" t="s">
        <v>79</v>
      </c>
      <c r="E68" s="183" t="s">
        <v>80</v>
      </c>
      <c r="F68" s="184" t="s">
        <v>74</v>
      </c>
      <c r="G68" s="248" t="s">
        <v>77</v>
      </c>
      <c r="H68" s="153"/>
    </row>
    <row r="69" spans="1:17" s="27" customFormat="1" thickBot="1" x14ac:dyDescent="0.25">
      <c r="A69" s="170"/>
      <c r="B69" s="29"/>
      <c r="C69" s="30"/>
      <c r="D69" s="31"/>
      <c r="E69" s="32"/>
      <c r="F69" s="49"/>
      <c r="G69" s="147">
        <f>IF(E69=0,0,C69/E69)*F69</f>
        <v>0</v>
      </c>
      <c r="H69" s="230">
        <f>E69</f>
        <v>0</v>
      </c>
    </row>
    <row r="71" spans="1:17" ht="15.75" x14ac:dyDescent="0.25">
      <c r="E71" s="249" t="s">
        <v>157</v>
      </c>
    </row>
  </sheetData>
  <pageMargins left="0.7" right="0.7" top="0.75" bottom="0.75" header="0.3" footer="0.3"/>
  <pageSetup scale="53" fitToWidth="2" fitToHeight="2" orientation="portrait" r:id="rId1"/>
  <colBreaks count="1" manualBreakCount="1">
    <brk id="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99CC"/>
  </sheetPr>
  <dimension ref="A1:Q71"/>
  <sheetViews>
    <sheetView view="pageBreakPreview" topLeftCell="A56" zoomScale="80" zoomScaleNormal="80" zoomScaleSheetLayoutView="80" workbookViewId="0">
      <selection activeCell="E71" sqref="E71"/>
    </sheetView>
  </sheetViews>
  <sheetFormatPr defaultRowHeight="15" x14ac:dyDescent="0.25"/>
  <cols>
    <col min="1" max="1" width="33.5703125" bestFit="1" customWidth="1"/>
    <col min="2" max="7" width="16.7109375" customWidth="1"/>
    <col min="8" max="8" width="6.85546875" customWidth="1"/>
    <col min="9" max="9" width="4.28515625" customWidth="1"/>
    <col min="10" max="10" width="33.5703125" customWidth="1"/>
    <col min="11" max="16" width="16.7109375" customWidth="1"/>
    <col min="17" max="17" width="6.85546875" customWidth="1"/>
  </cols>
  <sheetData>
    <row r="1" spans="1:17" ht="60" customHeight="1" x14ac:dyDescent="0.25"/>
    <row r="2" spans="1:17" ht="15.75" x14ac:dyDescent="0.25">
      <c r="A2" s="234" t="s">
        <v>125</v>
      </c>
    </row>
    <row r="3" spans="1:17" ht="15.75" x14ac:dyDescent="0.25">
      <c r="A3" s="178" t="s">
        <v>20</v>
      </c>
      <c r="B3" s="26"/>
      <c r="C3" s="117"/>
      <c r="D3" s="118"/>
      <c r="E3" s="118"/>
      <c r="F3" s="119"/>
      <c r="G3" s="117"/>
      <c r="H3" s="119"/>
      <c r="I3" s="27"/>
      <c r="J3" s="27"/>
      <c r="K3" s="27"/>
      <c r="L3" s="27"/>
      <c r="M3" s="27"/>
      <c r="N3" s="27"/>
      <c r="O3" s="27"/>
      <c r="P3" s="27"/>
      <c r="Q3" s="27"/>
    </row>
    <row r="4" spans="1:17" ht="60" customHeight="1" x14ac:dyDescent="0.25">
      <c r="A4" s="179" t="s">
        <v>33</v>
      </c>
      <c r="B4" s="180" t="s">
        <v>67</v>
      </c>
      <c r="C4" s="181" t="s">
        <v>114</v>
      </c>
      <c r="D4" s="182" t="s">
        <v>79</v>
      </c>
      <c r="E4" s="183" t="s">
        <v>80</v>
      </c>
      <c r="F4" s="184" t="s">
        <v>74</v>
      </c>
      <c r="G4" s="185" t="s">
        <v>77</v>
      </c>
      <c r="H4" s="185"/>
      <c r="I4" s="27"/>
      <c r="J4" s="179" t="s">
        <v>33</v>
      </c>
      <c r="K4" s="180" t="s">
        <v>67</v>
      </c>
      <c r="L4" s="181" t="s">
        <v>114</v>
      </c>
      <c r="M4" s="182" t="s">
        <v>79</v>
      </c>
      <c r="N4" s="183" t="s">
        <v>80</v>
      </c>
      <c r="O4" s="184" t="s">
        <v>74</v>
      </c>
      <c r="P4" s="185" t="s">
        <v>77</v>
      </c>
      <c r="Q4" s="185"/>
    </row>
    <row r="5" spans="1:17" ht="18" customHeight="1" x14ac:dyDescent="0.25">
      <c r="A5" s="154" t="s">
        <v>18</v>
      </c>
      <c r="B5" s="191"/>
      <c r="C5" s="192"/>
      <c r="D5" s="193"/>
      <c r="E5" s="193"/>
      <c r="F5" s="116"/>
      <c r="G5" s="192"/>
      <c r="H5" s="194"/>
      <c r="I5" s="27"/>
      <c r="J5" s="120" t="s">
        <v>18</v>
      </c>
      <c r="K5" s="218"/>
      <c r="L5" s="219"/>
      <c r="M5" s="220"/>
      <c r="N5" s="221"/>
      <c r="O5" s="222"/>
      <c r="P5" s="223"/>
      <c r="Q5" s="224"/>
    </row>
    <row r="6" spans="1:17" x14ac:dyDescent="0.25">
      <c r="A6" s="29"/>
      <c r="B6" s="29"/>
      <c r="C6" s="30"/>
      <c r="D6" s="31"/>
      <c r="E6" s="31"/>
      <c r="F6" s="49"/>
      <c r="G6" s="121">
        <f>IF(E6=0,0,C6/E6)*F6</f>
        <v>0</v>
      </c>
      <c r="H6" s="216">
        <f>D6</f>
        <v>0</v>
      </c>
      <c r="I6" s="27"/>
      <c r="J6" s="29"/>
      <c r="K6" s="29"/>
      <c r="L6" s="30"/>
      <c r="M6" s="31"/>
      <c r="N6" s="31"/>
      <c r="O6" s="135"/>
      <c r="P6" s="121">
        <f>IF(N6=0,0,L6/N6)*O6</f>
        <v>0</v>
      </c>
      <c r="Q6" s="216">
        <f>M6</f>
        <v>0</v>
      </c>
    </row>
    <row r="7" spans="1:17" x14ac:dyDescent="0.25">
      <c r="A7" s="29"/>
      <c r="B7" s="29"/>
      <c r="C7" s="30"/>
      <c r="D7" s="31"/>
      <c r="E7" s="31"/>
      <c r="F7" s="49"/>
      <c r="G7" s="121">
        <f>IF(E7=0,0,C7/E7)*F7</f>
        <v>0</v>
      </c>
      <c r="H7" s="216">
        <f t="shared" ref="H7:H10" si="0">D7</f>
        <v>0</v>
      </c>
      <c r="I7" s="27"/>
      <c r="J7" s="29"/>
      <c r="K7" s="29"/>
      <c r="L7" s="30"/>
      <c r="M7" s="31"/>
      <c r="N7" s="31"/>
      <c r="O7" s="135"/>
      <c r="P7" s="121">
        <f>IF(N7=0,0,L7/N7)*O7</f>
        <v>0</v>
      </c>
      <c r="Q7" s="216">
        <f t="shared" ref="Q7:Q10" si="1">M7</f>
        <v>0</v>
      </c>
    </row>
    <row r="8" spans="1:17" x14ac:dyDescent="0.25">
      <c r="A8" s="29"/>
      <c r="B8" s="29"/>
      <c r="C8" s="30"/>
      <c r="D8" s="31"/>
      <c r="E8" s="31"/>
      <c r="F8" s="49"/>
      <c r="G8" s="121">
        <f>IF(E8=0,0,C8/E8)*F8</f>
        <v>0</v>
      </c>
      <c r="H8" s="216">
        <f t="shared" si="0"/>
        <v>0</v>
      </c>
      <c r="I8" s="27"/>
      <c r="J8" s="29"/>
      <c r="K8" s="29"/>
      <c r="L8" s="30"/>
      <c r="M8" s="31"/>
      <c r="N8" s="31"/>
      <c r="O8" s="135"/>
      <c r="P8" s="121">
        <f>IF(N8=0,0,L8/N8)*O8</f>
        <v>0</v>
      </c>
      <c r="Q8" s="216">
        <f t="shared" si="1"/>
        <v>0</v>
      </c>
    </row>
    <row r="9" spans="1:17" x14ac:dyDescent="0.25">
      <c r="A9" s="29"/>
      <c r="B9" s="29"/>
      <c r="C9" s="30"/>
      <c r="D9" s="31"/>
      <c r="E9" s="31"/>
      <c r="F9" s="49"/>
      <c r="G9" s="121">
        <f>IF(E9=0,0,C9/E9)*F9</f>
        <v>0</v>
      </c>
      <c r="H9" s="216">
        <f t="shared" si="0"/>
        <v>0</v>
      </c>
      <c r="I9" s="27"/>
      <c r="J9" s="29"/>
      <c r="K9" s="29"/>
      <c r="L9" s="30"/>
      <c r="M9" s="31"/>
      <c r="N9" s="31"/>
      <c r="O9" s="135"/>
      <c r="P9" s="121">
        <f>IF(N9=0,0,L9/N9)*O9</f>
        <v>0</v>
      </c>
      <c r="Q9" s="216">
        <f t="shared" si="1"/>
        <v>0</v>
      </c>
    </row>
    <row r="10" spans="1:17" x14ac:dyDescent="0.25">
      <c r="A10" s="29"/>
      <c r="B10" s="29"/>
      <c r="C10" s="30"/>
      <c r="D10" s="36"/>
      <c r="E10" s="36"/>
      <c r="F10" s="49"/>
      <c r="G10" s="121">
        <f>IF(E10=0,0,C10/E10)*F10</f>
        <v>0</v>
      </c>
      <c r="H10" s="216">
        <f t="shared" si="0"/>
        <v>0</v>
      </c>
      <c r="I10" s="27"/>
      <c r="J10" s="29"/>
      <c r="K10" s="29"/>
      <c r="L10" s="30"/>
      <c r="M10" s="31"/>
      <c r="N10" s="31"/>
      <c r="O10" s="135"/>
      <c r="P10" s="121">
        <f>IF(N10=0,0,L10/N10)*O10</f>
        <v>0</v>
      </c>
      <c r="Q10" s="216">
        <f t="shared" si="1"/>
        <v>0</v>
      </c>
    </row>
    <row r="11" spans="1:17" x14ac:dyDescent="0.25">
      <c r="A11" s="122" t="s">
        <v>30</v>
      </c>
      <c r="B11" s="123"/>
      <c r="C11" s="124"/>
      <c r="D11" s="125"/>
      <c r="E11" s="125"/>
      <c r="F11" s="126"/>
      <c r="G11" s="127">
        <f>SUM(G6:G10)</f>
        <v>0</v>
      </c>
      <c r="H11" s="217"/>
      <c r="I11" s="27"/>
      <c r="J11" s="122" t="s">
        <v>30</v>
      </c>
      <c r="K11" s="136"/>
      <c r="L11" s="137"/>
      <c r="M11" s="138"/>
      <c r="N11" s="138"/>
      <c r="O11" s="211"/>
      <c r="P11" s="127">
        <f>SUM(P6:P10)</f>
        <v>0</v>
      </c>
      <c r="Q11" s="187"/>
    </row>
    <row r="12" spans="1:17" x14ac:dyDescent="0.25">
      <c r="A12" s="186" t="s">
        <v>18</v>
      </c>
      <c r="B12" s="195"/>
      <c r="C12" s="196"/>
      <c r="D12" s="197"/>
      <c r="E12" s="197"/>
      <c r="F12" s="198"/>
      <c r="G12" s="196"/>
      <c r="H12" s="199"/>
      <c r="I12" s="27"/>
      <c r="J12" s="128" t="s">
        <v>18</v>
      </c>
      <c r="K12" s="129"/>
      <c r="L12" s="130"/>
      <c r="M12" s="131"/>
      <c r="N12" s="131"/>
      <c r="O12" s="212"/>
      <c r="P12" s="132"/>
      <c r="Q12" s="133"/>
    </row>
    <row r="13" spans="1:17" x14ac:dyDescent="0.25">
      <c r="A13" s="134"/>
      <c r="B13" s="29"/>
      <c r="C13" s="30"/>
      <c r="D13" s="31"/>
      <c r="E13" s="32"/>
      <c r="F13" s="33"/>
      <c r="G13" s="121">
        <f>IF(E13=0,0,C13/E13)*F13</f>
        <v>0</v>
      </c>
      <c r="H13" s="187">
        <f>D13</f>
        <v>0</v>
      </c>
      <c r="I13" s="27"/>
      <c r="J13" s="134"/>
      <c r="K13" s="29"/>
      <c r="L13" s="30"/>
      <c r="M13" s="31"/>
      <c r="N13" s="31"/>
      <c r="O13" s="135"/>
      <c r="P13" s="121">
        <f>IF(N13=0,0,L13/N13)*O13</f>
        <v>0</v>
      </c>
      <c r="Q13" s="216">
        <f>M13</f>
        <v>0</v>
      </c>
    </row>
    <row r="14" spans="1:17" x14ac:dyDescent="0.25">
      <c r="A14" s="134"/>
      <c r="B14" s="29"/>
      <c r="C14" s="30"/>
      <c r="D14" s="31"/>
      <c r="E14" s="32"/>
      <c r="F14" s="135"/>
      <c r="G14" s="121">
        <f>IF(E14=0,0,C14/E14)*F14</f>
        <v>0</v>
      </c>
      <c r="H14" s="187">
        <f t="shared" ref="H14:H17" si="2">D14</f>
        <v>0</v>
      </c>
      <c r="I14" s="27"/>
      <c r="J14" s="134"/>
      <c r="K14" s="29"/>
      <c r="L14" s="30"/>
      <c r="M14" s="31"/>
      <c r="N14" s="31"/>
      <c r="O14" s="135"/>
      <c r="P14" s="121">
        <f>IF(N14=0,0,L14/N14)*O14</f>
        <v>0</v>
      </c>
      <c r="Q14" s="216">
        <f t="shared" ref="Q14:Q17" si="3">M14</f>
        <v>0</v>
      </c>
    </row>
    <row r="15" spans="1:17" x14ac:dyDescent="0.25">
      <c r="A15" s="134"/>
      <c r="B15" s="29"/>
      <c r="C15" s="30"/>
      <c r="D15" s="31"/>
      <c r="E15" s="32"/>
      <c r="F15" s="33"/>
      <c r="G15" s="121">
        <f>IF(E15=0,0,C15/E15)*F15</f>
        <v>0</v>
      </c>
      <c r="H15" s="187">
        <f t="shared" si="2"/>
        <v>0</v>
      </c>
      <c r="I15" s="27"/>
      <c r="J15" s="134"/>
      <c r="K15" s="29"/>
      <c r="L15" s="30"/>
      <c r="M15" s="31"/>
      <c r="N15" s="31"/>
      <c r="O15" s="135"/>
      <c r="P15" s="121">
        <f>IF(N15=0,0,L15/N15)*O15</f>
        <v>0</v>
      </c>
      <c r="Q15" s="216">
        <f t="shared" si="3"/>
        <v>0</v>
      </c>
    </row>
    <row r="16" spans="1:17" x14ac:dyDescent="0.25">
      <c r="A16" s="134"/>
      <c r="B16" s="29"/>
      <c r="C16" s="30"/>
      <c r="D16" s="31"/>
      <c r="E16" s="32"/>
      <c r="F16" s="33"/>
      <c r="G16" s="121">
        <f>IF(E16=0,0,C16/E16)*F16</f>
        <v>0</v>
      </c>
      <c r="H16" s="187">
        <f t="shared" si="2"/>
        <v>0</v>
      </c>
      <c r="I16" s="27"/>
      <c r="J16" s="134"/>
      <c r="K16" s="29"/>
      <c r="L16" s="30"/>
      <c r="M16" s="31"/>
      <c r="N16" s="31"/>
      <c r="O16" s="135"/>
      <c r="P16" s="121">
        <f>IF(N16=0,0,L16/N16)*O16</f>
        <v>0</v>
      </c>
      <c r="Q16" s="216">
        <f t="shared" si="3"/>
        <v>0</v>
      </c>
    </row>
    <row r="17" spans="1:17" x14ac:dyDescent="0.25">
      <c r="A17" s="134"/>
      <c r="B17" s="29"/>
      <c r="C17" s="30"/>
      <c r="D17" s="31"/>
      <c r="E17" s="32"/>
      <c r="F17" s="33"/>
      <c r="G17" s="121">
        <f>IF(E17=0,0,C17/E17)*F17</f>
        <v>0</v>
      </c>
      <c r="H17" s="187">
        <f t="shared" si="2"/>
        <v>0</v>
      </c>
      <c r="I17" s="27"/>
      <c r="J17" s="134"/>
      <c r="K17" s="29"/>
      <c r="L17" s="30"/>
      <c r="M17" s="31"/>
      <c r="N17" s="31"/>
      <c r="O17" s="135"/>
      <c r="P17" s="121">
        <f>IF(N17=0,0,L17/N17)*O17</f>
        <v>0</v>
      </c>
      <c r="Q17" s="216">
        <f t="shared" si="3"/>
        <v>0</v>
      </c>
    </row>
    <row r="18" spans="1:17" x14ac:dyDescent="0.25">
      <c r="A18" s="122" t="s">
        <v>30</v>
      </c>
      <c r="B18" s="136"/>
      <c r="C18" s="137"/>
      <c r="D18" s="138"/>
      <c r="E18" s="139"/>
      <c r="F18" s="34"/>
      <c r="G18" s="127">
        <f>SUM(G13:G17)</f>
        <v>0</v>
      </c>
      <c r="H18" s="34"/>
      <c r="I18" s="27"/>
      <c r="J18" s="122" t="s">
        <v>30</v>
      </c>
      <c r="K18" s="136"/>
      <c r="L18" s="137"/>
      <c r="M18" s="138"/>
      <c r="N18" s="138"/>
      <c r="O18" s="211"/>
      <c r="P18" s="127">
        <f>SUM(P13:P17)</f>
        <v>0</v>
      </c>
      <c r="Q18" s="187"/>
    </row>
    <row r="19" spans="1:17" x14ac:dyDescent="0.25">
      <c r="A19" s="155" t="s">
        <v>18</v>
      </c>
      <c r="B19" s="195"/>
      <c r="C19" s="196"/>
      <c r="D19" s="197"/>
      <c r="E19" s="197"/>
      <c r="F19" s="198"/>
      <c r="G19" s="196"/>
      <c r="H19" s="199"/>
      <c r="I19" s="27"/>
      <c r="J19" s="128" t="s">
        <v>18</v>
      </c>
      <c r="K19" s="129"/>
      <c r="L19" s="130"/>
      <c r="M19" s="131"/>
      <c r="N19" s="131"/>
      <c r="O19" s="212"/>
      <c r="P19" s="132"/>
      <c r="Q19" s="133"/>
    </row>
    <row r="20" spans="1:17" x14ac:dyDescent="0.25">
      <c r="A20" s="134"/>
      <c r="B20" s="29"/>
      <c r="C20" s="30"/>
      <c r="D20" s="31"/>
      <c r="E20" s="32"/>
      <c r="F20" s="33"/>
      <c r="G20" s="121">
        <f>IF(E20=0,0,C20/E20)*F20</f>
        <v>0</v>
      </c>
      <c r="H20" s="187">
        <f>D20</f>
        <v>0</v>
      </c>
      <c r="I20" s="27"/>
      <c r="J20" s="134"/>
      <c r="K20" s="29"/>
      <c r="L20" s="30"/>
      <c r="M20" s="31"/>
      <c r="N20" s="31"/>
      <c r="O20" s="135"/>
      <c r="P20" s="121">
        <f>IF(N20=0,0,L20/N20)*O20</f>
        <v>0</v>
      </c>
      <c r="Q20" s="216">
        <f>M20</f>
        <v>0</v>
      </c>
    </row>
    <row r="21" spans="1:17" x14ac:dyDescent="0.25">
      <c r="A21" s="134"/>
      <c r="B21" s="29"/>
      <c r="C21" s="30"/>
      <c r="D21" s="31"/>
      <c r="E21" s="32"/>
      <c r="F21" s="135"/>
      <c r="G21" s="121">
        <f>IF(E21=0,0,C21/E21)*F21</f>
        <v>0</v>
      </c>
      <c r="H21" s="187">
        <f t="shared" ref="H21:H24" si="4">D21</f>
        <v>0</v>
      </c>
      <c r="I21" s="27"/>
      <c r="J21" s="134"/>
      <c r="K21" s="29"/>
      <c r="L21" s="30"/>
      <c r="M21" s="31"/>
      <c r="N21" s="31"/>
      <c r="O21" s="135"/>
      <c r="P21" s="121">
        <f>IF(N21=0,0,L21/N21)*O21</f>
        <v>0</v>
      </c>
      <c r="Q21" s="216">
        <f t="shared" ref="Q21:Q24" si="5">M21</f>
        <v>0</v>
      </c>
    </row>
    <row r="22" spans="1:17" x14ac:dyDescent="0.25">
      <c r="A22" s="134"/>
      <c r="B22" s="29"/>
      <c r="C22" s="30"/>
      <c r="D22" s="31"/>
      <c r="E22" s="32"/>
      <c r="F22" s="33"/>
      <c r="G22" s="121">
        <f>IF(E22=0,0,C22/E22)*F22</f>
        <v>0</v>
      </c>
      <c r="H22" s="187">
        <f t="shared" si="4"/>
        <v>0</v>
      </c>
      <c r="I22" s="27"/>
      <c r="J22" s="134"/>
      <c r="K22" s="29"/>
      <c r="L22" s="30"/>
      <c r="M22" s="31"/>
      <c r="N22" s="31"/>
      <c r="O22" s="135"/>
      <c r="P22" s="121">
        <f>IF(N22=0,0,L22/N22)*O22</f>
        <v>0</v>
      </c>
      <c r="Q22" s="216">
        <f t="shared" si="5"/>
        <v>0</v>
      </c>
    </row>
    <row r="23" spans="1:17" x14ac:dyDescent="0.25">
      <c r="A23" s="134"/>
      <c r="B23" s="29"/>
      <c r="C23" s="30"/>
      <c r="D23" s="31"/>
      <c r="E23" s="32"/>
      <c r="F23" s="33"/>
      <c r="G23" s="121">
        <f>IF(E23=0,0,C23/E23)*F23</f>
        <v>0</v>
      </c>
      <c r="H23" s="187">
        <f t="shared" si="4"/>
        <v>0</v>
      </c>
      <c r="I23" s="27"/>
      <c r="J23" s="134"/>
      <c r="K23" s="29"/>
      <c r="L23" s="30"/>
      <c r="M23" s="31"/>
      <c r="N23" s="31"/>
      <c r="O23" s="135"/>
      <c r="P23" s="121">
        <f>IF(N23=0,0,L23/N23)*O23</f>
        <v>0</v>
      </c>
      <c r="Q23" s="216">
        <f t="shared" si="5"/>
        <v>0</v>
      </c>
    </row>
    <row r="24" spans="1:17" x14ac:dyDescent="0.25">
      <c r="A24" s="134"/>
      <c r="B24" s="29"/>
      <c r="C24" s="30"/>
      <c r="D24" s="31"/>
      <c r="E24" s="32"/>
      <c r="F24" s="33"/>
      <c r="G24" s="121">
        <f>IF(E24=0,0,C24/E24)*F24</f>
        <v>0</v>
      </c>
      <c r="H24" s="187">
        <f t="shared" si="4"/>
        <v>0</v>
      </c>
      <c r="I24" s="27"/>
      <c r="J24" s="134"/>
      <c r="K24" s="29"/>
      <c r="L24" s="30"/>
      <c r="M24" s="31"/>
      <c r="N24" s="31"/>
      <c r="O24" s="135"/>
      <c r="P24" s="121">
        <f>IF(N24=0,0,L24/N24)*O24</f>
        <v>0</v>
      </c>
      <c r="Q24" s="216">
        <f t="shared" si="5"/>
        <v>0</v>
      </c>
    </row>
    <row r="25" spans="1:17" x14ac:dyDescent="0.25">
      <c r="A25" s="122" t="s">
        <v>30</v>
      </c>
      <c r="B25" s="136"/>
      <c r="C25" s="137"/>
      <c r="D25" s="138"/>
      <c r="E25" s="139"/>
      <c r="F25" s="34"/>
      <c r="G25" s="127">
        <f>SUM(G20:G24)</f>
        <v>0</v>
      </c>
      <c r="H25" s="34"/>
      <c r="I25" s="27"/>
      <c r="J25" s="122" t="s">
        <v>30</v>
      </c>
      <c r="K25" s="136"/>
      <c r="L25" s="137"/>
      <c r="M25" s="138"/>
      <c r="N25" s="138"/>
      <c r="O25" s="211"/>
      <c r="P25" s="127">
        <f>SUM(P20:P24)</f>
        <v>0</v>
      </c>
      <c r="Q25" s="187"/>
    </row>
    <row r="26" spans="1:17" x14ac:dyDescent="0.25">
      <c r="A26" s="155" t="s">
        <v>19</v>
      </c>
      <c r="B26" s="195"/>
      <c r="C26" s="196"/>
      <c r="D26" s="197"/>
      <c r="E26" s="197"/>
      <c r="F26" s="198"/>
      <c r="G26" s="196"/>
      <c r="H26" s="199"/>
      <c r="I26" s="27"/>
      <c r="J26" s="213" t="s">
        <v>19</v>
      </c>
      <c r="K26" s="129"/>
      <c r="L26" s="130"/>
      <c r="M26" s="131"/>
      <c r="N26" s="131"/>
      <c r="O26" s="212"/>
      <c r="P26" s="132"/>
      <c r="Q26" s="214"/>
    </row>
    <row r="27" spans="1:17" x14ac:dyDescent="0.25">
      <c r="A27" s="29"/>
      <c r="B27" s="29"/>
      <c r="C27" s="30"/>
      <c r="D27" s="31"/>
      <c r="E27" s="188"/>
      <c r="F27" s="33"/>
      <c r="G27" s="121">
        <f>IF(E27=0,0,C27/E27)*F27</f>
        <v>0</v>
      </c>
      <c r="H27" s="187">
        <f>D27</f>
        <v>0</v>
      </c>
      <c r="I27" s="27"/>
      <c r="J27" s="134"/>
      <c r="K27" s="29"/>
      <c r="L27" s="30"/>
      <c r="M27" s="31"/>
      <c r="N27" s="31"/>
      <c r="O27" s="135"/>
      <c r="P27" s="121">
        <f t="shared" ref="P27:P33" si="6">IF(N27=0,0,L27/N27)*O27</f>
        <v>0</v>
      </c>
      <c r="Q27" s="216">
        <f>M27</f>
        <v>0</v>
      </c>
    </row>
    <row r="28" spans="1:17" x14ac:dyDescent="0.25">
      <c r="A28" s="29"/>
      <c r="B28" s="29"/>
      <c r="C28" s="30"/>
      <c r="D28" s="31"/>
      <c r="E28" s="188"/>
      <c r="F28" s="33"/>
      <c r="G28" s="121">
        <f>IF(E28=0,0,C28/E28)*F28</f>
        <v>0</v>
      </c>
      <c r="H28" s="187">
        <f t="shared" ref="H28:H33" si="7">D28</f>
        <v>0</v>
      </c>
      <c r="I28" s="27"/>
      <c r="J28" s="134"/>
      <c r="K28" s="29"/>
      <c r="L28" s="30"/>
      <c r="M28" s="31"/>
      <c r="N28" s="31"/>
      <c r="O28" s="135"/>
      <c r="P28" s="121">
        <f t="shared" si="6"/>
        <v>0</v>
      </c>
      <c r="Q28" s="216">
        <f t="shared" ref="Q28:Q32" si="8">M28</f>
        <v>0</v>
      </c>
    </row>
    <row r="29" spans="1:17" x14ac:dyDescent="0.25">
      <c r="A29" s="29"/>
      <c r="B29" s="29"/>
      <c r="C29" s="30"/>
      <c r="D29" s="31"/>
      <c r="E29" s="188"/>
      <c r="F29" s="33"/>
      <c r="G29" s="121">
        <f>IF(E29=0,0,C29/E29)*F29</f>
        <v>0</v>
      </c>
      <c r="H29" s="187">
        <f t="shared" si="7"/>
        <v>0</v>
      </c>
      <c r="I29" s="27"/>
      <c r="J29" s="134"/>
      <c r="K29" s="29"/>
      <c r="L29" s="30"/>
      <c r="M29" s="31"/>
      <c r="N29" s="31"/>
      <c r="O29" s="135"/>
      <c r="P29" s="121">
        <f t="shared" si="6"/>
        <v>0</v>
      </c>
      <c r="Q29" s="216">
        <f t="shared" si="8"/>
        <v>0</v>
      </c>
    </row>
    <row r="30" spans="1:17" x14ac:dyDescent="0.25">
      <c r="A30" s="134"/>
      <c r="B30" s="29"/>
      <c r="C30" s="30"/>
      <c r="D30" s="31"/>
      <c r="E30" s="32"/>
      <c r="F30" s="33"/>
      <c r="G30" s="121">
        <f t="shared" ref="G30:G33" si="9">IF(E30=0,0,C30/E30)*F30</f>
        <v>0</v>
      </c>
      <c r="H30" s="187">
        <f t="shared" si="7"/>
        <v>0</v>
      </c>
      <c r="I30" s="27"/>
      <c r="J30" s="134"/>
      <c r="K30" s="29"/>
      <c r="L30" s="30"/>
      <c r="M30" s="31"/>
      <c r="N30" s="31"/>
      <c r="O30" s="135"/>
      <c r="P30" s="121">
        <f t="shared" si="6"/>
        <v>0</v>
      </c>
      <c r="Q30" s="216">
        <f t="shared" si="8"/>
        <v>0</v>
      </c>
    </row>
    <row r="31" spans="1:17" x14ac:dyDescent="0.25">
      <c r="A31" s="134"/>
      <c r="B31" s="29"/>
      <c r="C31" s="30"/>
      <c r="D31" s="31"/>
      <c r="E31" s="32"/>
      <c r="F31" s="33"/>
      <c r="G31" s="121">
        <f t="shared" si="9"/>
        <v>0</v>
      </c>
      <c r="H31" s="187">
        <f t="shared" si="7"/>
        <v>0</v>
      </c>
      <c r="I31" s="27"/>
      <c r="J31" s="134"/>
      <c r="K31" s="29"/>
      <c r="L31" s="30"/>
      <c r="M31" s="31"/>
      <c r="N31" s="31"/>
      <c r="O31" s="135"/>
      <c r="P31" s="121">
        <f t="shared" si="6"/>
        <v>0</v>
      </c>
      <c r="Q31" s="216">
        <f t="shared" si="8"/>
        <v>0</v>
      </c>
    </row>
    <row r="32" spans="1:17" x14ac:dyDescent="0.25">
      <c r="A32" s="134"/>
      <c r="B32" s="29"/>
      <c r="C32" s="30"/>
      <c r="D32" s="31"/>
      <c r="E32" s="32"/>
      <c r="F32" s="33"/>
      <c r="G32" s="121">
        <f t="shared" si="9"/>
        <v>0</v>
      </c>
      <c r="H32" s="187">
        <f t="shared" si="7"/>
        <v>0</v>
      </c>
      <c r="I32" s="27"/>
      <c r="J32" s="134"/>
      <c r="K32" s="29"/>
      <c r="L32" s="30"/>
      <c r="M32" s="31"/>
      <c r="N32" s="31"/>
      <c r="O32" s="135"/>
      <c r="P32" s="121">
        <f t="shared" si="6"/>
        <v>0</v>
      </c>
      <c r="Q32" s="216">
        <f t="shared" si="8"/>
        <v>0</v>
      </c>
    </row>
    <row r="33" spans="1:17" ht="15.75" thickBot="1" x14ac:dyDescent="0.3">
      <c r="A33" s="140"/>
      <c r="B33" s="29"/>
      <c r="C33" s="30"/>
      <c r="D33" s="31"/>
      <c r="E33" s="32"/>
      <c r="F33" s="33"/>
      <c r="G33" s="121">
        <f t="shared" si="9"/>
        <v>0</v>
      </c>
      <c r="H33" s="187">
        <f t="shared" si="7"/>
        <v>0</v>
      </c>
      <c r="I33" s="27"/>
      <c r="J33" s="134"/>
      <c r="K33" s="29"/>
      <c r="L33" s="30"/>
      <c r="M33" s="31"/>
      <c r="N33" s="31"/>
      <c r="O33" s="135"/>
      <c r="P33" s="242">
        <f t="shared" si="6"/>
        <v>0</v>
      </c>
      <c r="Q33" s="187"/>
    </row>
    <row r="34" spans="1:17" ht="15.75" thickBot="1" x14ac:dyDescent="0.3">
      <c r="A34" s="141" t="s">
        <v>118</v>
      </c>
      <c r="B34" s="142"/>
      <c r="C34" s="143"/>
      <c r="D34" s="144"/>
      <c r="E34" s="145"/>
      <c r="F34" s="146"/>
      <c r="G34" s="147">
        <f>G11+G18+G25+G27+G28+G29+G30+G31+G32+G33+P11+P18+P25+P27+P28+P29+P30+P31+P32+P33</f>
        <v>0</v>
      </c>
      <c r="H34" s="189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15.75" thickBot="1" x14ac:dyDescent="0.3">
      <c r="A35" s="68"/>
      <c r="B35" s="26"/>
      <c r="C35" s="117"/>
      <c r="D35" s="118"/>
      <c r="E35" s="118"/>
      <c r="F35" s="119"/>
      <c r="G35" s="117"/>
      <c r="H35" s="119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16.5" thickBot="1" x14ac:dyDescent="0.3">
      <c r="A36" s="148" t="s">
        <v>116</v>
      </c>
      <c r="B36" s="27"/>
      <c r="C36" s="149"/>
      <c r="D36" s="150"/>
      <c r="E36" s="150"/>
      <c r="F36" s="151"/>
      <c r="G36" s="149"/>
      <c r="H36" s="151"/>
      <c r="I36" s="27"/>
      <c r="J36" s="27"/>
      <c r="K36" s="27"/>
      <c r="L36" s="27"/>
      <c r="M36" s="27"/>
      <c r="N36" s="27"/>
      <c r="O36" s="27"/>
      <c r="P36" s="27"/>
      <c r="Q36" s="27"/>
    </row>
    <row r="37" spans="1:17" ht="60" customHeight="1" x14ac:dyDescent="0.25">
      <c r="A37" s="179" t="s">
        <v>33</v>
      </c>
      <c r="B37" s="180" t="s">
        <v>67</v>
      </c>
      <c r="C37" s="181" t="s">
        <v>114</v>
      </c>
      <c r="D37" s="182" t="s">
        <v>79</v>
      </c>
      <c r="E37" s="183" t="s">
        <v>80</v>
      </c>
      <c r="F37" s="184" t="s">
        <v>74</v>
      </c>
      <c r="G37" s="185" t="s">
        <v>77</v>
      </c>
      <c r="H37" s="153"/>
      <c r="I37" s="27"/>
      <c r="J37" s="179" t="s">
        <v>33</v>
      </c>
      <c r="K37" s="180" t="s">
        <v>67</v>
      </c>
      <c r="L37" s="181" t="s">
        <v>114</v>
      </c>
      <c r="M37" s="182" t="s">
        <v>79</v>
      </c>
      <c r="N37" s="183" t="s">
        <v>80</v>
      </c>
      <c r="O37" s="184" t="s">
        <v>74</v>
      </c>
      <c r="P37" s="185" t="s">
        <v>77</v>
      </c>
      <c r="Q37" s="185"/>
    </row>
    <row r="38" spans="1:17" ht="15.75" customHeight="1" x14ac:dyDescent="0.25">
      <c r="A38" s="154" t="s">
        <v>18</v>
      </c>
      <c r="B38" s="200"/>
      <c r="C38" s="201"/>
      <c r="D38" s="193"/>
      <c r="E38" s="202"/>
      <c r="F38" s="203"/>
      <c r="G38" s="204"/>
      <c r="H38" s="205"/>
      <c r="I38" s="27"/>
      <c r="J38" s="120" t="s">
        <v>18</v>
      </c>
      <c r="K38" s="218"/>
      <c r="L38" s="219"/>
      <c r="M38" s="220"/>
      <c r="N38" s="221"/>
      <c r="O38" s="222"/>
      <c r="P38" s="223"/>
      <c r="Q38" s="224"/>
    </row>
    <row r="39" spans="1:17" x14ac:dyDescent="0.25">
      <c r="A39" s="29"/>
      <c r="B39" s="29"/>
      <c r="C39" s="30"/>
      <c r="D39" s="31"/>
      <c r="E39" s="32"/>
      <c r="F39" s="33"/>
      <c r="G39" s="121">
        <f>IF(E39=0,0,C39/E39)*F39</f>
        <v>0</v>
      </c>
      <c r="H39" s="187">
        <f>D39</f>
        <v>0</v>
      </c>
      <c r="I39" s="27"/>
      <c r="J39" s="29"/>
      <c r="K39" s="29"/>
      <c r="L39" s="30"/>
      <c r="M39" s="31"/>
      <c r="N39" s="31"/>
      <c r="O39" s="33"/>
      <c r="P39" s="121">
        <f>IF(N39=0,0,L39/N39)*O39</f>
        <v>0</v>
      </c>
      <c r="Q39" s="216">
        <f>M39</f>
        <v>0</v>
      </c>
    </row>
    <row r="40" spans="1:17" x14ac:dyDescent="0.25">
      <c r="A40" s="29"/>
      <c r="B40" s="29"/>
      <c r="C40" s="30"/>
      <c r="D40" s="31"/>
      <c r="E40" s="32"/>
      <c r="F40" s="33"/>
      <c r="G40" s="121">
        <f>IF(E40=0,0,C40/E40)*F40</f>
        <v>0</v>
      </c>
      <c r="H40" s="187">
        <f t="shared" ref="H40:H43" si="10">D40</f>
        <v>0</v>
      </c>
      <c r="I40" s="27"/>
      <c r="J40" s="29"/>
      <c r="K40" s="29"/>
      <c r="L40" s="30"/>
      <c r="M40" s="31"/>
      <c r="N40" s="31"/>
      <c r="O40" s="33"/>
      <c r="P40" s="121">
        <f>IF(N40=0,0,L40/N40)*O40</f>
        <v>0</v>
      </c>
      <c r="Q40" s="216">
        <f t="shared" ref="Q40:Q44" si="11">M40</f>
        <v>0</v>
      </c>
    </row>
    <row r="41" spans="1:17" x14ac:dyDescent="0.25">
      <c r="A41" s="29"/>
      <c r="B41" s="29"/>
      <c r="C41" s="30"/>
      <c r="D41" s="31"/>
      <c r="E41" s="32"/>
      <c r="F41" s="33"/>
      <c r="G41" s="121">
        <f>IF(E41=0,0,C41/E41)*F41</f>
        <v>0</v>
      </c>
      <c r="H41" s="187">
        <f t="shared" si="10"/>
        <v>0</v>
      </c>
      <c r="I41" s="27"/>
      <c r="J41" s="29"/>
      <c r="K41" s="29"/>
      <c r="L41" s="30"/>
      <c r="M41" s="31"/>
      <c r="N41" s="31"/>
      <c r="O41" s="33"/>
      <c r="P41" s="121">
        <f>IF(N41=0,0,L41/N41)*O41</f>
        <v>0</v>
      </c>
      <c r="Q41" s="216">
        <f t="shared" si="11"/>
        <v>0</v>
      </c>
    </row>
    <row r="42" spans="1:17" x14ac:dyDescent="0.25">
      <c r="A42" s="29"/>
      <c r="B42" s="29"/>
      <c r="C42" s="30"/>
      <c r="D42" s="31"/>
      <c r="E42" s="32"/>
      <c r="F42" s="33"/>
      <c r="G42" s="121">
        <f>IF(E42=0,0,C42/E42)*F42</f>
        <v>0</v>
      </c>
      <c r="H42" s="187">
        <f t="shared" si="10"/>
        <v>0</v>
      </c>
      <c r="I42" s="27"/>
      <c r="J42" s="29"/>
      <c r="K42" s="29"/>
      <c r="L42" s="30"/>
      <c r="M42" s="31"/>
      <c r="N42" s="31"/>
      <c r="O42" s="33"/>
      <c r="P42" s="121">
        <f>IF(N42=0,0,L42/N42)*O42</f>
        <v>0</v>
      </c>
      <c r="Q42" s="216">
        <f t="shared" si="11"/>
        <v>0</v>
      </c>
    </row>
    <row r="43" spans="1:17" x14ac:dyDescent="0.25">
      <c r="A43" s="29"/>
      <c r="B43" s="29"/>
      <c r="C43" s="30"/>
      <c r="D43" s="31"/>
      <c r="E43" s="32"/>
      <c r="F43" s="33"/>
      <c r="G43" s="121">
        <f>IF(E43=0,0,C43/E43)*F43</f>
        <v>0</v>
      </c>
      <c r="H43" s="187">
        <f t="shared" si="10"/>
        <v>0</v>
      </c>
      <c r="I43" s="27"/>
      <c r="J43" s="29"/>
      <c r="K43" s="29"/>
      <c r="L43" s="30"/>
      <c r="M43" s="31"/>
      <c r="N43" s="31"/>
      <c r="O43" s="33"/>
      <c r="P43" s="121">
        <f>IF(N43=0,0,L43/N43)*O43</f>
        <v>0</v>
      </c>
      <c r="Q43" s="216">
        <f t="shared" si="11"/>
        <v>0</v>
      </c>
    </row>
    <row r="44" spans="1:17" x14ac:dyDescent="0.25">
      <c r="A44" s="123" t="s">
        <v>30</v>
      </c>
      <c r="B44" s="136"/>
      <c r="C44" s="137"/>
      <c r="D44" s="138"/>
      <c r="E44" s="139"/>
      <c r="F44" s="34"/>
      <c r="G44" s="127">
        <f>SUM(G39:G43)</f>
        <v>0</v>
      </c>
      <c r="H44" s="34"/>
      <c r="I44" s="27"/>
      <c r="J44" s="122" t="s">
        <v>30</v>
      </c>
      <c r="K44" s="136"/>
      <c r="L44" s="137"/>
      <c r="M44" s="138"/>
      <c r="N44" s="138"/>
      <c r="O44" s="34"/>
      <c r="P44" s="127">
        <f>SUM(P39:P43)</f>
        <v>0</v>
      </c>
      <c r="Q44" s="216">
        <f t="shared" si="11"/>
        <v>0</v>
      </c>
    </row>
    <row r="45" spans="1:17" x14ac:dyDescent="0.25">
      <c r="A45" s="190" t="s">
        <v>19</v>
      </c>
      <c r="B45" s="206"/>
      <c r="C45" s="207"/>
      <c r="D45" s="208"/>
      <c r="E45" s="208"/>
      <c r="F45" s="209"/>
      <c r="G45" s="207"/>
      <c r="H45" s="152"/>
      <c r="I45" s="27"/>
      <c r="J45" s="128" t="s">
        <v>19</v>
      </c>
      <c r="K45" s="225"/>
      <c r="L45" s="226"/>
      <c r="M45" s="227"/>
      <c r="N45" s="227"/>
      <c r="O45" s="228"/>
      <c r="P45" s="228"/>
      <c r="Q45" s="229"/>
    </row>
    <row r="46" spans="1:17" x14ac:dyDescent="0.25">
      <c r="A46" s="134"/>
      <c r="B46" s="29"/>
      <c r="C46" s="30"/>
      <c r="D46" s="31"/>
      <c r="E46" s="32"/>
      <c r="F46" s="33"/>
      <c r="G46" s="121">
        <f t="shared" ref="G46:G54" si="12">IF(E46=0,0,C46/E46)*F46</f>
        <v>0</v>
      </c>
      <c r="H46" s="187">
        <f>D46</f>
        <v>0</v>
      </c>
      <c r="I46" s="27"/>
      <c r="J46" s="134"/>
      <c r="K46" s="29"/>
      <c r="L46" s="30"/>
      <c r="M46" s="31"/>
      <c r="N46" s="31"/>
      <c r="O46" s="33"/>
      <c r="P46" s="121">
        <f t="shared" ref="P46:P54" si="13">IF(N46=0,0,L46/N46)*O46</f>
        <v>0</v>
      </c>
      <c r="Q46" s="216">
        <f>M46</f>
        <v>0</v>
      </c>
    </row>
    <row r="47" spans="1:17" x14ac:dyDescent="0.25">
      <c r="A47" s="134"/>
      <c r="B47" s="29"/>
      <c r="C47" s="30"/>
      <c r="D47" s="31"/>
      <c r="E47" s="32"/>
      <c r="F47" s="33"/>
      <c r="G47" s="121">
        <f t="shared" si="12"/>
        <v>0</v>
      </c>
      <c r="H47" s="187">
        <f t="shared" ref="H47:H54" si="14">D47</f>
        <v>0</v>
      </c>
      <c r="I47" s="27"/>
      <c r="J47" s="134"/>
      <c r="K47" s="29"/>
      <c r="L47" s="30"/>
      <c r="M47" s="31"/>
      <c r="N47" s="31"/>
      <c r="O47" s="33"/>
      <c r="P47" s="121">
        <f t="shared" si="13"/>
        <v>0</v>
      </c>
      <c r="Q47" s="216">
        <f t="shared" ref="Q47:Q54" si="15">M47</f>
        <v>0</v>
      </c>
    </row>
    <row r="48" spans="1:17" x14ac:dyDescent="0.25">
      <c r="A48" s="134"/>
      <c r="B48" s="29"/>
      <c r="C48" s="30"/>
      <c r="D48" s="31"/>
      <c r="E48" s="32"/>
      <c r="F48" s="33"/>
      <c r="G48" s="121">
        <f t="shared" si="12"/>
        <v>0</v>
      </c>
      <c r="H48" s="187">
        <f t="shared" si="14"/>
        <v>0</v>
      </c>
      <c r="I48" s="27"/>
      <c r="J48" s="134"/>
      <c r="K48" s="29"/>
      <c r="L48" s="30"/>
      <c r="M48" s="31"/>
      <c r="N48" s="31"/>
      <c r="O48" s="33"/>
      <c r="P48" s="121">
        <f t="shared" si="13"/>
        <v>0</v>
      </c>
      <c r="Q48" s="216">
        <f t="shared" si="15"/>
        <v>0</v>
      </c>
    </row>
    <row r="49" spans="1:17" x14ac:dyDescent="0.25">
      <c r="A49" s="134"/>
      <c r="B49" s="29"/>
      <c r="C49" s="30"/>
      <c r="D49" s="31"/>
      <c r="E49" s="32"/>
      <c r="F49" s="33"/>
      <c r="G49" s="121">
        <f t="shared" si="12"/>
        <v>0</v>
      </c>
      <c r="H49" s="187">
        <f t="shared" si="14"/>
        <v>0</v>
      </c>
      <c r="I49" s="27"/>
      <c r="J49" s="134"/>
      <c r="K49" s="29"/>
      <c r="L49" s="30"/>
      <c r="M49" s="31"/>
      <c r="N49" s="31"/>
      <c r="O49" s="33"/>
      <c r="P49" s="121">
        <f t="shared" si="13"/>
        <v>0</v>
      </c>
      <c r="Q49" s="216">
        <f t="shared" si="15"/>
        <v>0</v>
      </c>
    </row>
    <row r="50" spans="1:17" x14ac:dyDescent="0.25">
      <c r="A50" s="134"/>
      <c r="B50" s="29"/>
      <c r="C50" s="30"/>
      <c r="D50" s="31"/>
      <c r="E50" s="32"/>
      <c r="F50" s="33"/>
      <c r="G50" s="121">
        <f t="shared" si="12"/>
        <v>0</v>
      </c>
      <c r="H50" s="187">
        <f t="shared" si="14"/>
        <v>0</v>
      </c>
      <c r="I50" s="27"/>
      <c r="J50" s="134"/>
      <c r="K50" s="29"/>
      <c r="L50" s="30"/>
      <c r="M50" s="31"/>
      <c r="N50" s="31"/>
      <c r="O50" s="33"/>
      <c r="P50" s="121">
        <f t="shared" si="13"/>
        <v>0</v>
      </c>
      <c r="Q50" s="216">
        <f t="shared" si="15"/>
        <v>0</v>
      </c>
    </row>
    <row r="51" spans="1:17" x14ac:dyDescent="0.25">
      <c r="A51" s="134"/>
      <c r="B51" s="29"/>
      <c r="C51" s="30"/>
      <c r="D51" s="31"/>
      <c r="E51" s="32"/>
      <c r="F51" s="33"/>
      <c r="G51" s="121">
        <f t="shared" si="12"/>
        <v>0</v>
      </c>
      <c r="H51" s="187">
        <f t="shared" si="14"/>
        <v>0</v>
      </c>
      <c r="I51" s="27"/>
      <c r="J51" s="134"/>
      <c r="K51" s="29"/>
      <c r="L51" s="30"/>
      <c r="M51" s="31"/>
      <c r="N51" s="31"/>
      <c r="O51" s="33"/>
      <c r="P51" s="121">
        <f t="shared" si="13"/>
        <v>0</v>
      </c>
      <c r="Q51" s="216">
        <f t="shared" si="15"/>
        <v>0</v>
      </c>
    </row>
    <row r="52" spans="1:17" x14ac:dyDescent="0.25">
      <c r="A52" s="134"/>
      <c r="B52" s="29"/>
      <c r="C52" s="30"/>
      <c r="D52" s="31"/>
      <c r="E52" s="32"/>
      <c r="F52" s="33"/>
      <c r="G52" s="121">
        <f t="shared" si="12"/>
        <v>0</v>
      </c>
      <c r="H52" s="187">
        <f t="shared" si="14"/>
        <v>0</v>
      </c>
      <c r="I52" s="27"/>
      <c r="J52" s="134"/>
      <c r="K52" s="29"/>
      <c r="L52" s="30"/>
      <c r="M52" s="31"/>
      <c r="N52" s="31"/>
      <c r="O52" s="33"/>
      <c r="P52" s="121">
        <f t="shared" si="13"/>
        <v>0</v>
      </c>
      <c r="Q52" s="216">
        <f t="shared" si="15"/>
        <v>0</v>
      </c>
    </row>
    <row r="53" spans="1:17" x14ac:dyDescent="0.25">
      <c r="A53" s="134"/>
      <c r="B53" s="29"/>
      <c r="C53" s="30"/>
      <c r="D53" s="31"/>
      <c r="E53" s="32"/>
      <c r="F53" s="33"/>
      <c r="G53" s="121">
        <f t="shared" si="12"/>
        <v>0</v>
      </c>
      <c r="H53" s="187">
        <f t="shared" si="14"/>
        <v>0</v>
      </c>
      <c r="I53" s="27"/>
      <c r="J53" s="134"/>
      <c r="K53" s="29"/>
      <c r="L53" s="30"/>
      <c r="M53" s="31"/>
      <c r="N53" s="31"/>
      <c r="O53" s="33"/>
      <c r="P53" s="121">
        <f t="shared" si="13"/>
        <v>0</v>
      </c>
      <c r="Q53" s="216">
        <f t="shared" si="15"/>
        <v>0</v>
      </c>
    </row>
    <row r="54" spans="1:17" ht="15.75" thickBot="1" x14ac:dyDescent="0.3">
      <c r="A54" s="140"/>
      <c r="B54" s="48"/>
      <c r="C54" s="47"/>
      <c r="D54" s="31"/>
      <c r="E54" s="32"/>
      <c r="F54" s="156"/>
      <c r="G54" s="121">
        <f t="shared" si="12"/>
        <v>0</v>
      </c>
      <c r="H54" s="187">
        <f t="shared" si="14"/>
        <v>0</v>
      </c>
      <c r="I54" s="27"/>
      <c r="J54" s="134"/>
      <c r="K54" s="29"/>
      <c r="L54" s="215"/>
      <c r="M54" s="31"/>
      <c r="N54" s="31"/>
      <c r="O54" s="33"/>
      <c r="P54" s="242">
        <f t="shared" si="13"/>
        <v>0</v>
      </c>
      <c r="Q54" s="138">
        <f t="shared" si="15"/>
        <v>0</v>
      </c>
    </row>
    <row r="55" spans="1:17" ht="15.75" thickBot="1" x14ac:dyDescent="0.3">
      <c r="A55" s="141" t="s">
        <v>119</v>
      </c>
      <c r="B55" s="157"/>
      <c r="C55" s="158"/>
      <c r="D55" s="144"/>
      <c r="E55" s="159"/>
      <c r="F55" s="160"/>
      <c r="G55" s="147">
        <f>G44+G46+G47+G48+G49+G50+G51+G52+G53+G54+P44+P46+P47+P48+P49+P50+P51+P52+P53+P54</f>
        <v>0</v>
      </c>
      <c r="H55" s="160"/>
      <c r="I55" s="27"/>
      <c r="J55" s="27"/>
      <c r="K55" s="27"/>
      <c r="L55" s="27"/>
      <c r="M55" s="27"/>
      <c r="N55" s="27"/>
      <c r="O55" s="27"/>
      <c r="P55" s="27"/>
      <c r="Q55" s="27"/>
    </row>
    <row r="56" spans="1:17" ht="15.75" thickBot="1" x14ac:dyDescent="0.3">
      <c r="A56" s="27"/>
      <c r="B56" s="27"/>
      <c r="C56" s="149"/>
      <c r="D56" s="118"/>
      <c r="E56" s="150"/>
      <c r="F56" s="151"/>
      <c r="G56" s="149"/>
      <c r="H56" s="151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5.75" thickBot="1" x14ac:dyDescent="0.3">
      <c r="A57" s="161" t="s">
        <v>117</v>
      </c>
      <c r="B57" s="27"/>
      <c r="C57" s="149"/>
      <c r="D57" s="118"/>
      <c r="E57" s="150"/>
      <c r="F57" s="151"/>
      <c r="G57" s="149"/>
      <c r="H57" s="151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60" customHeight="1" x14ac:dyDescent="0.25">
      <c r="A58" s="179" t="s">
        <v>33</v>
      </c>
      <c r="B58" s="180" t="s">
        <v>67</v>
      </c>
      <c r="C58" s="181" t="s">
        <v>114</v>
      </c>
      <c r="D58" s="182" t="s">
        <v>79</v>
      </c>
      <c r="E58" s="183" t="s">
        <v>80</v>
      </c>
      <c r="F58" s="184" t="s">
        <v>74</v>
      </c>
      <c r="G58" s="185" t="s">
        <v>77</v>
      </c>
      <c r="H58" s="153"/>
      <c r="I58" s="27"/>
      <c r="J58" s="27"/>
      <c r="K58" s="27"/>
      <c r="L58" s="27"/>
      <c r="M58" s="27"/>
      <c r="N58" s="27"/>
      <c r="O58" s="27"/>
      <c r="P58" s="27"/>
      <c r="Q58" s="27"/>
    </row>
    <row r="59" spans="1:17" ht="16.5" customHeight="1" x14ac:dyDescent="0.25">
      <c r="A59" s="134"/>
      <c r="B59" s="29"/>
      <c r="C59" s="30"/>
      <c r="D59" s="31"/>
      <c r="E59" s="162"/>
      <c r="F59" s="33"/>
      <c r="G59" s="121">
        <f t="shared" ref="G59:G64" si="16">IF(E59=0,0,C59/E59)*F59</f>
        <v>0</v>
      </c>
      <c r="H59" s="187">
        <f>D59</f>
        <v>0</v>
      </c>
      <c r="I59" s="27"/>
      <c r="J59" s="27"/>
      <c r="K59" s="27"/>
      <c r="L59" s="27"/>
      <c r="M59" s="27"/>
      <c r="N59" s="27"/>
      <c r="O59" s="27"/>
      <c r="P59" s="27"/>
      <c r="Q59" s="27"/>
    </row>
    <row r="60" spans="1:17" x14ac:dyDescent="0.25">
      <c r="A60" s="134"/>
      <c r="B60" s="29"/>
      <c r="C60" s="30"/>
      <c r="D60" s="31"/>
      <c r="E60" s="32"/>
      <c r="F60" s="33"/>
      <c r="G60" s="121">
        <f t="shared" si="16"/>
        <v>0</v>
      </c>
      <c r="H60" s="187">
        <f t="shared" ref="H60:H64" si="17">D60</f>
        <v>0</v>
      </c>
      <c r="I60" s="27"/>
      <c r="J60" s="27"/>
      <c r="K60" s="27"/>
      <c r="L60" s="27"/>
      <c r="M60" s="27"/>
      <c r="N60" s="27"/>
      <c r="O60" s="27"/>
      <c r="P60" s="27"/>
      <c r="Q60" s="27"/>
    </row>
    <row r="61" spans="1:17" x14ac:dyDescent="0.25">
      <c r="A61" s="134"/>
      <c r="B61" s="29"/>
      <c r="C61" s="30"/>
      <c r="D61" s="31"/>
      <c r="E61" s="32"/>
      <c r="F61" s="33"/>
      <c r="G61" s="121">
        <f t="shared" si="16"/>
        <v>0</v>
      </c>
      <c r="H61" s="187">
        <f t="shared" si="17"/>
        <v>0</v>
      </c>
      <c r="I61" s="27"/>
      <c r="J61" s="27"/>
      <c r="K61" s="27"/>
      <c r="L61" s="27"/>
      <c r="M61" s="27"/>
      <c r="N61" s="27"/>
      <c r="O61" s="27"/>
      <c r="P61" s="27"/>
      <c r="Q61" s="27"/>
    </row>
    <row r="62" spans="1:17" x14ac:dyDescent="0.25">
      <c r="A62" s="134"/>
      <c r="B62" s="29"/>
      <c r="C62" s="30"/>
      <c r="D62" s="31"/>
      <c r="E62" s="32"/>
      <c r="F62" s="33"/>
      <c r="G62" s="121">
        <f t="shared" si="16"/>
        <v>0</v>
      </c>
      <c r="H62" s="187">
        <f t="shared" si="17"/>
        <v>0</v>
      </c>
      <c r="I62" s="27"/>
      <c r="J62" s="27"/>
      <c r="K62" s="27"/>
      <c r="L62" s="27"/>
      <c r="M62" s="27"/>
      <c r="N62" s="27"/>
      <c r="O62" s="27"/>
      <c r="P62" s="27"/>
      <c r="Q62" s="27"/>
    </row>
    <row r="63" spans="1:17" x14ac:dyDescent="0.25">
      <c r="A63" s="134"/>
      <c r="B63" s="29"/>
      <c r="C63" s="30"/>
      <c r="D63" s="31"/>
      <c r="E63" s="32"/>
      <c r="F63" s="33"/>
      <c r="G63" s="121">
        <f t="shared" si="16"/>
        <v>0</v>
      </c>
      <c r="H63" s="187">
        <f t="shared" si="17"/>
        <v>0</v>
      </c>
      <c r="I63" s="27"/>
      <c r="J63" s="27"/>
      <c r="K63" s="27"/>
      <c r="L63" s="27"/>
      <c r="M63" s="27"/>
      <c r="N63" s="27"/>
      <c r="O63" s="27"/>
      <c r="P63" s="27"/>
      <c r="Q63" s="27"/>
    </row>
    <row r="64" spans="1:17" ht="15.75" thickBot="1" x14ac:dyDescent="0.3">
      <c r="A64" s="134"/>
      <c r="B64" s="29"/>
      <c r="C64" s="30"/>
      <c r="D64" s="31"/>
      <c r="E64" s="32"/>
      <c r="F64" s="33"/>
      <c r="G64" s="121">
        <f t="shared" si="16"/>
        <v>0</v>
      </c>
      <c r="H64" s="187">
        <f t="shared" si="17"/>
        <v>0</v>
      </c>
      <c r="I64" s="27"/>
      <c r="J64" s="27"/>
      <c r="K64" s="27"/>
      <c r="L64" s="27"/>
      <c r="M64" s="27"/>
      <c r="N64" s="27"/>
      <c r="O64" s="27"/>
      <c r="P64" s="27"/>
      <c r="Q64" s="27"/>
    </row>
    <row r="65" spans="1:17" ht="15.75" thickBot="1" x14ac:dyDescent="0.3">
      <c r="A65" s="141" t="s">
        <v>120</v>
      </c>
      <c r="B65" s="157"/>
      <c r="C65" s="163"/>
      <c r="D65" s="144"/>
      <c r="E65" s="144"/>
      <c r="F65" s="160"/>
      <c r="G65" s="147">
        <f>G59+G60+G61+G62+G63+G64</f>
        <v>0</v>
      </c>
      <c r="H65" s="160"/>
      <c r="I65" s="27"/>
      <c r="J65" s="27"/>
      <c r="K65" s="27"/>
      <c r="L65" s="27"/>
      <c r="M65" s="27"/>
      <c r="N65" s="27"/>
      <c r="O65" s="27"/>
      <c r="P65" s="27"/>
      <c r="Q65" s="27"/>
    </row>
    <row r="66" spans="1:17" ht="15.75" thickBot="1" x14ac:dyDescent="0.3">
      <c r="A66" s="164"/>
      <c r="B66" s="165"/>
      <c r="C66" s="166"/>
      <c r="D66" s="167"/>
      <c r="E66" s="167"/>
      <c r="F66" s="168"/>
      <c r="G66" s="169"/>
      <c r="H66" s="168"/>
      <c r="I66" s="27"/>
      <c r="J66" s="27"/>
      <c r="K66" s="27"/>
      <c r="L66" s="27"/>
      <c r="M66" s="27"/>
      <c r="N66" s="27"/>
      <c r="O66" s="27"/>
      <c r="P66" s="27"/>
      <c r="Q66" s="27"/>
    </row>
    <row r="67" spans="1:17" s="27" customFormat="1" thickBot="1" x14ac:dyDescent="0.25">
      <c r="A67" s="161" t="s">
        <v>29</v>
      </c>
      <c r="B67" s="243"/>
      <c r="C67" s="244"/>
      <c r="D67" s="245"/>
      <c r="E67" s="245"/>
      <c r="F67" s="246"/>
      <c r="G67" s="247"/>
      <c r="H67" s="246"/>
    </row>
    <row r="68" spans="1:17" s="27" customFormat="1" ht="57.75" thickBot="1" x14ac:dyDescent="0.25">
      <c r="A68" s="179" t="s">
        <v>33</v>
      </c>
      <c r="B68" s="180" t="s">
        <v>67</v>
      </c>
      <c r="C68" s="181" t="s">
        <v>114</v>
      </c>
      <c r="D68" s="182" t="s">
        <v>79</v>
      </c>
      <c r="E68" s="183" t="s">
        <v>80</v>
      </c>
      <c r="F68" s="184" t="s">
        <v>74</v>
      </c>
      <c r="G68" s="248" t="s">
        <v>77</v>
      </c>
      <c r="H68" s="153"/>
    </row>
    <row r="69" spans="1:17" s="27" customFormat="1" thickBot="1" x14ac:dyDescent="0.25">
      <c r="A69" s="170"/>
      <c r="B69" s="29"/>
      <c r="C69" s="30"/>
      <c r="D69" s="31"/>
      <c r="E69" s="32"/>
      <c r="F69" s="49"/>
      <c r="G69" s="147">
        <f>IF(E69=0,0,C69/E69)*F69</f>
        <v>0</v>
      </c>
      <c r="H69" s="230">
        <f>E69</f>
        <v>0</v>
      </c>
    </row>
    <row r="71" spans="1:17" ht="15.75" x14ac:dyDescent="0.25">
      <c r="E71" s="249" t="s">
        <v>157</v>
      </c>
    </row>
  </sheetData>
  <pageMargins left="0.7" right="0.7" top="0.75" bottom="0.75" header="0.3" footer="0.3"/>
  <pageSetup scale="58" fitToWidth="2" fitToHeight="2" orientation="portrait" r:id="rId1"/>
  <colBreaks count="1" manualBreakCount="1">
    <brk id="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5:C21"/>
  <sheetViews>
    <sheetView topLeftCell="A19" workbookViewId="0">
      <selection activeCell="B21" sqref="B21"/>
    </sheetView>
  </sheetViews>
  <sheetFormatPr defaultColWidth="9.140625" defaultRowHeight="14.25" x14ac:dyDescent="0.2"/>
  <cols>
    <col min="1" max="1" width="9.140625" style="27"/>
    <col min="2" max="2" width="48.5703125" style="27" bestFit="1" customWidth="1"/>
    <col min="3" max="16384" width="9.140625" style="27"/>
  </cols>
  <sheetData>
    <row r="5" spans="1:3" x14ac:dyDescent="0.2">
      <c r="A5" s="241" t="s">
        <v>68</v>
      </c>
      <c r="B5" s="235"/>
      <c r="C5" s="236"/>
    </row>
    <row r="6" spans="1:3" ht="15" thickBot="1" x14ac:dyDescent="0.25">
      <c r="B6" s="79"/>
    </row>
    <row r="7" spans="1:3" ht="18.75" thickBot="1" x14ac:dyDescent="0.3">
      <c r="B7" s="237" t="s">
        <v>31</v>
      </c>
    </row>
    <row r="8" spans="1:3" x14ac:dyDescent="0.2">
      <c r="B8" s="238"/>
    </row>
    <row r="9" spans="1:3" ht="15.75" thickBot="1" x14ac:dyDescent="0.25">
      <c r="B9" s="239" t="s">
        <v>35</v>
      </c>
    </row>
    <row r="10" spans="1:3" ht="15" thickBot="1" x14ac:dyDescent="0.25">
      <c r="B10" s="147">
        <f>(Monday!G34+Tuesday!G34+Wednesday!G34+Thursday!G34+Friday!G34)/5</f>
        <v>0</v>
      </c>
    </row>
    <row r="11" spans="1:3" x14ac:dyDescent="0.2">
      <c r="B11" s="238"/>
    </row>
    <row r="12" spans="1:3" ht="15.75" thickBot="1" x14ac:dyDescent="0.25">
      <c r="B12" s="239" t="s">
        <v>36</v>
      </c>
    </row>
    <row r="13" spans="1:3" ht="15" thickBot="1" x14ac:dyDescent="0.25">
      <c r="B13" s="147">
        <f>(Monday!G55+Tuesday!G55+Wednesday!G55+Thursday!G55+Friday!G55)/5</f>
        <v>0</v>
      </c>
    </row>
    <row r="14" spans="1:3" x14ac:dyDescent="0.2">
      <c r="B14" s="238"/>
    </row>
    <row r="15" spans="1:3" ht="15.75" thickBot="1" x14ac:dyDescent="0.25">
      <c r="B15" s="239" t="s">
        <v>37</v>
      </c>
    </row>
    <row r="16" spans="1:3" ht="15" thickBot="1" x14ac:dyDescent="0.25">
      <c r="B16" s="147">
        <f>(Monday!G65+Tuesday!G65+Wednesday!G65+Thursday!G65+Friday!G65)/5</f>
        <v>0</v>
      </c>
    </row>
    <row r="17" spans="2:2" x14ac:dyDescent="0.2">
      <c r="B17" s="238"/>
    </row>
    <row r="18" spans="2:2" ht="15.75" thickBot="1" x14ac:dyDescent="0.25">
      <c r="B18" s="239" t="s">
        <v>38</v>
      </c>
    </row>
    <row r="19" spans="2:2" ht="15" thickBot="1" x14ac:dyDescent="0.25">
      <c r="B19" s="147">
        <f>(Monday!G69+Tuesday!G69+Wednesday!G69+Thursday!G69+Friday!G69)/5</f>
        <v>0</v>
      </c>
    </row>
    <row r="21" spans="2:2" ht="15.75" x14ac:dyDescent="0.25">
      <c r="B21" s="249" t="s">
        <v>157</v>
      </c>
    </row>
  </sheetData>
  <sheetProtection selectLockedCell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Instructions</vt:lpstr>
      <vt:lpstr>Conversions</vt:lpstr>
      <vt:lpstr>Example</vt:lpstr>
      <vt:lpstr>Monday</vt:lpstr>
      <vt:lpstr>Tuesday</vt:lpstr>
      <vt:lpstr>Wednesday</vt:lpstr>
      <vt:lpstr>Thursday</vt:lpstr>
      <vt:lpstr>Friday</vt:lpstr>
      <vt:lpstr>Average Per Meal Raw Food Cost</vt:lpstr>
      <vt:lpstr>Recipe Analysis Worksheet</vt:lpstr>
      <vt:lpstr>Example!Print_Area</vt:lpstr>
      <vt:lpstr>Friday!Print_Area</vt:lpstr>
      <vt:lpstr>Monday!Print_Area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Wollin</dc:creator>
  <cp:lastModifiedBy>Lessner, Jessica E.   DPI</cp:lastModifiedBy>
  <cp:lastPrinted>2021-10-12T21:42:17Z</cp:lastPrinted>
  <dcterms:created xsi:type="dcterms:W3CDTF">2015-04-13T19:58:20Z</dcterms:created>
  <dcterms:modified xsi:type="dcterms:W3CDTF">2022-02-17T21:57:28Z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1841562749</vt:i4>
  </property>
  <property fmtid="{D5CDD505-2E9C-101B-9397-08002B2CF9AE}" pid="3" name="_NewReviewCycle">
    <vt:lpwstr/>
  </property>
  <property fmtid="{D5CDD505-2E9C-101B-9397-08002B2CF9AE}" pid="4" name="_EmailSubject">
    <vt:lpwstr>Financial Tools</vt:lpwstr>
  </property>
  <property fmtid="{D5CDD505-2E9C-101B-9397-08002B2CF9AE}" pid="5" name="_AuthorEmail">
    <vt:lpwstr>Debra.Wollin@dpi.wi.gov</vt:lpwstr>
  </property>
  <property fmtid="{D5CDD505-2E9C-101B-9397-08002B2CF9AE}" pid="6" name="_AuthorEmailDisplayName">
    <vt:lpwstr>Wollin, Debra K.   DPI</vt:lpwstr>
  </property>
  <property fmtid="{D5CDD505-2E9C-101B-9397-08002B2CF9AE}" pid="7" name="_ReviewingToolsShownOnce">
    <vt:lpwstr/>
  </property>
</Properties>
</file>