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3-24/Direct Diversion/Commitments SY 23-24/"/>
    </mc:Choice>
  </mc:AlternateContent>
  <xr:revisionPtr revIDLastSave="0" documentId="8_{3A6EF3E4-5345-4F79-B398-BAFB9652DD02}" xr6:coauthVersionLast="47" xr6:coauthVersionMax="47" xr10:uidLastSave="{00000000-0000-0000-0000-000000000000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8" i="1" l="1"/>
  <c r="H42" i="1" s="1"/>
  <c r="H4" i="1" s="1"/>
  <c r="F8" i="2"/>
  <c r="F11" i="2" s="1"/>
  <c r="F15" i="2" s="1"/>
  <c r="D11" i="2"/>
</calcChain>
</file>

<file path=xl/sharedStrings.xml><?xml version="1.0" encoding="utf-8"?>
<sst xmlns="http://schemas.openxmlformats.org/spreadsheetml/2006/main" count="215" uniqueCount="203">
  <si>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</si>
  <si>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</si>
  <si>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</si>
  <si>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</si>
  <si>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</si>
  <si>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</si>
  <si>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</si>
  <si>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</si>
  <si>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Product Code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</si>
  <si>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</si>
  <si>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</si>
  <si>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</si>
  <si>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</si>
  <si>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</si>
  <si>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</si>
  <si>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</si>
  <si>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</si>
  <si>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</si>
  <si>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</si>
  <si>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</si>
  <si>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Wisconsin SY 2023-24 Commitments</t>
  </si>
  <si>
    <t>Direct Diversion Total</t>
  </si>
  <si>
    <t>Wisconsin SY 2023-24 Source for Pounds</t>
  </si>
  <si>
    <t>Estimated Transfer from State WI Donated Food Account</t>
  </si>
  <si>
    <t>Pounds ordered for SY 2023-24</t>
  </si>
  <si>
    <t>Cases ordered for SY 2022-23</t>
  </si>
  <si>
    <t>Cases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</si>
  <si>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</si>
  <si>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</si>
  <si>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</si>
  <si>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</si>
  <si>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</si>
  <si>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</si>
  <si>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</si>
  <si>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</si>
  <si>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</si>
  <si>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</si>
  <si>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</si>
  <si>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</si>
  <si>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PEARS DICED EX LT CAN-6/10</t>
  </si>
  <si>
    <t>NATIONAL FOOD GROUP</t>
  </si>
  <si>
    <t>Adams-Friendship School District (10014)</t>
  </si>
  <si>
    <t>Vicki Marcucci</t>
  </si>
  <si>
    <t>marcucci_v@afasd.net</t>
  </si>
  <si>
    <t>(608) 339-3921</t>
  </si>
  <si>
    <t>201 West Sixth Street</t>
  </si>
  <si>
    <t>Friendship,WI 53934-9135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</si>
  <si>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</si>
  <si>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</si>
  <si>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</si>
  <si>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</si>
  <si>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</si>
  <si>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</si>
  <si>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</si>
  <si>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</si>
  <si>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</si>
  <si>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</si>
  <si>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</si>
  <si>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</si>
  <si>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</si>
  <si>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</si>
  <si>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</si>
  <si>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</si>
  <si>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</si>
  <si>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</si>
  <si>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West DePere School District (56328)</t>
  </si>
  <si>
    <t>Jennifer Tilot</t>
  </si>
  <si>
    <t>jtilot@wdpsd.com</t>
  </si>
  <si>
    <t>(920) 337-1393</t>
  </si>
  <si>
    <t>400 Reid Street, Suite W</t>
  </si>
  <si>
    <t>DePere,WI 54115</t>
  </si>
  <si>
    <t>Wrightstown Community School District (56734)</t>
  </si>
  <si>
    <t>Katie Oskey</t>
  </si>
  <si>
    <t>oskey@wrightstown.k12.wi.us</t>
  </si>
  <si>
    <t>(920) 532-0525</t>
  </si>
  <si>
    <t>351 High St</t>
  </si>
  <si>
    <t>Wrightstown,WI 54180</t>
  </si>
  <si>
    <t>DeForest Area School District (131316)</t>
  </si>
  <si>
    <t>Becky Terry</t>
  </si>
  <si>
    <t>rterry@deforestschools.org</t>
  </si>
  <si>
    <t>(608) 842-6511</t>
  </si>
  <si>
    <t>500 S Cleveland Avenue</t>
  </si>
  <si>
    <t>DeForest,WI 53532</t>
  </si>
  <si>
    <t>Lomira School District (143171)</t>
  </si>
  <si>
    <t>Jenny Verburgt</t>
  </si>
  <si>
    <t>jverburgt@lomira.k12.wi.us</t>
  </si>
  <si>
    <t>(920) 269-4396</t>
  </si>
  <si>
    <t>1030 Fourth StreetP.O. Box 919</t>
  </si>
  <si>
    <t>Lomira,WI 53048</t>
  </si>
  <si>
    <t>Menomonie School District (173444)</t>
  </si>
  <si>
    <t>Stacy Nelson</t>
  </si>
  <si>
    <t>stacy_nelson@msd.k12.wi.us</t>
  </si>
  <si>
    <t>(715) 232-1642</t>
  </si>
  <si>
    <t>215 Pine Avenue NE</t>
  </si>
  <si>
    <t>Menomonie,WI 54751-1511</t>
  </si>
  <si>
    <t>Jefferson School District (282702)</t>
  </si>
  <si>
    <t>Kevin Dresdow</t>
  </si>
  <si>
    <t>dresdowk@sdoj.org</t>
  </si>
  <si>
    <t>(920) 675-1035</t>
  </si>
  <si>
    <t>206 S Taft Ave</t>
  </si>
  <si>
    <t>Jefferson,WI 53549</t>
  </si>
  <si>
    <t>Westfield School District (396335)</t>
  </si>
  <si>
    <t>Joyce Gaulke</t>
  </si>
  <si>
    <t>joyce.gaulke@westfieldpioneers.org</t>
  </si>
  <si>
    <t>(608) 296-2141</t>
  </si>
  <si>
    <t>N7046 Cty M</t>
  </si>
  <si>
    <t>Westfield,WI 53964</t>
  </si>
  <si>
    <t>Greendale School District (402296)</t>
  </si>
  <si>
    <t>Cindy Kacmarcik</t>
  </si>
  <si>
    <t>cindy.kacmarcik@greendaleschools.org</t>
  </si>
  <si>
    <t>(414) 423-0110</t>
  </si>
  <si>
    <t>6815 Southway</t>
  </si>
  <si>
    <t>Greendale,WI 53129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</si>
  <si>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</si>
  <si>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</si>
  <si>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</si>
  <si>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</si>
  <si>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</si>
  <si>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</si>
  <si>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Milwaukee Scholars Charter School Inc (408013)</t>
  </si>
  <si>
    <t>Jonathan Barnes</t>
  </si>
  <si>
    <t>Jonathan.Barnes@sfellc.org</t>
  </si>
  <si>
    <t>(612) 322-3853</t>
  </si>
  <si>
    <t>7000 W. Florist Ave</t>
  </si>
  <si>
    <t>Milwaukee,WI 53218</t>
  </si>
  <si>
    <t>Luck Joint School District (483213)</t>
  </si>
  <si>
    <t>Beth Lemieux</t>
  </si>
  <si>
    <t>bethl@lucksd.k12.wi.us</t>
  </si>
  <si>
    <t>(715) 472-3135</t>
  </si>
  <si>
    <t>810 - 7th Street South</t>
  </si>
  <si>
    <t>Luck,WI 54853</t>
  </si>
  <si>
    <t>Osceola School District (484165)</t>
  </si>
  <si>
    <t>Susan Mayer</t>
  </si>
  <si>
    <t>mayers@osceolak12.org</t>
  </si>
  <si>
    <t>(715) 294-4604</t>
  </si>
  <si>
    <t>1029 Oakridge Dr</t>
  </si>
  <si>
    <t>Osceola,WI 54020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</si>
  <si>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</si>
  <si>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</si>
  <si>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</si>
  <si>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</si>
  <si>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</si>
  <si>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</si>
  <si>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</si>
  <si>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</si>
  <si>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</si>
  <si>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</si>
  <si>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</si>
  <si>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</si>
  <si>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Random Lake School District (594641)</t>
  </si>
  <si>
    <t>Amy Lawrenz</t>
  </si>
  <si>
    <t>alawrenz@rladvantage.org</t>
  </si>
  <si>
    <t>(920) 994-2427</t>
  </si>
  <si>
    <t>605 Random Lake Road</t>
  </si>
  <si>
    <t>Random Lake,WI 53075</t>
  </si>
  <si>
    <t>Sheboygan Falls School District (595278)</t>
  </si>
  <si>
    <t>alawrenz@sheboyganfalls.k12.wi.us</t>
  </si>
  <si>
    <t>(920) 550-5810</t>
  </si>
  <si>
    <t>220 Amherst Ave</t>
  </si>
  <si>
    <t>Sheboygan Falls,WI 53085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</si>
  <si>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</si>
  <si>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</si>
  <si>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</si>
  <si>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</si>
  <si>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</si>
  <si>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</si>
  <si>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</si>
  <si>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</si>
  <si>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</si>
  <si>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</si>
  <si>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</si>
  <si>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Sharon Joint. #11 School District (645258)</t>
  </si>
  <si>
    <t>Michele Vara</t>
  </si>
  <si>
    <t>micvar@sharon.k12.wi.us</t>
  </si>
  <si>
    <t>(262) 736-4477</t>
  </si>
  <si>
    <t>104 E School St</t>
  </si>
  <si>
    <t>Sharon,WI 53585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</si>
  <si>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</si>
  <si>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</si>
  <si>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</si>
  <si>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</si>
  <si>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</si>
  <si>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</si>
  <si>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Kewaskum School District (662800)</t>
  </si>
  <si>
    <t>Terri Miller</t>
  </si>
  <si>
    <t>tmiller@kewaskumschools.org</t>
  </si>
  <si>
    <t>(262) 626-3105</t>
  </si>
  <si>
    <t>1510 Bilgo Lane</t>
  </si>
  <si>
    <t>Kewaskum,WI 53040-0426</t>
  </si>
  <si>
    <t>Elmbrook School District (670714)</t>
  </si>
  <si>
    <t>Caitlin Harrison</t>
  </si>
  <si>
    <t>harrisoc@elmbrookschools.org</t>
  </si>
  <si>
    <t>(262) 781-3030</t>
  </si>
  <si>
    <t>3555 North Calhoun Road</t>
  </si>
  <si>
    <t>Brookfield,WI 53005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</si>
  <si>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</si>
  <si>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</si>
  <si>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</si>
  <si>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</si>
  <si>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</si>
  <si>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</si>
  <si>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 xml:space="preserve">Note: We are projecting 10,000 lbs. available from the sweep pounds on June 30th.  If the sweep does not meet this need, we will order a truck. 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</si>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</sst>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4"/>
      <color theme="1"/>
      <name val="Lato"/>
      <family val="2"/>
    </font>
    <font>
      <b/>
      <sz val="11"/>
      <color theme="1"/>
      <name val="Lato"/>
      <family val="2"/>
    </font>
    <font>
      <sz val="10"/>
      <name val="Arial"/>
      <family val="2"/>
    </font>
    <font>
      <sz val="11"/>
      <name val="Lato"/>
      <family val="2"/>
    </font>
    <font>
      <sz val="11"/>
      <color rgb="FF000000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vertical="top"/>
    </xf>
    <xf numFmtId="0" fontId="5" fillId="0" borderId="0" xfId="1" applyFont="1" applyAlignment="1">
      <alignment vertical="center"/>
    </xf>
    <xf numFmtId="14" fontId="3" fillId="0" borderId="0" xfId="0" applyNumberFormat="1" applyFont="1"/>
    <xf numFmtId="0" fontId="6" fillId="0" borderId="0" xfId="0" applyFont="1" applyAlignment="1">
      <alignment vertical="top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3" fillId="0" borderId="2" xfId="0" applyFont="1" applyBorder="1"/>
    <xf numFmtId="3" fontId="1" fillId="0" borderId="0" xfId="0" applyNumberFormat="1" applyFont="1"/>
    <xf numFmtId="14" fontId="6" fillId="0" borderId="0" xfId="0" applyNumberFormat="1" applyFont="1" applyAlignment="1">
      <alignment vertical="top"/>
    </xf>
  </cellXfs>
  <cellStyles count="2">
    <cellStyle name="Normal" xfId="0" builtinId="0"/>
    <cellStyle name="Normal 3" xfId="1" xr:uid="{CDCA782A-EB43-4C32-A1E9-75BF6B2BAC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1</xdr:col>
      <xdr:colOff>1711325</xdr:colOff>
      <xdr:row>41</xdr:row>
      <xdr:rowOff>134199</xdr:rowOff>
    </xdr:to>
    <xdr:pic>
      <xdr:nvPicPr>
        <xdr:cNvPr id="2" name="Picture 1" descr="WI DPI Logo">
          <a:extLst>
            <a:ext uri="{FF2B5EF4-FFF2-40B4-BE49-F238E27FC236}">
              <a16:creationId xmlns:a16="http://schemas.microsoft.com/office/drawing/2014/main" id="{DE348A4D-BDB1-4D31-8032-51E2AA495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125"/>
          <a:ext cx="2749550" cy="6771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workbookViewId="0">
      <selection activeCell="D4" sqref="D4"/>
    </sheetView>
  </sheetViews>
  <sheetFormatPr defaultColWidth="9.1796875" defaultRowHeight="14" x14ac:dyDescent="0.3"/>
  <cols>
    <col min="1" max="1" width="15.54296875" style="4" customWidth="1"/>
    <col min="2" max="2" width="43.81640625" style="4" bestFit="1" customWidth="1"/>
    <col min="3" max="3" width="24.54296875" style="4" customWidth="1"/>
    <col min="4" max="4" width="35.453125" style="5" bestFit="1" customWidth="1"/>
    <col min="5" max="5" width="13.453125" style="4" bestFit="1" customWidth="1"/>
    <col min="6" max="6" width="25.453125" style="4" customWidth="1"/>
    <col min="7" max="7" width="25.81640625" style="4" customWidth="1"/>
    <col min="8" max="8" width="11.1796875" style="4" bestFit="1" customWidth="1"/>
    <col min="9" max="16384" width="9.1796875" style="4"/>
  </cols>
  <sheetData>
    <row r="1" spans="1:8" ht="17.5" x14ac:dyDescent="0.35">
      <c r="A1" s="3" t="s">
        <v>20</v>
      </c>
      <c r="G1" s="20"/>
    </row>
    <row r="2" spans="1:8" x14ac:dyDescent="0.3">
      <c r="A2" s="6" t="s">
        <v>6</v>
      </c>
      <c r="B2" s="21" t="s">
        <v>40</v>
      </c>
      <c r="C2" s="6"/>
    </row>
    <row r="3" spans="1:8" x14ac:dyDescent="0.3">
      <c r="A3" s="6" t="s">
        <v>7</v>
      </c>
      <c r="B3" s="21" t="s">
        <v>39</v>
      </c>
    </row>
    <row r="4" spans="1:8" x14ac:dyDescent="0.3">
      <c r="A4" s="6" t="s">
        <v>8</v>
      </c>
      <c r="B4" s="5">
        <v>100225</v>
      </c>
      <c r="C4" s="5"/>
      <c r="G4" s="17" t="s">
        <v>17</v>
      </c>
      <c r="H4" s="16">
        <f>H42</f>
        <v>38811</v>
      </c>
    </row>
    <row r="6" spans="1:8" s="25" customFormat="1" ht="28" x14ac:dyDescent="0.3">
      <c r="A6" s="22" t="s">
        <v>14</v>
      </c>
      <c r="B6" s="23" t="s">
        <v>15</v>
      </c>
      <c r="C6" s="23" t="s">
        <v>0</v>
      </c>
      <c r="D6" s="24" t="s">
        <v>1</v>
      </c>
      <c r="E6" s="23" t="s">
        <v>2</v>
      </c>
      <c r="F6" s="23" t="s">
        <v>3</v>
      </c>
      <c r="G6" s="23" t="s">
        <v>4</v>
      </c>
      <c r="H6" s="22" t="s">
        <v>16</v>
      </c>
    </row>
    <row r="7" spans="1:8" x14ac:dyDescent="0.3">
      <c r="A7" s="26">
        <v>10014</v>
      </c>
      <c r="B7" s="26" t="s">
        <v>41</v>
      </c>
      <c r="C7" s="26" t="s">
        <v>42</v>
      </c>
      <c r="D7" s="27" t="s">
        <v>43</v>
      </c>
      <c r="E7" s="26" t="s">
        <v>44</v>
      </c>
      <c r="F7" s="26" t="s">
        <v>45</v>
      </c>
      <c r="G7" s="26" t="s">
        <v>46</v>
      </c>
      <c r="H7" s="28">
        <v>1000</v>
      </c>
    </row>
    <row r="8" spans="1:8" x14ac:dyDescent="0.3">
      <c r="A8" s="26">
        <v>610154</v>
      </c>
      <c r="B8" s="26" t="s">
        <v>160</v>
      </c>
      <c r="C8" s="26" t="s">
        <v>161</v>
      </c>
      <c r="D8" s="27" t="s">
        <v>162</v>
      </c>
      <c r="E8" s="26" t="s">
        <v>163</v>
      </c>
      <c r="F8" s="26" t="s">
        <v>164</v>
      </c>
      <c r="G8" s="26" t="s">
        <v>165</v>
      </c>
      <c r="H8" s="28">
        <v>486</v>
      </c>
    </row>
    <row r="9" spans="1:8" x14ac:dyDescent="0.3">
      <c r="A9" s="26">
        <v>50182</v>
      </c>
      <c r="B9" s="26" t="s">
        <v>47</v>
      </c>
      <c r="C9" s="26" t="s">
        <v>48</v>
      </c>
      <c r="D9" s="27" t="s">
        <v>49</v>
      </c>
      <c r="E9" s="26" t="s">
        <v>50</v>
      </c>
      <c r="F9" s="26" t="s">
        <v>51</v>
      </c>
      <c r="G9" s="26" t="s">
        <v>52</v>
      </c>
      <c r="H9" s="28">
        <v>2000</v>
      </c>
    </row>
    <row r="10" spans="1:8" x14ac:dyDescent="0.3">
      <c r="A10" s="26">
        <v>131316</v>
      </c>
      <c r="B10" s="26" t="s">
        <v>77</v>
      </c>
      <c r="C10" s="26" t="s">
        <v>78</v>
      </c>
      <c r="D10" s="27" t="s">
        <v>79</v>
      </c>
      <c r="E10" s="26" t="s">
        <v>80</v>
      </c>
      <c r="F10" s="26" t="s">
        <v>81</v>
      </c>
      <c r="G10" s="26" t="s">
        <v>82</v>
      </c>
      <c r="H10" s="28">
        <v>2750</v>
      </c>
    </row>
    <row r="11" spans="1:8" x14ac:dyDescent="0.3">
      <c r="A11" s="26">
        <v>670714</v>
      </c>
      <c r="B11" s="26" t="s">
        <v>189</v>
      </c>
      <c r="C11" s="26" t="s">
        <v>190</v>
      </c>
      <c r="D11" s="27" t="s">
        <v>191</v>
      </c>
      <c r="E11" s="26" t="s">
        <v>192</v>
      </c>
      <c r="F11" s="26" t="s">
        <v>193</v>
      </c>
      <c r="G11" s="26" t="s">
        <v>194</v>
      </c>
      <c r="H11" s="28">
        <v>7000</v>
      </c>
    </row>
    <row r="12" spans="1:8" x14ac:dyDescent="0.3">
      <c r="A12" s="26">
        <v>545757</v>
      </c>
      <c r="B12" s="26" t="s">
        <v>143</v>
      </c>
      <c r="C12" s="26" t="s">
        <v>144</v>
      </c>
      <c r="D12" s="27" t="s">
        <v>145</v>
      </c>
      <c r="E12" s="26" t="s">
        <v>146</v>
      </c>
      <c r="F12" s="26" t="s">
        <v>147</v>
      </c>
      <c r="G12" s="26" t="s">
        <v>148</v>
      </c>
      <c r="H12" s="28">
        <v>243</v>
      </c>
    </row>
    <row r="13" spans="1:8" x14ac:dyDescent="0.3">
      <c r="A13" s="26">
        <v>662058</v>
      </c>
      <c r="B13" s="26" t="s">
        <v>177</v>
      </c>
      <c r="C13" s="26" t="s">
        <v>178</v>
      </c>
      <c r="D13" s="27" t="s">
        <v>179</v>
      </c>
      <c r="E13" s="26" t="s">
        <v>180</v>
      </c>
      <c r="F13" s="26" t="s">
        <v>181</v>
      </c>
      <c r="G13" s="26" t="s">
        <v>182</v>
      </c>
      <c r="H13" s="28">
        <v>500</v>
      </c>
    </row>
    <row r="14" spans="1:8" x14ac:dyDescent="0.3">
      <c r="A14" s="26">
        <v>402296</v>
      </c>
      <c r="B14" s="26" t="s">
        <v>107</v>
      </c>
      <c r="C14" s="26" t="s">
        <v>108</v>
      </c>
      <c r="D14" s="27" t="s">
        <v>109</v>
      </c>
      <c r="E14" s="26" t="s">
        <v>110</v>
      </c>
      <c r="F14" s="26" t="s">
        <v>111</v>
      </c>
      <c r="G14" s="26" t="s">
        <v>112</v>
      </c>
      <c r="H14" s="28">
        <v>2700</v>
      </c>
    </row>
    <row r="15" spans="1:8" x14ac:dyDescent="0.3">
      <c r="A15" s="26">
        <v>52604</v>
      </c>
      <c r="B15" s="26" t="s">
        <v>53</v>
      </c>
      <c r="C15" s="26" t="s">
        <v>54</v>
      </c>
      <c r="D15" s="27" t="s">
        <v>55</v>
      </c>
      <c r="E15" s="26" t="s">
        <v>56</v>
      </c>
      <c r="F15" s="26" t="s">
        <v>57</v>
      </c>
      <c r="G15" s="26" t="s">
        <v>58</v>
      </c>
      <c r="H15" s="28">
        <v>2000</v>
      </c>
    </row>
    <row r="16" spans="1:8" x14ac:dyDescent="0.3">
      <c r="A16" s="26">
        <v>282702</v>
      </c>
      <c r="B16" s="26" t="s">
        <v>95</v>
      </c>
      <c r="C16" s="26" t="s">
        <v>96</v>
      </c>
      <c r="D16" s="27" t="s">
        <v>97</v>
      </c>
      <c r="E16" s="26" t="s">
        <v>98</v>
      </c>
      <c r="F16" s="26" t="s">
        <v>99</v>
      </c>
      <c r="G16" s="26" t="s">
        <v>100</v>
      </c>
      <c r="H16" s="28">
        <v>3038</v>
      </c>
    </row>
    <row r="17" spans="1:8" x14ac:dyDescent="0.3">
      <c r="A17" s="26">
        <v>662800</v>
      </c>
      <c r="B17" s="26" t="s">
        <v>183</v>
      </c>
      <c r="C17" s="26" t="s">
        <v>184</v>
      </c>
      <c r="D17" s="27" t="s">
        <v>185</v>
      </c>
      <c r="E17" s="26" t="s">
        <v>186</v>
      </c>
      <c r="F17" s="26" t="s">
        <v>187</v>
      </c>
      <c r="G17" s="26" t="s">
        <v>188</v>
      </c>
      <c r="H17" s="28">
        <v>1000</v>
      </c>
    </row>
    <row r="18" spans="1:8" x14ac:dyDescent="0.3">
      <c r="A18" s="26">
        <v>542856</v>
      </c>
      <c r="B18" s="26" t="s">
        <v>137</v>
      </c>
      <c r="C18" s="26" t="s">
        <v>138</v>
      </c>
      <c r="D18" s="27" t="s">
        <v>139</v>
      </c>
      <c r="E18" s="26" t="s">
        <v>140</v>
      </c>
      <c r="F18" s="26" t="s">
        <v>141</v>
      </c>
      <c r="G18" s="26" t="s">
        <v>142</v>
      </c>
      <c r="H18" s="28">
        <v>730</v>
      </c>
    </row>
    <row r="19" spans="1:8" x14ac:dyDescent="0.3">
      <c r="A19" s="26">
        <v>143171</v>
      </c>
      <c r="B19" s="26" t="s">
        <v>83</v>
      </c>
      <c r="C19" s="26" t="s">
        <v>84</v>
      </c>
      <c r="D19" s="27" t="s">
        <v>85</v>
      </c>
      <c r="E19" s="26" t="s">
        <v>86</v>
      </c>
      <c r="F19" s="26" t="s">
        <v>87</v>
      </c>
      <c r="G19" s="26" t="s">
        <v>88</v>
      </c>
      <c r="H19" s="28">
        <v>1000</v>
      </c>
    </row>
    <row r="20" spans="1:8" x14ac:dyDescent="0.3">
      <c r="A20" s="26">
        <v>483213</v>
      </c>
      <c r="B20" s="26" t="s">
        <v>125</v>
      </c>
      <c r="C20" s="26" t="s">
        <v>126</v>
      </c>
      <c r="D20" s="27" t="s">
        <v>127</v>
      </c>
      <c r="E20" s="26" t="s">
        <v>128</v>
      </c>
      <c r="F20" s="26" t="s">
        <v>129</v>
      </c>
      <c r="G20" s="26" t="s">
        <v>130</v>
      </c>
      <c r="H20" s="28">
        <v>800</v>
      </c>
    </row>
    <row r="21" spans="1:8" x14ac:dyDescent="0.3">
      <c r="A21" s="26">
        <v>173444</v>
      </c>
      <c r="B21" s="26" t="s">
        <v>89</v>
      </c>
      <c r="C21" s="26" t="s">
        <v>90</v>
      </c>
      <c r="D21" s="27" t="s">
        <v>91</v>
      </c>
      <c r="E21" s="26" t="s">
        <v>92</v>
      </c>
      <c r="F21" s="26" t="s">
        <v>93</v>
      </c>
      <c r="G21" s="26" t="s">
        <v>94</v>
      </c>
      <c r="H21" s="28">
        <v>625</v>
      </c>
    </row>
    <row r="22" spans="1:8" x14ac:dyDescent="0.3">
      <c r="A22" s="26">
        <v>408013</v>
      </c>
      <c r="B22" s="26" t="s">
        <v>119</v>
      </c>
      <c r="C22" s="26" t="s">
        <v>120</v>
      </c>
      <c r="D22" s="27" t="s">
        <v>121</v>
      </c>
      <c r="E22" s="26" t="s">
        <v>122</v>
      </c>
      <c r="F22" s="26" t="s">
        <v>123</v>
      </c>
      <c r="G22" s="26" t="s">
        <v>124</v>
      </c>
      <c r="H22" s="28">
        <v>2700</v>
      </c>
    </row>
    <row r="23" spans="1:8" x14ac:dyDescent="0.3">
      <c r="A23" s="26">
        <v>673925</v>
      </c>
      <c r="B23" s="26" t="s">
        <v>195</v>
      </c>
      <c r="C23" s="26" t="s">
        <v>196</v>
      </c>
      <c r="D23" s="27" t="s">
        <v>197</v>
      </c>
      <c r="E23" s="26" t="s">
        <v>198</v>
      </c>
      <c r="F23" s="26" t="s">
        <v>199</v>
      </c>
      <c r="G23" s="26" t="s">
        <v>200</v>
      </c>
      <c r="H23" s="28">
        <v>1620</v>
      </c>
    </row>
    <row r="24" spans="1:8" x14ac:dyDescent="0.3">
      <c r="A24" s="26">
        <v>484165</v>
      </c>
      <c r="B24" s="26" t="s">
        <v>131</v>
      </c>
      <c r="C24" s="26" t="s">
        <v>132</v>
      </c>
      <c r="D24" s="27" t="s">
        <v>133</v>
      </c>
      <c r="E24" s="26" t="s">
        <v>134</v>
      </c>
      <c r="F24" s="26" t="s">
        <v>135</v>
      </c>
      <c r="G24" s="26" t="s">
        <v>136</v>
      </c>
      <c r="H24" s="28">
        <v>1276</v>
      </c>
    </row>
    <row r="25" spans="1:8" x14ac:dyDescent="0.3">
      <c r="A25" s="26">
        <v>54613</v>
      </c>
      <c r="B25" s="26" t="s">
        <v>59</v>
      </c>
      <c r="C25" s="26" t="s">
        <v>60</v>
      </c>
      <c r="D25" s="27" t="s">
        <v>61</v>
      </c>
      <c r="E25" s="26" t="s">
        <v>62</v>
      </c>
      <c r="F25" s="26" t="s">
        <v>63</v>
      </c>
      <c r="G25" s="26" t="s">
        <v>64</v>
      </c>
      <c r="H25" s="28">
        <v>200</v>
      </c>
    </row>
    <row r="26" spans="1:8" x14ac:dyDescent="0.3">
      <c r="A26" s="26">
        <v>594641</v>
      </c>
      <c r="B26" s="26" t="s">
        <v>149</v>
      </c>
      <c r="C26" s="26" t="s">
        <v>150</v>
      </c>
      <c r="D26" s="27" t="s">
        <v>151</v>
      </c>
      <c r="E26" s="26" t="s">
        <v>152</v>
      </c>
      <c r="F26" s="26" t="s">
        <v>153</v>
      </c>
      <c r="G26" s="26" t="s">
        <v>154</v>
      </c>
      <c r="H26" s="28">
        <v>506</v>
      </c>
    </row>
    <row r="27" spans="1:8" x14ac:dyDescent="0.3">
      <c r="A27" s="26">
        <v>645258</v>
      </c>
      <c r="B27" s="26" t="s">
        <v>171</v>
      </c>
      <c r="C27" s="26" t="s">
        <v>172</v>
      </c>
      <c r="D27" s="27" t="s">
        <v>173</v>
      </c>
      <c r="E27" s="26" t="s">
        <v>174</v>
      </c>
      <c r="F27" s="26" t="s">
        <v>175</v>
      </c>
      <c r="G27" s="26" t="s">
        <v>176</v>
      </c>
      <c r="H27" s="28">
        <v>203</v>
      </c>
    </row>
    <row r="28" spans="1:8" x14ac:dyDescent="0.3">
      <c r="A28" s="26">
        <v>595278</v>
      </c>
      <c r="B28" s="26" t="s">
        <v>155</v>
      </c>
      <c r="C28" s="26" t="s">
        <v>150</v>
      </c>
      <c r="D28" s="27" t="s">
        <v>156</v>
      </c>
      <c r="E28" s="26" t="s">
        <v>157</v>
      </c>
      <c r="F28" s="26" t="s">
        <v>158</v>
      </c>
      <c r="G28" s="26" t="s">
        <v>159</v>
      </c>
      <c r="H28" s="28">
        <v>3645</v>
      </c>
    </row>
    <row r="29" spans="1:8" x14ac:dyDescent="0.3">
      <c r="A29" s="26">
        <v>405439</v>
      </c>
      <c r="B29" s="26" t="s">
        <v>33</v>
      </c>
      <c r="C29" s="26" t="s">
        <v>34</v>
      </c>
      <c r="D29" s="27" t="s">
        <v>35</v>
      </c>
      <c r="E29" s="26" t="s">
        <v>36</v>
      </c>
      <c r="F29" s="26" t="s">
        <v>37</v>
      </c>
      <c r="G29" s="26" t="s">
        <v>38</v>
      </c>
      <c r="H29" s="28">
        <v>100</v>
      </c>
    </row>
    <row r="30" spans="1:8" x14ac:dyDescent="0.3">
      <c r="A30" s="26">
        <v>207698</v>
      </c>
      <c r="B30" s="26" t="s">
        <v>27</v>
      </c>
      <c r="C30" s="26" t="s">
        <v>28</v>
      </c>
      <c r="D30" s="27" t="s">
        <v>29</v>
      </c>
      <c r="E30" s="26" t="s">
        <v>30</v>
      </c>
      <c r="F30" s="26" t="s">
        <v>31</v>
      </c>
      <c r="G30" s="26" t="s">
        <v>32</v>
      </c>
      <c r="H30" s="28">
        <v>400</v>
      </c>
    </row>
    <row r="31" spans="1:8" x14ac:dyDescent="0.3">
      <c r="A31" s="26">
        <v>56328</v>
      </c>
      <c r="B31" s="26" t="s">
        <v>65</v>
      </c>
      <c r="C31" s="26" t="s">
        <v>66</v>
      </c>
      <c r="D31" s="27" t="s">
        <v>67</v>
      </c>
      <c r="E31" s="26" t="s">
        <v>68</v>
      </c>
      <c r="F31" s="26" t="s">
        <v>69</v>
      </c>
      <c r="G31" s="26" t="s">
        <v>70</v>
      </c>
      <c r="H31" s="28">
        <v>1200</v>
      </c>
    </row>
    <row r="32" spans="1:8" x14ac:dyDescent="0.3">
      <c r="A32" s="26">
        <v>396335</v>
      </c>
      <c r="B32" s="26" t="s">
        <v>101</v>
      </c>
      <c r="C32" s="26" t="s">
        <v>102</v>
      </c>
      <c r="D32" s="27" t="s">
        <v>103</v>
      </c>
      <c r="E32" s="26" t="s">
        <v>104</v>
      </c>
      <c r="F32" s="26" t="s">
        <v>105</v>
      </c>
      <c r="G32" s="26" t="s">
        <v>106</v>
      </c>
      <c r="H32" s="28">
        <v>200</v>
      </c>
    </row>
    <row r="33" spans="1:8" x14ac:dyDescent="0.3">
      <c r="A33" s="26">
        <v>616426</v>
      </c>
      <c r="B33" s="26" t="s">
        <v>166</v>
      </c>
      <c r="C33" s="26" t="s">
        <v>161</v>
      </c>
      <c r="D33" s="27" t="s">
        <v>167</v>
      </c>
      <c r="E33" s="26" t="s">
        <v>168</v>
      </c>
      <c r="F33" s="26" t="s">
        <v>169</v>
      </c>
      <c r="G33" s="26" t="s">
        <v>170</v>
      </c>
      <c r="H33" s="28">
        <v>324</v>
      </c>
    </row>
    <row r="34" spans="1:8" x14ac:dyDescent="0.3">
      <c r="A34" s="26">
        <v>406470</v>
      </c>
      <c r="B34" s="26" t="s">
        <v>113</v>
      </c>
      <c r="C34" s="26" t="s">
        <v>114</v>
      </c>
      <c r="D34" s="27" t="s">
        <v>115</v>
      </c>
      <c r="E34" s="26" t="s">
        <v>116</v>
      </c>
      <c r="F34" s="26" t="s">
        <v>117</v>
      </c>
      <c r="G34" s="26" t="s">
        <v>118</v>
      </c>
      <c r="H34" s="28">
        <v>200</v>
      </c>
    </row>
    <row r="35" spans="1:8" x14ac:dyDescent="0.3">
      <c r="A35" s="26">
        <v>56734</v>
      </c>
      <c r="B35" s="26" t="s">
        <v>71</v>
      </c>
      <c r="C35" s="26" t="s">
        <v>72</v>
      </c>
      <c r="D35" s="27" t="s">
        <v>73</v>
      </c>
      <c r="E35" s="26" t="s">
        <v>74</v>
      </c>
      <c r="F35" s="26" t="s">
        <v>75</v>
      </c>
      <c r="G35" s="26" t="s">
        <v>76</v>
      </c>
      <c r="H35" s="28">
        <v>365</v>
      </c>
    </row>
    <row r="36" spans="1:8" x14ac:dyDescent="0.3">
      <c r="A36" s="26"/>
      <c r="B36" s="26"/>
      <c r="C36" s="26"/>
      <c r="D36" s="27"/>
      <c r="E36" s="26"/>
      <c r="F36" s="26"/>
      <c r="G36" s="26"/>
      <c r="H36" s="28"/>
    </row>
    <row r="37" spans="1:8" x14ac:dyDescent="0.3">
      <c r="A37" s="26"/>
      <c r="B37" s="26"/>
      <c r="C37" s="26"/>
      <c r="D37" s="27"/>
      <c r="E37" s="26"/>
      <c r="F37" s="26"/>
      <c r="G37" s="26"/>
      <c r="H37" s="28"/>
    </row>
    <row r="38" spans="1:8" x14ac:dyDescent="0.3">
      <c r="G38" s="29" t="s">
        <v>21</v>
      </c>
      <c r="H38" s="30">
        <f>SUM(H7:H37)</f>
        <v>38811</v>
      </c>
    </row>
    <row r="39" spans="1:8" x14ac:dyDescent="0.3">
      <c r="H39" s="30"/>
    </row>
    <row r="40" spans="1:8" x14ac:dyDescent="0.3">
      <c r="H40" s="30"/>
    </row>
    <row r="42" spans="1:8" x14ac:dyDescent="0.3">
      <c r="G42" s="6" t="s">
        <v>19</v>
      </c>
      <c r="H42" s="16">
        <f>SUM(H38:H41)</f>
        <v>38811</v>
      </c>
    </row>
    <row r="43" spans="1:8" x14ac:dyDescent="0.3">
      <c r="A43" s="19" t="s">
        <v>202</v>
      </c>
    </row>
  </sheetData>
  <sortState xmlns:xlrd2="http://schemas.microsoft.com/office/spreadsheetml/2017/richdata2" ref="A7:H35">
    <sortCondition ref="B7:B35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H18"/>
  <sheetViews>
    <sheetView workbookViewId="0">
      <selection activeCell="H13" sqref="H13"/>
    </sheetView>
  </sheetViews>
  <sheetFormatPr defaultColWidth="9.1796875" defaultRowHeight="14" x14ac:dyDescent="0.3"/>
  <cols>
    <col min="1" max="1" width="27" style="4" customWidth="1"/>
    <col min="2" max="2" width="13.1796875" style="4" customWidth="1"/>
    <col min="3" max="5" width="17" style="4" customWidth="1"/>
    <col min="6" max="6" width="16.1796875" style="4" customWidth="1"/>
    <col min="7" max="7" width="14.1796875" style="4" customWidth="1"/>
    <col min="8" max="8" width="17.1796875" style="4" customWidth="1"/>
    <col min="9" max="16384" width="9.1796875" style="4"/>
  </cols>
  <sheetData>
    <row r="1" spans="1:8" ht="17.5" x14ac:dyDescent="0.35">
      <c r="A1" s="3" t="s">
        <v>22</v>
      </c>
      <c r="F1" s="5"/>
    </row>
    <row r="2" spans="1:8" x14ac:dyDescent="0.3">
      <c r="A2" s="6" t="s">
        <v>6</v>
      </c>
      <c r="B2" s="21" t="s">
        <v>40</v>
      </c>
      <c r="F2" s="5"/>
    </row>
    <row r="3" spans="1:8" x14ac:dyDescent="0.3">
      <c r="A3" s="6" t="s">
        <v>7</v>
      </c>
      <c r="B3" s="21" t="s">
        <v>39</v>
      </c>
      <c r="C3" s="1"/>
      <c r="D3" s="1"/>
      <c r="E3" s="1"/>
    </row>
    <row r="4" spans="1:8" x14ac:dyDescent="0.3">
      <c r="A4" s="6" t="s">
        <v>8</v>
      </c>
      <c r="B4" s="5">
        <v>100225</v>
      </c>
      <c r="C4" s="1"/>
      <c r="D4" s="1"/>
      <c r="E4" s="1"/>
      <c r="F4" s="5"/>
    </row>
    <row r="5" spans="1:8" x14ac:dyDescent="0.3">
      <c r="A5" s="6"/>
      <c r="B5" s="5"/>
      <c r="C5" s="1"/>
      <c r="D5" s="1"/>
      <c r="E5" s="1"/>
      <c r="F5" s="5"/>
    </row>
    <row r="6" spans="1:8" x14ac:dyDescent="0.3">
      <c r="A6" s="6" t="s">
        <v>10</v>
      </c>
      <c r="F6" s="5"/>
    </row>
    <row r="7" spans="1:8" ht="28" x14ac:dyDescent="0.3">
      <c r="A7" s="7" t="s">
        <v>9</v>
      </c>
      <c r="B7" s="8" t="s">
        <v>13</v>
      </c>
      <c r="C7" s="9" t="s">
        <v>5</v>
      </c>
      <c r="D7" s="7" t="s">
        <v>25</v>
      </c>
      <c r="E7" s="7" t="s">
        <v>11</v>
      </c>
      <c r="F7" s="7" t="s">
        <v>24</v>
      </c>
      <c r="G7" s="7" t="s">
        <v>11</v>
      </c>
      <c r="H7" s="10"/>
    </row>
    <row r="8" spans="1:8" x14ac:dyDescent="0.3">
      <c r="A8" s="21">
        <v>5000834747</v>
      </c>
      <c r="B8" s="21">
        <v>100</v>
      </c>
      <c r="C8" s="31">
        <v>45260</v>
      </c>
      <c r="D8" s="21">
        <v>912</v>
      </c>
      <c r="E8" s="31" t="s">
        <v>26</v>
      </c>
      <c r="F8" s="21">
        <f>D8*39.5</f>
        <v>36024</v>
      </c>
      <c r="G8" s="12" t="s">
        <v>12</v>
      </c>
    </row>
    <row r="9" spans="1:8" x14ac:dyDescent="0.3">
      <c r="A9" s="12"/>
      <c r="B9" s="12"/>
      <c r="C9" s="13"/>
      <c r="D9" s="12"/>
      <c r="E9" s="13"/>
      <c r="F9" s="11"/>
      <c r="G9" s="12" t="s">
        <v>12</v>
      </c>
    </row>
    <row r="10" spans="1:8" x14ac:dyDescent="0.3">
      <c r="C10" s="2"/>
      <c r="D10" s="2"/>
      <c r="E10" s="2"/>
      <c r="F10" s="14"/>
    </row>
    <row r="11" spans="1:8" x14ac:dyDescent="0.3">
      <c r="C11" s="15" t="s">
        <v>18</v>
      </c>
      <c r="D11" s="15">
        <f>D8</f>
        <v>912</v>
      </c>
      <c r="E11" s="15"/>
      <c r="F11" s="16">
        <f>SUM(F8:F9)</f>
        <v>36024</v>
      </c>
      <c r="G11" s="4" t="s">
        <v>12</v>
      </c>
    </row>
    <row r="13" spans="1:8" x14ac:dyDescent="0.3">
      <c r="C13" s="17" t="s">
        <v>23</v>
      </c>
      <c r="D13" s="17"/>
      <c r="E13" s="17"/>
      <c r="F13" s="18">
        <v>10000</v>
      </c>
      <c r="G13" s="4" t="s">
        <v>12</v>
      </c>
    </row>
    <row r="15" spans="1:8" x14ac:dyDescent="0.3">
      <c r="C15" s="17" t="s">
        <v>17</v>
      </c>
      <c r="D15" s="17"/>
      <c r="E15" s="17"/>
      <c r="F15" s="16">
        <f>F11+F13</f>
        <v>46024</v>
      </c>
    </row>
    <row r="18" spans="1:1" x14ac:dyDescent="0.3">
      <c r="A18" s="4" t="s">
        <v>201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National 100225 Pears Direct Diversion Commitments for School Year 2023-24</dc:title>
  <dc:creator>Nagel, Claire I.   DPI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2023-04-27T16:55:21Z</dcterms:modified>
</cp:coreProperties>
</file>