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NS\FSMC Project Two - Patty\"/>
    </mc:Choice>
  </mc:AlternateContent>
  <xr:revisionPtr revIDLastSave="0" documentId="8_{6C8D6D5C-BE0E-4C9F-93C9-A32ABE6E27B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SMC List" sheetId="1" r:id="rId1"/>
  </sheets>
  <definedNames>
    <definedName name="_xlnm._FilterDatabase" localSheetId="0" hidden="1">'FSMC List'!$A$1:$AOY$105</definedName>
    <definedName name="_xlnm.Print_Area" localSheetId="0">'FSMC List'!$A$1:$N$104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3" i="1"/>
  <c r="D19" i="1"/>
  <c r="D17" i="1"/>
  <c r="D96" i="1"/>
  <c r="D95" i="1"/>
  <c r="D86" i="1"/>
  <c r="D10" i="1"/>
  <c r="D81" i="1"/>
  <c r="D88" i="1"/>
  <c r="D7" i="1"/>
  <c r="D6" i="1"/>
  <c r="D5" i="1"/>
  <c r="D75" i="1"/>
  <c r="D71" i="1"/>
  <c r="D24" i="1"/>
  <c r="D57" i="1"/>
  <c r="D55" i="1"/>
  <c r="D49" i="1"/>
  <c r="D32" i="1"/>
  <c r="D48" i="1" l="1"/>
  <c r="D50" i="1"/>
  <c r="D76" i="1" l="1"/>
  <c r="D46" i="1"/>
  <c r="G47" i="1"/>
  <c r="D9" i="1"/>
  <c r="D62" i="1"/>
  <c r="D93" i="1"/>
  <c r="D105" i="1"/>
  <c r="D101" i="1"/>
  <c r="D78" i="1"/>
  <c r="D38" i="1"/>
  <c r="D15" i="1"/>
  <c r="D28" i="1" l="1"/>
  <c r="D27" i="1" l="1"/>
  <c r="D70" i="1" l="1"/>
  <c r="D100" i="1" l="1"/>
  <c r="D58" i="1" l="1"/>
  <c r="D91" i="1" l="1"/>
  <c r="D104" i="1" l="1"/>
  <c r="D80" i="1" l="1"/>
  <c r="D51" i="1" l="1"/>
  <c r="D2" i="1" l="1"/>
  <c r="D90" i="1" l="1"/>
  <c r="D21" i="1"/>
  <c r="D52" i="1"/>
  <c r="D16" i="1"/>
  <c r="D8" i="1"/>
  <c r="D11" i="1"/>
  <c r="D12" i="1"/>
  <c r="D14" i="1"/>
  <c r="D18" i="1"/>
  <c r="D20" i="1"/>
  <c r="D22" i="1"/>
  <c r="D23" i="1"/>
  <c r="D25" i="1"/>
  <c r="D26" i="1"/>
  <c r="D29" i="1"/>
  <c r="D31" i="1"/>
  <c r="D33" i="1"/>
  <c r="D34" i="1"/>
  <c r="D35" i="1"/>
  <c r="D37" i="1"/>
  <c r="D39" i="1"/>
  <c r="D40" i="1"/>
  <c r="D41" i="1"/>
  <c r="D42" i="1"/>
  <c r="D43" i="1"/>
  <c r="D44" i="1"/>
  <c r="D45" i="1"/>
  <c r="D53" i="1"/>
  <c r="D54" i="1"/>
  <c r="D56" i="1"/>
  <c r="D61" i="1"/>
  <c r="D63" i="1"/>
  <c r="D64" i="1"/>
  <c r="D65" i="1"/>
  <c r="D66" i="1"/>
  <c r="D67" i="1"/>
  <c r="D68" i="1"/>
  <c r="D69" i="1"/>
  <c r="D72" i="1"/>
  <c r="D73" i="1"/>
  <c r="D74" i="1"/>
  <c r="D77" i="1"/>
  <c r="D79" i="1"/>
  <c r="D82" i="1"/>
  <c r="D83" i="1"/>
  <c r="D87" i="1"/>
  <c r="D84" i="1"/>
  <c r="D89" i="1"/>
  <c r="D92" i="1"/>
  <c r="D94" i="1"/>
  <c r="D97" i="1"/>
  <c r="D98" i="1"/>
  <c r="D99" i="1"/>
  <c r="D102" i="1"/>
  <c r="D103" i="1"/>
  <c r="D4" i="1"/>
</calcChain>
</file>

<file path=xl/sharedStrings.xml><?xml version="1.0" encoding="utf-8"?>
<sst xmlns="http://schemas.openxmlformats.org/spreadsheetml/2006/main" count="363" uniqueCount="148">
  <si>
    <t>Denmark School Distrct</t>
  </si>
  <si>
    <t>Stoughton Area School District</t>
  </si>
  <si>
    <t>Fall Creek School District</t>
  </si>
  <si>
    <t>Fond du Lac School District</t>
  </si>
  <si>
    <t>North Fond du Lac School District</t>
  </si>
  <si>
    <t>Ripon School District</t>
  </si>
  <si>
    <t>Waupun Area School District</t>
  </si>
  <si>
    <t>Monticello School District</t>
  </si>
  <si>
    <t>New Glarus School District</t>
  </si>
  <si>
    <t>Manitowoc School District</t>
  </si>
  <si>
    <t>Marinette School District</t>
  </si>
  <si>
    <t>Brown Deer School District</t>
  </si>
  <si>
    <t>Cudahy School District</t>
  </si>
  <si>
    <t>Fox Point Joint #2 School District</t>
  </si>
  <si>
    <t>Maple Dale Indian Hill School District</t>
  </si>
  <si>
    <t>Glendale River Hills School District</t>
  </si>
  <si>
    <t>Wauwatosa School District</t>
  </si>
  <si>
    <t>West Allis School District</t>
  </si>
  <si>
    <t>Kaukauna Area School District</t>
  </si>
  <si>
    <t>Kimberly Area School District</t>
  </si>
  <si>
    <t>Cedarburg School District</t>
  </si>
  <si>
    <t>Northern Ozaukee School District</t>
  </si>
  <si>
    <t>Mequon-Thiensville School District</t>
  </si>
  <si>
    <t>River Falls School District</t>
  </si>
  <si>
    <t>Burlington School District</t>
  </si>
  <si>
    <t>Racine Unified School District</t>
  </si>
  <si>
    <t>Beloit School District</t>
  </si>
  <si>
    <t>Evansville Community School District</t>
  </si>
  <si>
    <t>St. Croix Central School</t>
  </si>
  <si>
    <t>Shawano School District</t>
  </si>
  <si>
    <t>Williams Bay School District</t>
  </si>
  <si>
    <t>Hartford Joint #1 School District</t>
  </si>
  <si>
    <t>Hartland Lakeside Schools</t>
  </si>
  <si>
    <t>Oconomowoc Area School District</t>
  </si>
  <si>
    <t>Pewaukee School District</t>
  </si>
  <si>
    <t>Waukesha School District</t>
  </si>
  <si>
    <t>New London School District</t>
  </si>
  <si>
    <t>Menasha School District</t>
  </si>
  <si>
    <t>Neenah Joint School District</t>
  </si>
  <si>
    <t>Oak Creek-Franklin School District</t>
  </si>
  <si>
    <t>Muskego-Norway School District</t>
  </si>
  <si>
    <t>Appleton Area School District</t>
  </si>
  <si>
    <t>Little Chute School District</t>
  </si>
  <si>
    <t>Somerset School District</t>
  </si>
  <si>
    <t>Base Year</t>
  </si>
  <si>
    <t>RFP Year</t>
  </si>
  <si>
    <t>Agency Name</t>
  </si>
  <si>
    <t>Agency</t>
  </si>
  <si>
    <t>FSMC</t>
  </si>
  <si>
    <t>Shorewood School District</t>
  </si>
  <si>
    <t>Oakfield School District</t>
  </si>
  <si>
    <t>Reedsburg School District</t>
  </si>
  <si>
    <t>St. Francis School District</t>
  </si>
  <si>
    <t>Blessed Savior Catholic School</t>
  </si>
  <si>
    <t>Arrowhead Union High School</t>
  </si>
  <si>
    <t>Hayward Community School District</t>
  </si>
  <si>
    <t>Southern Door School District</t>
  </si>
  <si>
    <t>Ashland School District</t>
  </si>
  <si>
    <t>Merrill Area Public Schools</t>
  </si>
  <si>
    <t>Milwaukee Scholars Charter School</t>
  </si>
  <si>
    <t>Type</t>
  </si>
  <si>
    <t>Turtle Lake School District</t>
  </si>
  <si>
    <t>Beaver Dam Unified School District</t>
  </si>
  <si>
    <t>Messmer Catholic Schools</t>
  </si>
  <si>
    <t>Salem School District</t>
  </si>
  <si>
    <t>Wisconsin Lutheran High School</t>
  </si>
  <si>
    <t>Coleman School District</t>
  </si>
  <si>
    <t>Edgerton School District</t>
  </si>
  <si>
    <t>Tomahawk School District</t>
  </si>
  <si>
    <t>Belleville School District</t>
  </si>
  <si>
    <t>Lac Du Flambeau School District</t>
  </si>
  <si>
    <t>Medford Area School District</t>
  </si>
  <si>
    <t>Mineral Point School District</t>
  </si>
  <si>
    <t>Northland Pines School District</t>
  </si>
  <si>
    <t>Oconto Falls School District</t>
  </si>
  <si>
    <t>Rhinelander School District</t>
  </si>
  <si>
    <t>All Saints Catholic School</t>
  </si>
  <si>
    <t>Waterford Graded Joint #1</t>
  </si>
  <si>
    <t>Merton</t>
  </si>
  <si>
    <t>New Holstein</t>
  </si>
  <si>
    <t>Altoona SD</t>
  </si>
  <si>
    <t>Nekoosa School District</t>
  </si>
  <si>
    <t>Minocqua J1 School District</t>
  </si>
  <si>
    <t>Oconto Unified School District</t>
  </si>
  <si>
    <t>Grafton School District</t>
  </si>
  <si>
    <t>MarshallSchool District</t>
  </si>
  <si>
    <t>Base Contract Value (estimated)</t>
  </si>
  <si>
    <t>Gresham</t>
  </si>
  <si>
    <t>Clinton Community School District</t>
  </si>
  <si>
    <t>Weyauwega-Fremont School District</t>
  </si>
  <si>
    <t>Siena Catholic Schools of Racine</t>
  </si>
  <si>
    <t>Lodi School District</t>
  </si>
  <si>
    <t>Wheatland</t>
  </si>
  <si>
    <t>St. Francis Xavier Catholic School</t>
  </si>
  <si>
    <t>Saint Marcus Lutheran School</t>
  </si>
  <si>
    <t>Randall Jt. #1</t>
  </si>
  <si>
    <t>Lincoln Academy, The</t>
  </si>
  <si>
    <t>Yorkville</t>
  </si>
  <si>
    <t>Barneveld</t>
  </si>
  <si>
    <t>Pardeeville</t>
  </si>
  <si>
    <t>FSD Shared Agency</t>
  </si>
  <si>
    <t>FSD Shared (Y/N)</t>
  </si>
  <si>
    <t>Y</t>
  </si>
  <si>
    <t>Woodruff Jt #1</t>
  </si>
  <si>
    <t>St. Augustine Prep</t>
  </si>
  <si>
    <t>Cudahy</t>
  </si>
  <si>
    <t>St Francis</t>
  </si>
  <si>
    <t>Maple Dale Glendale</t>
  </si>
  <si>
    <t>Fox Point Maple Dale</t>
  </si>
  <si>
    <t>Glendale   Fox Point</t>
  </si>
  <si>
    <t>Hartland</t>
  </si>
  <si>
    <t xml:space="preserve">Brown Deer </t>
  </si>
  <si>
    <t xml:space="preserve">Mequon </t>
  </si>
  <si>
    <t>Taher</t>
  </si>
  <si>
    <t>Chartwells</t>
  </si>
  <si>
    <t>A'viands</t>
  </si>
  <si>
    <t>Aramark</t>
  </si>
  <si>
    <t>MCFI</t>
  </si>
  <si>
    <t>Arbor</t>
  </si>
  <si>
    <t>Sodexo</t>
  </si>
  <si>
    <t>Cost</t>
  </si>
  <si>
    <t>Fixed</t>
  </si>
  <si>
    <t xml:space="preserve">Cost </t>
  </si>
  <si>
    <t>Nicolet Union High School</t>
  </si>
  <si>
    <t xml:space="preserve"> </t>
  </si>
  <si>
    <t>Silver Lake Jt1</t>
  </si>
  <si>
    <t>Peshtigo School District</t>
  </si>
  <si>
    <t>Minocqua JT.</t>
  </si>
  <si>
    <t>Woodruff</t>
  </si>
  <si>
    <t>Mosinee School District</t>
  </si>
  <si>
    <t>SFE</t>
  </si>
  <si>
    <t>Crandon School District</t>
  </si>
  <si>
    <t>Elior</t>
  </si>
  <si>
    <t xml:space="preserve"> Shawano</t>
  </si>
  <si>
    <t xml:space="preserve">Mill Creek Academy </t>
  </si>
  <si>
    <t>Fond du Lac</t>
  </si>
  <si>
    <t>North Fond du lac</t>
  </si>
  <si>
    <t>Delavan-Darien School District</t>
  </si>
  <si>
    <t>Hudson School District</t>
  </si>
  <si>
    <t>Milwaukee Science Education Consortium</t>
  </si>
  <si>
    <t>New Glarus, Monticello</t>
  </si>
  <si>
    <t>New Glarus, Barneveld</t>
  </si>
  <si>
    <t xml:space="preserve">Monticello, Barneveld </t>
  </si>
  <si>
    <t>Fixed Meal Price Breakfast</t>
  </si>
  <si>
    <t>Fixed Meal Price Lunch</t>
  </si>
  <si>
    <t>Management Fee Per Meal</t>
  </si>
  <si>
    <t>Admin. Fee Per Meal</t>
  </si>
  <si>
    <t>Yearly Fixed Management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</si>
</sst>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11"/>
      <name val="Lato"/>
      <family val="2"/>
    </font>
    <font>
      <sz val="11"/>
      <name val="Lato"/>
      <family val="2"/>
    </font>
    <font>
      <sz val="11"/>
      <color rgb="FF000000"/>
      <name val="Lato"/>
      <family val="2"/>
    </font>
    <font>
      <b/>
      <sz val="11"/>
      <color rgb="FF000000"/>
      <name val="Lato"/>
      <family val="2"/>
    </font>
    <font>
      <b/>
      <sz val="11"/>
      <color rgb="FFFF0000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 wrapText="1"/>
    </xf>
    <xf numFmtId="44" fontId="6" fillId="0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4" fontId="7" fillId="0" borderId="1" xfId="2" applyFont="1" applyFill="1" applyBorder="1" applyAlignment="1">
      <alignment horizontal="center" wrapText="1"/>
    </xf>
    <xf numFmtId="164" fontId="7" fillId="0" borderId="1" xfId="5" applyNumberFormat="1" applyFont="1" applyFill="1" applyBorder="1" applyAlignment="1">
      <alignment horizontal="center"/>
    </xf>
    <xf numFmtId="44" fontId="7" fillId="0" borderId="1" xfId="5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4" fontId="8" fillId="0" borderId="1" xfId="2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4" fontId="7" fillId="0" borderId="1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44" fontId="7" fillId="0" borderId="1" xfId="2" applyFont="1" applyFill="1" applyBorder="1" applyAlignment="1">
      <alignment horizontal="center"/>
    </xf>
    <xf numFmtId="44" fontId="7" fillId="0" borderId="1" xfId="5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4" fontId="8" fillId="0" borderId="1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4" fontId="7" fillId="0" borderId="0" xfId="2" applyFont="1" applyFill="1" applyAlignment="1">
      <alignment horizontal="center"/>
    </xf>
    <xf numFmtId="164" fontId="7" fillId="0" borderId="0" xfId="5" applyNumberFormat="1" applyFont="1" applyFill="1" applyAlignment="1">
      <alignment horizontal="center"/>
    </xf>
    <xf numFmtId="44" fontId="7" fillId="0" borderId="0" xfId="5" applyFont="1" applyFill="1" applyAlignment="1">
      <alignment horizontal="center"/>
    </xf>
  </cellXfs>
  <cellStyles count="6">
    <cellStyle name="Currency" xfId="5" builtinId="4"/>
    <cellStyle name="Currency 2" xfId="2" xr:uid="{00000000-0005-0000-0000-000002000000}"/>
    <cellStyle name="Currency 5" xfId="4" xr:uid="{00000000-0005-0000-0000-000003000000}"/>
    <cellStyle name="Normal" xfId="0" builtinId="0"/>
    <cellStyle name="Normal 12" xfId="3" xr:uid="{00000000-0005-0000-0000-000006000000}"/>
    <cellStyle name="Normal 2" xfId="1" xr:uid="{00000000-0005-0000-0000-000007000000}"/>
  </cellStyles>
  <dxfs count="0"/>
  <tableStyles count="0" defaultTableStyle="TableStyleMedium9" defaultPivotStyle="PivotStyleLight16"/>
  <colors>
    <mruColors>
      <color rgb="FFFF66FF"/>
      <color rgb="FF0066CC"/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105</xdr:row>
      <xdr:rowOff>142875</xdr:rowOff>
    </xdr:from>
    <xdr:to>
      <xdr:col>1</xdr:col>
      <xdr:colOff>745650</xdr:colOff>
      <xdr:row>109</xdr:row>
      <xdr:rowOff>151695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6AA5BD-5D7B-439F-BEA1-18ABB9C3F7A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96" r="4256"/>
        <a:stretch/>
      </xdr:blipFill>
      <xdr:spPr bwMode="auto">
        <a:xfrm>
          <a:off x="161925" y="19230975"/>
          <a:ext cx="1269525" cy="732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Y10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ColWidth="9.1796875" defaultRowHeight="14"/>
  <cols>
    <col min="1" max="1" width="9.81640625" style="14" customWidth="1"/>
    <col min="2" max="2" width="34" style="14" customWidth="1"/>
    <col min="3" max="3" width="10.08984375" style="35" bestFit="1" customWidth="1"/>
    <col min="4" max="4" width="9.36328125" style="35" bestFit="1" customWidth="1"/>
    <col min="5" max="5" width="9.08984375" style="35" customWidth="1"/>
    <col min="6" max="6" width="27" style="36" customWidth="1"/>
    <col min="7" max="7" width="19" style="37" bestFit="1" customWidth="1"/>
    <col min="8" max="8" width="12.26953125" style="35" customWidth="1"/>
    <col min="9" max="9" width="9.26953125" style="35" customWidth="1"/>
    <col min="10" max="10" width="13.1796875" style="38" customWidth="1"/>
    <col min="11" max="11" width="13.08984375" style="38" customWidth="1"/>
    <col min="12" max="12" width="14.7265625" style="38" customWidth="1"/>
    <col min="13" max="13" width="12.81640625" style="38" bestFit="1" customWidth="1"/>
    <col min="14" max="14" width="19.81640625" style="39" customWidth="1"/>
    <col min="15" max="16384" width="9.1796875" style="14"/>
  </cols>
  <sheetData>
    <row r="1" spans="1:1091" s="7" customFormat="1" ht="42">
      <c r="A1" s="1" t="s">
        <v>47</v>
      </c>
      <c r="B1" s="1" t="s">
        <v>46</v>
      </c>
      <c r="C1" s="2" t="s">
        <v>44</v>
      </c>
      <c r="D1" s="2" t="s">
        <v>45</v>
      </c>
      <c r="E1" s="2" t="s">
        <v>101</v>
      </c>
      <c r="F1" s="2" t="s">
        <v>100</v>
      </c>
      <c r="G1" s="3" t="s">
        <v>86</v>
      </c>
      <c r="H1" s="4" t="s">
        <v>48</v>
      </c>
      <c r="I1" s="4" t="s">
        <v>60</v>
      </c>
      <c r="J1" s="5" t="s">
        <v>143</v>
      </c>
      <c r="K1" s="5" t="s">
        <v>144</v>
      </c>
      <c r="L1" s="5" t="s">
        <v>145</v>
      </c>
      <c r="M1" s="5" t="s">
        <v>146</v>
      </c>
      <c r="N1" s="6" t="s">
        <v>147</v>
      </c>
    </row>
    <row r="2" spans="1:1091" s="15" customFormat="1" ht="15.5" customHeight="1">
      <c r="A2" s="8">
        <v>305370</v>
      </c>
      <c r="B2" s="8" t="s">
        <v>76</v>
      </c>
      <c r="C2" s="9">
        <v>2019</v>
      </c>
      <c r="D2" s="9">
        <f>+C2+5</f>
        <v>2024</v>
      </c>
      <c r="E2" s="9"/>
      <c r="F2" s="10"/>
      <c r="G2" s="11">
        <v>129905</v>
      </c>
      <c r="H2" s="9" t="s">
        <v>113</v>
      </c>
      <c r="I2" s="9" t="s">
        <v>120</v>
      </c>
      <c r="J2" s="12">
        <v>0</v>
      </c>
      <c r="K2" s="12">
        <v>0</v>
      </c>
      <c r="L2" s="12">
        <v>5.8599999999999999E-2</v>
      </c>
      <c r="M2" s="12">
        <v>0</v>
      </c>
      <c r="N2" s="13">
        <v>12623.69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</row>
    <row r="3" spans="1:1091" s="15" customFormat="1" ht="15.5" customHeight="1">
      <c r="A3" s="8">
        <v>180112</v>
      </c>
      <c r="B3" s="8" t="s">
        <v>80</v>
      </c>
      <c r="C3" s="9">
        <v>2023</v>
      </c>
      <c r="D3" s="9">
        <f>+C3+5</f>
        <v>2028</v>
      </c>
      <c r="E3" s="9"/>
      <c r="F3" s="10"/>
      <c r="G3" s="11">
        <v>887363</v>
      </c>
      <c r="H3" s="9" t="s">
        <v>113</v>
      </c>
      <c r="I3" s="9" t="s">
        <v>121</v>
      </c>
      <c r="J3" s="12">
        <v>0</v>
      </c>
      <c r="K3" s="12">
        <v>0</v>
      </c>
      <c r="L3" s="12">
        <v>7.0000000000000007E-2</v>
      </c>
      <c r="M3" s="12">
        <v>0</v>
      </c>
      <c r="N3" s="13">
        <v>36000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</row>
    <row r="4" spans="1:1091" s="15" customFormat="1" ht="15.5" customHeight="1">
      <c r="A4" s="8">
        <v>440147</v>
      </c>
      <c r="B4" s="8" t="s">
        <v>41</v>
      </c>
      <c r="C4" s="9">
        <v>2019</v>
      </c>
      <c r="D4" s="9">
        <f>+C4+5</f>
        <v>2024</v>
      </c>
      <c r="E4" s="9"/>
      <c r="F4" s="10"/>
      <c r="G4" s="11">
        <v>5573977</v>
      </c>
      <c r="H4" s="9" t="s">
        <v>114</v>
      </c>
      <c r="I4" s="9" t="s">
        <v>120</v>
      </c>
      <c r="J4" s="12">
        <v>0</v>
      </c>
      <c r="K4" s="12">
        <v>0</v>
      </c>
      <c r="L4" s="12">
        <v>7.0099999999999996E-2</v>
      </c>
      <c r="M4" s="12">
        <v>0.10539999999999999</v>
      </c>
      <c r="N4" s="13"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</row>
    <row r="5" spans="1:1091" s="15" customFormat="1" ht="15.5" customHeight="1">
      <c r="A5" s="16">
        <v>672450</v>
      </c>
      <c r="B5" s="16" t="s">
        <v>54</v>
      </c>
      <c r="C5" s="9">
        <v>2023</v>
      </c>
      <c r="D5" s="9">
        <f>C5+5</f>
        <v>2028</v>
      </c>
      <c r="E5" s="17"/>
      <c r="F5" s="18"/>
      <c r="G5" s="19">
        <v>810188</v>
      </c>
      <c r="H5" s="17" t="s">
        <v>114</v>
      </c>
      <c r="I5" s="17" t="s">
        <v>121</v>
      </c>
      <c r="J5" s="12">
        <v>1.9</v>
      </c>
      <c r="K5" s="12">
        <v>3.82</v>
      </c>
      <c r="L5" s="12">
        <v>0</v>
      </c>
      <c r="M5" s="12">
        <v>0</v>
      </c>
      <c r="N5" s="13">
        <v>0</v>
      </c>
    </row>
    <row r="6" spans="1:1091" s="21" customFormat="1" ht="15.5" customHeight="1">
      <c r="A6" s="8">
        <v>20170</v>
      </c>
      <c r="B6" s="8" t="s">
        <v>57</v>
      </c>
      <c r="C6" s="9">
        <v>2023</v>
      </c>
      <c r="D6" s="9">
        <f>C6+5</f>
        <v>2028</v>
      </c>
      <c r="E6" s="20"/>
      <c r="F6" s="10"/>
      <c r="G6" s="11">
        <v>1080821</v>
      </c>
      <c r="H6" s="9" t="s">
        <v>132</v>
      </c>
      <c r="I6" s="9" t="s">
        <v>121</v>
      </c>
      <c r="J6" s="12">
        <v>2.35</v>
      </c>
      <c r="K6" s="12">
        <v>3.5</v>
      </c>
      <c r="L6" s="12">
        <v>0</v>
      </c>
      <c r="M6" s="12">
        <v>0</v>
      </c>
      <c r="N6" s="13">
        <v>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</row>
    <row r="7" spans="1:1091" ht="15.5" customHeight="1">
      <c r="A7" s="22">
        <v>250287</v>
      </c>
      <c r="B7" s="22" t="s">
        <v>98</v>
      </c>
      <c r="C7" s="23">
        <v>2023</v>
      </c>
      <c r="D7" s="9">
        <f>C7+5</f>
        <v>2028</v>
      </c>
      <c r="E7" s="23" t="s">
        <v>102</v>
      </c>
      <c r="F7" s="24" t="s">
        <v>140</v>
      </c>
      <c r="G7" s="25">
        <v>244085</v>
      </c>
      <c r="H7" s="23" t="s">
        <v>113</v>
      </c>
      <c r="I7" s="23" t="s">
        <v>120</v>
      </c>
      <c r="J7" s="12">
        <v>0</v>
      </c>
      <c r="K7" s="12">
        <v>0</v>
      </c>
      <c r="L7" s="12">
        <v>0.03</v>
      </c>
      <c r="M7" s="12">
        <v>0</v>
      </c>
      <c r="N7" s="13">
        <v>20025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</row>
    <row r="8" spans="1:1091" s="28" customFormat="1" ht="15.5" customHeight="1">
      <c r="A8" s="8">
        <v>140336</v>
      </c>
      <c r="B8" s="8" t="s">
        <v>62</v>
      </c>
      <c r="C8" s="9">
        <v>2022</v>
      </c>
      <c r="D8" s="9">
        <f t="shared" ref="D8:D29" si="0">+C8+5</f>
        <v>2027</v>
      </c>
      <c r="E8" s="9"/>
      <c r="F8" s="27"/>
      <c r="G8" s="11">
        <v>1505535</v>
      </c>
      <c r="H8" s="9" t="s">
        <v>113</v>
      </c>
      <c r="I8" s="9" t="s">
        <v>120</v>
      </c>
      <c r="J8" s="12">
        <v>0</v>
      </c>
      <c r="K8" s="12">
        <v>0</v>
      </c>
      <c r="L8" s="12">
        <v>4.1200000000000001E-2</v>
      </c>
      <c r="M8" s="12">
        <v>0</v>
      </c>
      <c r="N8" s="13">
        <v>55620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</row>
    <row r="9" spans="1:1091" ht="15.5" customHeight="1">
      <c r="A9" s="8">
        <v>130350</v>
      </c>
      <c r="B9" s="8" t="s">
        <v>69</v>
      </c>
      <c r="C9" s="9">
        <v>2022</v>
      </c>
      <c r="D9" s="9">
        <f t="shared" si="0"/>
        <v>2027</v>
      </c>
      <c r="E9" s="9"/>
      <c r="F9" s="10"/>
      <c r="G9" s="11">
        <v>417528.28</v>
      </c>
      <c r="H9" s="9" t="s">
        <v>113</v>
      </c>
      <c r="I9" s="9" t="s">
        <v>120</v>
      </c>
      <c r="J9" s="12">
        <v>0</v>
      </c>
      <c r="K9" s="12">
        <v>0</v>
      </c>
      <c r="L9" s="12">
        <v>5.1499999999999997E-2</v>
      </c>
      <c r="M9" s="12">
        <v>0</v>
      </c>
      <c r="N9" s="13">
        <v>31054.5</v>
      </c>
    </row>
    <row r="10" spans="1:1091" ht="15.5" customHeight="1">
      <c r="A10" s="8">
        <v>530413</v>
      </c>
      <c r="B10" s="8" t="s">
        <v>26</v>
      </c>
      <c r="C10" s="9">
        <v>2023</v>
      </c>
      <c r="D10" s="9">
        <f t="shared" si="0"/>
        <v>2028</v>
      </c>
      <c r="E10" s="9"/>
      <c r="F10" s="10"/>
      <c r="G10" s="19">
        <v>3993050</v>
      </c>
      <c r="H10" s="9" t="s">
        <v>114</v>
      </c>
      <c r="I10" s="9" t="s">
        <v>121</v>
      </c>
      <c r="J10" s="12">
        <v>2.2000000000000002</v>
      </c>
      <c r="K10" s="12">
        <v>4.1900000000000004</v>
      </c>
      <c r="L10" s="12">
        <v>0</v>
      </c>
      <c r="M10" s="12">
        <v>0</v>
      </c>
      <c r="N10" s="13">
        <v>0</v>
      </c>
    </row>
    <row r="11" spans="1:1091" ht="15.5" customHeight="1">
      <c r="A11" s="8">
        <v>401507</v>
      </c>
      <c r="B11" s="8" t="s">
        <v>53</v>
      </c>
      <c r="C11" s="9">
        <v>2022</v>
      </c>
      <c r="D11" s="9">
        <f t="shared" si="0"/>
        <v>2027</v>
      </c>
      <c r="E11" s="9"/>
      <c r="F11" s="10"/>
      <c r="G11" s="11">
        <v>404070</v>
      </c>
      <c r="H11" s="9" t="s">
        <v>132</v>
      </c>
      <c r="I11" s="9" t="s">
        <v>120</v>
      </c>
      <c r="J11" s="12">
        <v>0</v>
      </c>
      <c r="K11" s="12">
        <v>0</v>
      </c>
      <c r="L11" s="12">
        <v>0</v>
      </c>
      <c r="M11" s="12">
        <v>0</v>
      </c>
      <c r="N11" s="13">
        <v>41200</v>
      </c>
    </row>
    <row r="12" spans="1:1091" ht="15.5" customHeight="1">
      <c r="A12" s="8">
        <v>400721</v>
      </c>
      <c r="B12" s="8" t="s">
        <v>11</v>
      </c>
      <c r="C12" s="9">
        <v>2019</v>
      </c>
      <c r="D12" s="9">
        <f t="shared" si="0"/>
        <v>2024</v>
      </c>
      <c r="E12" s="9" t="s">
        <v>102</v>
      </c>
      <c r="F12" s="10" t="s">
        <v>112</v>
      </c>
      <c r="G12" s="11">
        <v>709255</v>
      </c>
      <c r="H12" s="9" t="s">
        <v>116</v>
      </c>
      <c r="I12" s="9" t="s">
        <v>120</v>
      </c>
      <c r="J12" s="12">
        <v>0</v>
      </c>
      <c r="K12" s="12">
        <v>0</v>
      </c>
      <c r="L12" s="12">
        <v>6.1600000000000002E-2</v>
      </c>
      <c r="M12" s="12">
        <v>0.14030000000000001</v>
      </c>
      <c r="N12" s="13">
        <v>0</v>
      </c>
    </row>
    <row r="13" spans="1:1091" ht="15.5" customHeight="1">
      <c r="A13" s="8">
        <v>510777</v>
      </c>
      <c r="B13" s="8" t="s">
        <v>24</v>
      </c>
      <c r="C13" s="9">
        <v>2023</v>
      </c>
      <c r="D13" s="9">
        <f t="shared" si="0"/>
        <v>2028</v>
      </c>
      <c r="E13" s="9"/>
      <c r="F13" s="10"/>
      <c r="G13" s="11">
        <v>1339998.31</v>
      </c>
      <c r="H13" s="9" t="s">
        <v>116</v>
      </c>
      <c r="I13" s="9" t="s">
        <v>121</v>
      </c>
      <c r="J13" s="12">
        <v>1.92</v>
      </c>
      <c r="K13" s="12">
        <v>3.85</v>
      </c>
      <c r="L13" s="12">
        <v>0</v>
      </c>
      <c r="M13" s="12">
        <v>0</v>
      </c>
      <c r="N13" s="13">
        <v>0</v>
      </c>
    </row>
    <row r="14" spans="1:1091" ht="15.5" customHeight="1">
      <c r="A14" s="8">
        <v>451015</v>
      </c>
      <c r="B14" s="8" t="s">
        <v>20</v>
      </c>
      <c r="C14" s="9">
        <v>2019</v>
      </c>
      <c r="D14" s="9">
        <f t="shared" si="0"/>
        <v>2024</v>
      </c>
      <c r="E14" s="9"/>
      <c r="F14" s="10"/>
      <c r="G14" s="11">
        <v>804605</v>
      </c>
      <c r="H14" s="9" t="s">
        <v>116</v>
      </c>
      <c r="I14" s="9" t="s">
        <v>121</v>
      </c>
      <c r="J14" s="12">
        <v>1.9708000000000001</v>
      </c>
      <c r="K14" s="12">
        <v>3.7475999999999998</v>
      </c>
      <c r="L14" s="12">
        <v>0</v>
      </c>
      <c r="M14" s="12">
        <v>0</v>
      </c>
      <c r="N14" s="13">
        <v>0</v>
      </c>
    </row>
    <row r="15" spans="1:1091" ht="15.5" customHeight="1">
      <c r="A15" s="8">
        <v>531134</v>
      </c>
      <c r="B15" s="8" t="s">
        <v>88</v>
      </c>
      <c r="C15" s="9">
        <v>2020</v>
      </c>
      <c r="D15" s="9">
        <f t="shared" si="0"/>
        <v>2025</v>
      </c>
      <c r="E15" s="9"/>
      <c r="F15" s="10"/>
      <c r="G15" s="11">
        <v>493313</v>
      </c>
      <c r="H15" s="9" t="s">
        <v>113</v>
      </c>
      <c r="I15" s="9" t="s">
        <v>121</v>
      </c>
      <c r="J15" s="12">
        <v>2.1516000000000002</v>
      </c>
      <c r="K15" s="12">
        <v>3.8820999999999999</v>
      </c>
      <c r="L15" s="12">
        <v>0</v>
      </c>
      <c r="M15" s="12">
        <v>0</v>
      </c>
      <c r="N15" s="13">
        <v>0</v>
      </c>
    </row>
    <row r="16" spans="1:1091" ht="15.5" customHeight="1">
      <c r="A16" s="8">
        <v>381169</v>
      </c>
      <c r="B16" s="8" t="s">
        <v>66</v>
      </c>
      <c r="C16" s="9">
        <v>2019</v>
      </c>
      <c r="D16" s="9">
        <f t="shared" si="0"/>
        <v>2024</v>
      </c>
      <c r="E16" s="9"/>
      <c r="F16" s="29"/>
      <c r="G16" s="11">
        <v>319485</v>
      </c>
      <c r="H16" s="9" t="s">
        <v>113</v>
      </c>
      <c r="I16" s="9" t="s">
        <v>120</v>
      </c>
      <c r="J16" s="12">
        <v>0</v>
      </c>
      <c r="K16" s="12">
        <v>0</v>
      </c>
      <c r="L16" s="12">
        <v>5.8700000000000002E-2</v>
      </c>
      <c r="M16" s="12">
        <v>0</v>
      </c>
      <c r="N16" s="13">
        <v>18745.72</v>
      </c>
    </row>
    <row r="17" spans="1:14" ht="15.5" customHeight="1">
      <c r="A17" s="8">
        <v>211218</v>
      </c>
      <c r="B17" s="8" t="s">
        <v>131</v>
      </c>
      <c r="C17" s="9">
        <v>2023</v>
      </c>
      <c r="D17" s="9">
        <f t="shared" si="0"/>
        <v>2028</v>
      </c>
      <c r="E17" s="9"/>
      <c r="F17" s="29"/>
      <c r="G17" s="11">
        <v>580198</v>
      </c>
      <c r="H17" s="9" t="s">
        <v>113</v>
      </c>
      <c r="I17" s="9" t="s">
        <v>121</v>
      </c>
      <c r="J17" s="12">
        <v>0</v>
      </c>
      <c r="K17" s="12">
        <v>0</v>
      </c>
      <c r="L17" s="12">
        <v>0.06</v>
      </c>
      <c r="M17" s="12">
        <v>0</v>
      </c>
      <c r="N17" s="13">
        <v>22500</v>
      </c>
    </row>
    <row r="18" spans="1:14" ht="15.5" customHeight="1">
      <c r="A18" s="8">
        <v>401253</v>
      </c>
      <c r="B18" s="8" t="s">
        <v>12</v>
      </c>
      <c r="C18" s="9">
        <v>2023</v>
      </c>
      <c r="D18" s="9">
        <f t="shared" si="0"/>
        <v>2028</v>
      </c>
      <c r="E18" s="9" t="s">
        <v>102</v>
      </c>
      <c r="F18" s="10" t="s">
        <v>106</v>
      </c>
      <c r="G18" s="11">
        <v>1241069</v>
      </c>
      <c r="H18" s="9" t="s">
        <v>114</v>
      </c>
      <c r="I18" s="9" t="s">
        <v>120</v>
      </c>
      <c r="J18" s="12">
        <v>0</v>
      </c>
      <c r="K18" s="12">
        <v>0</v>
      </c>
      <c r="L18" s="12">
        <v>3.5000000000000003E-2</v>
      </c>
      <c r="M18" s="12">
        <v>0.17</v>
      </c>
      <c r="N18" s="13">
        <v>0</v>
      </c>
    </row>
    <row r="19" spans="1:14" ht="15.5" customHeight="1">
      <c r="A19" s="8">
        <v>641380</v>
      </c>
      <c r="B19" s="8" t="s">
        <v>137</v>
      </c>
      <c r="C19" s="9">
        <v>2023</v>
      </c>
      <c r="D19" s="9">
        <f t="shared" si="0"/>
        <v>2028</v>
      </c>
      <c r="E19" s="9"/>
      <c r="F19" s="10"/>
      <c r="G19" s="11">
        <v>1000036</v>
      </c>
      <c r="H19" s="9" t="s">
        <v>130</v>
      </c>
      <c r="I19" s="9" t="s">
        <v>121</v>
      </c>
      <c r="J19" s="12">
        <v>2.42</v>
      </c>
      <c r="K19" s="12">
        <v>3.53</v>
      </c>
      <c r="L19" s="12">
        <v>0</v>
      </c>
      <c r="M19" s="12">
        <v>0</v>
      </c>
      <c r="N19" s="13">
        <v>0</v>
      </c>
    </row>
    <row r="20" spans="1:14" ht="15.5" customHeight="1">
      <c r="A20" s="8">
        <v>51407</v>
      </c>
      <c r="B20" s="8" t="s">
        <v>0</v>
      </c>
      <c r="C20" s="9">
        <v>2019</v>
      </c>
      <c r="D20" s="9">
        <f t="shared" si="0"/>
        <v>2024</v>
      </c>
      <c r="E20" s="9"/>
      <c r="F20" s="10"/>
      <c r="G20" s="11">
        <v>629988</v>
      </c>
      <c r="H20" s="9" t="s">
        <v>114</v>
      </c>
      <c r="I20" s="9" t="s">
        <v>120</v>
      </c>
      <c r="J20" s="12">
        <v>0</v>
      </c>
      <c r="K20" s="12">
        <v>0</v>
      </c>
      <c r="L20" s="12">
        <v>8.9599999999999999E-2</v>
      </c>
      <c r="M20" s="12">
        <v>0</v>
      </c>
      <c r="N20" s="13">
        <v>59477</v>
      </c>
    </row>
    <row r="21" spans="1:14" ht="15.5" customHeight="1">
      <c r="A21" s="8">
        <v>531568</v>
      </c>
      <c r="B21" s="8" t="s">
        <v>67</v>
      </c>
      <c r="C21" s="9">
        <v>2019</v>
      </c>
      <c r="D21" s="9">
        <f t="shared" si="0"/>
        <v>2024</v>
      </c>
      <c r="E21" s="9"/>
      <c r="F21" s="10"/>
      <c r="G21" s="11">
        <v>755635</v>
      </c>
      <c r="H21" s="9" t="s">
        <v>113</v>
      </c>
      <c r="I21" s="9" t="s">
        <v>120</v>
      </c>
      <c r="J21" s="12">
        <v>0</v>
      </c>
      <c r="K21" s="12">
        <v>0</v>
      </c>
      <c r="L21" s="12">
        <v>5.8700000000000002E-2</v>
      </c>
      <c r="M21" s="12">
        <v>0</v>
      </c>
      <c r="N21" s="13">
        <v>44884.13</v>
      </c>
    </row>
    <row r="22" spans="1:14" ht="15.5" customHeight="1">
      <c r="A22" s="8">
        <v>531694</v>
      </c>
      <c r="B22" s="8" t="s">
        <v>27</v>
      </c>
      <c r="C22" s="9">
        <v>2019</v>
      </c>
      <c r="D22" s="9">
        <f t="shared" si="0"/>
        <v>2024</v>
      </c>
      <c r="E22" s="9"/>
      <c r="F22" s="10"/>
      <c r="G22" s="11">
        <v>652516</v>
      </c>
      <c r="H22" s="9" t="s">
        <v>116</v>
      </c>
      <c r="I22" s="9" t="s">
        <v>121</v>
      </c>
      <c r="J22" s="12">
        <v>1.9</v>
      </c>
      <c r="K22" s="12">
        <v>3.94</v>
      </c>
      <c r="L22" s="12">
        <v>0</v>
      </c>
      <c r="M22" s="12">
        <v>0</v>
      </c>
      <c r="N22" s="13">
        <v>0</v>
      </c>
    </row>
    <row r="23" spans="1:14" ht="15.5" customHeight="1">
      <c r="A23" s="8">
        <v>181729</v>
      </c>
      <c r="B23" s="8" t="s">
        <v>2</v>
      </c>
      <c r="C23" s="9">
        <v>2023</v>
      </c>
      <c r="D23" s="9">
        <f t="shared" si="0"/>
        <v>2028</v>
      </c>
      <c r="E23" s="9"/>
      <c r="F23" s="10"/>
      <c r="G23" s="11">
        <v>346776</v>
      </c>
      <c r="H23" s="9" t="s">
        <v>114</v>
      </c>
      <c r="I23" s="9" t="s">
        <v>121</v>
      </c>
      <c r="J23" s="12">
        <v>1.95</v>
      </c>
      <c r="K23" s="12">
        <v>2.97</v>
      </c>
      <c r="L23" s="12">
        <v>0</v>
      </c>
      <c r="M23" s="12">
        <v>0</v>
      </c>
      <c r="N23" s="13">
        <v>0</v>
      </c>
    </row>
    <row r="24" spans="1:14" ht="15.5" customHeight="1">
      <c r="A24" s="8">
        <v>201862</v>
      </c>
      <c r="B24" s="8" t="s">
        <v>3</v>
      </c>
      <c r="C24" s="9">
        <v>2023</v>
      </c>
      <c r="D24" s="9">
        <f t="shared" si="0"/>
        <v>2028</v>
      </c>
      <c r="E24" s="9" t="s">
        <v>102</v>
      </c>
      <c r="F24" s="10" t="s">
        <v>136</v>
      </c>
      <c r="G24" s="11">
        <v>2435022</v>
      </c>
      <c r="H24" s="9" t="s">
        <v>114</v>
      </c>
      <c r="I24" s="9" t="s">
        <v>121</v>
      </c>
      <c r="J24" s="12">
        <v>2.0699999999999998</v>
      </c>
      <c r="K24" s="12">
        <v>4.05</v>
      </c>
      <c r="L24" s="12">
        <v>0</v>
      </c>
      <c r="M24" s="12">
        <v>0</v>
      </c>
      <c r="N24" s="13">
        <v>0</v>
      </c>
    </row>
    <row r="25" spans="1:14" ht="15.5" customHeight="1">
      <c r="A25" s="8">
        <v>401890</v>
      </c>
      <c r="B25" s="8" t="s">
        <v>13</v>
      </c>
      <c r="C25" s="9">
        <v>2023</v>
      </c>
      <c r="D25" s="9">
        <f t="shared" si="0"/>
        <v>2028</v>
      </c>
      <c r="E25" s="9" t="s">
        <v>102</v>
      </c>
      <c r="F25" s="10" t="s">
        <v>107</v>
      </c>
      <c r="G25" s="11">
        <v>261330</v>
      </c>
      <c r="H25" s="9" t="s">
        <v>116</v>
      </c>
      <c r="I25" s="9" t="s">
        <v>121</v>
      </c>
      <c r="J25" s="12">
        <v>2.2400000000000002</v>
      </c>
      <c r="K25" s="12">
        <v>4.3</v>
      </c>
      <c r="L25" s="12">
        <v>0</v>
      </c>
      <c r="M25" s="12">
        <v>0</v>
      </c>
      <c r="N25" s="13">
        <v>0</v>
      </c>
    </row>
    <row r="26" spans="1:14" ht="15.5" customHeight="1">
      <c r="A26" s="8">
        <v>402184</v>
      </c>
      <c r="B26" s="8" t="s">
        <v>15</v>
      </c>
      <c r="C26" s="9">
        <v>2023</v>
      </c>
      <c r="D26" s="9">
        <f t="shared" si="0"/>
        <v>2028</v>
      </c>
      <c r="E26" s="9" t="s">
        <v>102</v>
      </c>
      <c r="F26" s="10" t="s">
        <v>108</v>
      </c>
      <c r="G26" s="11">
        <v>407117</v>
      </c>
      <c r="H26" s="9" t="s">
        <v>116</v>
      </c>
      <c r="I26" s="9" t="s">
        <v>121</v>
      </c>
      <c r="J26" s="12">
        <v>2.2400000000000002</v>
      </c>
      <c r="K26" s="12">
        <v>4.3</v>
      </c>
      <c r="L26" s="12">
        <v>0</v>
      </c>
      <c r="M26" s="12">
        <v>0</v>
      </c>
      <c r="N26" s="13">
        <v>0</v>
      </c>
    </row>
    <row r="27" spans="1:14" ht="15.5" customHeight="1">
      <c r="A27" s="8">
        <v>452217</v>
      </c>
      <c r="B27" s="8" t="s">
        <v>84</v>
      </c>
      <c r="C27" s="9">
        <v>2019</v>
      </c>
      <c r="D27" s="9">
        <f t="shared" si="0"/>
        <v>2024</v>
      </c>
      <c r="E27" s="9"/>
      <c r="F27" s="10"/>
      <c r="G27" s="11">
        <v>604722</v>
      </c>
      <c r="H27" s="9" t="s">
        <v>114</v>
      </c>
      <c r="I27" s="9" t="s">
        <v>121</v>
      </c>
      <c r="J27" s="12">
        <v>1.889</v>
      </c>
      <c r="K27" s="12">
        <v>3.823</v>
      </c>
      <c r="L27" s="12">
        <v>0</v>
      </c>
      <c r="M27" s="12">
        <v>0</v>
      </c>
      <c r="N27" s="13">
        <v>0</v>
      </c>
    </row>
    <row r="28" spans="1:14" ht="15.5" customHeight="1">
      <c r="A28" s="30">
        <v>582415</v>
      </c>
      <c r="B28" s="30" t="s">
        <v>87</v>
      </c>
      <c r="C28" s="9">
        <v>2020</v>
      </c>
      <c r="D28" s="9">
        <f t="shared" si="0"/>
        <v>2025</v>
      </c>
      <c r="E28" s="9" t="s">
        <v>102</v>
      </c>
      <c r="F28" s="10" t="s">
        <v>133</v>
      </c>
      <c r="G28" s="31">
        <v>140182</v>
      </c>
      <c r="H28" s="9" t="s">
        <v>113</v>
      </c>
      <c r="I28" s="9" t="s">
        <v>120</v>
      </c>
      <c r="J28" s="12">
        <v>0</v>
      </c>
      <c r="K28" s="12">
        <v>0</v>
      </c>
      <c r="L28" s="12">
        <v>0</v>
      </c>
      <c r="M28" s="12">
        <v>0</v>
      </c>
      <c r="N28" s="13">
        <v>11414.8</v>
      </c>
    </row>
    <row r="29" spans="1:14" ht="15.5" customHeight="1">
      <c r="A29" s="8">
        <v>662443</v>
      </c>
      <c r="B29" s="8" t="s">
        <v>31</v>
      </c>
      <c r="C29" s="9">
        <v>2019</v>
      </c>
      <c r="D29" s="9">
        <f t="shared" si="0"/>
        <v>2024</v>
      </c>
      <c r="E29" s="9"/>
      <c r="F29" s="10"/>
      <c r="G29" s="11">
        <v>784374</v>
      </c>
      <c r="H29" s="9" t="s">
        <v>113</v>
      </c>
      <c r="I29" s="9" t="s">
        <v>120</v>
      </c>
      <c r="J29" s="12">
        <v>0</v>
      </c>
      <c r="K29" s="12">
        <v>0</v>
      </c>
      <c r="L29" s="12">
        <v>4.5600000000000002E-2</v>
      </c>
      <c r="M29" s="12">
        <v>0</v>
      </c>
      <c r="N29" s="13">
        <v>35419.949999999997</v>
      </c>
    </row>
    <row r="30" spans="1:14" ht="15.5" customHeight="1">
      <c r="A30" s="8">
        <v>672460</v>
      </c>
      <c r="B30" s="8" t="s">
        <v>32</v>
      </c>
      <c r="C30" s="9">
        <v>2022</v>
      </c>
      <c r="D30" s="9">
        <v>2027</v>
      </c>
      <c r="E30" s="9" t="s">
        <v>102</v>
      </c>
      <c r="F30" s="10" t="s">
        <v>78</v>
      </c>
      <c r="G30" s="11">
        <v>328065</v>
      </c>
      <c r="H30" s="9" t="s">
        <v>114</v>
      </c>
      <c r="I30" s="9" t="s">
        <v>120</v>
      </c>
      <c r="J30" s="12">
        <v>0</v>
      </c>
      <c r="K30" s="12">
        <v>0</v>
      </c>
      <c r="L30" s="12">
        <v>5.8999999999999997E-2</v>
      </c>
      <c r="M30" s="12">
        <v>0</v>
      </c>
      <c r="N30" s="13">
        <v>26850</v>
      </c>
    </row>
    <row r="31" spans="1:14" ht="15.5" customHeight="1">
      <c r="A31" s="8">
        <v>572478</v>
      </c>
      <c r="B31" s="8" t="s">
        <v>55</v>
      </c>
      <c r="C31" s="9">
        <v>2020</v>
      </c>
      <c r="D31" s="9">
        <f>+C31+5</f>
        <v>2025</v>
      </c>
      <c r="E31" s="9"/>
      <c r="F31" s="10"/>
      <c r="G31" s="11">
        <v>728067</v>
      </c>
      <c r="H31" s="9" t="s">
        <v>114</v>
      </c>
      <c r="I31" s="9" t="s">
        <v>120</v>
      </c>
      <c r="J31" s="12">
        <v>0</v>
      </c>
      <c r="K31" s="12">
        <v>0</v>
      </c>
      <c r="L31" s="12">
        <v>5.5500000000000001E-2</v>
      </c>
      <c r="M31" s="12">
        <v>0.1668</v>
      </c>
      <c r="N31" s="13">
        <v>0</v>
      </c>
    </row>
    <row r="32" spans="1:14" ht="15.5" customHeight="1">
      <c r="A32" s="8">
        <v>552611</v>
      </c>
      <c r="B32" s="8" t="s">
        <v>138</v>
      </c>
      <c r="C32" s="9">
        <v>2023</v>
      </c>
      <c r="D32" s="9">
        <f>+C32+5</f>
        <v>2028</v>
      </c>
      <c r="E32" s="9"/>
      <c r="F32" s="10"/>
      <c r="G32" s="11">
        <v>1543108</v>
      </c>
      <c r="H32" s="9" t="s">
        <v>114</v>
      </c>
      <c r="I32" s="9" t="s">
        <v>121</v>
      </c>
      <c r="J32" s="12">
        <v>1.79</v>
      </c>
      <c r="K32" s="12">
        <v>2.59</v>
      </c>
      <c r="L32" s="12">
        <v>0</v>
      </c>
      <c r="M32" s="12">
        <v>0</v>
      </c>
      <c r="N32" s="13">
        <v>0</v>
      </c>
    </row>
    <row r="33" spans="1:1091" ht="15.5" customHeight="1">
      <c r="A33" s="8">
        <v>442758</v>
      </c>
      <c r="B33" s="8" t="s">
        <v>18</v>
      </c>
      <c r="C33" s="9">
        <v>2019</v>
      </c>
      <c r="D33" s="9">
        <f>+C33+5</f>
        <v>2024</v>
      </c>
      <c r="E33" s="9"/>
      <c r="F33" s="10"/>
      <c r="G33" s="11">
        <v>1349880</v>
      </c>
      <c r="H33" s="9" t="s">
        <v>114</v>
      </c>
      <c r="I33" s="9" t="s">
        <v>120</v>
      </c>
      <c r="J33" s="12">
        <v>0</v>
      </c>
      <c r="K33" s="12">
        <v>0</v>
      </c>
      <c r="L33" s="12">
        <v>2.2200000000000001E-2</v>
      </c>
      <c r="M33" s="12">
        <v>0.2243</v>
      </c>
      <c r="N33" s="13">
        <v>0</v>
      </c>
    </row>
    <row r="34" spans="1:1091" ht="15.5" customHeight="1">
      <c r="A34" s="8">
        <v>442835</v>
      </c>
      <c r="B34" s="8" t="s">
        <v>19</v>
      </c>
      <c r="C34" s="9">
        <v>2019</v>
      </c>
      <c r="D34" s="9">
        <f>+C34+5</f>
        <v>2024</v>
      </c>
      <c r="E34" s="9"/>
      <c r="F34" s="10"/>
      <c r="G34" s="11">
        <v>1498665</v>
      </c>
      <c r="H34" s="9" t="s">
        <v>114</v>
      </c>
      <c r="I34" s="9" t="s">
        <v>120</v>
      </c>
      <c r="J34" s="12">
        <v>0</v>
      </c>
      <c r="K34" s="12">
        <v>0</v>
      </c>
      <c r="L34" s="12">
        <v>2.23E-2</v>
      </c>
      <c r="M34" s="12">
        <v>0.2135</v>
      </c>
      <c r="N34" s="13">
        <v>0</v>
      </c>
    </row>
    <row r="35" spans="1:1091" ht="15.5" customHeight="1">
      <c r="A35" s="8">
        <v>631848</v>
      </c>
      <c r="B35" s="8" t="s">
        <v>70</v>
      </c>
      <c r="C35" s="9">
        <v>2021</v>
      </c>
      <c r="D35" s="9">
        <f>+C35+5</f>
        <v>2026</v>
      </c>
      <c r="E35" s="9"/>
      <c r="F35" s="10"/>
      <c r="G35" s="11">
        <v>457754</v>
      </c>
      <c r="H35" s="9" t="s">
        <v>115</v>
      </c>
      <c r="I35" s="9" t="s">
        <v>121</v>
      </c>
      <c r="J35" s="12">
        <v>2.11</v>
      </c>
      <c r="K35" s="12">
        <v>3.69</v>
      </c>
      <c r="L35" s="12">
        <v>0</v>
      </c>
      <c r="M35" s="12">
        <v>0</v>
      </c>
      <c r="N35" s="13"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</row>
    <row r="36" spans="1:1091" ht="15.5" customHeight="1">
      <c r="A36" s="8">
        <v>538149</v>
      </c>
      <c r="B36" s="8" t="s">
        <v>96</v>
      </c>
      <c r="C36" s="9">
        <v>2021</v>
      </c>
      <c r="D36" s="9">
        <v>2026</v>
      </c>
      <c r="E36" s="9"/>
      <c r="F36" s="10"/>
      <c r="G36" s="11">
        <v>486580</v>
      </c>
      <c r="H36" s="9" t="s">
        <v>115</v>
      </c>
      <c r="I36" s="9" t="s">
        <v>121</v>
      </c>
      <c r="J36" s="12">
        <v>2.25</v>
      </c>
      <c r="K36" s="12">
        <v>3.72</v>
      </c>
      <c r="L36" s="12">
        <v>0</v>
      </c>
      <c r="M36" s="12">
        <v>0</v>
      </c>
      <c r="N36" s="13">
        <v>0</v>
      </c>
    </row>
    <row r="37" spans="1:1091" ht="15.5" customHeight="1">
      <c r="A37" s="8">
        <v>443129</v>
      </c>
      <c r="B37" s="8" t="s">
        <v>42</v>
      </c>
      <c r="C37" s="9">
        <v>2023</v>
      </c>
      <c r="D37" s="9">
        <f t="shared" ref="D37:D46" si="1">+C37+5</f>
        <v>2028</v>
      </c>
      <c r="E37" s="9"/>
      <c r="F37" s="10"/>
      <c r="G37" s="11">
        <v>737638</v>
      </c>
      <c r="H37" s="9" t="s">
        <v>113</v>
      </c>
      <c r="I37" s="9" t="s">
        <v>120</v>
      </c>
      <c r="J37" s="12">
        <v>0</v>
      </c>
      <c r="K37" s="12">
        <v>0</v>
      </c>
      <c r="L37" s="12">
        <v>0.09</v>
      </c>
      <c r="M37" s="12">
        <v>0</v>
      </c>
      <c r="N37" s="13">
        <v>29000</v>
      </c>
    </row>
    <row r="38" spans="1:1091" ht="15.5" customHeight="1">
      <c r="A38" s="8">
        <v>113150</v>
      </c>
      <c r="B38" s="8" t="s">
        <v>91</v>
      </c>
      <c r="C38" s="9">
        <v>2020</v>
      </c>
      <c r="D38" s="9">
        <f t="shared" si="1"/>
        <v>2025</v>
      </c>
      <c r="E38" s="9"/>
      <c r="F38" s="10"/>
      <c r="G38" s="11">
        <v>592359</v>
      </c>
      <c r="H38" s="9" t="s">
        <v>113</v>
      </c>
      <c r="I38" s="9" t="s">
        <v>120</v>
      </c>
      <c r="J38" s="12">
        <v>0</v>
      </c>
      <c r="K38" s="12">
        <v>0</v>
      </c>
      <c r="L38" s="12">
        <v>6.6500000000000004E-2</v>
      </c>
      <c r="M38" s="12">
        <v>0</v>
      </c>
      <c r="N38" s="13">
        <v>23961.1</v>
      </c>
    </row>
    <row r="39" spans="1:1091" ht="15.5" customHeight="1">
      <c r="A39" s="8">
        <v>363290</v>
      </c>
      <c r="B39" s="8" t="s">
        <v>9</v>
      </c>
      <c r="C39" s="9">
        <v>2019</v>
      </c>
      <c r="D39" s="9">
        <f t="shared" si="1"/>
        <v>2024</v>
      </c>
      <c r="E39" s="9"/>
      <c r="F39" s="10"/>
      <c r="G39" s="11">
        <v>2217157</v>
      </c>
      <c r="H39" s="9" t="s">
        <v>114</v>
      </c>
      <c r="I39" s="9" t="s">
        <v>120</v>
      </c>
      <c r="J39" s="12">
        <v>0</v>
      </c>
      <c r="K39" s="12">
        <v>0</v>
      </c>
      <c r="L39" s="12">
        <v>3.4200000000000001E-2</v>
      </c>
      <c r="M39" s="12">
        <v>0.22969999999999999</v>
      </c>
      <c r="N39" s="13">
        <v>0</v>
      </c>
    </row>
    <row r="40" spans="1:1091" ht="15.5" customHeight="1">
      <c r="A40" s="8">
        <v>401897</v>
      </c>
      <c r="B40" s="8" t="s">
        <v>14</v>
      </c>
      <c r="C40" s="9">
        <v>2023</v>
      </c>
      <c r="D40" s="9">
        <f t="shared" si="1"/>
        <v>2028</v>
      </c>
      <c r="E40" s="9" t="s">
        <v>102</v>
      </c>
      <c r="F40" s="10" t="s">
        <v>109</v>
      </c>
      <c r="G40" s="11">
        <v>127637</v>
      </c>
      <c r="H40" s="9" t="s">
        <v>116</v>
      </c>
      <c r="I40" s="9" t="s">
        <v>121</v>
      </c>
      <c r="J40" s="12">
        <v>2.2400000000000002</v>
      </c>
      <c r="K40" s="12">
        <v>4.3</v>
      </c>
      <c r="L40" s="12">
        <v>0</v>
      </c>
      <c r="M40" s="12">
        <v>0</v>
      </c>
      <c r="N40" s="13">
        <v>0</v>
      </c>
    </row>
    <row r="41" spans="1:1091" ht="15.5" customHeight="1">
      <c r="A41" s="8">
        <v>383311</v>
      </c>
      <c r="B41" s="8" t="s">
        <v>10</v>
      </c>
      <c r="C41" s="9">
        <v>2019</v>
      </c>
      <c r="D41" s="9">
        <f t="shared" si="1"/>
        <v>2024</v>
      </c>
      <c r="E41" s="9"/>
      <c r="F41" s="10"/>
      <c r="G41" s="11">
        <v>893611</v>
      </c>
      <c r="H41" s="9" t="s">
        <v>114</v>
      </c>
      <c r="I41" s="9" t="s">
        <v>120</v>
      </c>
      <c r="J41" s="12">
        <v>0</v>
      </c>
      <c r="K41" s="12">
        <v>0</v>
      </c>
      <c r="L41" s="12">
        <v>3.3399999999999999E-2</v>
      </c>
      <c r="M41" s="12">
        <v>0.2243</v>
      </c>
      <c r="N41" s="13">
        <v>0</v>
      </c>
    </row>
    <row r="42" spans="1:1091" ht="15.5" customHeight="1">
      <c r="A42" s="8">
        <v>133332</v>
      </c>
      <c r="B42" s="8" t="s">
        <v>85</v>
      </c>
      <c r="C42" s="9">
        <v>2019</v>
      </c>
      <c r="D42" s="9">
        <f t="shared" si="1"/>
        <v>2024</v>
      </c>
      <c r="E42" s="9"/>
      <c r="F42" s="10"/>
      <c r="G42" s="11">
        <v>239782</v>
      </c>
      <c r="H42" s="9" t="s">
        <v>115</v>
      </c>
      <c r="I42" s="9" t="s">
        <v>121</v>
      </c>
      <c r="J42" s="12">
        <v>1.696</v>
      </c>
      <c r="K42" s="12">
        <v>2.2010000000000001</v>
      </c>
      <c r="L42" s="12">
        <v>0</v>
      </c>
      <c r="M42" s="12">
        <v>0</v>
      </c>
      <c r="N42" s="13">
        <v>0</v>
      </c>
    </row>
    <row r="43" spans="1:1091" ht="15.5" customHeight="1">
      <c r="A43" s="8">
        <v>603409</v>
      </c>
      <c r="B43" s="8" t="s">
        <v>71</v>
      </c>
      <c r="C43" s="9">
        <v>2020</v>
      </c>
      <c r="D43" s="9">
        <f t="shared" si="1"/>
        <v>2025</v>
      </c>
      <c r="E43" s="9"/>
      <c r="F43" s="10"/>
      <c r="G43" s="11">
        <v>986479</v>
      </c>
      <c r="H43" s="9" t="s">
        <v>115</v>
      </c>
      <c r="I43" s="9" t="s">
        <v>121</v>
      </c>
      <c r="J43" s="12">
        <v>2.09</v>
      </c>
      <c r="K43" s="12">
        <v>3.65</v>
      </c>
      <c r="L43" s="12">
        <v>0</v>
      </c>
      <c r="M43" s="12">
        <v>0</v>
      </c>
      <c r="N43" s="13">
        <v>0</v>
      </c>
    </row>
    <row r="44" spans="1:1091" ht="15.5" customHeight="1">
      <c r="A44" s="8">
        <v>703430</v>
      </c>
      <c r="B44" s="8" t="s">
        <v>37</v>
      </c>
      <c r="C44" s="9">
        <v>2019</v>
      </c>
      <c r="D44" s="9">
        <f t="shared" si="1"/>
        <v>2024</v>
      </c>
      <c r="E44" s="9"/>
      <c r="F44" s="10"/>
      <c r="G44" s="11">
        <v>1951080</v>
      </c>
      <c r="H44" s="9" t="s">
        <v>114</v>
      </c>
      <c r="I44" s="9" t="s">
        <v>120</v>
      </c>
      <c r="J44" s="12">
        <v>0</v>
      </c>
      <c r="K44" s="12">
        <v>0</v>
      </c>
      <c r="L44" s="12">
        <v>3.3099999999999997E-2</v>
      </c>
      <c r="M44" s="12">
        <v>0.22189999999999999</v>
      </c>
      <c r="N44" s="13">
        <v>0</v>
      </c>
    </row>
    <row r="45" spans="1:1091" ht="15.5" customHeight="1">
      <c r="A45" s="8">
        <v>453479</v>
      </c>
      <c r="B45" s="8" t="s">
        <v>22</v>
      </c>
      <c r="C45" s="9">
        <v>2019</v>
      </c>
      <c r="D45" s="9">
        <f t="shared" si="1"/>
        <v>2024</v>
      </c>
      <c r="E45" s="9" t="s">
        <v>102</v>
      </c>
      <c r="F45" s="10" t="s">
        <v>111</v>
      </c>
      <c r="G45" s="11">
        <v>1211574</v>
      </c>
      <c r="H45" s="9" t="s">
        <v>116</v>
      </c>
      <c r="I45" s="9" t="s">
        <v>120</v>
      </c>
      <c r="J45" s="12">
        <v>0</v>
      </c>
      <c r="K45" s="12">
        <v>0</v>
      </c>
      <c r="L45" s="12">
        <v>3.9699999999999999E-2</v>
      </c>
      <c r="M45" s="12">
        <v>0.11119999999999999</v>
      </c>
      <c r="N45" s="13">
        <v>0</v>
      </c>
    </row>
    <row r="46" spans="1:1091" ht="15.5" customHeight="1">
      <c r="A46" s="8">
        <v>353500</v>
      </c>
      <c r="B46" s="8" t="s">
        <v>58</v>
      </c>
      <c r="C46" s="9">
        <v>2022</v>
      </c>
      <c r="D46" s="9">
        <f t="shared" si="1"/>
        <v>2027</v>
      </c>
      <c r="E46" s="9"/>
      <c r="F46" s="10"/>
      <c r="G46" s="11">
        <v>1181555</v>
      </c>
      <c r="H46" s="9" t="s">
        <v>113</v>
      </c>
      <c r="I46" s="9" t="s">
        <v>120</v>
      </c>
      <c r="J46" s="12">
        <v>0</v>
      </c>
      <c r="K46" s="12">
        <v>0</v>
      </c>
      <c r="L46" s="12">
        <v>6.1800000000000001E-2</v>
      </c>
      <c r="M46" s="12">
        <v>0</v>
      </c>
      <c r="N46" s="13">
        <v>50985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</row>
    <row r="47" spans="1:1091" ht="15.5" customHeight="1">
      <c r="A47" s="8">
        <v>673528</v>
      </c>
      <c r="B47" s="8" t="s">
        <v>78</v>
      </c>
      <c r="C47" s="9">
        <v>2022</v>
      </c>
      <c r="D47" s="9">
        <v>2027</v>
      </c>
      <c r="E47" s="9" t="s">
        <v>102</v>
      </c>
      <c r="F47" s="10" t="s">
        <v>110</v>
      </c>
      <c r="G47" s="31">
        <f>233084.15+15026.24</f>
        <v>248110.38999999998</v>
      </c>
      <c r="H47" s="9" t="s">
        <v>114</v>
      </c>
      <c r="I47" s="9" t="s">
        <v>120</v>
      </c>
      <c r="J47" s="12">
        <v>0</v>
      </c>
      <c r="K47" s="12">
        <v>0</v>
      </c>
      <c r="L47" s="12">
        <v>5.91E-2</v>
      </c>
      <c r="M47" s="12">
        <v>0.1802</v>
      </c>
      <c r="N47" s="13">
        <v>0</v>
      </c>
    </row>
    <row r="48" spans="1:1091" ht="15.5" customHeight="1">
      <c r="A48" s="8">
        <v>407186</v>
      </c>
      <c r="B48" s="8" t="s">
        <v>63</v>
      </c>
      <c r="C48" s="9">
        <v>2023</v>
      </c>
      <c r="D48" s="9">
        <f t="shared" ref="D48:D58" si="2">+C48+5</f>
        <v>2028</v>
      </c>
      <c r="E48" s="9"/>
      <c r="F48" s="10"/>
      <c r="G48" s="11">
        <v>925489</v>
      </c>
      <c r="H48" s="9" t="s">
        <v>132</v>
      </c>
      <c r="I48" s="9" t="s">
        <v>121</v>
      </c>
      <c r="J48" s="12">
        <v>2.25</v>
      </c>
      <c r="K48" s="12">
        <v>4.08</v>
      </c>
      <c r="L48" s="12">
        <v>0</v>
      </c>
      <c r="M48" s="12">
        <v>0</v>
      </c>
      <c r="N48" s="13">
        <v>0</v>
      </c>
    </row>
    <row r="49" spans="1:1091" ht="15.5" customHeight="1">
      <c r="A49" s="8">
        <v>678031</v>
      </c>
      <c r="B49" s="8" t="s">
        <v>134</v>
      </c>
      <c r="C49" s="9">
        <v>2023</v>
      </c>
      <c r="D49" s="9">
        <f t="shared" si="2"/>
        <v>2028</v>
      </c>
      <c r="E49" s="9"/>
      <c r="F49" s="10"/>
      <c r="G49" s="11">
        <v>315365</v>
      </c>
      <c r="H49" s="9" t="s">
        <v>130</v>
      </c>
      <c r="I49" s="9" t="s">
        <v>121</v>
      </c>
      <c r="J49" s="12">
        <v>2.68</v>
      </c>
      <c r="K49" s="12">
        <v>4.41</v>
      </c>
      <c r="L49" s="12">
        <v>0</v>
      </c>
      <c r="M49" s="12">
        <v>0</v>
      </c>
      <c r="N49" s="13">
        <v>0</v>
      </c>
    </row>
    <row r="50" spans="1:1091" ht="15.5" customHeight="1">
      <c r="A50" s="8">
        <v>408129</v>
      </c>
      <c r="B50" s="8" t="s">
        <v>59</v>
      </c>
      <c r="C50" s="9">
        <v>2022</v>
      </c>
      <c r="D50" s="9">
        <f t="shared" si="2"/>
        <v>2027</v>
      </c>
      <c r="E50" s="9"/>
      <c r="F50" s="10"/>
      <c r="G50" s="11">
        <v>501259</v>
      </c>
      <c r="H50" s="9" t="s">
        <v>130</v>
      </c>
      <c r="I50" s="9" t="s">
        <v>121</v>
      </c>
      <c r="J50" s="12">
        <v>2.2599999999999998</v>
      </c>
      <c r="K50" s="12">
        <v>4.28</v>
      </c>
      <c r="L50" s="12">
        <v>0</v>
      </c>
      <c r="M50" s="12">
        <v>0</v>
      </c>
      <c r="N50" s="13">
        <v>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  <c r="AML50" s="21"/>
      <c r="AMM50" s="21"/>
      <c r="AMN50" s="21"/>
      <c r="AMO50" s="21"/>
      <c r="AMP50" s="21"/>
      <c r="AMQ50" s="21"/>
      <c r="AMR50" s="21"/>
      <c r="AMS50" s="21"/>
      <c r="AMT50" s="21"/>
      <c r="AMU50" s="21"/>
      <c r="AMV50" s="21"/>
      <c r="AMW50" s="21"/>
      <c r="AMX50" s="21"/>
      <c r="AMY50" s="21"/>
      <c r="AMZ50" s="21"/>
      <c r="ANA50" s="21"/>
      <c r="ANB50" s="21"/>
      <c r="ANC50" s="21"/>
      <c r="AND50" s="21"/>
      <c r="ANE50" s="21"/>
      <c r="ANF50" s="21"/>
      <c r="ANG50" s="21"/>
      <c r="ANH50" s="21"/>
      <c r="ANI50" s="21"/>
      <c r="ANJ50" s="21"/>
      <c r="ANK50" s="21"/>
      <c r="ANL50" s="21"/>
      <c r="ANM50" s="21"/>
      <c r="ANN50" s="21"/>
      <c r="ANO50" s="21"/>
      <c r="ANP50" s="21"/>
      <c r="ANQ50" s="21"/>
      <c r="ANR50" s="21"/>
      <c r="ANS50" s="21"/>
      <c r="ANT50" s="21"/>
      <c r="ANU50" s="21"/>
      <c r="ANV50" s="21"/>
      <c r="ANW50" s="21"/>
      <c r="ANX50" s="21"/>
      <c r="ANY50" s="21"/>
      <c r="ANZ50" s="21"/>
      <c r="AOA50" s="21"/>
      <c r="AOB50" s="21"/>
      <c r="AOC50" s="21"/>
      <c r="AOD50" s="21"/>
      <c r="AOE50" s="21"/>
      <c r="AOF50" s="21"/>
      <c r="AOG50" s="21"/>
      <c r="AOH50" s="21"/>
      <c r="AOI50" s="21"/>
      <c r="AOJ50" s="21"/>
      <c r="AOK50" s="21"/>
      <c r="AOL50" s="21"/>
      <c r="AOM50" s="21"/>
      <c r="AON50" s="21"/>
      <c r="AOO50" s="21"/>
      <c r="AOP50" s="21"/>
      <c r="AOQ50" s="21"/>
      <c r="AOR50" s="21"/>
      <c r="AOS50" s="21"/>
      <c r="AOT50" s="21"/>
      <c r="AOU50" s="21"/>
      <c r="AOV50" s="21"/>
      <c r="AOW50" s="21"/>
      <c r="AOX50" s="21"/>
      <c r="AOY50" s="21"/>
    </row>
    <row r="51" spans="1:1091" ht="15.5" customHeight="1">
      <c r="A51" s="8">
        <v>408008</v>
      </c>
      <c r="B51" s="8" t="s">
        <v>139</v>
      </c>
      <c r="C51" s="9">
        <v>2023</v>
      </c>
      <c r="D51" s="9">
        <f t="shared" si="2"/>
        <v>2028</v>
      </c>
      <c r="E51" s="9"/>
      <c r="F51" s="10"/>
      <c r="G51" s="11">
        <v>970890</v>
      </c>
      <c r="H51" s="9" t="s">
        <v>132</v>
      </c>
      <c r="I51" s="9" t="s">
        <v>121</v>
      </c>
      <c r="J51" s="12">
        <v>2.1</v>
      </c>
      <c r="K51" s="12">
        <v>3.5</v>
      </c>
      <c r="L51" s="12">
        <v>0</v>
      </c>
      <c r="M51" s="12">
        <v>0</v>
      </c>
      <c r="N51" s="13">
        <v>0</v>
      </c>
    </row>
    <row r="52" spans="1:1091" ht="15.5" customHeight="1">
      <c r="A52" s="8">
        <v>253633</v>
      </c>
      <c r="B52" s="8" t="s">
        <v>72</v>
      </c>
      <c r="C52" s="9">
        <v>2019</v>
      </c>
      <c r="D52" s="9">
        <f t="shared" si="2"/>
        <v>2024</v>
      </c>
      <c r="E52" s="9"/>
      <c r="F52" s="10"/>
      <c r="G52" s="11">
        <v>380697</v>
      </c>
      <c r="H52" s="9" t="s">
        <v>113</v>
      </c>
      <c r="I52" s="9" t="s">
        <v>120</v>
      </c>
      <c r="J52" s="12">
        <v>0</v>
      </c>
      <c r="K52" s="12">
        <v>0</v>
      </c>
      <c r="L52" s="12">
        <v>2.35E-2</v>
      </c>
      <c r="M52" s="12">
        <v>0</v>
      </c>
      <c r="N52" s="13">
        <v>38019.5</v>
      </c>
    </row>
    <row r="53" spans="1:1091" ht="15.5" customHeight="1">
      <c r="A53" s="22">
        <v>433640</v>
      </c>
      <c r="B53" s="22" t="s">
        <v>82</v>
      </c>
      <c r="C53" s="23">
        <v>2022</v>
      </c>
      <c r="D53" s="23">
        <f t="shared" si="2"/>
        <v>2027</v>
      </c>
      <c r="E53" s="23" t="s">
        <v>102</v>
      </c>
      <c r="F53" s="24" t="s">
        <v>128</v>
      </c>
      <c r="G53" s="25">
        <v>230664</v>
      </c>
      <c r="H53" s="23" t="s">
        <v>115</v>
      </c>
      <c r="I53" s="23" t="s">
        <v>120</v>
      </c>
      <c r="J53" s="12">
        <v>0</v>
      </c>
      <c r="K53" s="12">
        <v>0</v>
      </c>
      <c r="L53" s="12">
        <v>0</v>
      </c>
      <c r="M53" s="12">
        <v>0.20599999999999999</v>
      </c>
      <c r="N53" s="13">
        <v>12360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  <c r="AMA53" s="28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  <c r="AML53" s="28"/>
      <c r="AMM53" s="28"/>
      <c r="AMN53" s="28"/>
      <c r="AMO53" s="28"/>
      <c r="AMP53" s="28"/>
      <c r="AMQ53" s="28"/>
      <c r="AMR53" s="28"/>
      <c r="AMS53" s="28"/>
      <c r="AMT53" s="28"/>
      <c r="AMU53" s="28"/>
      <c r="AMV53" s="28"/>
      <c r="AMW53" s="28"/>
      <c r="AMX53" s="28"/>
      <c r="AMY53" s="28"/>
      <c r="AMZ53" s="28"/>
      <c r="ANA53" s="28"/>
      <c r="ANB53" s="28"/>
      <c r="ANC53" s="28"/>
      <c r="AND53" s="28"/>
      <c r="ANE53" s="28"/>
      <c r="ANF53" s="28"/>
      <c r="ANG53" s="28"/>
      <c r="ANH53" s="28"/>
      <c r="ANI53" s="28"/>
      <c r="ANJ53" s="28"/>
      <c r="ANK53" s="28"/>
      <c r="ANL53" s="28"/>
      <c r="ANM53" s="28"/>
      <c r="ANN53" s="28"/>
      <c r="ANO53" s="28"/>
      <c r="ANP53" s="28"/>
      <c r="ANQ53" s="28"/>
      <c r="ANR53" s="28"/>
      <c r="ANS53" s="28"/>
      <c r="ANT53" s="28"/>
      <c r="ANU53" s="28"/>
      <c r="ANV53" s="28"/>
      <c r="ANW53" s="28"/>
      <c r="ANX53" s="28"/>
      <c r="ANY53" s="28"/>
      <c r="ANZ53" s="28"/>
      <c r="AOA53" s="28"/>
      <c r="AOB53" s="28"/>
      <c r="AOC53" s="28"/>
      <c r="AOD53" s="28"/>
      <c r="AOE53" s="28"/>
      <c r="AOF53" s="28"/>
      <c r="AOG53" s="28"/>
      <c r="AOH53" s="28"/>
      <c r="AOI53" s="28"/>
      <c r="AOJ53" s="28"/>
      <c r="AOK53" s="28"/>
      <c r="AOL53" s="28"/>
      <c r="AOM53" s="28"/>
      <c r="AON53" s="28"/>
      <c r="AOO53" s="28"/>
      <c r="AOP53" s="28"/>
      <c r="AOQ53" s="28"/>
      <c r="AOR53" s="28"/>
      <c r="AOS53" s="28"/>
      <c r="AOT53" s="28"/>
      <c r="AOU53" s="28"/>
      <c r="AOV53" s="28"/>
      <c r="AOW53" s="28"/>
      <c r="AOX53" s="28"/>
      <c r="AOY53" s="28"/>
    </row>
    <row r="54" spans="1:1091" s="28" customFormat="1" ht="15.5" customHeight="1">
      <c r="A54" s="8">
        <v>233696</v>
      </c>
      <c r="B54" s="8" t="s">
        <v>7</v>
      </c>
      <c r="C54" s="9">
        <v>2019</v>
      </c>
      <c r="D54" s="9">
        <f t="shared" si="2"/>
        <v>2024</v>
      </c>
      <c r="E54" s="9" t="s">
        <v>102</v>
      </c>
      <c r="F54" s="10" t="s">
        <v>141</v>
      </c>
      <c r="G54" s="11">
        <v>186390</v>
      </c>
      <c r="H54" s="9" t="s">
        <v>113</v>
      </c>
      <c r="I54" s="9" t="s">
        <v>120</v>
      </c>
      <c r="J54" s="12">
        <v>0</v>
      </c>
      <c r="K54" s="12">
        <v>0</v>
      </c>
      <c r="L54" s="12">
        <v>3.5099999999999999E-2</v>
      </c>
      <c r="M54" s="12">
        <v>0</v>
      </c>
      <c r="N54" s="13">
        <v>23762.18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  <c r="AMK54" s="14"/>
      <c r="AML54" s="14"/>
      <c r="AMM54" s="14"/>
      <c r="AMN54" s="14"/>
      <c r="AMO54" s="14"/>
      <c r="AMP54" s="14"/>
      <c r="AMQ54" s="14"/>
      <c r="AMR54" s="14"/>
      <c r="AMS54" s="14"/>
      <c r="AMT54" s="14"/>
      <c r="AMU54" s="14"/>
      <c r="AMV54" s="14"/>
      <c r="AMW54" s="14"/>
      <c r="AMX54" s="14"/>
      <c r="AMY54" s="14"/>
      <c r="AMZ54" s="14"/>
      <c r="ANA54" s="14"/>
      <c r="ANB54" s="14"/>
      <c r="ANC54" s="14"/>
      <c r="AND54" s="14"/>
      <c r="ANE54" s="14"/>
      <c r="ANF54" s="14"/>
      <c r="ANG54" s="14"/>
      <c r="ANH54" s="14"/>
      <c r="ANI54" s="14"/>
      <c r="ANJ54" s="14"/>
      <c r="ANK54" s="14"/>
      <c r="ANL54" s="14"/>
      <c r="ANM54" s="14"/>
      <c r="ANN54" s="14"/>
      <c r="ANO54" s="14"/>
      <c r="ANP54" s="14"/>
      <c r="ANQ54" s="14"/>
      <c r="ANR54" s="14"/>
      <c r="ANS54" s="14"/>
      <c r="ANT54" s="14"/>
      <c r="ANU54" s="14"/>
      <c r="ANV54" s="14"/>
      <c r="ANW54" s="14"/>
      <c r="ANX54" s="14"/>
      <c r="ANY54" s="14"/>
      <c r="ANZ54" s="14"/>
      <c r="AOA54" s="14"/>
      <c r="AOB54" s="14"/>
      <c r="AOC54" s="14"/>
      <c r="AOD54" s="14"/>
      <c r="AOE54" s="14"/>
      <c r="AOF54" s="14"/>
      <c r="AOG54" s="14"/>
      <c r="AOH54" s="14"/>
      <c r="AOI54" s="14"/>
      <c r="AOJ54" s="14"/>
      <c r="AOK54" s="14"/>
      <c r="AOL54" s="14"/>
      <c r="AOM54" s="14"/>
      <c r="AON54" s="14"/>
      <c r="AOO54" s="14"/>
      <c r="AOP54" s="14"/>
      <c r="AOQ54" s="14"/>
      <c r="AOR54" s="14"/>
      <c r="AOS54" s="14"/>
      <c r="AOT54" s="14"/>
      <c r="AOU54" s="14"/>
      <c r="AOV54" s="14"/>
      <c r="AOW54" s="14"/>
      <c r="AOX54" s="14"/>
      <c r="AOY54" s="14"/>
    </row>
    <row r="55" spans="1:1091" s="28" customFormat="1" ht="15.5" customHeight="1">
      <c r="A55" s="8">
        <v>373787</v>
      </c>
      <c r="B55" s="8" t="s">
        <v>129</v>
      </c>
      <c r="C55" s="9">
        <v>2023</v>
      </c>
      <c r="D55" s="9">
        <f t="shared" si="2"/>
        <v>2028</v>
      </c>
      <c r="E55" s="9"/>
      <c r="F55" s="10"/>
      <c r="G55" s="11">
        <v>741844</v>
      </c>
      <c r="H55" s="9" t="s">
        <v>114</v>
      </c>
      <c r="I55" s="9" t="s">
        <v>121</v>
      </c>
      <c r="J55" s="12">
        <v>0</v>
      </c>
      <c r="K55" s="12">
        <v>0</v>
      </c>
      <c r="L55" s="12">
        <v>4.4999999999999998E-2</v>
      </c>
      <c r="M55" s="12">
        <v>0.17</v>
      </c>
      <c r="N55" s="13">
        <v>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  <c r="AMK55" s="14"/>
      <c r="AML55" s="14"/>
      <c r="AMM55" s="14"/>
      <c r="AMN55" s="14"/>
      <c r="AMO55" s="14"/>
      <c r="AMP55" s="14"/>
      <c r="AMQ55" s="14"/>
      <c r="AMR55" s="14"/>
      <c r="AMS55" s="14"/>
      <c r="AMT55" s="14"/>
      <c r="AMU55" s="14"/>
      <c r="AMV55" s="14"/>
      <c r="AMW55" s="14"/>
      <c r="AMX55" s="14"/>
      <c r="AMY55" s="14"/>
      <c r="AMZ55" s="14"/>
      <c r="ANA55" s="14"/>
      <c r="ANB55" s="14"/>
      <c r="ANC55" s="14"/>
      <c r="AND55" s="14"/>
      <c r="ANE55" s="14"/>
      <c r="ANF55" s="14"/>
      <c r="ANG55" s="14"/>
      <c r="ANH55" s="14"/>
      <c r="ANI55" s="14"/>
      <c r="ANJ55" s="14"/>
      <c r="ANK55" s="14"/>
      <c r="ANL55" s="14"/>
      <c r="ANM55" s="14"/>
      <c r="ANN55" s="14"/>
      <c r="ANO55" s="14"/>
      <c r="ANP55" s="14"/>
      <c r="ANQ55" s="14"/>
      <c r="ANR55" s="14"/>
      <c r="ANS55" s="14"/>
      <c r="ANT55" s="14"/>
      <c r="ANU55" s="14"/>
      <c r="ANV55" s="14"/>
      <c r="ANW55" s="14"/>
      <c r="ANX55" s="14"/>
      <c r="ANY55" s="14"/>
      <c r="ANZ55" s="14"/>
      <c r="AOA55" s="14"/>
      <c r="AOB55" s="14"/>
      <c r="AOC55" s="14"/>
      <c r="AOD55" s="14"/>
      <c r="AOE55" s="14"/>
      <c r="AOF55" s="14"/>
      <c r="AOG55" s="14"/>
      <c r="AOH55" s="14"/>
      <c r="AOI55" s="14"/>
      <c r="AOJ55" s="14"/>
      <c r="AOK55" s="14"/>
      <c r="AOL55" s="14"/>
      <c r="AOM55" s="14"/>
      <c r="AON55" s="14"/>
      <c r="AOO55" s="14"/>
      <c r="AOP55" s="14"/>
      <c r="AOQ55" s="14"/>
      <c r="AOR55" s="14"/>
      <c r="AOS55" s="14"/>
      <c r="AOT55" s="14"/>
      <c r="AOU55" s="14"/>
      <c r="AOV55" s="14"/>
      <c r="AOW55" s="14"/>
      <c r="AOX55" s="14"/>
      <c r="AOY55" s="14"/>
    </row>
    <row r="56" spans="1:1091" ht="15.5" customHeight="1">
      <c r="A56" s="8">
        <v>673857</v>
      </c>
      <c r="B56" s="8" t="s">
        <v>40</v>
      </c>
      <c r="C56" s="9">
        <v>2019</v>
      </c>
      <c r="D56" s="9">
        <f t="shared" si="2"/>
        <v>2024</v>
      </c>
      <c r="E56" s="9"/>
      <c r="F56" s="10"/>
      <c r="G56" s="11">
        <v>1926342</v>
      </c>
      <c r="H56" s="9" t="s">
        <v>113</v>
      </c>
      <c r="I56" s="9" t="s">
        <v>120</v>
      </c>
      <c r="J56" s="12">
        <v>0</v>
      </c>
      <c r="K56" s="12">
        <v>0</v>
      </c>
      <c r="L56" s="12">
        <v>4.36E-2</v>
      </c>
      <c r="M56" s="12">
        <v>0</v>
      </c>
      <c r="N56" s="13">
        <v>66738.460000000006</v>
      </c>
    </row>
    <row r="57" spans="1:1091" ht="15.5" customHeight="1">
      <c r="A57" s="8">
        <v>703892</v>
      </c>
      <c r="B57" s="8" t="s">
        <v>38</v>
      </c>
      <c r="C57" s="9">
        <v>2023</v>
      </c>
      <c r="D57" s="9">
        <f t="shared" si="2"/>
        <v>2028</v>
      </c>
      <c r="E57" s="9"/>
      <c r="F57" s="10"/>
      <c r="G57" s="32">
        <v>2730364</v>
      </c>
      <c r="H57" s="9" t="s">
        <v>114</v>
      </c>
      <c r="I57" s="9" t="s">
        <v>122</v>
      </c>
      <c r="J57" s="12">
        <v>0</v>
      </c>
      <c r="K57" s="12">
        <v>0</v>
      </c>
      <c r="L57" s="12">
        <v>6.5000000000000002E-2</v>
      </c>
      <c r="M57" s="12">
        <v>0.1</v>
      </c>
      <c r="N57" s="13">
        <v>0</v>
      </c>
    </row>
    <row r="58" spans="1:1091" ht="15.5" customHeight="1">
      <c r="A58" s="8">
        <v>713906</v>
      </c>
      <c r="B58" s="8" t="s">
        <v>81</v>
      </c>
      <c r="C58" s="9">
        <v>2023</v>
      </c>
      <c r="D58" s="9">
        <f t="shared" si="2"/>
        <v>2028</v>
      </c>
      <c r="E58" s="9"/>
      <c r="F58" s="10"/>
      <c r="G58" s="11">
        <v>470536</v>
      </c>
      <c r="H58" s="9" t="s">
        <v>113</v>
      </c>
      <c r="I58" s="9" t="s">
        <v>120</v>
      </c>
      <c r="J58" s="12">
        <v>0</v>
      </c>
      <c r="K58" s="12">
        <v>0</v>
      </c>
      <c r="L58" s="12">
        <v>0.06</v>
      </c>
      <c r="M58" s="12">
        <v>0</v>
      </c>
      <c r="N58" s="13">
        <v>24750</v>
      </c>
    </row>
    <row r="59" spans="1:1091" ht="15.5" customHeight="1">
      <c r="A59" s="8">
        <v>233934</v>
      </c>
      <c r="B59" s="8" t="s">
        <v>8</v>
      </c>
      <c r="C59" s="9">
        <v>2019</v>
      </c>
      <c r="D59" s="9">
        <v>2024</v>
      </c>
      <c r="E59" s="9" t="s">
        <v>102</v>
      </c>
      <c r="F59" s="10" t="s">
        <v>142</v>
      </c>
      <c r="G59" s="11">
        <v>456926</v>
      </c>
      <c r="H59" s="9" t="s">
        <v>113</v>
      </c>
      <c r="I59" s="9" t="s">
        <v>120</v>
      </c>
      <c r="J59" s="12">
        <v>0</v>
      </c>
      <c r="K59" s="12">
        <v>0</v>
      </c>
      <c r="L59" s="12">
        <v>3.4299999999999997E-2</v>
      </c>
      <c r="M59" s="12">
        <v>0</v>
      </c>
      <c r="N59" s="13">
        <v>35521.43</v>
      </c>
    </row>
    <row r="60" spans="1:1091" ht="15.5" customHeight="1">
      <c r="A60" s="8">
        <v>83941</v>
      </c>
      <c r="B60" s="8" t="s">
        <v>79</v>
      </c>
      <c r="C60" s="9">
        <v>2022</v>
      </c>
      <c r="D60" s="9">
        <v>2027</v>
      </c>
      <c r="E60" s="9"/>
      <c r="F60" s="10"/>
      <c r="G60" s="11">
        <v>454710</v>
      </c>
      <c r="H60" s="9" t="s">
        <v>114</v>
      </c>
      <c r="I60" s="9" t="s">
        <v>120</v>
      </c>
      <c r="J60" s="12">
        <v>0</v>
      </c>
      <c r="K60" s="12">
        <v>0</v>
      </c>
      <c r="L60" s="12">
        <v>0.20080000000000001</v>
      </c>
      <c r="M60" s="12">
        <v>0</v>
      </c>
      <c r="N60" s="13">
        <v>0</v>
      </c>
    </row>
    <row r="61" spans="1:1091" ht="15.5" customHeight="1">
      <c r="A61" s="8">
        <v>683955</v>
      </c>
      <c r="B61" s="8" t="s">
        <v>36</v>
      </c>
      <c r="C61" s="9">
        <v>2019</v>
      </c>
      <c r="D61" s="9">
        <f t="shared" ref="D61:D84" si="3">+C61+5</f>
        <v>2024</v>
      </c>
      <c r="E61" s="9"/>
      <c r="F61" s="10"/>
      <c r="G61" s="11">
        <v>971119</v>
      </c>
      <c r="H61" s="9" t="s">
        <v>114</v>
      </c>
      <c r="I61" s="9" t="s">
        <v>120</v>
      </c>
      <c r="J61" s="12">
        <v>0</v>
      </c>
      <c r="K61" s="12">
        <v>0</v>
      </c>
      <c r="L61" s="12">
        <v>7.9799999999999996E-2</v>
      </c>
      <c r="M61" s="12">
        <v>0.1142</v>
      </c>
      <c r="N61" s="13">
        <v>0</v>
      </c>
    </row>
    <row r="62" spans="1:1091" ht="15.5" customHeight="1">
      <c r="A62" s="8">
        <v>402177</v>
      </c>
      <c r="B62" s="8" t="s">
        <v>123</v>
      </c>
      <c r="C62" s="9">
        <v>2022</v>
      </c>
      <c r="D62" s="9">
        <f t="shared" si="3"/>
        <v>2027</v>
      </c>
      <c r="E62" s="9"/>
      <c r="F62" s="10"/>
      <c r="G62" s="11">
        <v>778799</v>
      </c>
      <c r="H62" s="9" t="s">
        <v>116</v>
      </c>
      <c r="I62" s="9" t="s">
        <v>120</v>
      </c>
      <c r="J62" s="12">
        <v>0</v>
      </c>
      <c r="K62" s="12">
        <v>0</v>
      </c>
      <c r="L62" s="12">
        <v>8.7599999999999997E-2</v>
      </c>
      <c r="M62" s="12">
        <v>0.1133</v>
      </c>
      <c r="N62" s="13">
        <v>0</v>
      </c>
    </row>
    <row r="63" spans="1:1091" ht="15.5" customHeight="1">
      <c r="A63" s="8">
        <v>203983</v>
      </c>
      <c r="B63" s="8" t="s">
        <v>4</v>
      </c>
      <c r="C63" s="9">
        <v>2023</v>
      </c>
      <c r="D63" s="9">
        <f t="shared" si="3"/>
        <v>2028</v>
      </c>
      <c r="E63" s="9" t="s">
        <v>102</v>
      </c>
      <c r="F63" s="10" t="s">
        <v>135</v>
      </c>
      <c r="G63" s="11">
        <v>916452</v>
      </c>
      <c r="H63" s="9" t="s">
        <v>114</v>
      </c>
      <c r="I63" s="9" t="s">
        <v>121</v>
      </c>
      <c r="J63" s="12">
        <v>2.0699999999999998</v>
      </c>
      <c r="K63" s="12">
        <v>4.05</v>
      </c>
      <c r="L63" s="12">
        <v>0</v>
      </c>
      <c r="M63" s="12">
        <v>0</v>
      </c>
      <c r="N63" s="13">
        <v>0</v>
      </c>
    </row>
    <row r="64" spans="1:1091" ht="15.5" customHeight="1">
      <c r="A64" s="8">
        <v>451945</v>
      </c>
      <c r="B64" s="8" t="s">
        <v>21</v>
      </c>
      <c r="C64" s="9">
        <v>2023</v>
      </c>
      <c r="D64" s="9">
        <f t="shared" si="3"/>
        <v>2028</v>
      </c>
      <c r="E64" s="9"/>
      <c r="F64" s="10"/>
      <c r="G64" s="11">
        <v>304962</v>
      </c>
      <c r="H64" s="9" t="s">
        <v>113</v>
      </c>
      <c r="I64" s="9" t="s">
        <v>120</v>
      </c>
      <c r="J64" s="12">
        <v>0</v>
      </c>
      <c r="K64" s="12">
        <v>0</v>
      </c>
      <c r="L64" s="12">
        <v>0.06</v>
      </c>
      <c r="M64" s="12">
        <v>0</v>
      </c>
      <c r="N64" s="13">
        <v>32400</v>
      </c>
    </row>
    <row r="65" spans="1:1091" ht="15.5" customHeight="1">
      <c r="A65" s="8">
        <v>631526</v>
      </c>
      <c r="B65" s="8" t="s">
        <v>73</v>
      </c>
      <c r="C65" s="9">
        <v>2022</v>
      </c>
      <c r="D65" s="9">
        <f t="shared" si="3"/>
        <v>2027</v>
      </c>
      <c r="E65" s="9"/>
      <c r="F65" s="10"/>
      <c r="G65" s="11">
        <v>578481</v>
      </c>
      <c r="H65" s="9" t="s">
        <v>115</v>
      </c>
      <c r="I65" s="9" t="s">
        <v>120</v>
      </c>
      <c r="J65" s="12">
        <v>0</v>
      </c>
      <c r="K65" s="12">
        <v>0</v>
      </c>
      <c r="L65" s="12">
        <v>0</v>
      </c>
      <c r="M65" s="12">
        <v>1.03E-2</v>
      </c>
      <c r="N65" s="13">
        <v>26771.759999999998</v>
      </c>
    </row>
    <row r="66" spans="1:1091" ht="15.5" customHeight="1">
      <c r="A66" s="8">
        <v>404018</v>
      </c>
      <c r="B66" s="8" t="s">
        <v>39</v>
      </c>
      <c r="C66" s="9">
        <v>2019</v>
      </c>
      <c r="D66" s="9">
        <f t="shared" si="3"/>
        <v>2024</v>
      </c>
      <c r="E66" s="9"/>
      <c r="F66" s="10"/>
      <c r="G66" s="11">
        <v>2329442</v>
      </c>
      <c r="H66" s="9" t="s">
        <v>113</v>
      </c>
      <c r="I66" s="9" t="s">
        <v>120</v>
      </c>
      <c r="J66" s="12">
        <v>0</v>
      </c>
      <c r="K66" s="12">
        <v>0</v>
      </c>
      <c r="L66" s="12">
        <v>4.53E-2</v>
      </c>
      <c r="M66" s="12">
        <v>0</v>
      </c>
      <c r="N66" s="13">
        <v>71387.539999999994</v>
      </c>
    </row>
    <row r="67" spans="1:1091" ht="15.5" customHeight="1">
      <c r="A67" s="8">
        <v>204025</v>
      </c>
      <c r="B67" s="8" t="s">
        <v>50</v>
      </c>
      <c r="C67" s="9">
        <v>2023</v>
      </c>
      <c r="D67" s="9">
        <f t="shared" si="3"/>
        <v>2028</v>
      </c>
      <c r="E67" s="9"/>
      <c r="F67" s="33"/>
      <c r="G67" s="11">
        <v>173002</v>
      </c>
      <c r="H67" s="9" t="s">
        <v>113</v>
      </c>
      <c r="I67" s="9" t="s">
        <v>120</v>
      </c>
      <c r="J67" s="12">
        <v>0</v>
      </c>
      <c r="K67" s="12">
        <v>0</v>
      </c>
      <c r="L67" s="12">
        <v>0</v>
      </c>
      <c r="M67" s="12">
        <v>0.04</v>
      </c>
      <c r="N67" s="13">
        <v>15000</v>
      </c>
    </row>
    <row r="68" spans="1:1091" ht="15.5" customHeight="1">
      <c r="A68" s="8">
        <v>674060</v>
      </c>
      <c r="B68" s="8" t="s">
        <v>33</v>
      </c>
      <c r="C68" s="9">
        <v>2020</v>
      </c>
      <c r="D68" s="9">
        <f t="shared" si="3"/>
        <v>2025</v>
      </c>
      <c r="E68" s="9"/>
      <c r="F68" s="10"/>
      <c r="G68" s="11">
        <v>1780879</v>
      </c>
      <c r="H68" s="9" t="s">
        <v>116</v>
      </c>
      <c r="I68" s="9" t="s">
        <v>120</v>
      </c>
      <c r="J68" s="12">
        <v>0</v>
      </c>
      <c r="K68" s="12">
        <v>0</v>
      </c>
      <c r="L68" s="12">
        <v>7.6399999999999996E-2</v>
      </c>
      <c r="M68" s="12">
        <v>0.10920000000000001</v>
      </c>
      <c r="N68" s="13">
        <v>0</v>
      </c>
    </row>
    <row r="69" spans="1:1091" ht="15.5" customHeight="1">
      <c r="A69" s="8">
        <v>424074</v>
      </c>
      <c r="B69" s="8" t="s">
        <v>74</v>
      </c>
      <c r="C69" s="9">
        <v>2023</v>
      </c>
      <c r="D69" s="9">
        <f t="shared" si="3"/>
        <v>2028</v>
      </c>
      <c r="E69" s="9"/>
      <c r="F69" s="10"/>
      <c r="G69" s="11">
        <v>800539</v>
      </c>
      <c r="H69" s="9" t="s">
        <v>113</v>
      </c>
      <c r="I69" s="9" t="s">
        <v>120</v>
      </c>
      <c r="J69" s="12">
        <v>0</v>
      </c>
      <c r="K69" s="12">
        <v>0</v>
      </c>
      <c r="L69" s="12">
        <v>0.05</v>
      </c>
      <c r="M69" s="12">
        <v>0</v>
      </c>
      <c r="N69" s="13">
        <v>38700</v>
      </c>
    </row>
    <row r="70" spans="1:1091" ht="15.5" customHeight="1">
      <c r="A70" s="8">
        <v>424067</v>
      </c>
      <c r="B70" s="8" t="s">
        <v>83</v>
      </c>
      <c r="C70" s="9">
        <v>2019</v>
      </c>
      <c r="D70" s="9">
        <f t="shared" si="3"/>
        <v>2024</v>
      </c>
      <c r="E70" s="9"/>
      <c r="F70" s="10"/>
      <c r="G70" s="11">
        <v>374628</v>
      </c>
      <c r="H70" s="9" t="s">
        <v>113</v>
      </c>
      <c r="I70" s="9" t="s">
        <v>120</v>
      </c>
      <c r="J70" s="12">
        <v>0</v>
      </c>
      <c r="K70" s="12">
        <v>0</v>
      </c>
      <c r="L70" s="12">
        <v>0.70499999999999996</v>
      </c>
      <c r="M70" s="12">
        <v>0</v>
      </c>
      <c r="N70" s="13">
        <v>17960.830000000002</v>
      </c>
    </row>
    <row r="71" spans="1:1091" ht="15.5" customHeight="1">
      <c r="A71" s="22">
        <v>114228</v>
      </c>
      <c r="B71" s="22" t="s">
        <v>99</v>
      </c>
      <c r="C71" s="9">
        <v>2023</v>
      </c>
      <c r="D71" s="9">
        <f t="shared" si="3"/>
        <v>2028</v>
      </c>
      <c r="E71" s="23"/>
      <c r="F71" s="24"/>
      <c r="G71" s="25">
        <v>588405</v>
      </c>
      <c r="H71" s="23" t="s">
        <v>113</v>
      </c>
      <c r="I71" s="23" t="s">
        <v>121</v>
      </c>
      <c r="J71" s="12">
        <v>0</v>
      </c>
      <c r="K71" s="12">
        <v>0</v>
      </c>
      <c r="L71" s="12">
        <v>0.05</v>
      </c>
      <c r="M71" s="12">
        <v>0</v>
      </c>
      <c r="N71" s="13">
        <v>26100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  <c r="AML71" s="28"/>
      <c r="AMM71" s="28"/>
      <c r="AMN71" s="28"/>
      <c r="AMO71" s="28"/>
      <c r="AMP71" s="28"/>
      <c r="AMQ71" s="28"/>
      <c r="AMR71" s="28"/>
      <c r="AMS71" s="28"/>
      <c r="AMT71" s="28"/>
      <c r="AMU71" s="28"/>
      <c r="AMV71" s="28"/>
      <c r="AMW71" s="28"/>
      <c r="AMX71" s="28"/>
      <c r="AMY71" s="28"/>
      <c r="AMZ71" s="28"/>
      <c r="ANA71" s="28"/>
      <c r="ANB71" s="28"/>
      <c r="ANC71" s="28"/>
      <c r="AND71" s="28"/>
      <c r="ANE71" s="28"/>
      <c r="ANF71" s="28"/>
      <c r="ANG71" s="28"/>
      <c r="ANH71" s="28"/>
      <c r="ANI71" s="28"/>
      <c r="ANJ71" s="28"/>
      <c r="ANK71" s="28"/>
      <c r="ANL71" s="28"/>
      <c r="ANM71" s="28"/>
      <c r="ANN71" s="28"/>
      <c r="ANO71" s="28"/>
      <c r="ANP71" s="28"/>
      <c r="ANQ71" s="28"/>
      <c r="ANR71" s="28"/>
      <c r="ANS71" s="28"/>
      <c r="ANT71" s="28"/>
      <c r="ANU71" s="28"/>
      <c r="ANV71" s="28"/>
      <c r="ANW71" s="28"/>
      <c r="ANX71" s="28"/>
      <c r="ANY71" s="28"/>
      <c r="ANZ71" s="28"/>
      <c r="AOA71" s="28"/>
      <c r="AOB71" s="28"/>
      <c r="AOC71" s="28"/>
      <c r="AOD71" s="28"/>
      <c r="AOE71" s="28"/>
      <c r="AOF71" s="28"/>
      <c r="AOG71" s="28"/>
      <c r="AOH71" s="28"/>
      <c r="AOI71" s="28"/>
      <c r="AOJ71" s="28"/>
      <c r="AOK71" s="28"/>
      <c r="AOL71" s="28"/>
      <c r="AOM71" s="28"/>
      <c r="AON71" s="28"/>
      <c r="AOO71" s="28"/>
      <c r="AOP71" s="28"/>
      <c r="AOQ71" s="28"/>
      <c r="AOR71" s="28"/>
      <c r="AOS71" s="28"/>
      <c r="AOT71" s="28"/>
      <c r="AOU71" s="28"/>
      <c r="AOV71" s="28"/>
      <c r="AOW71" s="28"/>
      <c r="AOX71" s="28"/>
      <c r="AOY71" s="28"/>
    </row>
    <row r="72" spans="1:1091" s="28" customFormat="1" ht="15.5" customHeight="1">
      <c r="A72" s="8">
        <v>384305</v>
      </c>
      <c r="B72" s="8" t="s">
        <v>126</v>
      </c>
      <c r="C72" s="9">
        <v>2023</v>
      </c>
      <c r="D72" s="9">
        <f t="shared" si="3"/>
        <v>2028</v>
      </c>
      <c r="E72" s="9"/>
      <c r="F72" s="10"/>
      <c r="G72" s="11">
        <v>572951</v>
      </c>
      <c r="H72" s="9" t="s">
        <v>113</v>
      </c>
      <c r="I72" s="9" t="s">
        <v>120</v>
      </c>
      <c r="J72" s="12">
        <v>0</v>
      </c>
      <c r="K72" s="12">
        <v>0</v>
      </c>
      <c r="L72" s="12">
        <v>6.04</v>
      </c>
      <c r="M72" s="12">
        <v>0</v>
      </c>
      <c r="N72" s="13">
        <v>32400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  <c r="AIV72" s="14"/>
      <c r="AIW72" s="14"/>
      <c r="AIX72" s="14"/>
      <c r="AIY72" s="14"/>
      <c r="AIZ72" s="14"/>
      <c r="AJA72" s="14"/>
      <c r="AJB72" s="14"/>
      <c r="AJC72" s="14"/>
      <c r="AJD72" s="14"/>
      <c r="AJE72" s="14"/>
      <c r="AJF72" s="14"/>
      <c r="AJG72" s="14"/>
      <c r="AJH72" s="14"/>
      <c r="AJI72" s="14"/>
      <c r="AJJ72" s="14"/>
      <c r="AJK72" s="14"/>
      <c r="AJL72" s="14"/>
      <c r="AJM72" s="14"/>
      <c r="AJN72" s="14"/>
      <c r="AJO72" s="14"/>
      <c r="AJP72" s="14"/>
      <c r="AJQ72" s="14"/>
      <c r="AJR72" s="14"/>
      <c r="AJS72" s="14"/>
      <c r="AJT72" s="14"/>
      <c r="AJU72" s="14"/>
      <c r="AJV72" s="14"/>
      <c r="AJW72" s="14"/>
      <c r="AJX72" s="14"/>
      <c r="AJY72" s="14"/>
      <c r="AJZ72" s="14"/>
      <c r="AKA72" s="14"/>
      <c r="AKB72" s="14"/>
      <c r="AKC72" s="14"/>
      <c r="AKD72" s="14"/>
      <c r="AKE72" s="14"/>
      <c r="AKF72" s="14"/>
      <c r="AKG72" s="14"/>
      <c r="AKH72" s="14"/>
      <c r="AKI72" s="14"/>
      <c r="AKJ72" s="14"/>
      <c r="AKK72" s="14"/>
      <c r="AKL72" s="14"/>
      <c r="AKM72" s="14"/>
      <c r="AKN72" s="14"/>
      <c r="AKO72" s="14"/>
      <c r="AKP72" s="14"/>
      <c r="AKQ72" s="14"/>
      <c r="AKR72" s="14"/>
      <c r="AKS72" s="14"/>
      <c r="AKT72" s="14"/>
      <c r="AKU72" s="14"/>
      <c r="AKV72" s="14"/>
      <c r="AKW72" s="14"/>
      <c r="AKX72" s="14"/>
      <c r="AKY72" s="14"/>
      <c r="AKZ72" s="14"/>
      <c r="ALA72" s="14"/>
      <c r="ALB72" s="14"/>
      <c r="ALC72" s="14"/>
      <c r="ALD72" s="14"/>
      <c r="ALE72" s="14"/>
      <c r="ALF72" s="14"/>
      <c r="ALG72" s="14"/>
      <c r="ALH72" s="14"/>
      <c r="ALI72" s="14"/>
      <c r="ALJ72" s="14"/>
      <c r="ALK72" s="14"/>
      <c r="ALL72" s="14"/>
      <c r="ALM72" s="14"/>
      <c r="ALN72" s="14"/>
      <c r="ALO72" s="14"/>
      <c r="ALP72" s="14"/>
      <c r="ALQ72" s="14"/>
      <c r="ALR72" s="14"/>
      <c r="ALS72" s="14"/>
      <c r="ALT72" s="14"/>
      <c r="ALU72" s="14"/>
      <c r="ALV72" s="14"/>
      <c r="ALW72" s="14"/>
      <c r="ALX72" s="14"/>
      <c r="ALY72" s="14"/>
      <c r="ALZ72" s="14"/>
      <c r="AMA72" s="14"/>
      <c r="AMB72" s="14"/>
      <c r="AMC72" s="14"/>
      <c r="AMD72" s="14"/>
      <c r="AME72" s="14"/>
      <c r="AMF72" s="14"/>
      <c r="AMG72" s="14"/>
      <c r="AMH72" s="14"/>
      <c r="AMI72" s="14"/>
      <c r="AMJ72" s="14"/>
      <c r="AMK72" s="14"/>
      <c r="AML72" s="14"/>
      <c r="AMM72" s="14"/>
      <c r="AMN72" s="14"/>
      <c r="AMO72" s="14"/>
      <c r="AMP72" s="14"/>
      <c r="AMQ72" s="14"/>
      <c r="AMR72" s="14"/>
      <c r="AMS72" s="14"/>
      <c r="AMT72" s="14"/>
      <c r="AMU72" s="14"/>
      <c r="AMV72" s="14"/>
      <c r="AMW72" s="14"/>
      <c r="AMX72" s="14"/>
      <c r="AMY72" s="14"/>
      <c r="AMZ72" s="14"/>
      <c r="ANA72" s="14"/>
      <c r="ANB72" s="14"/>
      <c r="ANC72" s="14"/>
      <c r="AND72" s="14"/>
      <c r="ANE72" s="14"/>
      <c r="ANF72" s="14"/>
      <c r="ANG72" s="14"/>
      <c r="ANH72" s="14"/>
      <c r="ANI72" s="14"/>
      <c r="ANJ72" s="14"/>
      <c r="ANK72" s="14"/>
      <c r="ANL72" s="14"/>
      <c r="ANM72" s="14"/>
      <c r="ANN72" s="14"/>
      <c r="ANO72" s="14"/>
      <c r="ANP72" s="14"/>
      <c r="ANQ72" s="14"/>
      <c r="ANR72" s="14"/>
      <c r="ANS72" s="14"/>
      <c r="ANT72" s="14"/>
      <c r="ANU72" s="14"/>
      <c r="ANV72" s="14"/>
      <c r="ANW72" s="14"/>
      <c r="ANX72" s="14"/>
      <c r="ANY72" s="14"/>
      <c r="ANZ72" s="14"/>
      <c r="AOA72" s="14"/>
      <c r="AOB72" s="14"/>
      <c r="AOC72" s="14"/>
      <c r="AOD72" s="14"/>
      <c r="AOE72" s="14"/>
      <c r="AOF72" s="14"/>
      <c r="AOG72" s="14"/>
      <c r="AOH72" s="14"/>
      <c r="AOI72" s="14"/>
      <c r="AOJ72" s="14"/>
      <c r="AOK72" s="14"/>
      <c r="AOL72" s="14"/>
      <c r="AOM72" s="14"/>
      <c r="AON72" s="14"/>
      <c r="AOO72" s="14"/>
      <c r="AOP72" s="14"/>
      <c r="AOQ72" s="14"/>
      <c r="AOR72" s="14"/>
      <c r="AOS72" s="14"/>
      <c r="AOT72" s="14"/>
      <c r="AOU72" s="14"/>
      <c r="AOV72" s="14"/>
      <c r="AOW72" s="14"/>
      <c r="AOX72" s="14"/>
      <c r="AOY72" s="14"/>
    </row>
    <row r="73" spans="1:1091" ht="15.5" customHeight="1">
      <c r="A73" s="8">
        <v>674312</v>
      </c>
      <c r="B73" s="8" t="s">
        <v>34</v>
      </c>
      <c r="C73" s="9">
        <v>2019</v>
      </c>
      <c r="D73" s="9">
        <f t="shared" si="3"/>
        <v>2024</v>
      </c>
      <c r="E73" s="9"/>
      <c r="F73" s="10"/>
      <c r="G73" s="11">
        <v>887445</v>
      </c>
      <c r="H73" s="9" t="s">
        <v>114</v>
      </c>
      <c r="I73" s="9" t="s">
        <v>120</v>
      </c>
      <c r="J73" s="12">
        <v>0</v>
      </c>
      <c r="K73" s="12">
        <v>0</v>
      </c>
      <c r="L73" s="12">
        <v>4.5100000000000001E-2</v>
      </c>
      <c r="M73" s="12">
        <v>0.113</v>
      </c>
      <c r="N73" s="13">
        <v>0</v>
      </c>
    </row>
    <row r="74" spans="1:1091" ht="15.5" customHeight="1">
      <c r="A74" s="8">
        <v>514620</v>
      </c>
      <c r="B74" s="8" t="s">
        <v>25</v>
      </c>
      <c r="C74" s="9">
        <v>2023</v>
      </c>
      <c r="D74" s="9">
        <f t="shared" si="3"/>
        <v>2028</v>
      </c>
      <c r="E74" s="9"/>
      <c r="F74" s="10"/>
      <c r="G74" s="34">
        <v>8586057</v>
      </c>
      <c r="H74" s="9" t="s">
        <v>116</v>
      </c>
      <c r="I74" s="9" t="s">
        <v>121</v>
      </c>
      <c r="J74" s="12">
        <v>2.08</v>
      </c>
      <c r="K74" s="12">
        <v>4.21</v>
      </c>
      <c r="L74" s="12">
        <v>0</v>
      </c>
      <c r="M74" s="12">
        <v>0</v>
      </c>
      <c r="N74" s="13">
        <v>0</v>
      </c>
    </row>
    <row r="75" spans="1:1091" ht="15.5" customHeight="1">
      <c r="A75" s="8">
        <v>304627</v>
      </c>
      <c r="B75" s="8" t="s">
        <v>95</v>
      </c>
      <c r="C75" s="9">
        <v>2023</v>
      </c>
      <c r="D75" s="9">
        <f t="shared" si="3"/>
        <v>2028</v>
      </c>
      <c r="E75" s="9"/>
      <c r="F75" s="10"/>
      <c r="G75" s="34">
        <v>198741</v>
      </c>
      <c r="H75" s="9" t="s">
        <v>113</v>
      </c>
      <c r="I75" s="9" t="s">
        <v>121</v>
      </c>
      <c r="J75" s="12">
        <v>3.42</v>
      </c>
      <c r="K75" s="12">
        <v>3.99</v>
      </c>
      <c r="L75" s="12">
        <v>0</v>
      </c>
      <c r="M75" s="12">
        <v>0</v>
      </c>
      <c r="N75" s="13">
        <v>0</v>
      </c>
    </row>
    <row r="76" spans="1:1091" ht="15.5" customHeight="1">
      <c r="A76" s="8">
        <v>564753</v>
      </c>
      <c r="B76" s="8" t="s">
        <v>51</v>
      </c>
      <c r="C76" s="9">
        <v>2023</v>
      </c>
      <c r="D76" s="9">
        <f t="shared" si="3"/>
        <v>2028</v>
      </c>
      <c r="E76" s="9"/>
      <c r="F76" s="10"/>
      <c r="G76" s="11">
        <v>1330748</v>
      </c>
      <c r="H76" s="9" t="s">
        <v>116</v>
      </c>
      <c r="I76" s="9" t="s">
        <v>120</v>
      </c>
      <c r="J76" s="12">
        <v>0</v>
      </c>
      <c r="K76" s="12">
        <v>0</v>
      </c>
      <c r="L76" s="12">
        <v>0.03</v>
      </c>
      <c r="M76" s="12">
        <v>0.08</v>
      </c>
      <c r="N76" s="13">
        <v>0</v>
      </c>
    </row>
    <row r="77" spans="1:1091" ht="15.5" customHeight="1">
      <c r="A77" s="8">
        <v>434781</v>
      </c>
      <c r="B77" s="8" t="s">
        <v>75</v>
      </c>
      <c r="C77" s="9">
        <v>2022</v>
      </c>
      <c r="D77" s="9">
        <f t="shared" si="3"/>
        <v>2027</v>
      </c>
      <c r="E77" s="9"/>
      <c r="F77" s="10"/>
      <c r="G77" s="31">
        <v>1202428</v>
      </c>
      <c r="H77" s="9" t="s">
        <v>113</v>
      </c>
      <c r="I77" s="9" t="s">
        <v>120</v>
      </c>
      <c r="J77" s="12">
        <v>0</v>
      </c>
      <c r="K77" s="12">
        <v>0</v>
      </c>
      <c r="L77" s="12">
        <v>4.1200000000000001E-2</v>
      </c>
      <c r="M77" s="12">
        <v>0</v>
      </c>
      <c r="N77" s="13">
        <v>44264.25</v>
      </c>
    </row>
    <row r="78" spans="1:1091" ht="15.5" customHeight="1">
      <c r="A78" s="8">
        <v>204872</v>
      </c>
      <c r="B78" s="8" t="s">
        <v>5</v>
      </c>
      <c r="C78" s="9">
        <v>2021</v>
      </c>
      <c r="D78" s="9">
        <f t="shared" si="3"/>
        <v>2026</v>
      </c>
      <c r="E78" s="9"/>
      <c r="F78" s="10"/>
      <c r="G78" s="11">
        <v>665518</v>
      </c>
      <c r="H78" s="9" t="s">
        <v>116</v>
      </c>
      <c r="I78" s="9" t="s">
        <v>121</v>
      </c>
      <c r="J78" s="12">
        <v>2.3254000000000001</v>
      </c>
      <c r="K78" s="12">
        <v>3.9281999999999999</v>
      </c>
      <c r="L78" s="12">
        <v>0</v>
      </c>
      <c r="M78" s="12">
        <v>0</v>
      </c>
      <c r="N78" s="13">
        <v>0</v>
      </c>
    </row>
    <row r="79" spans="1:1091" ht="15.5" customHeight="1">
      <c r="A79" s="8">
        <v>474893</v>
      </c>
      <c r="B79" s="8" t="s">
        <v>23</v>
      </c>
      <c r="C79" s="9">
        <v>2019</v>
      </c>
      <c r="D79" s="9">
        <f t="shared" si="3"/>
        <v>2024</v>
      </c>
      <c r="E79" s="9"/>
      <c r="F79" s="10"/>
      <c r="G79" s="11">
        <v>1482711</v>
      </c>
      <c r="H79" s="9" t="s">
        <v>114</v>
      </c>
      <c r="I79" s="9" t="s">
        <v>120</v>
      </c>
      <c r="J79" s="12">
        <v>0</v>
      </c>
      <c r="K79" s="12">
        <v>0</v>
      </c>
      <c r="L79" s="12">
        <v>3.0099999999999998E-2</v>
      </c>
      <c r="M79" s="12">
        <v>0.18240000000000001</v>
      </c>
      <c r="N79" s="13">
        <v>0</v>
      </c>
    </row>
    <row r="80" spans="1:1091" ht="15.5" customHeight="1">
      <c r="A80" s="8">
        <v>407646</v>
      </c>
      <c r="B80" s="8" t="s">
        <v>94</v>
      </c>
      <c r="C80" s="9">
        <v>2022</v>
      </c>
      <c r="D80" s="9">
        <f t="shared" si="3"/>
        <v>2027</v>
      </c>
      <c r="E80" s="9"/>
      <c r="F80" s="10"/>
      <c r="G80" s="11">
        <v>1176211</v>
      </c>
      <c r="H80" s="9" t="s">
        <v>117</v>
      </c>
      <c r="I80" s="9" t="s">
        <v>121</v>
      </c>
      <c r="J80" s="12">
        <v>2.08</v>
      </c>
      <c r="K80" s="12">
        <v>3.51</v>
      </c>
      <c r="L80" s="12">
        <v>0</v>
      </c>
      <c r="M80" s="12">
        <v>0</v>
      </c>
      <c r="N80" s="13">
        <v>0</v>
      </c>
    </row>
    <row r="81" spans="1:14" ht="15.5" customHeight="1">
      <c r="A81" s="8">
        <v>305068</v>
      </c>
      <c r="B81" s="8" t="s">
        <v>64</v>
      </c>
      <c r="C81" s="9">
        <v>2023</v>
      </c>
      <c r="D81" s="9">
        <f t="shared" si="3"/>
        <v>2028</v>
      </c>
      <c r="E81" s="9"/>
      <c r="F81" s="10"/>
      <c r="G81" s="11">
        <v>440666</v>
      </c>
      <c r="H81" s="9" t="s">
        <v>118</v>
      </c>
      <c r="I81" s="9" t="s">
        <v>121</v>
      </c>
      <c r="J81" s="12">
        <v>1.95</v>
      </c>
      <c r="K81" s="12">
        <v>4.4800000000000004</v>
      </c>
      <c r="L81" s="12">
        <v>0</v>
      </c>
      <c r="M81" s="12">
        <v>0</v>
      </c>
      <c r="N81" s="13">
        <v>0</v>
      </c>
    </row>
    <row r="82" spans="1:14" ht="15.5" customHeight="1">
      <c r="A82" s="8">
        <v>585264</v>
      </c>
      <c r="B82" s="8" t="s">
        <v>29</v>
      </c>
      <c r="C82" s="9">
        <v>2020</v>
      </c>
      <c r="D82" s="9">
        <f t="shared" si="3"/>
        <v>2025</v>
      </c>
      <c r="E82" s="9" t="s">
        <v>102</v>
      </c>
      <c r="F82" s="10" t="s">
        <v>87</v>
      </c>
      <c r="G82" s="11">
        <v>1158432</v>
      </c>
      <c r="H82" s="9" t="s">
        <v>113</v>
      </c>
      <c r="I82" s="9" t="s">
        <v>120</v>
      </c>
      <c r="J82" s="12">
        <v>0</v>
      </c>
      <c r="K82" s="12">
        <v>0</v>
      </c>
      <c r="L82" s="12">
        <v>3.09E-2</v>
      </c>
      <c r="M82" s="12">
        <v>0</v>
      </c>
      <c r="N82" s="13">
        <v>45580.78</v>
      </c>
    </row>
    <row r="83" spans="1:14" ht="15.5" customHeight="1">
      <c r="A83" s="8">
        <v>405355</v>
      </c>
      <c r="B83" s="8" t="s">
        <v>49</v>
      </c>
      <c r="C83" s="9">
        <v>2023</v>
      </c>
      <c r="D83" s="9">
        <f t="shared" si="3"/>
        <v>2028</v>
      </c>
      <c r="E83" s="9"/>
      <c r="F83" s="10"/>
      <c r="G83" s="11">
        <v>421529</v>
      </c>
      <c r="H83" s="9" t="s">
        <v>116</v>
      </c>
      <c r="I83" s="9" t="s">
        <v>120</v>
      </c>
      <c r="J83" s="12">
        <v>0</v>
      </c>
      <c r="K83" s="12">
        <v>0</v>
      </c>
      <c r="L83" s="12">
        <v>0</v>
      </c>
      <c r="M83" s="12">
        <v>0</v>
      </c>
      <c r="N83" s="13">
        <v>34509</v>
      </c>
    </row>
    <row r="84" spans="1:14" ht="15.5" customHeight="1">
      <c r="A84" s="8">
        <v>513430</v>
      </c>
      <c r="B84" s="8" t="s">
        <v>90</v>
      </c>
      <c r="C84" s="9">
        <v>2023</v>
      </c>
      <c r="D84" s="9">
        <f t="shared" si="3"/>
        <v>2028</v>
      </c>
      <c r="E84" s="9"/>
      <c r="F84" s="10"/>
      <c r="G84" s="11">
        <v>983017</v>
      </c>
      <c r="H84" s="9" t="s">
        <v>113</v>
      </c>
      <c r="I84" s="9" t="s">
        <v>121</v>
      </c>
      <c r="J84" s="12">
        <v>2.9527999999999999</v>
      </c>
      <c r="K84" s="12">
        <v>3.8868999999999998</v>
      </c>
      <c r="L84" s="12">
        <v>0</v>
      </c>
      <c r="M84" s="12">
        <v>0</v>
      </c>
      <c r="N84" s="13">
        <v>0</v>
      </c>
    </row>
    <row r="85" spans="1:14" ht="15.5" customHeight="1">
      <c r="A85" s="8">
        <v>305369</v>
      </c>
      <c r="B85" s="8" t="s">
        <v>125</v>
      </c>
      <c r="C85" s="9">
        <v>2022</v>
      </c>
      <c r="D85" s="9">
        <v>2027</v>
      </c>
      <c r="E85" s="9"/>
      <c r="F85" s="10"/>
      <c r="G85" s="11">
        <v>169278.6</v>
      </c>
      <c r="H85" s="9" t="s">
        <v>118</v>
      </c>
      <c r="I85" s="9" t="s">
        <v>121</v>
      </c>
      <c r="J85" s="12">
        <v>1.8495999999999999</v>
      </c>
      <c r="K85" s="12">
        <v>3.5794999999999999</v>
      </c>
      <c r="L85" s="12">
        <v>0</v>
      </c>
      <c r="M85" s="12">
        <v>0</v>
      </c>
      <c r="N85" s="13">
        <v>0</v>
      </c>
    </row>
    <row r="86" spans="1:14" ht="15.5" customHeight="1">
      <c r="A86" s="8">
        <v>555432</v>
      </c>
      <c r="B86" s="8" t="s">
        <v>43</v>
      </c>
      <c r="C86" s="9">
        <v>2023</v>
      </c>
      <c r="D86" s="9">
        <f t="shared" ref="D86:D105" si="4">+C86+5</f>
        <v>2028</v>
      </c>
      <c r="E86" s="9"/>
      <c r="F86" s="10"/>
      <c r="G86" s="11">
        <v>569418</v>
      </c>
      <c r="H86" s="9" t="s">
        <v>113</v>
      </c>
      <c r="I86" s="9" t="s">
        <v>121</v>
      </c>
      <c r="J86" s="12">
        <v>2.1800000000000002</v>
      </c>
      <c r="K86" s="12">
        <v>4.46</v>
      </c>
      <c r="L86" s="12">
        <v>0</v>
      </c>
      <c r="M86" s="12">
        <v>0</v>
      </c>
      <c r="N86" s="13">
        <v>0</v>
      </c>
    </row>
    <row r="87" spans="1:14" ht="15.5" customHeight="1">
      <c r="A87" s="8">
        <v>155457</v>
      </c>
      <c r="B87" s="8" t="s">
        <v>56</v>
      </c>
      <c r="C87" s="9">
        <v>2019</v>
      </c>
      <c r="D87" s="9">
        <f t="shared" si="4"/>
        <v>2024</v>
      </c>
      <c r="E87" s="9"/>
      <c r="F87" s="10"/>
      <c r="G87" s="11">
        <v>414295</v>
      </c>
      <c r="H87" s="9" t="s">
        <v>115</v>
      </c>
      <c r="I87" s="9" t="s">
        <v>121</v>
      </c>
      <c r="J87" s="12">
        <v>2.65</v>
      </c>
      <c r="K87" s="12">
        <v>3.43</v>
      </c>
      <c r="L87" s="12">
        <v>0</v>
      </c>
      <c r="M87" s="12">
        <v>0</v>
      </c>
      <c r="N87" s="13">
        <v>0</v>
      </c>
    </row>
    <row r="88" spans="1:14" ht="15.5" customHeight="1">
      <c r="A88" s="8">
        <v>401745</v>
      </c>
      <c r="B88" s="8" t="s">
        <v>104</v>
      </c>
      <c r="C88" s="9">
        <v>2023</v>
      </c>
      <c r="D88" s="9">
        <f t="shared" si="4"/>
        <v>2028</v>
      </c>
      <c r="E88" s="9"/>
      <c r="F88" s="10"/>
      <c r="G88" s="11">
        <v>1276722</v>
      </c>
      <c r="H88" s="9" t="s">
        <v>115</v>
      </c>
      <c r="I88" s="9" t="s">
        <v>121</v>
      </c>
      <c r="J88" s="12">
        <v>1.99</v>
      </c>
      <c r="K88" s="12">
        <v>3.34</v>
      </c>
      <c r="L88" s="12">
        <v>0</v>
      </c>
      <c r="M88" s="12">
        <v>0</v>
      </c>
      <c r="N88" s="13">
        <v>0</v>
      </c>
    </row>
    <row r="89" spans="1:14" ht="15.5" customHeight="1">
      <c r="A89" s="8">
        <v>552422</v>
      </c>
      <c r="B89" s="8" t="s">
        <v>28</v>
      </c>
      <c r="C89" s="9">
        <v>2019</v>
      </c>
      <c r="D89" s="9">
        <f t="shared" si="4"/>
        <v>2024</v>
      </c>
      <c r="E89" s="9"/>
      <c r="F89" s="10"/>
      <c r="G89" s="11">
        <v>645595</v>
      </c>
      <c r="H89" s="9" t="s">
        <v>114</v>
      </c>
      <c r="I89" s="9" t="s">
        <v>120</v>
      </c>
      <c r="J89" s="12">
        <v>0</v>
      </c>
      <c r="K89" s="12">
        <v>0</v>
      </c>
      <c r="L89" s="12">
        <v>4.2999999999999997E-2</v>
      </c>
      <c r="M89" s="12">
        <v>0.20399999999999999</v>
      </c>
      <c r="N89" s="13">
        <v>0</v>
      </c>
    </row>
    <row r="90" spans="1:14" ht="15.5" customHeight="1">
      <c r="A90" s="8">
        <v>405026</v>
      </c>
      <c r="B90" s="8" t="s">
        <v>52</v>
      </c>
      <c r="C90" s="9">
        <v>2023</v>
      </c>
      <c r="D90" s="9">
        <f t="shared" si="4"/>
        <v>2028</v>
      </c>
      <c r="E90" s="9" t="s">
        <v>102</v>
      </c>
      <c r="F90" s="10" t="s">
        <v>105</v>
      </c>
      <c r="G90" s="11">
        <v>486472</v>
      </c>
      <c r="H90" s="9" t="s">
        <v>114</v>
      </c>
      <c r="I90" s="9" t="s">
        <v>120</v>
      </c>
      <c r="J90" s="12">
        <v>0</v>
      </c>
      <c r="K90" s="12">
        <v>0</v>
      </c>
      <c r="L90" s="12">
        <v>3.5000000000000003E-2</v>
      </c>
      <c r="M90" s="12">
        <v>0.17</v>
      </c>
      <c r="N90" s="13">
        <v>0</v>
      </c>
    </row>
    <row r="91" spans="1:14" ht="15.5" customHeight="1">
      <c r="A91" s="8">
        <v>449657</v>
      </c>
      <c r="B91" s="8" t="s">
        <v>93</v>
      </c>
      <c r="C91" s="9">
        <v>2023</v>
      </c>
      <c r="D91" s="9">
        <f t="shared" si="4"/>
        <v>2028</v>
      </c>
      <c r="E91" s="9"/>
      <c r="F91" s="10"/>
      <c r="G91" s="11">
        <v>565727</v>
      </c>
      <c r="H91" s="9" t="s">
        <v>114</v>
      </c>
      <c r="I91" s="9" t="s">
        <v>120</v>
      </c>
      <c r="J91" s="12">
        <v>0</v>
      </c>
      <c r="K91" s="12">
        <v>0</v>
      </c>
      <c r="L91" s="12">
        <v>0.06</v>
      </c>
      <c r="M91" s="12">
        <v>0.17</v>
      </c>
      <c r="N91" s="13">
        <v>0</v>
      </c>
    </row>
    <row r="92" spans="1:14" ht="15.5" customHeight="1">
      <c r="A92" s="8">
        <v>135621</v>
      </c>
      <c r="B92" s="8" t="s">
        <v>1</v>
      </c>
      <c r="C92" s="9">
        <v>2023</v>
      </c>
      <c r="D92" s="9">
        <f t="shared" si="4"/>
        <v>2028</v>
      </c>
      <c r="E92" s="9"/>
      <c r="F92" s="10"/>
      <c r="G92" s="11">
        <v>1199721</v>
      </c>
      <c r="H92" s="9" t="s">
        <v>113</v>
      </c>
      <c r="I92" s="9" t="s">
        <v>120</v>
      </c>
      <c r="J92" s="12">
        <v>0</v>
      </c>
      <c r="K92" s="12">
        <v>0</v>
      </c>
      <c r="L92" s="12">
        <v>0.06</v>
      </c>
      <c r="M92" s="12">
        <v>0</v>
      </c>
      <c r="N92" s="13">
        <v>45000</v>
      </c>
    </row>
    <row r="93" spans="1:14" ht="15.5" customHeight="1">
      <c r="A93" s="8">
        <v>355754</v>
      </c>
      <c r="B93" s="8" t="s">
        <v>68</v>
      </c>
      <c r="C93" s="9">
        <v>2023</v>
      </c>
      <c r="D93" s="9">
        <f t="shared" si="4"/>
        <v>2028</v>
      </c>
      <c r="E93" s="9"/>
      <c r="F93" s="10"/>
      <c r="G93" s="11">
        <v>712629</v>
      </c>
      <c r="H93" s="9" t="s">
        <v>113</v>
      </c>
      <c r="I93" s="9" t="s">
        <v>120</v>
      </c>
      <c r="J93" s="12">
        <v>0</v>
      </c>
      <c r="K93" s="12">
        <v>0</v>
      </c>
      <c r="L93" s="12">
        <v>0.06</v>
      </c>
      <c r="M93" s="12">
        <v>0</v>
      </c>
      <c r="N93" s="13">
        <v>27000</v>
      </c>
    </row>
    <row r="94" spans="1:14" ht="15.5" customHeight="1">
      <c r="A94" s="8">
        <v>35810</v>
      </c>
      <c r="B94" s="8" t="s">
        <v>61</v>
      </c>
      <c r="C94" s="9">
        <v>2022</v>
      </c>
      <c r="D94" s="9">
        <f t="shared" si="4"/>
        <v>2027</v>
      </c>
      <c r="E94" s="9"/>
      <c r="F94" s="10"/>
      <c r="G94" s="11">
        <v>257599</v>
      </c>
      <c r="H94" s="9" t="s">
        <v>113</v>
      </c>
      <c r="I94" s="9" t="s">
        <v>120</v>
      </c>
      <c r="J94" s="12">
        <v>0</v>
      </c>
      <c r="K94" s="12">
        <v>0</v>
      </c>
      <c r="L94" s="12">
        <v>4.1200000000000001E-2</v>
      </c>
      <c r="M94" s="12">
        <v>0</v>
      </c>
      <c r="N94" s="13">
        <v>29200.5</v>
      </c>
    </row>
    <row r="95" spans="1:14" ht="15.5" customHeight="1">
      <c r="A95" s="8">
        <v>516113</v>
      </c>
      <c r="B95" s="8" t="s">
        <v>77</v>
      </c>
      <c r="C95" s="9">
        <v>2023</v>
      </c>
      <c r="D95" s="9">
        <f t="shared" si="4"/>
        <v>2028</v>
      </c>
      <c r="E95" s="9"/>
      <c r="F95" s="10"/>
      <c r="G95" s="11">
        <v>605626</v>
      </c>
      <c r="H95" s="9" t="s">
        <v>113</v>
      </c>
      <c r="I95" s="9" t="s">
        <v>121</v>
      </c>
      <c r="J95" s="12">
        <v>2.96</v>
      </c>
      <c r="K95" s="12">
        <v>4.0599999999999996</v>
      </c>
      <c r="L95" s="12">
        <v>0</v>
      </c>
      <c r="M95" s="12">
        <v>0</v>
      </c>
      <c r="N95" s="13">
        <v>0</v>
      </c>
    </row>
    <row r="96" spans="1:14" ht="15.5" customHeight="1">
      <c r="A96" s="8">
        <v>676174</v>
      </c>
      <c r="B96" s="8" t="s">
        <v>35</v>
      </c>
      <c r="C96" s="9">
        <v>2023</v>
      </c>
      <c r="D96" s="9">
        <f t="shared" si="4"/>
        <v>2028</v>
      </c>
      <c r="E96" s="9"/>
      <c r="F96" s="10"/>
      <c r="G96" s="11">
        <v>4005277</v>
      </c>
      <c r="H96" s="9" t="s">
        <v>116</v>
      </c>
      <c r="I96" s="9" t="s">
        <v>121</v>
      </c>
      <c r="J96" s="12">
        <v>2.2999999999999998</v>
      </c>
      <c r="K96" s="12">
        <v>4.0599999999999996</v>
      </c>
      <c r="L96" s="12">
        <v>0</v>
      </c>
      <c r="M96" s="12">
        <v>0</v>
      </c>
      <c r="N96" s="13">
        <v>0</v>
      </c>
    </row>
    <row r="97" spans="1:14" ht="15.5" customHeight="1">
      <c r="A97" s="8">
        <v>206216</v>
      </c>
      <c r="B97" s="8" t="s">
        <v>6</v>
      </c>
      <c r="C97" s="9">
        <v>2019</v>
      </c>
      <c r="D97" s="9">
        <f t="shared" si="4"/>
        <v>2024</v>
      </c>
      <c r="E97" s="9"/>
      <c r="F97" s="33"/>
      <c r="G97" s="11">
        <v>718120</v>
      </c>
      <c r="H97" s="9" t="s">
        <v>115</v>
      </c>
      <c r="I97" s="9" t="s">
        <v>120</v>
      </c>
      <c r="J97" s="12">
        <v>0</v>
      </c>
      <c r="K97" s="12">
        <v>0</v>
      </c>
      <c r="L97" s="12">
        <v>0</v>
      </c>
      <c r="M97" s="12">
        <v>2.2700000000000001E-2</v>
      </c>
      <c r="N97" s="13">
        <v>33993.839999999997</v>
      </c>
    </row>
    <row r="98" spans="1:14" ht="15.5" customHeight="1">
      <c r="A98" s="8">
        <v>406244</v>
      </c>
      <c r="B98" s="8" t="s">
        <v>16</v>
      </c>
      <c r="C98" s="9">
        <v>2019</v>
      </c>
      <c r="D98" s="9">
        <f t="shared" si="4"/>
        <v>2024</v>
      </c>
      <c r="E98" s="9"/>
      <c r="F98" s="10"/>
      <c r="G98" s="11">
        <v>770516</v>
      </c>
      <c r="H98" s="9" t="s">
        <v>119</v>
      </c>
      <c r="I98" s="9" t="s">
        <v>121</v>
      </c>
      <c r="J98" s="12">
        <v>1.9884999999999999</v>
      </c>
      <c r="K98" s="12">
        <v>4.0871000000000004</v>
      </c>
      <c r="L98" s="12">
        <v>0</v>
      </c>
      <c r="M98" s="12">
        <v>0</v>
      </c>
      <c r="N98" s="13">
        <v>0</v>
      </c>
    </row>
    <row r="99" spans="1:14" ht="15.5" customHeight="1">
      <c r="A99" s="8">
        <v>406300</v>
      </c>
      <c r="B99" s="8" t="s">
        <v>17</v>
      </c>
      <c r="C99" s="9">
        <v>2019</v>
      </c>
      <c r="D99" s="9">
        <f t="shared" si="4"/>
        <v>2024</v>
      </c>
      <c r="E99" s="9"/>
      <c r="F99" s="10"/>
      <c r="G99" s="11">
        <v>3681589</v>
      </c>
      <c r="H99" s="9" t="s">
        <v>119</v>
      </c>
      <c r="I99" s="9" t="s">
        <v>121</v>
      </c>
      <c r="J99" s="12">
        <v>2.2454000000000001</v>
      </c>
      <c r="K99" s="12">
        <v>3.7383000000000002</v>
      </c>
      <c r="L99" s="12">
        <v>0</v>
      </c>
      <c r="M99" s="12">
        <v>0</v>
      </c>
      <c r="N99" s="13">
        <v>0</v>
      </c>
    </row>
    <row r="100" spans="1:14" ht="15.5" customHeight="1">
      <c r="A100" s="8">
        <v>686384</v>
      </c>
      <c r="B100" s="8" t="s">
        <v>89</v>
      </c>
      <c r="C100" s="9">
        <v>2023</v>
      </c>
      <c r="D100" s="9">
        <f t="shared" si="4"/>
        <v>2028</v>
      </c>
      <c r="E100" s="9"/>
      <c r="F100" s="10"/>
      <c r="G100" s="11">
        <v>478697</v>
      </c>
      <c r="H100" s="9" t="s">
        <v>114</v>
      </c>
      <c r="I100" s="9" t="s">
        <v>120</v>
      </c>
      <c r="J100" s="12">
        <v>0</v>
      </c>
      <c r="K100" s="12">
        <v>0</v>
      </c>
      <c r="L100" s="12">
        <v>6.1699999999999998E-2</v>
      </c>
      <c r="M100" s="12">
        <v>0.16500000000000001</v>
      </c>
      <c r="N100" s="13">
        <v>0</v>
      </c>
    </row>
    <row r="101" spans="1:14" ht="15.5" customHeight="1">
      <c r="A101" s="8">
        <v>306412</v>
      </c>
      <c r="B101" s="8" t="s">
        <v>92</v>
      </c>
      <c r="C101" s="9">
        <v>2021</v>
      </c>
      <c r="D101" s="9">
        <f t="shared" si="4"/>
        <v>2026</v>
      </c>
      <c r="E101" s="9"/>
      <c r="F101" s="10"/>
      <c r="G101" s="11">
        <v>190198</v>
      </c>
      <c r="H101" s="9" t="s">
        <v>118</v>
      </c>
      <c r="I101" s="9" t="s">
        <v>121</v>
      </c>
      <c r="J101" s="12">
        <v>1.7929999999999999</v>
      </c>
      <c r="K101" s="12">
        <v>3.07</v>
      </c>
      <c r="L101" s="12">
        <v>0</v>
      </c>
      <c r="M101" s="12">
        <v>0</v>
      </c>
      <c r="N101" s="13">
        <v>0</v>
      </c>
    </row>
    <row r="102" spans="1:14" ht="15.5" customHeight="1">
      <c r="A102" s="8">
        <v>646482</v>
      </c>
      <c r="B102" s="8" t="s">
        <v>30</v>
      </c>
      <c r="C102" s="9">
        <v>2019</v>
      </c>
      <c r="D102" s="9">
        <f t="shared" si="4"/>
        <v>2024</v>
      </c>
      <c r="E102" s="9" t="s">
        <v>124</v>
      </c>
      <c r="F102" s="10"/>
      <c r="G102" s="11">
        <v>298655</v>
      </c>
      <c r="H102" s="9" t="s">
        <v>113</v>
      </c>
      <c r="I102" s="9" t="s">
        <v>120</v>
      </c>
      <c r="J102" s="12">
        <v>0</v>
      </c>
      <c r="K102" s="12">
        <v>0</v>
      </c>
      <c r="L102" s="12">
        <v>4.7E-2</v>
      </c>
      <c r="M102" s="12">
        <v>0</v>
      </c>
      <c r="N102" s="13">
        <v>29042.68</v>
      </c>
    </row>
    <row r="103" spans="1:14" ht="15.5" customHeight="1">
      <c r="A103" s="8">
        <v>407987</v>
      </c>
      <c r="B103" s="8" t="s">
        <v>65</v>
      </c>
      <c r="C103" s="9">
        <v>2023</v>
      </c>
      <c r="D103" s="9">
        <f t="shared" si="4"/>
        <v>2028</v>
      </c>
      <c r="E103" s="9"/>
      <c r="F103" s="10"/>
      <c r="G103" s="11">
        <v>945444</v>
      </c>
      <c r="H103" s="9" t="s">
        <v>113</v>
      </c>
      <c r="I103" s="9" t="s">
        <v>120</v>
      </c>
      <c r="J103" s="12">
        <v>0</v>
      </c>
      <c r="K103" s="12">
        <v>0</v>
      </c>
      <c r="L103" s="12">
        <v>0.14000000000000001</v>
      </c>
      <c r="M103" s="12">
        <v>0</v>
      </c>
      <c r="N103" s="13">
        <v>30600</v>
      </c>
    </row>
    <row r="104" spans="1:14" s="28" customFormat="1" ht="15.5" customHeight="1">
      <c r="A104" s="22">
        <v>636720</v>
      </c>
      <c r="B104" s="22" t="s">
        <v>103</v>
      </c>
      <c r="C104" s="23">
        <v>2022</v>
      </c>
      <c r="D104" s="23">
        <f t="shared" si="4"/>
        <v>2027</v>
      </c>
      <c r="E104" s="23" t="s">
        <v>102</v>
      </c>
      <c r="F104" s="24" t="s">
        <v>127</v>
      </c>
      <c r="G104" s="25">
        <v>185139</v>
      </c>
      <c r="H104" s="23" t="s">
        <v>115</v>
      </c>
      <c r="I104" s="23" t="s">
        <v>120</v>
      </c>
      <c r="J104" s="12">
        <v>0</v>
      </c>
      <c r="K104" s="12">
        <v>0</v>
      </c>
      <c r="L104" s="12">
        <v>0</v>
      </c>
      <c r="M104" s="12">
        <v>2.06E-2</v>
      </c>
      <c r="N104" s="13">
        <v>12360</v>
      </c>
    </row>
    <row r="105" spans="1:14" ht="15.5" customHeight="1">
      <c r="A105" s="30">
        <v>516748</v>
      </c>
      <c r="B105" s="30" t="s">
        <v>97</v>
      </c>
      <c r="C105" s="9">
        <v>2021</v>
      </c>
      <c r="D105" s="9">
        <f t="shared" si="4"/>
        <v>2026</v>
      </c>
      <c r="E105" s="9"/>
      <c r="F105" s="10"/>
      <c r="G105" s="31">
        <v>397988</v>
      </c>
      <c r="H105" s="9" t="s">
        <v>113</v>
      </c>
      <c r="I105" s="9" t="s">
        <v>121</v>
      </c>
      <c r="J105" s="12">
        <v>2.1516000000000002</v>
      </c>
      <c r="K105" s="12">
        <v>4.1576000000000004</v>
      </c>
      <c r="L105" s="12">
        <v>0</v>
      </c>
      <c r="M105" s="12">
        <v>0</v>
      </c>
      <c r="N105" s="13">
        <v>0</v>
      </c>
    </row>
  </sheetData>
  <autoFilter ref="A1:AOY105" xr:uid="{00000000-0009-0000-0000-000000000000}">
    <sortState xmlns:xlrd2="http://schemas.microsoft.com/office/spreadsheetml/2017/richdata2" ref="A2:AOY105">
      <sortCondition ref="B1:B105"/>
    </sortState>
  </autoFilter>
  <sortState xmlns:xlrd2="http://schemas.microsoft.com/office/spreadsheetml/2017/richdata2" ref="A2:N105">
    <sortCondition ref="C1"/>
  </sortState>
  <phoneticPr fontId="2" type="noConversion"/>
  <printOptions horizontalCentered="1" verticalCentered="1"/>
  <pageMargins left="0.25" right="0.25" top="0.75" bottom="0.75" header="0.3" footer="0.3"/>
  <pageSetup paperSize="5" scale="54" fitToHeight="3" orientation="landscape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FSMC List</vt:lpstr>
      <vt:lpstr>'FSMC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Taugher, Victor  J.  DPI</dc:creator>
  <cp:lastModifiedBy>Jones, Randall E.   DPI</cp:lastModifiedBy>
  <cp:lastPrinted>2022-07-28T13:03:47Z</cp:lastPrinted>
  <dcterms:created xsi:type="dcterms:W3CDTF">2008-04-09T16:52:19Z</dcterms:created>
  <dcterms:modified xsi:type="dcterms:W3CDTF">2023-09-13T19:14:54Z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-1804520248</vt:i4>
  </property>
  <property fmtid="{D5CDD505-2E9C-101B-9397-08002B2CF9AE}" pid="3" name="_EmailSubject">
    <vt:lpwstr>Email list for FSMC Schools</vt:lpwstr>
  </property>
  <property fmtid="{D5CDD505-2E9C-101B-9397-08002B2CF9AE}" pid="4" name="_AuthorEmail">
    <vt:lpwstr>Melissa.Biagtan@dpi.wi.gov</vt:lpwstr>
  </property>
  <property fmtid="{D5CDD505-2E9C-101B-9397-08002B2CF9AE}" pid="5" name="_AuthorEmailDisplayName">
    <vt:lpwstr>Biagtan, Melissa C.   DPI</vt:lpwstr>
  </property>
  <property fmtid="{D5CDD505-2E9C-101B-9397-08002B2CF9AE}" pid="6" name="_ReviewingToolsShownOnce">
    <vt:lpwstr/>
  </property>
</Properties>
</file>