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G:\FT\CESA\Annual Reports\"/>
    </mc:Choice>
  </mc:AlternateContent>
  <xr:revisionPtr revIDLastSave="0" documentId="13_ncr:1_{39072AC4-F778-4DFA-B8EE-0359F6C6972A}" xr6:coauthVersionLast="47" xr6:coauthVersionMax="47" xr10:uidLastSave="{00000000-0000-0000-0000-000000000000}"/>
  <bookViews>
    <workbookView xWindow="-108" yWindow="-108" windowWidth="23256" windowHeight="12576" activeTab="1" xr2:uid="{00000000-000D-0000-FFFF-FFFF00000000}"/>
  </bookViews>
  <sheets>
    <sheet name="Instructions" sheetId="1" r:id="rId1"/>
    <sheet name="Signature Page" sheetId="6" r:id="rId2"/>
    <sheet name="Revenues" sheetId="2" r:id="rId3"/>
    <sheet name="Expense" sheetId="3" state="hidden" r:id="rId4"/>
    <sheet name="Expenses" sheetId="4" r:id="rId5"/>
    <sheet name="Indirect" sheetId="5" r:id="rId6"/>
  </sheets>
  <definedNames>
    <definedName name="Administrative_allo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1" l="1"/>
  <c r="D12" i="2"/>
  <c r="D24" i="4" l="1"/>
  <c r="D25" i="4"/>
  <c r="G98" i="5" l="1"/>
  <c r="D106" i="5" s="1"/>
  <c r="D103" i="5"/>
  <c r="H2" i="5"/>
  <c r="D33" i="4"/>
  <c r="D13" i="4"/>
  <c r="D20" i="4" s="1"/>
  <c r="D107" i="5" s="1"/>
  <c r="F14" i="3"/>
  <c r="E14" i="3"/>
  <c r="D14" i="3"/>
  <c r="D21" i="2"/>
  <c r="D23" i="2" l="1"/>
  <c r="G81" i="5"/>
  <c r="D102" i="5"/>
  <c r="D104" i="5" s="1"/>
  <c r="D35" i="4"/>
  <c r="D105" i="5" l="1"/>
  <c r="D108" i="5"/>
  <c r="D111" i="5" l="1"/>
  <c r="D112" i="5"/>
</calcChain>
</file>

<file path=xl/sharedStrings.xml><?xml version="1.0" encoding="utf-8"?>
<sst xmlns="http://schemas.openxmlformats.org/spreadsheetml/2006/main" count="447" uniqueCount="224">
  <si>
    <t>Expenses</t>
  </si>
  <si>
    <t>General Ledger</t>
  </si>
  <si>
    <t>Audited Financial Statement</t>
  </si>
  <si>
    <t>Name</t>
  </si>
  <si>
    <t>Object</t>
  </si>
  <si>
    <t>Description</t>
  </si>
  <si>
    <t>Pre-GASB Amount</t>
  </si>
  <si>
    <t>GASB Adjustment</t>
  </si>
  <si>
    <t>Source</t>
  </si>
  <si>
    <t>General Ledger Pre-GASB Amount</t>
  </si>
  <si>
    <t>Post-GASB Amount</t>
  </si>
  <si>
    <t>Notes</t>
  </si>
  <si>
    <t>Salary</t>
  </si>
  <si>
    <t>Inter-Fund Transfers</t>
  </si>
  <si>
    <t>Salaries for Staff</t>
  </si>
  <si>
    <t>1XX</t>
  </si>
  <si>
    <t>Benefits</t>
  </si>
  <si>
    <t>Purchased Service</t>
  </si>
  <si>
    <t>Non-Capital</t>
  </si>
  <si>
    <t>Charges for Services</t>
  </si>
  <si>
    <t>2XX</t>
  </si>
  <si>
    <t>Capital Objects</t>
  </si>
  <si>
    <t>Debt Retirement</t>
  </si>
  <si>
    <t>Insurance</t>
  </si>
  <si>
    <t>Transfers</t>
  </si>
  <si>
    <t>Revenue from Intermediate Sources</t>
  </si>
  <si>
    <t>5XX</t>
  </si>
  <si>
    <t>Other Objects</t>
  </si>
  <si>
    <t xml:space="preserve"> </t>
  </si>
  <si>
    <t xml:space="preserve">Revenues from State Sources </t>
  </si>
  <si>
    <t>6XX</t>
  </si>
  <si>
    <t>Intergovernmental Contract Revenues</t>
  </si>
  <si>
    <t>State Grants</t>
  </si>
  <si>
    <t>&lt;&lt;Ties out to SEFA</t>
  </si>
  <si>
    <t>Revenue from Federal Sources</t>
  </si>
  <si>
    <t>7XX</t>
  </si>
  <si>
    <t>All Federal Revenue</t>
  </si>
  <si>
    <t>&lt;&lt;Ties out to SESA</t>
  </si>
  <si>
    <t>Other Financing Sources</t>
  </si>
  <si>
    <t>8XX</t>
  </si>
  <si>
    <t>Other Revenues</t>
  </si>
  <si>
    <t>9XX</t>
  </si>
  <si>
    <t>Total Expenses</t>
  </si>
  <si>
    <t>Total Revenues</t>
  </si>
  <si>
    <t>Depreciation</t>
  </si>
  <si>
    <t>Adjustments to Revenues</t>
  </si>
  <si>
    <t>Adjustments to Expenses</t>
  </si>
  <si>
    <t>GASB 68 and GASB 75</t>
  </si>
  <si>
    <t>Debt Payments</t>
  </si>
  <si>
    <t xml:space="preserve">Fund </t>
  </si>
  <si>
    <t xml:space="preserve">Interfund Transfers </t>
  </si>
  <si>
    <t>Function</t>
  </si>
  <si>
    <t>Transit of Aid</t>
  </si>
  <si>
    <t>Other</t>
  </si>
  <si>
    <t xml:space="preserve">Restricted </t>
  </si>
  <si>
    <t>Unrestricted</t>
  </si>
  <si>
    <t>Total Cost</t>
  </si>
  <si>
    <t>Total Adjustments</t>
  </si>
  <si>
    <t>Post GASB Amount</t>
  </si>
  <si>
    <t>Director of Business Service - Salary</t>
  </si>
  <si>
    <t>Yes</t>
  </si>
  <si>
    <t>Total Adjusted Revenue</t>
  </si>
  <si>
    <t>Director of Business Service - Benefits</t>
  </si>
  <si>
    <t>Director of Business Service - Purchased Service</t>
  </si>
  <si>
    <t>&lt;&lt;&lt;Matches Audited Financial Statements</t>
  </si>
  <si>
    <t>Director of Business Service - Non-Capital</t>
  </si>
  <si>
    <t>Director of Business Service - Other Objects</t>
  </si>
  <si>
    <t>Audited Financial Statements</t>
  </si>
  <si>
    <t>Fiscal - Salary</t>
  </si>
  <si>
    <t>Fiscal - Benefits</t>
  </si>
  <si>
    <t>Fiscal - Purchased Service</t>
  </si>
  <si>
    <t>Fiscal - Non-Capital</t>
  </si>
  <si>
    <t>Fiscal - Other Objects</t>
  </si>
  <si>
    <t>Operations- Salary</t>
  </si>
  <si>
    <t>Operations- Benefits</t>
  </si>
  <si>
    <t>Operations- Purchased Service</t>
  </si>
  <si>
    <t>No</t>
  </si>
  <si>
    <t>Operations- Non-Capital</t>
  </si>
  <si>
    <t>Operations- Other Objects</t>
  </si>
  <si>
    <t>Maintenance - Salary</t>
  </si>
  <si>
    <t>Maintenance - Benefits</t>
  </si>
  <si>
    <t>Maintenance - Purchased Service</t>
  </si>
  <si>
    <t>Maintenance - Non-Capital</t>
  </si>
  <si>
    <t>Maintenance - Other Objects</t>
  </si>
  <si>
    <t>Internal Services - Salary</t>
  </si>
  <si>
    <t>Internal Services - Benefits</t>
  </si>
  <si>
    <t>Internal Services - Purchased Service</t>
  </si>
  <si>
    <t>Internal Services - Non-Capital</t>
  </si>
  <si>
    <t>Internal Services - Other Objects</t>
  </si>
  <si>
    <t>Other Business Administration - Salary</t>
  </si>
  <si>
    <t>Other Business Administration - Benefits</t>
  </si>
  <si>
    <t>Other Business Administration - Purchased Service</t>
  </si>
  <si>
    <t>Other Business Administration - Non-Capital</t>
  </si>
  <si>
    <t>Other Business Administration - Other Objects</t>
  </si>
  <si>
    <t>Central Services - Salary</t>
  </si>
  <si>
    <t>Program Assistants, technology, HR, and marketing staff here if not charged directly to projects</t>
  </si>
  <si>
    <t>Central Services - Benefits</t>
  </si>
  <si>
    <t>Central Services - Purchased Service</t>
  </si>
  <si>
    <t>Central Services - Non-Capital</t>
  </si>
  <si>
    <t>Central Services - Other Objects</t>
  </si>
  <si>
    <t>Insurance - Salary</t>
  </si>
  <si>
    <t>Insurance - Benefits</t>
  </si>
  <si>
    <t>Insurance - Purchased Service</t>
  </si>
  <si>
    <t>Insurance - Non-Capital</t>
  </si>
  <si>
    <t>Insurance - Other Objects</t>
  </si>
  <si>
    <t>Termination Benefits - Salary</t>
  </si>
  <si>
    <t>Termination Benefits - Benefits</t>
  </si>
  <si>
    <t>Termination Benefits - Purchased Service</t>
  </si>
  <si>
    <t>Termination Benefits - Non-Capital</t>
  </si>
  <si>
    <t>Termination Benefits - Other Objects</t>
  </si>
  <si>
    <t>Support - Salary</t>
  </si>
  <si>
    <t>Support - Fringe</t>
  </si>
  <si>
    <t>Support - Purchased Service</t>
  </si>
  <si>
    <t>Support - Non-Capital</t>
  </si>
  <si>
    <t>Support - Other Objects</t>
  </si>
  <si>
    <t>Admin Technology Services - Salary</t>
  </si>
  <si>
    <t>Admin Technology Services - Fringe</t>
  </si>
  <si>
    <t>Admin Technology Services - Purchased Service</t>
  </si>
  <si>
    <t>Admin Technology Services - Non-Capital</t>
  </si>
  <si>
    <t>Admin Technology Services - Other Objects</t>
  </si>
  <si>
    <t>Misc. - Salary</t>
  </si>
  <si>
    <t>Misc. - Fringe</t>
  </si>
  <si>
    <t>Misc. - Purchased Service</t>
  </si>
  <si>
    <t>Misc. - Non-Capital</t>
  </si>
  <si>
    <t>Misc. - Other Objects</t>
  </si>
  <si>
    <t>Total Indirect - Restricted and Unrestricted</t>
  </si>
  <si>
    <t>Excluded Costs</t>
  </si>
  <si>
    <t>XX</t>
  </si>
  <si>
    <t>XXXXXX</t>
  </si>
  <si>
    <t>XXX</t>
  </si>
  <si>
    <t>Food Service</t>
  </si>
  <si>
    <t>Fund 50</t>
  </si>
  <si>
    <t>Employee Benefit Trust Fund</t>
  </si>
  <si>
    <t>Interfund Transfers</t>
  </si>
  <si>
    <t>Other Non-Program Transactions</t>
  </si>
  <si>
    <t>Transit of Aids</t>
  </si>
  <si>
    <t>Intergovernmental Payments for Services</t>
  </si>
  <si>
    <t>000</t>
  </si>
  <si>
    <t>Non-Program Transactions</t>
  </si>
  <si>
    <t>000000</t>
  </si>
  <si>
    <t>Deferred Classification</t>
  </si>
  <si>
    <t>CESA Package  Services</t>
  </si>
  <si>
    <t>Total Excluded Costs</t>
  </si>
  <si>
    <t>Summary of Indirect Costs</t>
  </si>
  <si>
    <t>Totals</t>
  </si>
  <si>
    <t>Total Restricted Indirect Cost</t>
  </si>
  <si>
    <t>Total Unrestricted Indirect Cost</t>
  </si>
  <si>
    <t>Total Expenses Less Excluded Costs</t>
  </si>
  <si>
    <t>Total Direct - Restricted</t>
  </si>
  <si>
    <t>Total Direct - Unrestricted</t>
  </si>
  <si>
    <t>Agency Insurance</t>
  </si>
  <si>
    <t>Total Expenses Per General Ledger</t>
  </si>
  <si>
    <t>Total Pre-GASB Expenses (used for Indirect Costs)</t>
  </si>
  <si>
    <t>&lt;&lt;TO REMOVE DEPRECIATION EXPENSE</t>
  </si>
  <si>
    <t>&lt;&lt;TO EXPENSE CAPITAL OBJECTS</t>
  </si>
  <si>
    <t>Capital Objects Recorded in the Books as Assets</t>
  </si>
  <si>
    <t>&lt;&lt;LINKED TO DEPRECIATION REMOVED ABOVE</t>
  </si>
  <si>
    <t>&lt;&lt;LINKED TO CAPITAL OBJECTS REMOVED ABOVE</t>
  </si>
  <si>
    <t>300s</t>
  </si>
  <si>
    <t>Operations- Property Services</t>
  </si>
  <si>
    <t>Operations- Utilities</t>
  </si>
  <si>
    <t>Maintenance - Property Services</t>
  </si>
  <si>
    <t>Internal Services - Property Services</t>
  </si>
  <si>
    <t>Internal Services - Utilities</t>
  </si>
  <si>
    <t>remainder of 300s other than 320 and 330 and 380 (excluded cost removed below)</t>
  </si>
  <si>
    <t>Total Debt Retirement</t>
  </si>
  <si>
    <t xml:space="preserve">Capital Projects Fund </t>
  </si>
  <si>
    <t>Debt Service Fund</t>
  </si>
  <si>
    <t>Indirect Restricted Percentage</t>
  </si>
  <si>
    <t>Indirect Unrestricted Percentage</t>
  </si>
  <si>
    <t>PRELIMINARY RATES ONLY - THESE RATES ARE NOT FINAL</t>
  </si>
  <si>
    <t>Wisconsin Department of Public Instruction</t>
  </si>
  <si>
    <t>ANNUAL REPORT COVERPAGE</t>
  </si>
  <si>
    <t>1.</t>
  </si>
  <si>
    <t>Complete this cover page, print and keep on file with appropriate signatures.</t>
  </si>
  <si>
    <t>2.</t>
  </si>
  <si>
    <t>Complete the Excel executable file Annual Report and submit email attachment to:</t>
  </si>
  <si>
    <t>dpisfsreports@dpi.wi.gov</t>
  </si>
  <si>
    <t>CESA</t>
  </si>
  <si>
    <t>Street Address</t>
  </si>
  <si>
    <t>City</t>
  </si>
  <si>
    <t>State</t>
  </si>
  <si>
    <t>Zip</t>
  </si>
  <si>
    <t>Treasurer's Home Address (Street, City, State, Zip)</t>
  </si>
  <si>
    <t>Bond Amount</t>
  </si>
  <si>
    <t>Expiration Date Mo./Day/Yr.</t>
  </si>
  <si>
    <t>Signature of Administrator</t>
  </si>
  <si>
    <t>Date Signed</t>
  </si>
  <si>
    <t>Signature of Treasurer</t>
  </si>
  <si>
    <t>Signature of Board of Control Chairperson</t>
  </si>
  <si>
    <t>Deferred revenue recognized as revenue in 2020</t>
  </si>
  <si>
    <t>Audited Financial Statements (Manually Type In)</t>
  </si>
  <si>
    <t>CESA ANNUAL REPORT AND INDIRECT COST WORKSHEET</t>
  </si>
  <si>
    <t>To view the current indirect cost plan, click the link below.</t>
  </si>
  <si>
    <t>Ex. Capital objects in Special Revenue Funds</t>
  </si>
  <si>
    <t>Read carefully the following directions for completing the CESA annual report that is required by  the Wisconsin Department of Public Instruction</t>
  </si>
  <si>
    <t>1) Complete the 'Revenues' tab. The top section should tie out to the pre-GASB 34 balance recorded in the general ledger. Note that there are numbers that should tie out to the SEFA and SESA revenue per the audited financial statements. Ensure these tie out prior to submitting your annual report. If they do not tie out, work with your auditor to determine what is causing the different. The next section is the adjustments made to the financial statements only. The total adjusted revenue at the bottom of the page should match the audited financial statements.</t>
  </si>
  <si>
    <t>3) Complete the 'Indirect' tab. The top section only reflects the indirect costs. Direct costs should be excluded and will be calculated at the bottom of the page. Note that for the 300 objects, objects 320 and 330 need to be reported separately from the rest of object 300. The object 300 should be all of the 300s less the 320s and 330s. The next section is the excluded costs. The final section is the breakout of costs by category. This uses numbers from both the 'Expenses' tab and the 'Indirect' tab. Lastly, there is a preliminary calculation of indirect cost rates. Note that these are not the actual rates. The calculation that we do to determine the rates uses data from previous years, so it will vary from the numbers calculated on this spreadsheet.</t>
  </si>
  <si>
    <t>REVENUES</t>
  </si>
  <si>
    <t xml:space="preserve">GENERAL INFORMATION </t>
  </si>
  <si>
    <t>TREASURER BOND INFORMATION</t>
  </si>
  <si>
    <t>ADMINISTRATOR BOND INFORMATION</t>
  </si>
  <si>
    <t>CERTIFICATION/SIGNATURES</t>
  </si>
  <si>
    <t>INSTRUCTIONS</t>
  </si>
  <si>
    <t>Bonding Company</t>
  </si>
  <si>
    <t>►</t>
  </si>
  <si>
    <t>EXPENSES</t>
  </si>
  <si>
    <t>CAPITAL ASSETS</t>
  </si>
  <si>
    <r>
      <rPr>
        <sz val="9"/>
        <rFont val="Arial"/>
        <family val="2"/>
      </rPr>
      <t>Use this section only if you record capital objects as assets on your books. If you expense capital objects on your books and make the GASB 34 entries for financial statements only,</t>
    </r>
    <r>
      <rPr>
        <b/>
        <sz val="9"/>
        <rFont val="Arial"/>
        <family val="2"/>
      </rPr>
      <t xml:space="preserve"> SKIP </t>
    </r>
    <r>
      <rPr>
        <sz val="9"/>
        <rFont val="Arial"/>
        <family val="2"/>
      </rPr>
      <t>this section)</t>
    </r>
  </si>
  <si>
    <t>OPEB, Other/Miscellaneous</t>
  </si>
  <si>
    <t>Trust Fund Interest Revenue</t>
  </si>
  <si>
    <t>Long-Term Debt</t>
  </si>
  <si>
    <t>In From Another Fund - fund balance transfers</t>
  </si>
  <si>
    <t>Revenues From Other CESAs or Counties</t>
  </si>
  <si>
    <t>Local Revenues - includes spec ed, curriculum, technology, etc</t>
  </si>
  <si>
    <t>General Ledger 
Pre-GASB Amount</t>
  </si>
  <si>
    <t>Mo./Day/Yr.</t>
  </si>
  <si>
    <t>Mo./Day/Yr</t>
  </si>
  <si>
    <t>INDIRECT COSTS</t>
  </si>
  <si>
    <t>2) Complete the 'Expenses' tab. The top section should tie out to the pre-GASB 34 balance recorded in the general ledger. Only record an amount for depreciation if depreciation is recorded on the books. If depreciation is not recorded on the books, leave the amount zero so that the top section ties to the general ledger. As noted on the tab, the Capital Assets section should only be used if capital objects are recorded as assets on your books. If capital assets are expensed on your books and are only recorded in the financial statements to match GASB 34, this section can be skipped. The next section is the adjustments made to the financial statements only. The total adjusted expenses at the bottom of the page should match the audited financial statements.</t>
  </si>
  <si>
    <t>PI-1523 (Rev. Summer 2021)</t>
  </si>
  <si>
    <t>With the subject line CESA (No.) 2020-2021 Annual Report</t>
  </si>
  <si>
    <t>Treasurer for the year ending June 30, 2021</t>
  </si>
  <si>
    <r>
      <t>WE, THE BELOW LISTED AGENCY OFFICIALS, DO HEREBY CERTIFY AND ATTEST WITH OUR SIGNATURES</t>
    </r>
    <r>
      <rPr>
        <sz val="8"/>
        <rFont val="Arial"/>
        <family val="2"/>
      </rPr>
      <t xml:space="preserve"> that this report is true according to our best knowledge and belief; that the enclosed financial statements represent an accurate presentation of those expenses incurred in the "maintenance and operation of the office of the board of control and agency administrator" of financial position and operations on and for the period ending June 30,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</si>
</sst>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_(* #,##0_);_(* \(#,##0\);_(* &quot;-&quot;??_);_(@_)"/>
  </numFmts>
  <fonts count="31" x14ac:knownFonts="1">
    <font>
      <sz val="11"/>
      <color theme="1"/>
      <name val="Arial"/>
    </font>
    <font>
      <b/>
      <sz val="11"/>
      <color theme="1"/>
      <name val="Calibri"/>
      <family val="2"/>
    </font>
    <font>
      <sz val="11"/>
      <name val="Arial"/>
      <family val="2"/>
    </font>
    <font>
      <sz val="11"/>
      <color theme="1"/>
      <name val="Calibri"/>
      <family val="2"/>
    </font>
    <font>
      <b/>
      <sz val="11"/>
      <color theme="1"/>
      <name val="Calibri"/>
      <family val="2"/>
    </font>
    <font>
      <b/>
      <sz val="11"/>
      <color rgb="FF000000"/>
      <name val="Calibri"/>
      <family val="2"/>
    </font>
    <font>
      <sz val="11"/>
      <color theme="1"/>
      <name val="Calibri"/>
      <family val="2"/>
    </font>
    <font>
      <u/>
      <sz val="11"/>
      <color rgb="FF0000FF"/>
      <name val="Arial"/>
      <family val="2"/>
    </font>
    <font>
      <sz val="11"/>
      <color theme="1"/>
      <name val="Arial"/>
      <family val="2"/>
    </font>
    <font>
      <sz val="10"/>
      <name val="Arial"/>
      <family val="2"/>
    </font>
    <font>
      <sz val="11"/>
      <color theme="1"/>
      <name val="Arial"/>
      <family val="2"/>
    </font>
    <font>
      <u/>
      <sz val="11"/>
      <color theme="10"/>
      <name val="Arial"/>
      <family val="2"/>
    </font>
    <font>
      <sz val="10"/>
      <name val="Arial"/>
      <family val="2"/>
    </font>
    <font>
      <sz val="8"/>
      <name val="Arial"/>
      <family val="2"/>
    </font>
    <font>
      <b/>
      <sz val="8"/>
      <name val="Arial"/>
      <family val="2"/>
    </font>
    <font>
      <u/>
      <sz val="10"/>
      <color indexed="12"/>
      <name val="Arial"/>
      <family val="2"/>
    </font>
    <font>
      <i/>
      <sz val="8"/>
      <name val="Arial"/>
      <family val="2"/>
    </font>
    <font>
      <b/>
      <sz val="12"/>
      <name val="Arial"/>
      <family val="2"/>
    </font>
    <font>
      <b/>
      <sz val="10"/>
      <name val="Arial"/>
      <family val="2"/>
    </font>
    <font>
      <sz val="10"/>
      <color theme="1"/>
      <name val="Arial"/>
      <family val="2"/>
    </font>
    <font>
      <b/>
      <sz val="10"/>
      <color theme="1"/>
      <name val="Calibri"/>
      <family val="2"/>
    </font>
    <font>
      <sz val="10"/>
      <color theme="1"/>
      <name val="Calibri"/>
      <family val="2"/>
    </font>
    <font>
      <b/>
      <sz val="9"/>
      <color theme="1"/>
      <name val="Arial"/>
      <family val="2"/>
    </font>
    <font>
      <sz val="9"/>
      <name val="Arial"/>
      <family val="2"/>
    </font>
    <font>
      <sz val="9"/>
      <color theme="1"/>
      <name val="Arial"/>
      <family val="2"/>
    </font>
    <font>
      <u/>
      <sz val="9"/>
      <color rgb="FF0000FF"/>
      <name val="Arial"/>
      <family val="2"/>
    </font>
    <font>
      <sz val="9"/>
      <color rgb="FFFF0000"/>
      <name val="Arial"/>
      <family val="2"/>
    </font>
    <font>
      <b/>
      <sz val="9"/>
      <color rgb="FF000000"/>
      <name val="Arial"/>
      <family val="2"/>
    </font>
    <font>
      <b/>
      <sz val="9"/>
      <name val="Arial"/>
      <family val="2"/>
    </font>
    <font>
      <sz val="9"/>
      <color rgb="FF000000"/>
      <name val="Arial"/>
      <family val="2"/>
    </font>
    <font>
      <sz val="8"/>
      <color theme="1"/>
      <name val="Arial"/>
      <family val="2"/>
    </font>
  </fonts>
  <fills count="11">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4" tint="0.59999389629810485"/>
        <bgColor rgb="FFFFFF00"/>
      </patternFill>
    </fill>
    <fill>
      <patternFill patternType="solid">
        <fgColor theme="4" tint="0.59999389629810485"/>
        <bgColor rgb="FF00FF00"/>
      </patternFill>
    </fill>
    <fill>
      <patternFill patternType="solid">
        <fgColor theme="4" tint="0.59999389629810485"/>
        <bgColor indexed="64"/>
      </patternFill>
    </fill>
    <fill>
      <patternFill patternType="solid">
        <fgColor theme="0" tint="-0.14999847407452621"/>
        <bgColor indexed="64"/>
      </patternFill>
    </fill>
    <fill>
      <patternFill patternType="solid">
        <fgColor theme="2" tint="-4.9989318521683403E-2"/>
        <bgColor rgb="FFD9D9D9"/>
      </patternFill>
    </fill>
    <fill>
      <patternFill patternType="solid">
        <fgColor theme="2" tint="-4.9989318521683403E-2"/>
        <bgColor rgb="FFCCCCCC"/>
      </patternFill>
    </fill>
    <fill>
      <patternFill patternType="solid">
        <fgColor theme="2" tint="-0.14999847407452621"/>
        <bgColor indexed="64"/>
      </patternFill>
    </fill>
  </fills>
  <borders count="4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dashed">
        <color indexed="64"/>
      </right>
      <top/>
      <bottom/>
      <diagonal/>
    </border>
    <border>
      <left/>
      <right style="dashed">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auto="1"/>
      </top>
      <bottom style="thin">
        <color auto="1"/>
      </bottom>
      <diagonal/>
    </border>
    <border>
      <left/>
      <right style="dashed">
        <color indexed="64"/>
      </right>
      <top style="thin">
        <color indexed="64"/>
      </top>
      <bottom/>
      <diagonal/>
    </border>
    <border>
      <left/>
      <right/>
      <top/>
      <bottom style="double">
        <color rgb="FF000000"/>
      </bottom>
      <diagonal/>
    </border>
    <border>
      <left/>
      <right/>
      <top style="double">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rgb="FF000000"/>
      </top>
      <bottom style="thin">
        <color rgb="FF000000"/>
      </bottom>
      <diagonal/>
    </border>
  </borders>
  <cellStyleXfs count="6">
    <xf numFmtId="0" fontId="0" fillId="0" borderId="0"/>
    <xf numFmtId="43" fontId="8" fillId="0" borderId="0" applyFon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12" fillId="0" borderId="0"/>
    <xf numFmtId="0" fontId="15" fillId="0" borderId="0" applyNumberFormat="0" applyFill="0" applyBorder="0" applyAlignment="0" applyProtection="0">
      <alignment vertical="top"/>
      <protection locked="0"/>
    </xf>
  </cellStyleXfs>
  <cellXfs count="272">
    <xf numFmtId="0" fontId="0" fillId="0" borderId="0" xfId="0" applyFont="1" applyAlignment="1"/>
    <xf numFmtId="164" fontId="3" fillId="0" borderId="0" xfId="0" applyNumberFormat="1" applyFont="1" applyAlignment="1">
      <alignment horizontal="center"/>
    </xf>
    <xf numFmtId="0" fontId="3" fillId="0" borderId="0" xfId="0" applyFont="1" applyAlignment="1"/>
    <xf numFmtId="0" fontId="4" fillId="0" borderId="1" xfId="0" applyFont="1" applyBorder="1"/>
    <xf numFmtId="0" fontId="5" fillId="0" borderId="1" xfId="0" applyFont="1" applyBorder="1" applyAlignment="1">
      <alignment horizontal="center"/>
    </xf>
    <xf numFmtId="164" fontId="5" fillId="0" borderId="1" xfId="0" applyNumberFormat="1" applyFont="1" applyBorder="1" applyAlignment="1">
      <alignment horizontal="center"/>
    </xf>
    <xf numFmtId="0" fontId="1" fillId="0" borderId="0" xfId="0" applyFont="1" applyAlignment="1">
      <alignment horizontal="center"/>
    </xf>
    <xf numFmtId="0" fontId="3" fillId="0" borderId="2" xfId="0" applyFont="1" applyBorder="1"/>
    <xf numFmtId="0" fontId="3" fillId="0" borderId="2" xfId="0" applyFont="1" applyBorder="1" applyAlignment="1">
      <alignment horizontal="center"/>
    </xf>
    <xf numFmtId="0" fontId="3" fillId="0" borderId="2" xfId="0" applyFont="1" applyBorder="1" applyAlignment="1"/>
    <xf numFmtId="164" fontId="3" fillId="0" borderId="2" xfId="0" applyNumberFormat="1" applyFont="1" applyBorder="1" applyAlignment="1">
      <alignment horizontal="center"/>
    </xf>
    <xf numFmtId="0" fontId="6" fillId="0" borderId="2" xfId="0" applyFont="1" applyBorder="1"/>
    <xf numFmtId="164" fontId="6" fillId="0" borderId="2" xfId="0" applyNumberFormat="1" applyFont="1" applyBorder="1" applyAlignment="1">
      <alignment horizontal="center"/>
    </xf>
    <xf numFmtId="0" fontId="5" fillId="0" borderId="3" xfId="0" applyFont="1" applyBorder="1" applyAlignment="1"/>
    <xf numFmtId="0" fontId="1" fillId="0" borderId="3" xfId="0" applyFont="1" applyBorder="1"/>
    <xf numFmtId="164" fontId="1" fillId="0" borderId="3" xfId="0" applyNumberFormat="1" applyFont="1" applyBorder="1" applyAlignment="1">
      <alignment horizontal="center"/>
    </xf>
    <xf numFmtId="164" fontId="3" fillId="0" borderId="0" xfId="0" applyNumberFormat="1" applyFont="1" applyAlignment="1">
      <alignment horizontal="center"/>
    </xf>
    <xf numFmtId="0" fontId="12" fillId="0" borderId="0" xfId="4" applyProtection="1"/>
    <xf numFmtId="0" fontId="13" fillId="0" borderId="0" xfId="4" applyFont="1" applyProtection="1"/>
    <xf numFmtId="0" fontId="14" fillId="0" borderId="0" xfId="4" applyFont="1" applyProtection="1"/>
    <xf numFmtId="0" fontId="12" fillId="0" borderId="0" xfId="4" applyProtection="1">
      <protection locked="0"/>
    </xf>
    <xf numFmtId="0" fontId="13" fillId="0" borderId="0" xfId="4" quotePrefix="1" applyFont="1" applyAlignment="1" applyProtection="1">
      <alignment horizontal="center"/>
    </xf>
    <xf numFmtId="0" fontId="13" fillId="0" borderId="0" xfId="4" applyFont="1" applyProtection="1">
      <protection locked="0"/>
    </xf>
    <xf numFmtId="0" fontId="13" fillId="0" borderId="0" xfId="4" applyFont="1" applyAlignment="1" applyProtection="1">
      <alignment horizontal="centerContinuous"/>
    </xf>
    <xf numFmtId="0" fontId="16" fillId="0" borderId="0" xfId="4" applyFont="1" applyBorder="1" applyProtection="1"/>
    <xf numFmtId="0" fontId="13" fillId="0" borderId="0" xfId="4" applyFont="1" applyBorder="1" applyProtection="1"/>
    <xf numFmtId="0" fontId="13" fillId="0" borderId="21" xfId="4" applyFont="1" applyBorder="1" applyProtection="1"/>
    <xf numFmtId="0" fontId="13" fillId="0" borderId="22" xfId="4" applyFont="1" applyBorder="1" applyProtection="1"/>
    <xf numFmtId="0" fontId="13" fillId="0" borderId="23" xfId="4" applyFont="1" applyBorder="1" applyProtection="1"/>
    <xf numFmtId="0" fontId="13" fillId="0" borderId="0" xfId="4" applyFont="1" applyAlignment="1" applyProtection="1">
      <alignment vertical="top"/>
    </xf>
    <xf numFmtId="0" fontId="13" fillId="0" borderId="31" xfId="4" applyFont="1" applyBorder="1" applyProtection="1"/>
    <xf numFmtId="0" fontId="13" fillId="0" borderId="0" xfId="4" applyFont="1" applyAlignment="1" applyProtection="1">
      <alignment vertical="center"/>
    </xf>
    <xf numFmtId="0" fontId="16" fillId="0" borderId="22" xfId="4" applyFont="1" applyBorder="1" applyProtection="1"/>
    <xf numFmtId="0" fontId="16" fillId="0" borderId="0" xfId="4" applyFont="1" applyProtection="1"/>
    <xf numFmtId="0" fontId="15" fillId="0" borderId="0" xfId="5" applyAlignment="1" applyProtection="1">
      <alignment vertical="center"/>
      <protection locked="0"/>
    </xf>
    <xf numFmtId="0" fontId="13" fillId="0" borderId="22" xfId="4" applyFont="1" applyBorder="1" applyProtection="1">
      <protection locked="0"/>
    </xf>
    <xf numFmtId="0" fontId="13" fillId="0" borderId="19" xfId="4" applyFont="1" applyBorder="1" applyProtection="1"/>
    <xf numFmtId="0" fontId="13" fillId="0" borderId="25" xfId="4" applyFont="1" applyBorder="1" applyProtection="1"/>
    <xf numFmtId="0" fontId="13" fillId="0" borderId="20" xfId="4" applyFont="1" applyBorder="1" applyProtection="1"/>
    <xf numFmtId="0" fontId="13" fillId="0" borderId="27" xfId="4" applyFont="1" applyBorder="1" applyProtection="1"/>
    <xf numFmtId="0" fontId="16" fillId="0" borderId="0" xfId="4" applyFont="1" applyAlignment="1" applyProtection="1">
      <alignment horizontal="centerContinuous"/>
    </xf>
    <xf numFmtId="0" fontId="17" fillId="7" borderId="30" xfId="0" applyFont="1" applyFill="1" applyBorder="1" applyProtection="1"/>
    <xf numFmtId="0" fontId="22" fillId="0" borderId="30" xfId="0" applyFont="1" applyBorder="1" applyAlignment="1" applyProtection="1">
      <alignment horizontal="center" vertical="center"/>
    </xf>
    <xf numFmtId="0" fontId="0" fillId="7" borderId="30" xfId="0" applyFont="1" applyFill="1" applyBorder="1" applyAlignment="1" applyProtection="1"/>
    <xf numFmtId="0" fontId="0" fillId="0" borderId="0" xfId="0" applyFont="1" applyAlignment="1" applyProtection="1"/>
    <xf numFmtId="0" fontId="17" fillId="0" borderId="0" xfId="0" applyFont="1" applyProtection="1"/>
    <xf numFmtId="0" fontId="0" fillId="0" borderId="0" xfId="0" applyProtection="1"/>
    <xf numFmtId="0" fontId="18" fillId="0" borderId="0" xfId="0" applyFont="1" applyProtection="1"/>
    <xf numFmtId="0" fontId="19" fillId="0" borderId="0" xfId="0" applyFont="1" applyAlignment="1" applyProtection="1"/>
    <xf numFmtId="0" fontId="19" fillId="0" borderId="0" xfId="0" applyFont="1" applyAlignment="1" applyProtection="1">
      <alignment vertical="top" wrapText="1"/>
    </xf>
    <xf numFmtId="0" fontId="20" fillId="0" borderId="0" xfId="0" applyFont="1" applyAlignment="1" applyProtection="1"/>
    <xf numFmtId="0" fontId="21" fillId="0" borderId="0" xfId="0" applyFont="1" applyAlignment="1" applyProtection="1"/>
    <xf numFmtId="0" fontId="8" fillId="0" borderId="0" xfId="0" applyFont="1" applyAlignment="1" applyProtection="1"/>
    <xf numFmtId="0" fontId="11" fillId="0" borderId="0" xfId="3" applyAlignment="1" applyProtection="1"/>
    <xf numFmtId="164" fontId="7" fillId="0" borderId="0" xfId="0" applyNumberFormat="1" applyFont="1" applyAlignment="1" applyProtection="1">
      <alignment horizontal="left"/>
      <protection locked="0"/>
    </xf>
    <xf numFmtId="0" fontId="0" fillId="0" borderId="0" xfId="0" applyFont="1" applyAlignment="1" applyProtection="1">
      <protection locked="0"/>
    </xf>
    <xf numFmtId="0" fontId="24" fillId="0" borderId="0" xfId="0" applyFont="1" applyAlignment="1" applyProtection="1">
      <protection locked="0"/>
    </xf>
    <xf numFmtId="0" fontId="24" fillId="0" borderId="2" xfId="0" applyFont="1" applyBorder="1" applyAlignment="1" applyProtection="1">
      <alignment horizontal="center"/>
      <protection locked="0"/>
    </xf>
    <xf numFmtId="164" fontId="24" fillId="6" borderId="2" xfId="0" applyNumberFormat="1" applyFont="1" applyFill="1" applyBorder="1" applyAlignment="1" applyProtection="1">
      <alignment horizontal="center"/>
      <protection locked="0"/>
    </xf>
    <xf numFmtId="0" fontId="24" fillId="0" borderId="4" xfId="0" applyFont="1" applyBorder="1" applyProtection="1">
      <protection locked="0"/>
    </xf>
    <xf numFmtId="164" fontId="23" fillId="6" borderId="2" xfId="0" applyNumberFormat="1" applyFont="1" applyFill="1" applyBorder="1" applyAlignment="1" applyProtection="1">
      <alignment horizontal="center"/>
      <protection locked="0"/>
    </xf>
    <xf numFmtId="0" fontId="24" fillId="0" borderId="4" xfId="0" applyFont="1" applyBorder="1" applyAlignment="1" applyProtection="1">
      <protection locked="0"/>
    </xf>
    <xf numFmtId="164" fontId="24" fillId="4" borderId="2" xfId="0" applyNumberFormat="1" applyFont="1" applyFill="1" applyBorder="1" applyAlignment="1" applyProtection="1">
      <alignment horizontal="center"/>
      <protection locked="0"/>
    </xf>
    <xf numFmtId="0" fontId="24" fillId="0" borderId="0" xfId="0" applyFont="1" applyAlignment="1" applyProtection="1">
      <alignment horizontal="center"/>
      <protection locked="0"/>
    </xf>
    <xf numFmtId="164" fontId="24" fillId="0" borderId="0" xfId="0" applyNumberFormat="1" applyFont="1" applyAlignment="1" applyProtection="1">
      <alignment horizontal="center"/>
      <protection locked="0"/>
    </xf>
    <xf numFmtId="0" fontId="24" fillId="0" borderId="8" xfId="0" applyFont="1" applyBorder="1" applyAlignment="1" applyProtection="1">
      <protection locked="0"/>
    </xf>
    <xf numFmtId="164" fontId="24" fillId="4" borderId="5" xfId="0" applyNumberFormat="1" applyFont="1" applyFill="1" applyBorder="1" applyAlignment="1" applyProtection="1">
      <alignment horizontal="center"/>
      <protection locked="0"/>
    </xf>
    <xf numFmtId="164" fontId="23" fillId="4" borderId="5" xfId="0" applyNumberFormat="1" applyFont="1" applyFill="1" applyBorder="1" applyAlignment="1" applyProtection="1">
      <alignment horizontal="center"/>
      <protection locked="0"/>
    </xf>
    <xf numFmtId="0" fontId="24" fillId="0" borderId="0" xfId="0" applyFont="1" applyBorder="1" applyAlignment="1" applyProtection="1">
      <protection locked="0"/>
    </xf>
    <xf numFmtId="164" fontId="22" fillId="5" borderId="29" xfId="0" applyNumberFormat="1" applyFont="1" applyFill="1" applyBorder="1" applyAlignment="1" applyProtection="1">
      <alignment horizontal="center"/>
      <protection locked="0"/>
    </xf>
    <xf numFmtId="0" fontId="0" fillId="0" borderId="20" xfId="0" applyFont="1" applyBorder="1" applyAlignment="1" applyProtection="1">
      <protection locked="0"/>
    </xf>
    <xf numFmtId="0" fontId="28" fillId="0" borderId="33" xfId="0" applyFont="1" applyBorder="1" applyAlignment="1" applyProtection="1">
      <alignment horizontal="center" vertical="center"/>
    </xf>
    <xf numFmtId="0" fontId="22" fillId="8" borderId="5" xfId="0" applyFont="1" applyFill="1" applyBorder="1" applyAlignment="1" applyProtection="1">
      <alignment horizontal="left"/>
    </xf>
    <xf numFmtId="0" fontId="22" fillId="8" borderId="2" xfId="0" applyFont="1" applyFill="1" applyBorder="1" applyAlignment="1" applyProtection="1">
      <alignment horizontal="center"/>
    </xf>
    <xf numFmtId="164" fontId="27" fillId="8" borderId="2" xfId="0" applyNumberFormat="1" applyFont="1" applyFill="1" applyBorder="1" applyAlignment="1" applyProtection="1">
      <alignment horizontal="center" wrapText="1"/>
    </xf>
    <xf numFmtId="0" fontId="22" fillId="8" borderId="4" xfId="0" applyFont="1" applyFill="1" applyBorder="1" applyAlignment="1" applyProtection="1">
      <alignment horizontal="center"/>
    </xf>
    <xf numFmtId="0" fontId="24" fillId="0" borderId="0" xfId="0" applyFont="1" applyAlignment="1" applyProtection="1"/>
    <xf numFmtId="0" fontId="24" fillId="0" borderId="5" xfId="0" applyFont="1" applyBorder="1" applyAlignment="1" applyProtection="1"/>
    <xf numFmtId="0" fontId="24" fillId="0" borderId="2" xfId="0" applyFont="1" applyBorder="1" applyAlignment="1" applyProtection="1">
      <alignment horizontal="center"/>
    </xf>
    <xf numFmtId="0" fontId="24" fillId="0" borderId="2" xfId="0" applyFont="1" applyBorder="1" applyAlignment="1" applyProtection="1"/>
    <xf numFmtId="0" fontId="24" fillId="0" borderId="4" xfId="0" applyFont="1" applyBorder="1" applyProtection="1"/>
    <xf numFmtId="0" fontId="24" fillId="0" borderId="5" xfId="0" applyFont="1" applyBorder="1" applyProtection="1"/>
    <xf numFmtId="0" fontId="24" fillId="0" borderId="2" xfId="0" applyFont="1" applyBorder="1" applyProtection="1"/>
    <xf numFmtId="0" fontId="24" fillId="0" borderId="8" xfId="0" applyFont="1" applyBorder="1" applyProtection="1"/>
    <xf numFmtId="0" fontId="24" fillId="0" borderId="8" xfId="0" applyFont="1" applyBorder="1" applyAlignment="1" applyProtection="1">
      <alignment horizontal="center"/>
    </xf>
    <xf numFmtId="0" fontId="27" fillId="0" borderId="14" xfId="0" applyFont="1" applyBorder="1" applyAlignment="1" applyProtection="1"/>
    <xf numFmtId="0" fontId="22" fillId="0" borderId="14" xfId="0" applyFont="1" applyBorder="1" applyAlignment="1" applyProtection="1">
      <alignment horizontal="center"/>
    </xf>
    <xf numFmtId="0" fontId="22" fillId="0" borderId="15" xfId="0" applyFont="1" applyBorder="1" applyProtection="1"/>
    <xf numFmtId="164" fontId="22" fillId="0" borderId="34" xfId="0" applyNumberFormat="1" applyFont="1" applyBorder="1" applyAlignment="1" applyProtection="1">
      <alignment horizontal="center"/>
    </xf>
    <xf numFmtId="0" fontId="24" fillId="0" borderId="13" xfId="0" applyFont="1" applyBorder="1" applyProtection="1"/>
    <xf numFmtId="0" fontId="24" fillId="0" borderId="0" xfId="0" applyFont="1" applyBorder="1" applyProtection="1"/>
    <xf numFmtId="0" fontId="24" fillId="0" borderId="0" xfId="0" applyFont="1" applyAlignment="1" applyProtection="1">
      <alignment horizontal="center"/>
    </xf>
    <xf numFmtId="0" fontId="24" fillId="0" borderId="0" xfId="0" applyFont="1" applyProtection="1"/>
    <xf numFmtId="164" fontId="24" fillId="0" borderId="0" xfId="0" applyNumberFormat="1" applyFont="1" applyAlignment="1" applyProtection="1">
      <alignment horizontal="center"/>
    </xf>
    <xf numFmtId="0" fontId="22" fillId="9" borderId="36" xfId="0" applyFont="1" applyFill="1" applyBorder="1" applyAlignment="1" applyProtection="1"/>
    <xf numFmtId="0" fontId="22" fillId="9" borderId="37" xfId="0" applyFont="1" applyFill="1" applyBorder="1" applyAlignment="1" applyProtection="1"/>
    <xf numFmtId="164" fontId="22" fillId="9" borderId="37" xfId="0" applyNumberFormat="1" applyFont="1" applyFill="1" applyBorder="1" applyAlignment="1" applyProtection="1">
      <alignment horizontal="center" wrapText="1"/>
    </xf>
    <xf numFmtId="0" fontId="22" fillId="9" borderId="38" xfId="0" applyFont="1" applyFill="1" applyBorder="1" applyAlignment="1" applyProtection="1">
      <alignment horizontal="center"/>
    </xf>
    <xf numFmtId="0" fontId="24" fillId="0" borderId="8" xfId="0" applyFont="1" applyBorder="1" applyAlignment="1" applyProtection="1"/>
    <xf numFmtId="0" fontId="22" fillId="0" borderId="14" xfId="0" applyFont="1" applyFill="1" applyBorder="1" applyAlignment="1" applyProtection="1"/>
    <xf numFmtId="0" fontId="24" fillId="0" borderId="14" xfId="0" applyFont="1" applyFill="1" applyBorder="1" applyProtection="1"/>
    <xf numFmtId="0" fontId="24" fillId="0" borderId="15" xfId="0" applyFont="1" applyFill="1" applyBorder="1" applyProtection="1"/>
    <xf numFmtId="164" fontId="22" fillId="0" borderId="34" xfId="0" applyNumberFormat="1" applyFont="1" applyFill="1" applyBorder="1" applyAlignment="1" applyProtection="1">
      <alignment horizontal="center"/>
    </xf>
    <xf numFmtId="0" fontId="24" fillId="0" borderId="0" xfId="0" applyFont="1" applyFill="1" applyBorder="1" applyProtection="1"/>
    <xf numFmtId="0" fontId="24" fillId="0" borderId="0" xfId="0" applyFont="1" applyFill="1" applyAlignment="1" applyProtection="1">
      <alignment horizontal="center"/>
    </xf>
    <xf numFmtId="0" fontId="24" fillId="0" borderId="0" xfId="0" applyFont="1" applyFill="1" applyProtection="1"/>
    <xf numFmtId="164" fontId="24" fillId="0" borderId="0" xfId="0" applyNumberFormat="1" applyFont="1" applyFill="1" applyAlignment="1" applyProtection="1">
      <alignment horizontal="center"/>
    </xf>
    <xf numFmtId="0" fontId="22" fillId="0" borderId="11" xfId="0" applyFont="1" applyFill="1" applyBorder="1" applyAlignment="1" applyProtection="1"/>
    <xf numFmtId="0" fontId="22" fillId="0" borderId="12" xfId="0" applyFont="1" applyFill="1" applyBorder="1" applyAlignment="1" applyProtection="1"/>
    <xf numFmtId="164" fontId="22" fillId="0" borderId="9" xfId="0" applyNumberFormat="1" applyFont="1" applyFill="1" applyBorder="1" applyAlignment="1" applyProtection="1">
      <alignment horizontal="center"/>
    </xf>
    <xf numFmtId="0" fontId="24" fillId="0" borderId="35" xfId="0" applyFont="1" applyBorder="1" applyAlignment="1" applyProtection="1">
      <alignment wrapText="1"/>
    </xf>
    <xf numFmtId="0" fontId="22" fillId="0" borderId="0" xfId="0" applyFont="1" applyFill="1" applyBorder="1" applyAlignment="1" applyProtection="1"/>
    <xf numFmtId="164" fontId="22" fillId="0" borderId="0" xfId="0" applyNumberFormat="1" applyFont="1" applyFill="1" applyBorder="1" applyAlignment="1" applyProtection="1">
      <alignment horizontal="center"/>
    </xf>
    <xf numFmtId="0" fontId="24" fillId="0" borderId="0" xfId="0" applyFont="1" applyBorder="1" applyAlignment="1" applyProtection="1"/>
    <xf numFmtId="0" fontId="22" fillId="0" borderId="0" xfId="0" applyFont="1" applyFill="1" applyAlignment="1" applyProtection="1"/>
    <xf numFmtId="0" fontId="27" fillId="0" borderId="28" xfId="0" applyFont="1" applyFill="1" applyBorder="1" applyAlignment="1" applyProtection="1"/>
    <xf numFmtId="0" fontId="0" fillId="0" borderId="20" xfId="0" applyFont="1" applyBorder="1" applyAlignment="1" applyProtection="1"/>
    <xf numFmtId="0" fontId="0" fillId="0" borderId="0" xfId="0" applyFont="1" applyBorder="1" applyAlignment="1" applyProtection="1"/>
    <xf numFmtId="0" fontId="24" fillId="0" borderId="2" xfId="0" applyFont="1" applyFill="1" applyBorder="1" applyAlignment="1" applyProtection="1">
      <protection locked="0"/>
    </xf>
    <xf numFmtId="0" fontId="24" fillId="0" borderId="4" xfId="0" applyFont="1" applyFill="1" applyBorder="1" applyProtection="1">
      <protection locked="0"/>
    </xf>
    <xf numFmtId="164" fontId="29" fillId="4" borderId="2" xfId="0" applyNumberFormat="1" applyFont="1" applyFill="1" applyBorder="1" applyAlignment="1" applyProtection="1">
      <alignment horizontal="center"/>
      <protection locked="0"/>
    </xf>
    <xf numFmtId="0" fontId="24" fillId="0" borderId="8" xfId="0" applyFont="1" applyFill="1" applyBorder="1" applyAlignment="1" applyProtection="1">
      <protection locked="0"/>
    </xf>
    <xf numFmtId="0" fontId="23" fillId="7" borderId="33" xfId="0" applyFont="1" applyFill="1" applyBorder="1" applyProtection="1"/>
    <xf numFmtId="0" fontId="22" fillId="8" borderId="5" xfId="0" applyFont="1" applyFill="1" applyBorder="1" applyProtection="1"/>
    <xf numFmtId="0" fontId="27" fillId="8" borderId="2" xfId="0" applyFont="1" applyFill="1" applyBorder="1" applyAlignment="1" applyProtection="1">
      <alignment horizontal="center"/>
    </xf>
    <xf numFmtId="0" fontId="22" fillId="8" borderId="2" xfId="0" applyFont="1" applyFill="1" applyBorder="1" applyProtection="1"/>
    <xf numFmtId="0" fontId="24" fillId="0" borderId="5" xfId="0" applyFont="1" applyFill="1" applyBorder="1" applyAlignment="1" applyProtection="1"/>
    <xf numFmtId="0" fontId="24" fillId="0" borderId="2" xfId="0" applyFont="1" applyFill="1" applyBorder="1" applyAlignment="1" applyProtection="1">
      <alignment horizontal="center"/>
    </xf>
    <xf numFmtId="0" fontId="24" fillId="0" borderId="2" xfId="0" applyFont="1" applyFill="1" applyBorder="1" applyAlignment="1" applyProtection="1"/>
    <xf numFmtId="0" fontId="22" fillId="0" borderId="14" xfId="0" applyFont="1" applyBorder="1" applyProtection="1"/>
    <xf numFmtId="0" fontId="27" fillId="0" borderId="32" xfId="0" applyFont="1" applyBorder="1" applyAlignment="1" applyProtection="1"/>
    <xf numFmtId="0" fontId="22" fillId="0" borderId="32" xfId="0" applyFont="1" applyBorder="1" applyProtection="1"/>
    <xf numFmtId="164" fontId="22" fillId="0" borderId="32" xfId="0" applyNumberFormat="1" applyFont="1" applyBorder="1" applyAlignment="1" applyProtection="1">
      <alignment horizontal="center"/>
    </xf>
    <xf numFmtId="0" fontId="24" fillId="0" borderId="32" xfId="0" applyFont="1" applyBorder="1" applyProtection="1"/>
    <xf numFmtId="0" fontId="29" fillId="0" borderId="2" xfId="0" applyFont="1" applyBorder="1" applyAlignment="1" applyProtection="1"/>
    <xf numFmtId="0" fontId="24" fillId="0" borderId="14" xfId="0" applyFont="1" applyBorder="1" applyAlignment="1" applyProtection="1"/>
    <xf numFmtId="0" fontId="24" fillId="0" borderId="15" xfId="0" applyFont="1" applyBorder="1" applyAlignment="1" applyProtection="1"/>
    <xf numFmtId="0" fontId="24" fillId="0" borderId="13" xfId="0" applyFont="1" applyBorder="1" applyAlignment="1" applyProtection="1"/>
    <xf numFmtId="0" fontId="22" fillId="9" borderId="5" xfId="0" applyFont="1" applyFill="1" applyBorder="1" applyAlignment="1" applyProtection="1"/>
    <xf numFmtId="0" fontId="22" fillId="9" borderId="2" xfId="0" applyFont="1" applyFill="1" applyBorder="1" applyAlignment="1" applyProtection="1"/>
    <xf numFmtId="164" fontId="24" fillId="9" borderId="2" xfId="0" applyNumberFormat="1" applyFont="1" applyFill="1" applyBorder="1" applyAlignment="1" applyProtection="1">
      <alignment horizontal="center"/>
    </xf>
    <xf numFmtId="0" fontId="22" fillId="9" borderId="4" xfId="0" applyFont="1" applyFill="1" applyBorder="1" applyAlignment="1" applyProtection="1">
      <alignment horizontal="center"/>
    </xf>
    <xf numFmtId="0" fontId="22" fillId="0" borderId="14" xfId="0" applyFont="1" applyBorder="1" applyAlignment="1" applyProtection="1"/>
    <xf numFmtId="0" fontId="24" fillId="0" borderId="14" xfId="0" applyFont="1" applyBorder="1" applyProtection="1"/>
    <xf numFmtId="0" fontId="24" fillId="0" borderId="15" xfId="0" applyFont="1" applyBorder="1" applyProtection="1"/>
    <xf numFmtId="0" fontId="24" fillId="0" borderId="1" xfId="0" applyFont="1" applyBorder="1" applyProtection="1"/>
    <xf numFmtId="0" fontId="22" fillId="0" borderId="14" xfId="0" applyFont="1" applyFill="1" applyBorder="1" applyProtection="1"/>
    <xf numFmtId="0" fontId="22" fillId="0" borderId="15" xfId="0" applyFont="1" applyFill="1" applyBorder="1" applyProtection="1"/>
    <xf numFmtId="0" fontId="22" fillId="0" borderId="0" xfId="0" applyFont="1" applyFill="1" applyBorder="1" applyProtection="1"/>
    <xf numFmtId="0" fontId="22" fillId="0" borderId="0" xfId="0" applyFont="1" applyFill="1" applyProtection="1"/>
    <xf numFmtId="0" fontId="22" fillId="0" borderId="28" xfId="0" applyFont="1" applyFill="1" applyBorder="1" applyAlignment="1" applyProtection="1"/>
    <xf numFmtId="0" fontId="24" fillId="0" borderId="20" xfId="0" applyFont="1" applyBorder="1" applyAlignment="1" applyProtection="1"/>
    <xf numFmtId="0" fontId="24" fillId="0" borderId="0" xfId="0" applyFont="1" applyBorder="1" applyAlignment="1" applyProtection="1">
      <alignment horizontal="center"/>
      <protection locked="0"/>
    </xf>
    <xf numFmtId="164" fontId="25" fillId="0" borderId="0" xfId="0" applyNumberFormat="1" applyFont="1" applyBorder="1" applyAlignment="1" applyProtection="1">
      <alignment horizontal="center" vertical="center"/>
      <protection locked="0"/>
    </xf>
    <xf numFmtId="164" fontId="22" fillId="2" borderId="0" xfId="0" applyNumberFormat="1" applyFont="1" applyFill="1" applyAlignment="1" applyProtection="1">
      <alignment horizontal="center"/>
      <protection locked="0"/>
    </xf>
    <xf numFmtId="164" fontId="24" fillId="0" borderId="8" xfId="0" applyNumberFormat="1" applyFont="1" applyFill="1" applyBorder="1" applyAlignment="1" applyProtection="1">
      <alignment horizontal="center"/>
      <protection locked="0"/>
    </xf>
    <xf numFmtId="0" fontId="30" fillId="0" borderId="4" xfId="0" applyFont="1" applyBorder="1" applyAlignment="1" applyProtection="1">
      <alignment wrapText="1"/>
      <protection locked="0"/>
    </xf>
    <xf numFmtId="0" fontId="24" fillId="0" borderId="0" xfId="0" applyFont="1" applyFill="1" applyAlignment="1" applyProtection="1">
      <protection locked="0"/>
    </xf>
    <xf numFmtId="0" fontId="30" fillId="0" borderId="4" xfId="0" applyFont="1" applyBorder="1" applyAlignment="1" applyProtection="1">
      <alignment vertical="top" wrapText="1"/>
      <protection locked="0"/>
    </xf>
    <xf numFmtId="0" fontId="23" fillId="0" borderId="5" xfId="0" applyFont="1" applyFill="1" applyBorder="1" applyAlignment="1" applyProtection="1">
      <alignment horizontal="center"/>
      <protection locked="0"/>
    </xf>
    <xf numFmtId="0" fontId="23" fillId="0" borderId="2" xfId="0" applyFont="1" applyFill="1" applyBorder="1" applyAlignment="1" applyProtection="1">
      <alignment horizontal="center"/>
      <protection locked="0"/>
    </xf>
    <xf numFmtId="0" fontId="30" fillId="0" borderId="4" xfId="0" applyFont="1" applyFill="1" applyBorder="1" applyAlignment="1" applyProtection="1">
      <protection locked="0"/>
    </xf>
    <xf numFmtId="0" fontId="30" fillId="0" borderId="4" xfId="0" applyFont="1" applyBorder="1" applyProtection="1">
      <protection locked="0"/>
    </xf>
    <xf numFmtId="0" fontId="23" fillId="3" borderId="2" xfId="0" applyFont="1" applyFill="1" applyBorder="1" applyAlignment="1" applyProtection="1">
      <alignment horizontal="center"/>
      <protection locked="0"/>
    </xf>
    <xf numFmtId="0" fontId="23" fillId="0" borderId="7" xfId="0" applyFont="1" applyFill="1" applyBorder="1" applyAlignment="1" applyProtection="1">
      <alignment horizontal="center"/>
      <protection locked="0"/>
    </xf>
    <xf numFmtId="0" fontId="23" fillId="0" borderId="39" xfId="0" applyFont="1" applyFill="1" applyBorder="1" applyAlignment="1" applyProtection="1">
      <alignment horizontal="center"/>
      <protection locked="0"/>
    </xf>
    <xf numFmtId="0" fontId="24" fillId="0" borderId="39" xfId="0" applyFont="1" applyBorder="1" applyAlignment="1" applyProtection="1">
      <alignment horizontal="center"/>
      <protection locked="0"/>
    </xf>
    <xf numFmtId="0" fontId="24" fillId="0" borderId="39" xfId="0" applyFont="1" applyFill="1" applyBorder="1" applyAlignment="1" applyProtection="1">
      <protection locked="0"/>
    </xf>
    <xf numFmtId="0" fontId="23" fillId="3" borderId="39" xfId="0" applyFont="1" applyFill="1" applyBorder="1" applyAlignment="1" applyProtection="1">
      <alignment horizontal="center"/>
      <protection locked="0"/>
    </xf>
    <xf numFmtId="164" fontId="24" fillId="4" borderId="39" xfId="0" applyNumberFormat="1" applyFont="1" applyFill="1" applyBorder="1" applyAlignment="1" applyProtection="1">
      <alignment horizontal="center"/>
      <protection locked="0"/>
    </xf>
    <xf numFmtId="0" fontId="24" fillId="0" borderId="6" xfId="0" applyFont="1" applyBorder="1" applyProtection="1">
      <protection locked="0"/>
    </xf>
    <xf numFmtId="0" fontId="23" fillId="0" borderId="40" xfId="0" applyFont="1" applyBorder="1" applyAlignment="1" applyProtection="1">
      <alignment horizontal="right"/>
      <protection locked="0"/>
    </xf>
    <xf numFmtId="0" fontId="23" fillId="0" borderId="0" xfId="0" applyFont="1" applyBorder="1" applyAlignment="1" applyProtection="1">
      <alignment horizontal="right"/>
      <protection locked="0"/>
    </xf>
    <xf numFmtId="10" fontId="24" fillId="0" borderId="0" xfId="2" applyNumberFormat="1" applyFont="1" applyBorder="1" applyAlignment="1" applyProtection="1">
      <alignment horizontal="center"/>
      <protection locked="0"/>
    </xf>
    <xf numFmtId="165" fontId="23" fillId="0" borderId="40" xfId="1" applyNumberFormat="1" applyFont="1" applyBorder="1" applyAlignment="1" applyProtection="1">
      <alignment horizontal="right"/>
      <protection locked="0"/>
    </xf>
    <xf numFmtId="165" fontId="26" fillId="0" borderId="0" xfId="1" applyNumberFormat="1" applyFont="1" applyAlignment="1" applyProtection="1">
      <alignment horizontal="right"/>
      <protection locked="0"/>
    </xf>
    <xf numFmtId="10" fontId="24" fillId="0" borderId="0" xfId="2" applyNumberFormat="1" applyFont="1" applyAlignment="1" applyProtection="1">
      <alignment horizontal="center"/>
      <protection locked="0"/>
    </xf>
    <xf numFmtId="165" fontId="26" fillId="0" borderId="0" xfId="1" applyNumberFormat="1" applyFont="1" applyAlignment="1" applyProtection="1">
      <alignment horizontal="center"/>
      <protection locked="0"/>
    </xf>
    <xf numFmtId="0" fontId="24" fillId="0" borderId="0" xfId="0" applyFont="1" applyFill="1" applyBorder="1" applyAlignment="1" applyProtection="1">
      <alignment horizontal="right"/>
      <protection locked="0"/>
    </xf>
    <xf numFmtId="165" fontId="23" fillId="0" borderId="0" xfId="1" applyNumberFormat="1" applyFont="1" applyAlignment="1" applyProtection="1">
      <alignment horizontal="center"/>
      <protection locked="0"/>
    </xf>
    <xf numFmtId="164" fontId="24" fillId="0" borderId="0" xfId="0" applyNumberFormat="1" applyFont="1" applyBorder="1" applyAlignment="1" applyProtection="1">
      <alignment horizontal="center"/>
      <protection locked="0"/>
    </xf>
    <xf numFmtId="0" fontId="22" fillId="2" borderId="30" xfId="0" applyFont="1" applyFill="1" applyBorder="1" applyAlignment="1" applyProtection="1"/>
    <xf numFmtId="0" fontId="0" fillId="10" borderId="30" xfId="0" applyFont="1" applyFill="1" applyBorder="1" applyAlignment="1" applyProtection="1"/>
    <xf numFmtId="0" fontId="24" fillId="0" borderId="0" xfId="0" applyFont="1" applyBorder="1" applyAlignment="1" applyProtection="1">
      <alignment horizontal="center"/>
    </xf>
    <xf numFmtId="0" fontId="22" fillId="2" borderId="5" xfId="0" applyFont="1" applyFill="1" applyBorder="1" applyAlignment="1" applyProtection="1">
      <alignment horizontal="center"/>
    </xf>
    <xf numFmtId="0" fontId="22" fillId="2" borderId="2" xfId="0" applyFont="1" applyFill="1" applyBorder="1" applyAlignment="1" applyProtection="1">
      <alignment horizontal="center"/>
    </xf>
    <xf numFmtId="0" fontId="22" fillId="2" borderId="2" xfId="0" applyFont="1" applyFill="1" applyBorder="1" applyAlignment="1" applyProtection="1"/>
    <xf numFmtId="164" fontId="22" fillId="2" borderId="2" xfId="0" applyNumberFormat="1" applyFont="1" applyFill="1" applyBorder="1" applyAlignment="1" applyProtection="1">
      <alignment horizontal="center"/>
    </xf>
    <xf numFmtId="164" fontId="22" fillId="2" borderId="4" xfId="0" applyNumberFormat="1" applyFont="1" applyFill="1" applyBorder="1" applyAlignment="1" applyProtection="1">
      <alignment horizontal="center"/>
    </xf>
    <xf numFmtId="0" fontId="24" fillId="0" borderId="5" xfId="0" applyFont="1" applyBorder="1" applyAlignment="1" applyProtection="1">
      <alignment horizontal="center"/>
    </xf>
    <xf numFmtId="0" fontId="22" fillId="0" borderId="5" xfId="0" applyFont="1" applyFill="1" applyBorder="1" applyAlignment="1" applyProtection="1">
      <alignment horizontal="center"/>
    </xf>
    <xf numFmtId="164" fontId="22" fillId="0" borderId="2" xfId="0" applyNumberFormat="1" applyFont="1" applyFill="1" applyBorder="1" applyAlignment="1" applyProtection="1">
      <alignment horizontal="center"/>
    </xf>
    <xf numFmtId="0" fontId="22" fillId="0" borderId="3" xfId="0" applyFont="1" applyBorder="1" applyAlignment="1" applyProtection="1">
      <alignment horizontal="center"/>
    </xf>
    <xf numFmtId="0" fontId="24" fillId="0" borderId="3" xfId="0" applyFont="1" applyBorder="1" applyAlignment="1" applyProtection="1">
      <alignment horizontal="center"/>
    </xf>
    <xf numFmtId="0" fontId="24" fillId="0" borderId="3" xfId="0" applyFont="1" applyBorder="1" applyProtection="1"/>
    <xf numFmtId="164" fontId="24" fillId="0" borderId="3" xfId="0" applyNumberFormat="1" applyFont="1" applyBorder="1" applyAlignment="1" applyProtection="1">
      <alignment horizontal="center"/>
    </xf>
    <xf numFmtId="0" fontId="24" fillId="0" borderId="1" xfId="0" applyFont="1" applyBorder="1" applyAlignment="1" applyProtection="1">
      <alignment horizontal="center"/>
    </xf>
    <xf numFmtId="164" fontId="24" fillId="0" borderId="1" xfId="0" applyNumberFormat="1" applyFont="1" applyBorder="1" applyAlignment="1" applyProtection="1">
      <alignment horizontal="center"/>
    </xf>
    <xf numFmtId="0" fontId="22" fillId="0" borderId="11" xfId="0" applyFont="1" applyFill="1" applyBorder="1" applyProtection="1"/>
    <xf numFmtId="0" fontId="22" fillId="0" borderId="11" xfId="0" applyFont="1" applyFill="1" applyBorder="1" applyAlignment="1" applyProtection="1">
      <alignment horizontal="center"/>
    </xf>
    <xf numFmtId="0" fontId="22" fillId="0" borderId="12" xfId="0" applyFont="1" applyFill="1" applyBorder="1" applyAlignment="1" applyProtection="1">
      <alignment horizontal="center"/>
    </xf>
    <xf numFmtId="0" fontId="24" fillId="0" borderId="10" xfId="0" applyFont="1" applyBorder="1" applyAlignment="1" applyProtection="1"/>
    <xf numFmtId="0" fontId="22" fillId="0" borderId="0" xfId="0" applyFont="1" applyBorder="1" applyAlignment="1" applyProtection="1">
      <alignment horizontal="center"/>
    </xf>
    <xf numFmtId="0" fontId="24" fillId="2" borderId="5" xfId="0" applyFont="1" applyFill="1" applyBorder="1" applyAlignment="1" applyProtection="1">
      <alignment horizontal="center"/>
    </xf>
    <xf numFmtId="164" fontId="24" fillId="0" borderId="2" xfId="0" applyNumberFormat="1" applyFont="1" applyBorder="1" applyAlignment="1" applyProtection="1">
      <alignment horizontal="center"/>
    </xf>
    <xf numFmtId="164" fontId="24" fillId="0" borderId="5" xfId="0" applyNumberFormat="1" applyFont="1" applyFill="1" applyBorder="1" applyAlignment="1" applyProtection="1">
      <alignment horizontal="center"/>
    </xf>
    <xf numFmtId="164" fontId="24" fillId="0" borderId="2" xfId="0" applyNumberFormat="1" applyFont="1" applyFill="1" applyBorder="1" applyAlignment="1" applyProtection="1">
      <alignment horizontal="center"/>
    </xf>
    <xf numFmtId="0" fontId="24" fillId="0" borderId="0" xfId="0" applyFont="1" applyBorder="1" applyAlignment="1" applyProtection="1">
      <alignment horizontal="right"/>
    </xf>
    <xf numFmtId="164" fontId="24" fillId="0" borderId="0" xfId="0" applyNumberFormat="1" applyFont="1" applyBorder="1" applyAlignment="1" applyProtection="1">
      <alignment horizontal="center"/>
    </xf>
    <xf numFmtId="0" fontId="8" fillId="0" borderId="0" xfId="0" applyFont="1" applyAlignment="1" applyProtection="1"/>
    <xf numFmtId="0" fontId="19" fillId="0" borderId="0" xfId="0" applyFont="1" applyAlignment="1" applyProtection="1">
      <alignment horizontal="justify" vertical="top" wrapText="1"/>
    </xf>
    <xf numFmtId="0" fontId="18" fillId="0" borderId="0" xfId="0" applyFont="1" applyAlignment="1" applyProtection="1">
      <alignment horizontal="justify" vertical="top" wrapText="1"/>
    </xf>
    <xf numFmtId="1" fontId="13" fillId="0" borderId="22" xfId="4" applyNumberFormat="1" applyFont="1" applyBorder="1" applyAlignment="1" applyProtection="1">
      <alignment horizontal="center"/>
      <protection locked="0"/>
    </xf>
    <xf numFmtId="0" fontId="9" fillId="0" borderId="19" xfId="4" applyFont="1" applyBorder="1" applyAlignment="1" applyProtection="1">
      <alignment horizontal="left" vertical="center"/>
      <protection locked="0"/>
    </xf>
    <xf numFmtId="0" fontId="9" fillId="0" borderId="43" xfId="4" applyFont="1" applyBorder="1" applyAlignment="1" applyProtection="1">
      <alignment horizontal="left" vertical="center"/>
      <protection locked="0"/>
    </xf>
    <xf numFmtId="0" fontId="9" fillId="0" borderId="20" xfId="4" applyFont="1" applyBorder="1" applyAlignment="1" applyProtection="1">
      <alignment horizontal="left" vertical="center"/>
      <protection locked="0"/>
    </xf>
    <xf numFmtId="0" fontId="9" fillId="0" borderId="44" xfId="4" applyFont="1" applyBorder="1" applyAlignment="1" applyProtection="1">
      <alignment horizontal="left" vertical="center"/>
      <protection locked="0"/>
    </xf>
    <xf numFmtId="0" fontId="13" fillId="0" borderId="25" xfId="4" applyFont="1" applyBorder="1" applyAlignment="1" applyProtection="1">
      <alignment horizontal="center"/>
      <protection locked="0"/>
    </xf>
    <xf numFmtId="0" fontId="13" fillId="0" borderId="19" xfId="4" applyFont="1" applyBorder="1" applyAlignment="1" applyProtection="1">
      <alignment horizontal="center"/>
      <protection locked="0"/>
    </xf>
    <xf numFmtId="0" fontId="13" fillId="0" borderId="24" xfId="4" applyFont="1" applyBorder="1" applyAlignment="1" applyProtection="1">
      <alignment horizontal="center"/>
      <protection locked="0"/>
    </xf>
    <xf numFmtId="0" fontId="13" fillId="0" borderId="20" xfId="4" applyFont="1" applyBorder="1" applyAlignment="1" applyProtection="1">
      <alignment horizontal="center"/>
      <protection locked="0"/>
    </xf>
    <xf numFmtId="0" fontId="13" fillId="0" borderId="0" xfId="4" applyFont="1" applyAlignment="1" applyProtection="1">
      <alignment horizontal="center"/>
      <protection locked="0"/>
    </xf>
    <xf numFmtId="0" fontId="13" fillId="0" borderId="26" xfId="4" applyFont="1" applyBorder="1" applyAlignment="1" applyProtection="1">
      <alignment horizontal="center"/>
      <protection locked="0"/>
    </xf>
    <xf numFmtId="0" fontId="13" fillId="0" borderId="42" xfId="4" applyFont="1" applyBorder="1" applyAlignment="1" applyProtection="1">
      <alignment horizontal="center"/>
      <protection locked="0"/>
    </xf>
    <xf numFmtId="0" fontId="13" fillId="0" borderId="22" xfId="4" applyFont="1" applyBorder="1" applyAlignment="1" applyProtection="1">
      <alignment horizontal="center"/>
      <protection locked="0"/>
    </xf>
    <xf numFmtId="0" fontId="13" fillId="0" borderId="41" xfId="4" applyFont="1" applyBorder="1" applyAlignment="1" applyProtection="1">
      <alignment horizontal="center"/>
      <protection locked="0"/>
    </xf>
    <xf numFmtId="0" fontId="13" fillId="0" borderId="23" xfId="4" applyFont="1" applyBorder="1" applyAlignment="1" applyProtection="1">
      <alignment horizontal="center"/>
      <protection locked="0"/>
    </xf>
    <xf numFmtId="0" fontId="13" fillId="0" borderId="0" xfId="4" applyFont="1" applyBorder="1" applyAlignment="1" applyProtection="1">
      <alignment horizontal="center"/>
      <protection locked="0"/>
    </xf>
    <xf numFmtId="0" fontId="13" fillId="0" borderId="0" xfId="4" applyFont="1" applyAlignment="1" applyProtection="1">
      <alignment wrapText="1"/>
    </xf>
    <xf numFmtId="0" fontId="12" fillId="0" borderId="0" xfId="4" applyAlignment="1" applyProtection="1">
      <alignment wrapText="1"/>
    </xf>
    <xf numFmtId="0" fontId="16" fillId="7" borderId="30" xfId="4" applyFont="1" applyFill="1" applyBorder="1" applyAlignment="1" applyProtection="1">
      <alignment horizontal="center"/>
    </xf>
    <xf numFmtId="0" fontId="13" fillId="7" borderId="30" xfId="4" applyFont="1" applyFill="1" applyBorder="1" applyAlignment="1" applyProtection="1">
      <alignment horizontal="center"/>
    </xf>
    <xf numFmtId="0" fontId="14" fillId="0" borderId="30" xfId="4" applyFont="1" applyBorder="1" applyAlignment="1" applyProtection="1">
      <alignment horizontal="center" vertical="center"/>
    </xf>
    <xf numFmtId="0" fontId="13" fillId="0" borderId="30" xfId="4" applyFont="1" applyBorder="1" applyAlignment="1" applyProtection="1">
      <alignment horizontal="center" vertical="center"/>
    </xf>
    <xf numFmtId="0" fontId="14" fillId="0" borderId="11" xfId="4" applyFont="1" applyBorder="1" applyAlignment="1" applyProtection="1">
      <alignment horizontal="justify" vertical="center" wrapText="1"/>
    </xf>
    <xf numFmtId="0" fontId="22" fillId="2" borderId="33" xfId="0" applyFont="1" applyFill="1" applyBorder="1" applyAlignment="1" applyProtection="1">
      <alignment horizontal="center"/>
    </xf>
    <xf numFmtId="0" fontId="23" fillId="7" borderId="33" xfId="0" applyFont="1" applyFill="1" applyBorder="1" applyProtection="1"/>
    <xf numFmtId="0" fontId="24" fillId="0" borderId="4" xfId="0" applyFont="1" applyBorder="1" applyAlignment="1" applyProtection="1">
      <protection locked="0"/>
    </xf>
    <xf numFmtId="0" fontId="23" fillId="0" borderId="5" xfId="0" applyFont="1" applyBorder="1" applyProtection="1">
      <protection locked="0"/>
    </xf>
    <xf numFmtId="0" fontId="24" fillId="0" borderId="45" xfId="0" applyFont="1" applyBorder="1" applyProtection="1">
      <protection locked="0"/>
    </xf>
    <xf numFmtId="0" fontId="24" fillId="0" borderId="4" xfId="0" applyFont="1" applyBorder="1" applyProtection="1">
      <protection locked="0"/>
    </xf>
    <xf numFmtId="0" fontId="1" fillId="2" borderId="1" xfId="0" applyFont="1" applyFill="1" applyBorder="1" applyAlignment="1">
      <alignment horizontal="center"/>
    </xf>
    <xf numFmtId="0" fontId="2" fillId="0" borderId="1" xfId="0" applyFont="1" applyBorder="1"/>
    <xf numFmtId="0" fontId="24" fillId="0" borderId="4" xfId="0" applyFont="1" applyFill="1" applyBorder="1" applyProtection="1">
      <protection locked="0"/>
    </xf>
    <xf numFmtId="0" fontId="23" fillId="0" borderId="5" xfId="0" applyFont="1" applyFill="1" applyBorder="1" applyProtection="1">
      <protection locked="0"/>
    </xf>
    <xf numFmtId="0" fontId="24" fillId="0" borderId="8" xfId="0" applyFont="1" applyBorder="1" applyAlignment="1" applyProtection="1"/>
    <xf numFmtId="0" fontId="24" fillId="0" borderId="5" xfId="0" applyFont="1" applyBorder="1" applyAlignment="1" applyProtection="1"/>
    <xf numFmtId="0" fontId="28" fillId="0" borderId="33" xfId="0" applyFont="1" applyBorder="1" applyAlignment="1" applyProtection="1">
      <alignment horizontal="center" vertical="center"/>
    </xf>
    <xf numFmtId="0" fontId="28" fillId="0" borderId="0" xfId="0" applyFont="1" applyBorder="1" applyAlignment="1" applyProtection="1">
      <alignment horizontal="justify" vertical="center" wrapText="1"/>
    </xf>
    <xf numFmtId="0" fontId="28" fillId="0" borderId="1" xfId="0" applyFont="1" applyBorder="1" applyAlignment="1" applyProtection="1">
      <alignment horizontal="justify" vertical="center" wrapText="1"/>
    </xf>
    <xf numFmtId="0" fontId="24" fillId="0" borderId="0" xfId="0" applyFont="1" applyBorder="1" applyAlignment="1" applyProtection="1">
      <alignment horizontal="right"/>
    </xf>
    <xf numFmtId="0" fontId="24" fillId="0" borderId="0" xfId="0" applyFont="1" applyBorder="1" applyAlignment="1" applyProtection="1">
      <alignment horizontal="center"/>
    </xf>
    <xf numFmtId="0" fontId="24" fillId="0" borderId="9" xfId="0" applyFont="1" applyFill="1" applyBorder="1" applyAlignment="1" applyProtection="1">
      <alignment horizontal="right"/>
    </xf>
    <xf numFmtId="0" fontId="24" fillId="0" borderId="10" xfId="0" applyFont="1" applyFill="1" applyBorder="1" applyAlignment="1" applyProtection="1">
      <alignment horizontal="right"/>
    </xf>
    <xf numFmtId="0" fontId="24" fillId="0" borderId="11" xfId="0" applyFont="1" applyFill="1" applyBorder="1" applyAlignment="1" applyProtection="1">
      <alignment horizontal="right"/>
    </xf>
    <xf numFmtId="0" fontId="24" fillId="0" borderId="12" xfId="0" applyFont="1" applyFill="1" applyBorder="1" applyAlignment="1" applyProtection="1">
      <alignment horizontal="right"/>
    </xf>
    <xf numFmtId="0" fontId="24" fillId="0" borderId="4" xfId="0" applyFont="1" applyBorder="1" applyAlignment="1" applyProtection="1">
      <alignment horizontal="right"/>
    </xf>
    <xf numFmtId="0" fontId="24" fillId="0" borderId="8" xfId="0" applyFont="1" applyBorder="1" applyAlignment="1" applyProtection="1">
      <alignment horizontal="right"/>
    </xf>
    <xf numFmtId="0" fontId="24" fillId="0" borderId="5" xfId="0" applyFont="1" applyBorder="1" applyAlignment="1" applyProtection="1">
      <alignment horizontal="right"/>
    </xf>
    <xf numFmtId="0" fontId="24" fillId="0" borderId="13" xfId="0" applyFont="1" applyBorder="1" applyAlignment="1" applyProtection="1">
      <alignment horizontal="right"/>
    </xf>
    <xf numFmtId="0" fontId="24" fillId="0" borderId="14" xfId="0" applyFont="1" applyBorder="1" applyAlignment="1" applyProtection="1">
      <alignment horizontal="right"/>
    </xf>
    <xf numFmtId="0" fontId="24" fillId="0" borderId="15" xfId="0" applyFont="1" applyBorder="1" applyAlignment="1" applyProtection="1">
      <alignment horizontal="right"/>
    </xf>
    <xf numFmtId="0" fontId="24" fillId="0" borderId="19" xfId="0" applyFont="1" applyBorder="1" applyAlignment="1" applyProtection="1">
      <alignment horizontal="center" vertical="center"/>
    </xf>
    <xf numFmtId="0" fontId="24" fillId="0" borderId="16" xfId="0" applyFont="1" applyBorder="1" applyAlignment="1" applyProtection="1">
      <alignment horizontal="right"/>
    </xf>
    <xf numFmtId="0" fontId="24" fillId="0" borderId="17" xfId="0" applyFont="1" applyBorder="1" applyAlignment="1" applyProtection="1">
      <alignment horizontal="right"/>
    </xf>
    <xf numFmtId="0" fontId="24" fillId="0" borderId="18" xfId="0" applyFont="1" applyBorder="1" applyAlignment="1" applyProtection="1">
      <alignment horizontal="right"/>
    </xf>
    <xf numFmtId="0" fontId="22" fillId="0" borderId="1" xfId="0" applyFont="1" applyBorder="1" applyAlignment="1" applyProtection="1">
      <alignment horizontal="left"/>
    </xf>
    <xf numFmtId="0" fontId="28" fillId="0" borderId="30" xfId="0" applyFont="1" applyFill="1" applyBorder="1" applyAlignment="1" applyProtection="1">
      <alignment horizontal="center" vertical="center"/>
    </xf>
    <xf numFmtId="0" fontId="22" fillId="0" borderId="8" xfId="0" applyFont="1" applyFill="1" applyBorder="1" applyAlignment="1" applyProtection="1">
      <alignment horizontal="left"/>
    </xf>
    <xf numFmtId="0" fontId="22" fillId="2" borderId="4" xfId="0" applyFont="1" applyFill="1" applyBorder="1" applyAlignment="1" applyProtection="1">
      <alignment horizontal="center"/>
    </xf>
    <xf numFmtId="0" fontId="23" fillId="0" borderId="8" xfId="0" applyFont="1" applyBorder="1" applyProtection="1"/>
    <xf numFmtId="0" fontId="22" fillId="0" borderId="11" xfId="0" applyFont="1" applyFill="1" applyBorder="1" applyAlignment="1" applyProtection="1">
      <alignment horizontal="left"/>
    </xf>
  </cellXfs>
  <cellStyles count="6">
    <cellStyle name="Comma" xfId="1" builtinId="3"/>
    <cellStyle name="Hyperlink" xfId="3" builtinId="8"/>
    <cellStyle name="Hyperlink 2" xfId="5" xr:uid="{00000000-0005-0000-0000-000002000000}"/>
    <cellStyle name="Normal" xfId="0" builtinId="0"/>
    <cellStyle name="Normal 2" xfId="4" xr:uid="{00000000-0005-0000-0000-000004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317500</xdr:colOff>
      <xdr:row>4</xdr:row>
      <xdr:rowOff>25400</xdr:rowOff>
    </xdr:to>
    <xdr:pic>
      <xdr:nvPicPr>
        <xdr:cNvPr id="2" name="Picture 1" descr="dpi_Iogo_b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22" r="4938" b="31868"/>
        <a:stretch>
          <a:fillRect/>
        </a:stretch>
      </xdr:blipFill>
      <xdr:spPr bwMode="auto">
        <a:xfrm>
          <a:off x="0" y="0"/>
          <a:ext cx="69850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dpisfsreports@dpi.wi.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16"/>
  <sheetViews>
    <sheetView topLeftCell="A7" zoomScale="80" zoomScaleNormal="80" workbookViewId="0">
      <selection activeCell="B7" sqref="B7:C7"/>
    </sheetView>
  </sheetViews>
  <sheetFormatPr defaultColWidth="12.59765625" defaultRowHeight="15" customHeight="1" x14ac:dyDescent="0.25"/>
  <cols>
    <col min="1" max="1" width="3.09765625" style="44" customWidth="1"/>
    <col min="2" max="2" width="100.09765625" style="44" customWidth="1"/>
    <col min="3" max="3" width="3.09765625" style="44" customWidth="1"/>
    <col min="4" max="16384" width="12.59765625" style="44"/>
  </cols>
  <sheetData>
    <row r="1" spans="1:3" ht="25.05" customHeight="1" thickTop="1" x14ac:dyDescent="0.3">
      <c r="A1" s="41"/>
      <c r="B1" s="42" t="s">
        <v>192</v>
      </c>
      <c r="C1" s="43"/>
    </row>
    <row r="2" spans="1:3" ht="15" customHeight="1" x14ac:dyDescent="0.3">
      <c r="A2" s="45"/>
      <c r="B2" s="46"/>
    </row>
    <row r="3" spans="1:3" ht="27" customHeight="1" x14ac:dyDescent="0.25">
      <c r="A3" s="211" t="s">
        <v>195</v>
      </c>
      <c r="B3" s="211"/>
      <c r="C3" s="211"/>
    </row>
    <row r="4" spans="1:3" ht="15" customHeight="1" x14ac:dyDescent="0.25">
      <c r="A4" s="47"/>
      <c r="B4" s="47"/>
    </row>
    <row r="5" spans="1:3" s="48" customFormat="1" ht="72.75" customHeight="1" x14ac:dyDescent="0.25">
      <c r="B5" s="210" t="s">
        <v>196</v>
      </c>
      <c r="C5" s="210"/>
    </row>
    <row r="6" spans="1:3" s="48" customFormat="1" ht="16.5" customHeight="1" x14ac:dyDescent="0.25">
      <c r="B6" s="49"/>
    </row>
    <row r="7" spans="1:3" s="48" customFormat="1" ht="93" customHeight="1" x14ac:dyDescent="0.3">
      <c r="A7" s="50"/>
      <c r="B7" s="210" t="s">
        <v>219</v>
      </c>
      <c r="C7" s="210"/>
    </row>
    <row r="8" spans="1:3" s="48" customFormat="1" ht="15" customHeight="1" x14ac:dyDescent="0.3">
      <c r="A8" s="51"/>
    </row>
    <row r="9" spans="1:3" s="48" customFormat="1" ht="89.25" customHeight="1" x14ac:dyDescent="0.25">
      <c r="B9" s="210" t="s">
        <v>197</v>
      </c>
      <c r="C9" s="210"/>
    </row>
    <row r="10" spans="1:3" ht="13.8" x14ac:dyDescent="0.25">
      <c r="B10" s="52"/>
    </row>
    <row r="11" spans="1:3" ht="13.8" x14ac:dyDescent="0.25">
      <c r="A11" s="209" t="s">
        <v>193</v>
      </c>
      <c r="B11" s="209"/>
    </row>
    <row r="12" spans="1:3" ht="13.8" x14ac:dyDescent="0.25">
      <c r="A12" s="54" t="str">
        <f>HYPERLINK("https://dpi.wi.gov/sites/default/files/imce/sfs/pdf/indirectcostplansummary-17-22.pdf","DPI Indirect Cost Plan")</f>
        <v>DPI Indirect Cost Plan</v>
      </c>
      <c r="B12" s="55"/>
    </row>
    <row r="13" spans="1:3" ht="13.8" x14ac:dyDescent="0.25">
      <c r="A13" s="53"/>
    </row>
    <row r="14" spans="1:3" ht="13.8" x14ac:dyDescent="0.25"/>
    <row r="15" spans="1:3" ht="13.8" x14ac:dyDescent="0.25"/>
    <row r="16" spans="1:3" ht="13.8" x14ac:dyDescent="0.25"/>
  </sheetData>
  <sheetProtection algorithmName="SHA-512" hashValue="nrbWw+W6rDsbLvjH1ErytPAnoJiR79azJzAvAcXvwBm4URCa0ZOWXehutG4GdHs21sPt5U7stizOykMQ8ou/pQ==" saltValue="po/8d2Sni+J2Z9rl/LsErw==" spinCount="100000" sheet="1" objects="1" scenarios="1"/>
  <mergeCells count="5">
    <mergeCell ref="A11:B11"/>
    <mergeCell ref="B5:C5"/>
    <mergeCell ref="B7:C7"/>
    <mergeCell ref="B9:C9"/>
    <mergeCell ref="A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61"/>
  <sheetViews>
    <sheetView tabSelected="1" workbookViewId="0">
      <selection activeCell="A31" sqref="A31"/>
    </sheetView>
  </sheetViews>
  <sheetFormatPr defaultColWidth="8.09765625" defaultRowHeight="13.2" x14ac:dyDescent="0.25"/>
  <cols>
    <col min="1" max="1" width="5" style="17" customWidth="1"/>
    <col min="2" max="2" width="6.796875" style="17" customWidth="1"/>
    <col min="3" max="3" width="8.19921875" style="17" customWidth="1"/>
    <col min="4" max="4" width="10.09765625" style="17" customWidth="1"/>
    <col min="5" max="5" width="3.296875" style="17" customWidth="1"/>
    <col min="6" max="6" width="6.796875" style="17" customWidth="1"/>
    <col min="7" max="7" width="2.19921875" style="17" customWidth="1"/>
    <col min="8" max="8" width="2.69921875" style="17" customWidth="1"/>
    <col min="9" max="9" width="9.796875" style="17" customWidth="1"/>
    <col min="10" max="10" width="8.09765625" style="17"/>
    <col min="11" max="11" width="5.59765625" style="17" customWidth="1"/>
    <col min="12" max="12" width="8.09765625" style="17"/>
    <col min="13" max="13" width="7.5" style="17" customWidth="1"/>
    <col min="14" max="256" width="8.09765625" style="17"/>
    <col min="257" max="257" width="5" style="17" customWidth="1"/>
    <col min="258" max="258" width="6.796875" style="17" customWidth="1"/>
    <col min="259" max="259" width="8.19921875" style="17" customWidth="1"/>
    <col min="260" max="260" width="8.09765625" style="17"/>
    <col min="261" max="261" width="5" style="17" customWidth="1"/>
    <col min="262" max="262" width="6.796875" style="17" customWidth="1"/>
    <col min="263" max="263" width="2.19921875" style="17" customWidth="1"/>
    <col min="264" max="264" width="2.69921875" style="17" customWidth="1"/>
    <col min="265" max="512" width="8.09765625" style="17"/>
    <col min="513" max="513" width="5" style="17" customWidth="1"/>
    <col min="514" max="514" width="6.796875" style="17" customWidth="1"/>
    <col min="515" max="515" width="8.19921875" style="17" customWidth="1"/>
    <col min="516" max="516" width="8.09765625" style="17"/>
    <col min="517" max="517" width="5" style="17" customWidth="1"/>
    <col min="518" max="518" width="6.796875" style="17" customWidth="1"/>
    <col min="519" max="519" width="2.19921875" style="17" customWidth="1"/>
    <col min="520" max="520" width="2.69921875" style="17" customWidth="1"/>
    <col min="521" max="768" width="8.09765625" style="17"/>
    <col min="769" max="769" width="5" style="17" customWidth="1"/>
    <col min="770" max="770" width="6.796875" style="17" customWidth="1"/>
    <col min="771" max="771" width="8.19921875" style="17" customWidth="1"/>
    <col min="772" max="772" width="8.09765625" style="17"/>
    <col min="773" max="773" width="5" style="17" customWidth="1"/>
    <col min="774" max="774" width="6.796875" style="17" customWidth="1"/>
    <col min="775" max="775" width="2.19921875" style="17" customWidth="1"/>
    <col min="776" max="776" width="2.69921875" style="17" customWidth="1"/>
    <col min="777" max="1024" width="8.09765625" style="17"/>
    <col min="1025" max="1025" width="5" style="17" customWidth="1"/>
    <col min="1026" max="1026" width="6.796875" style="17" customWidth="1"/>
    <col min="1027" max="1027" width="8.19921875" style="17" customWidth="1"/>
    <col min="1028" max="1028" width="8.09765625" style="17"/>
    <col min="1029" max="1029" width="5" style="17" customWidth="1"/>
    <col min="1030" max="1030" width="6.796875" style="17" customWidth="1"/>
    <col min="1031" max="1031" width="2.19921875" style="17" customWidth="1"/>
    <col min="1032" max="1032" width="2.69921875" style="17" customWidth="1"/>
    <col min="1033" max="1280" width="8.09765625" style="17"/>
    <col min="1281" max="1281" width="5" style="17" customWidth="1"/>
    <col min="1282" max="1282" width="6.796875" style="17" customWidth="1"/>
    <col min="1283" max="1283" width="8.19921875" style="17" customWidth="1"/>
    <col min="1284" max="1284" width="8.09765625" style="17"/>
    <col min="1285" max="1285" width="5" style="17" customWidth="1"/>
    <col min="1286" max="1286" width="6.796875" style="17" customWidth="1"/>
    <col min="1287" max="1287" width="2.19921875" style="17" customWidth="1"/>
    <col min="1288" max="1288" width="2.69921875" style="17" customWidth="1"/>
    <col min="1289" max="1536" width="8.09765625" style="17"/>
    <col min="1537" max="1537" width="5" style="17" customWidth="1"/>
    <col min="1538" max="1538" width="6.796875" style="17" customWidth="1"/>
    <col min="1539" max="1539" width="8.19921875" style="17" customWidth="1"/>
    <col min="1540" max="1540" width="8.09765625" style="17"/>
    <col min="1541" max="1541" width="5" style="17" customWidth="1"/>
    <col min="1542" max="1542" width="6.796875" style="17" customWidth="1"/>
    <col min="1543" max="1543" width="2.19921875" style="17" customWidth="1"/>
    <col min="1544" max="1544" width="2.69921875" style="17" customWidth="1"/>
    <col min="1545" max="1792" width="8.09765625" style="17"/>
    <col min="1793" max="1793" width="5" style="17" customWidth="1"/>
    <col min="1794" max="1794" width="6.796875" style="17" customWidth="1"/>
    <col min="1795" max="1795" width="8.19921875" style="17" customWidth="1"/>
    <col min="1796" max="1796" width="8.09765625" style="17"/>
    <col min="1797" max="1797" width="5" style="17" customWidth="1"/>
    <col min="1798" max="1798" width="6.796875" style="17" customWidth="1"/>
    <col min="1799" max="1799" width="2.19921875" style="17" customWidth="1"/>
    <col min="1800" max="1800" width="2.69921875" style="17" customWidth="1"/>
    <col min="1801" max="2048" width="8.09765625" style="17"/>
    <col min="2049" max="2049" width="5" style="17" customWidth="1"/>
    <col min="2050" max="2050" width="6.796875" style="17" customWidth="1"/>
    <col min="2051" max="2051" width="8.19921875" style="17" customWidth="1"/>
    <col min="2052" max="2052" width="8.09765625" style="17"/>
    <col min="2053" max="2053" width="5" style="17" customWidth="1"/>
    <col min="2054" max="2054" width="6.796875" style="17" customWidth="1"/>
    <col min="2055" max="2055" width="2.19921875" style="17" customWidth="1"/>
    <col min="2056" max="2056" width="2.69921875" style="17" customWidth="1"/>
    <col min="2057" max="2304" width="8.09765625" style="17"/>
    <col min="2305" max="2305" width="5" style="17" customWidth="1"/>
    <col min="2306" max="2306" width="6.796875" style="17" customWidth="1"/>
    <col min="2307" max="2307" width="8.19921875" style="17" customWidth="1"/>
    <col min="2308" max="2308" width="8.09765625" style="17"/>
    <col min="2309" max="2309" width="5" style="17" customWidth="1"/>
    <col min="2310" max="2310" width="6.796875" style="17" customWidth="1"/>
    <col min="2311" max="2311" width="2.19921875" style="17" customWidth="1"/>
    <col min="2312" max="2312" width="2.69921875" style="17" customWidth="1"/>
    <col min="2313" max="2560" width="8.09765625" style="17"/>
    <col min="2561" max="2561" width="5" style="17" customWidth="1"/>
    <col min="2562" max="2562" width="6.796875" style="17" customWidth="1"/>
    <col min="2563" max="2563" width="8.19921875" style="17" customWidth="1"/>
    <col min="2564" max="2564" width="8.09765625" style="17"/>
    <col min="2565" max="2565" width="5" style="17" customWidth="1"/>
    <col min="2566" max="2566" width="6.796875" style="17" customWidth="1"/>
    <col min="2567" max="2567" width="2.19921875" style="17" customWidth="1"/>
    <col min="2568" max="2568" width="2.69921875" style="17" customWidth="1"/>
    <col min="2569" max="2816" width="8.09765625" style="17"/>
    <col min="2817" max="2817" width="5" style="17" customWidth="1"/>
    <col min="2818" max="2818" width="6.796875" style="17" customWidth="1"/>
    <col min="2819" max="2819" width="8.19921875" style="17" customWidth="1"/>
    <col min="2820" max="2820" width="8.09765625" style="17"/>
    <col min="2821" max="2821" width="5" style="17" customWidth="1"/>
    <col min="2822" max="2822" width="6.796875" style="17" customWidth="1"/>
    <col min="2823" max="2823" width="2.19921875" style="17" customWidth="1"/>
    <col min="2824" max="2824" width="2.69921875" style="17" customWidth="1"/>
    <col min="2825" max="3072" width="8.09765625" style="17"/>
    <col min="3073" max="3073" width="5" style="17" customWidth="1"/>
    <col min="3074" max="3074" width="6.796875" style="17" customWidth="1"/>
    <col min="3075" max="3075" width="8.19921875" style="17" customWidth="1"/>
    <col min="3076" max="3076" width="8.09765625" style="17"/>
    <col min="3077" max="3077" width="5" style="17" customWidth="1"/>
    <col min="3078" max="3078" width="6.796875" style="17" customWidth="1"/>
    <col min="3079" max="3079" width="2.19921875" style="17" customWidth="1"/>
    <col min="3080" max="3080" width="2.69921875" style="17" customWidth="1"/>
    <col min="3081" max="3328" width="8.09765625" style="17"/>
    <col min="3329" max="3329" width="5" style="17" customWidth="1"/>
    <col min="3330" max="3330" width="6.796875" style="17" customWidth="1"/>
    <col min="3331" max="3331" width="8.19921875" style="17" customWidth="1"/>
    <col min="3332" max="3332" width="8.09765625" style="17"/>
    <col min="3333" max="3333" width="5" style="17" customWidth="1"/>
    <col min="3334" max="3334" width="6.796875" style="17" customWidth="1"/>
    <col min="3335" max="3335" width="2.19921875" style="17" customWidth="1"/>
    <col min="3336" max="3336" width="2.69921875" style="17" customWidth="1"/>
    <col min="3337" max="3584" width="8.09765625" style="17"/>
    <col min="3585" max="3585" width="5" style="17" customWidth="1"/>
    <col min="3586" max="3586" width="6.796875" style="17" customWidth="1"/>
    <col min="3587" max="3587" width="8.19921875" style="17" customWidth="1"/>
    <col min="3588" max="3588" width="8.09765625" style="17"/>
    <col min="3589" max="3589" width="5" style="17" customWidth="1"/>
    <col min="3590" max="3590" width="6.796875" style="17" customWidth="1"/>
    <col min="3591" max="3591" width="2.19921875" style="17" customWidth="1"/>
    <col min="3592" max="3592" width="2.69921875" style="17" customWidth="1"/>
    <col min="3593" max="3840" width="8.09765625" style="17"/>
    <col min="3841" max="3841" width="5" style="17" customWidth="1"/>
    <col min="3842" max="3842" width="6.796875" style="17" customWidth="1"/>
    <col min="3843" max="3843" width="8.19921875" style="17" customWidth="1"/>
    <col min="3844" max="3844" width="8.09765625" style="17"/>
    <col min="3845" max="3845" width="5" style="17" customWidth="1"/>
    <col min="3846" max="3846" width="6.796875" style="17" customWidth="1"/>
    <col min="3847" max="3847" width="2.19921875" style="17" customWidth="1"/>
    <col min="3848" max="3848" width="2.69921875" style="17" customWidth="1"/>
    <col min="3849" max="4096" width="8.09765625" style="17"/>
    <col min="4097" max="4097" width="5" style="17" customWidth="1"/>
    <col min="4098" max="4098" width="6.796875" style="17" customWidth="1"/>
    <col min="4099" max="4099" width="8.19921875" style="17" customWidth="1"/>
    <col min="4100" max="4100" width="8.09765625" style="17"/>
    <col min="4101" max="4101" width="5" style="17" customWidth="1"/>
    <col min="4102" max="4102" width="6.796875" style="17" customWidth="1"/>
    <col min="4103" max="4103" width="2.19921875" style="17" customWidth="1"/>
    <col min="4104" max="4104" width="2.69921875" style="17" customWidth="1"/>
    <col min="4105" max="4352" width="8.09765625" style="17"/>
    <col min="4353" max="4353" width="5" style="17" customWidth="1"/>
    <col min="4354" max="4354" width="6.796875" style="17" customWidth="1"/>
    <col min="4355" max="4355" width="8.19921875" style="17" customWidth="1"/>
    <col min="4356" max="4356" width="8.09765625" style="17"/>
    <col min="4357" max="4357" width="5" style="17" customWidth="1"/>
    <col min="4358" max="4358" width="6.796875" style="17" customWidth="1"/>
    <col min="4359" max="4359" width="2.19921875" style="17" customWidth="1"/>
    <col min="4360" max="4360" width="2.69921875" style="17" customWidth="1"/>
    <col min="4361" max="4608" width="8.09765625" style="17"/>
    <col min="4609" max="4609" width="5" style="17" customWidth="1"/>
    <col min="4610" max="4610" width="6.796875" style="17" customWidth="1"/>
    <col min="4611" max="4611" width="8.19921875" style="17" customWidth="1"/>
    <col min="4612" max="4612" width="8.09765625" style="17"/>
    <col min="4613" max="4613" width="5" style="17" customWidth="1"/>
    <col min="4614" max="4614" width="6.796875" style="17" customWidth="1"/>
    <col min="4615" max="4615" width="2.19921875" style="17" customWidth="1"/>
    <col min="4616" max="4616" width="2.69921875" style="17" customWidth="1"/>
    <col min="4617" max="4864" width="8.09765625" style="17"/>
    <col min="4865" max="4865" width="5" style="17" customWidth="1"/>
    <col min="4866" max="4866" width="6.796875" style="17" customWidth="1"/>
    <col min="4867" max="4867" width="8.19921875" style="17" customWidth="1"/>
    <col min="4868" max="4868" width="8.09765625" style="17"/>
    <col min="4869" max="4869" width="5" style="17" customWidth="1"/>
    <col min="4870" max="4870" width="6.796875" style="17" customWidth="1"/>
    <col min="4871" max="4871" width="2.19921875" style="17" customWidth="1"/>
    <col min="4872" max="4872" width="2.69921875" style="17" customWidth="1"/>
    <col min="4873" max="5120" width="8.09765625" style="17"/>
    <col min="5121" max="5121" width="5" style="17" customWidth="1"/>
    <col min="5122" max="5122" width="6.796875" style="17" customWidth="1"/>
    <col min="5123" max="5123" width="8.19921875" style="17" customWidth="1"/>
    <col min="5124" max="5124" width="8.09765625" style="17"/>
    <col min="5125" max="5125" width="5" style="17" customWidth="1"/>
    <col min="5126" max="5126" width="6.796875" style="17" customWidth="1"/>
    <col min="5127" max="5127" width="2.19921875" style="17" customWidth="1"/>
    <col min="5128" max="5128" width="2.69921875" style="17" customWidth="1"/>
    <col min="5129" max="5376" width="8.09765625" style="17"/>
    <col min="5377" max="5377" width="5" style="17" customWidth="1"/>
    <col min="5378" max="5378" width="6.796875" style="17" customWidth="1"/>
    <col min="5379" max="5379" width="8.19921875" style="17" customWidth="1"/>
    <col min="5380" max="5380" width="8.09765625" style="17"/>
    <col min="5381" max="5381" width="5" style="17" customWidth="1"/>
    <col min="5382" max="5382" width="6.796875" style="17" customWidth="1"/>
    <col min="5383" max="5383" width="2.19921875" style="17" customWidth="1"/>
    <col min="5384" max="5384" width="2.69921875" style="17" customWidth="1"/>
    <col min="5385" max="5632" width="8.09765625" style="17"/>
    <col min="5633" max="5633" width="5" style="17" customWidth="1"/>
    <col min="5634" max="5634" width="6.796875" style="17" customWidth="1"/>
    <col min="5635" max="5635" width="8.19921875" style="17" customWidth="1"/>
    <col min="5636" max="5636" width="8.09765625" style="17"/>
    <col min="5637" max="5637" width="5" style="17" customWidth="1"/>
    <col min="5638" max="5638" width="6.796875" style="17" customWidth="1"/>
    <col min="5639" max="5639" width="2.19921875" style="17" customWidth="1"/>
    <col min="5640" max="5640" width="2.69921875" style="17" customWidth="1"/>
    <col min="5641" max="5888" width="8.09765625" style="17"/>
    <col min="5889" max="5889" width="5" style="17" customWidth="1"/>
    <col min="5890" max="5890" width="6.796875" style="17" customWidth="1"/>
    <col min="5891" max="5891" width="8.19921875" style="17" customWidth="1"/>
    <col min="5892" max="5892" width="8.09765625" style="17"/>
    <col min="5893" max="5893" width="5" style="17" customWidth="1"/>
    <col min="5894" max="5894" width="6.796875" style="17" customWidth="1"/>
    <col min="5895" max="5895" width="2.19921875" style="17" customWidth="1"/>
    <col min="5896" max="5896" width="2.69921875" style="17" customWidth="1"/>
    <col min="5897" max="6144" width="8.09765625" style="17"/>
    <col min="6145" max="6145" width="5" style="17" customWidth="1"/>
    <col min="6146" max="6146" width="6.796875" style="17" customWidth="1"/>
    <col min="6147" max="6147" width="8.19921875" style="17" customWidth="1"/>
    <col min="6148" max="6148" width="8.09765625" style="17"/>
    <col min="6149" max="6149" width="5" style="17" customWidth="1"/>
    <col min="6150" max="6150" width="6.796875" style="17" customWidth="1"/>
    <col min="6151" max="6151" width="2.19921875" style="17" customWidth="1"/>
    <col min="6152" max="6152" width="2.69921875" style="17" customWidth="1"/>
    <col min="6153" max="6400" width="8.09765625" style="17"/>
    <col min="6401" max="6401" width="5" style="17" customWidth="1"/>
    <col min="6402" max="6402" width="6.796875" style="17" customWidth="1"/>
    <col min="6403" max="6403" width="8.19921875" style="17" customWidth="1"/>
    <col min="6404" max="6404" width="8.09765625" style="17"/>
    <col min="6405" max="6405" width="5" style="17" customWidth="1"/>
    <col min="6406" max="6406" width="6.796875" style="17" customWidth="1"/>
    <col min="6407" max="6407" width="2.19921875" style="17" customWidth="1"/>
    <col min="6408" max="6408" width="2.69921875" style="17" customWidth="1"/>
    <col min="6409" max="6656" width="8.09765625" style="17"/>
    <col min="6657" max="6657" width="5" style="17" customWidth="1"/>
    <col min="6658" max="6658" width="6.796875" style="17" customWidth="1"/>
    <col min="6659" max="6659" width="8.19921875" style="17" customWidth="1"/>
    <col min="6660" max="6660" width="8.09765625" style="17"/>
    <col min="6661" max="6661" width="5" style="17" customWidth="1"/>
    <col min="6662" max="6662" width="6.796875" style="17" customWidth="1"/>
    <col min="6663" max="6663" width="2.19921875" style="17" customWidth="1"/>
    <col min="6664" max="6664" width="2.69921875" style="17" customWidth="1"/>
    <col min="6665" max="6912" width="8.09765625" style="17"/>
    <col min="6913" max="6913" width="5" style="17" customWidth="1"/>
    <col min="6914" max="6914" width="6.796875" style="17" customWidth="1"/>
    <col min="6915" max="6915" width="8.19921875" style="17" customWidth="1"/>
    <col min="6916" max="6916" width="8.09765625" style="17"/>
    <col min="6917" max="6917" width="5" style="17" customWidth="1"/>
    <col min="6918" max="6918" width="6.796875" style="17" customWidth="1"/>
    <col min="6919" max="6919" width="2.19921875" style="17" customWidth="1"/>
    <col min="6920" max="6920" width="2.69921875" style="17" customWidth="1"/>
    <col min="6921" max="7168" width="8.09765625" style="17"/>
    <col min="7169" max="7169" width="5" style="17" customWidth="1"/>
    <col min="7170" max="7170" width="6.796875" style="17" customWidth="1"/>
    <col min="7171" max="7171" width="8.19921875" style="17" customWidth="1"/>
    <col min="7172" max="7172" width="8.09765625" style="17"/>
    <col min="7173" max="7173" width="5" style="17" customWidth="1"/>
    <col min="7174" max="7174" width="6.796875" style="17" customWidth="1"/>
    <col min="7175" max="7175" width="2.19921875" style="17" customWidth="1"/>
    <col min="7176" max="7176" width="2.69921875" style="17" customWidth="1"/>
    <col min="7177" max="7424" width="8.09765625" style="17"/>
    <col min="7425" max="7425" width="5" style="17" customWidth="1"/>
    <col min="7426" max="7426" width="6.796875" style="17" customWidth="1"/>
    <col min="7427" max="7427" width="8.19921875" style="17" customWidth="1"/>
    <col min="7428" max="7428" width="8.09765625" style="17"/>
    <col min="7429" max="7429" width="5" style="17" customWidth="1"/>
    <col min="7430" max="7430" width="6.796875" style="17" customWidth="1"/>
    <col min="7431" max="7431" width="2.19921875" style="17" customWidth="1"/>
    <col min="7432" max="7432" width="2.69921875" style="17" customWidth="1"/>
    <col min="7433" max="7680" width="8.09765625" style="17"/>
    <col min="7681" max="7681" width="5" style="17" customWidth="1"/>
    <col min="7682" max="7682" width="6.796875" style="17" customWidth="1"/>
    <col min="7683" max="7683" width="8.19921875" style="17" customWidth="1"/>
    <col min="7684" max="7684" width="8.09765625" style="17"/>
    <col min="7685" max="7685" width="5" style="17" customWidth="1"/>
    <col min="7686" max="7686" width="6.796875" style="17" customWidth="1"/>
    <col min="7687" max="7687" width="2.19921875" style="17" customWidth="1"/>
    <col min="7688" max="7688" width="2.69921875" style="17" customWidth="1"/>
    <col min="7689" max="7936" width="8.09765625" style="17"/>
    <col min="7937" max="7937" width="5" style="17" customWidth="1"/>
    <col min="7938" max="7938" width="6.796875" style="17" customWidth="1"/>
    <col min="7939" max="7939" width="8.19921875" style="17" customWidth="1"/>
    <col min="7940" max="7940" width="8.09765625" style="17"/>
    <col min="7941" max="7941" width="5" style="17" customWidth="1"/>
    <col min="7942" max="7942" width="6.796875" style="17" customWidth="1"/>
    <col min="7943" max="7943" width="2.19921875" style="17" customWidth="1"/>
    <col min="7944" max="7944" width="2.69921875" style="17" customWidth="1"/>
    <col min="7945" max="8192" width="8.09765625" style="17"/>
    <col min="8193" max="8193" width="5" style="17" customWidth="1"/>
    <col min="8194" max="8194" width="6.796875" style="17" customWidth="1"/>
    <col min="8195" max="8195" width="8.19921875" style="17" customWidth="1"/>
    <col min="8196" max="8196" width="8.09765625" style="17"/>
    <col min="8197" max="8197" width="5" style="17" customWidth="1"/>
    <col min="8198" max="8198" width="6.796875" style="17" customWidth="1"/>
    <col min="8199" max="8199" width="2.19921875" style="17" customWidth="1"/>
    <col min="8200" max="8200" width="2.69921875" style="17" customWidth="1"/>
    <col min="8201" max="8448" width="8.09765625" style="17"/>
    <col min="8449" max="8449" width="5" style="17" customWidth="1"/>
    <col min="8450" max="8450" width="6.796875" style="17" customWidth="1"/>
    <col min="8451" max="8451" width="8.19921875" style="17" customWidth="1"/>
    <col min="8452" max="8452" width="8.09765625" style="17"/>
    <col min="8453" max="8453" width="5" style="17" customWidth="1"/>
    <col min="8454" max="8454" width="6.796875" style="17" customWidth="1"/>
    <col min="8455" max="8455" width="2.19921875" style="17" customWidth="1"/>
    <col min="8456" max="8456" width="2.69921875" style="17" customWidth="1"/>
    <col min="8457" max="8704" width="8.09765625" style="17"/>
    <col min="8705" max="8705" width="5" style="17" customWidth="1"/>
    <col min="8706" max="8706" width="6.796875" style="17" customWidth="1"/>
    <col min="8707" max="8707" width="8.19921875" style="17" customWidth="1"/>
    <col min="8708" max="8708" width="8.09765625" style="17"/>
    <col min="8709" max="8709" width="5" style="17" customWidth="1"/>
    <col min="8710" max="8710" width="6.796875" style="17" customWidth="1"/>
    <col min="8711" max="8711" width="2.19921875" style="17" customWidth="1"/>
    <col min="8712" max="8712" width="2.69921875" style="17" customWidth="1"/>
    <col min="8713" max="8960" width="8.09765625" style="17"/>
    <col min="8961" max="8961" width="5" style="17" customWidth="1"/>
    <col min="8962" max="8962" width="6.796875" style="17" customWidth="1"/>
    <col min="8963" max="8963" width="8.19921875" style="17" customWidth="1"/>
    <col min="8964" max="8964" width="8.09765625" style="17"/>
    <col min="8965" max="8965" width="5" style="17" customWidth="1"/>
    <col min="8966" max="8966" width="6.796875" style="17" customWidth="1"/>
    <col min="8967" max="8967" width="2.19921875" style="17" customWidth="1"/>
    <col min="8968" max="8968" width="2.69921875" style="17" customWidth="1"/>
    <col min="8969" max="9216" width="8.09765625" style="17"/>
    <col min="9217" max="9217" width="5" style="17" customWidth="1"/>
    <col min="9218" max="9218" width="6.796875" style="17" customWidth="1"/>
    <col min="9219" max="9219" width="8.19921875" style="17" customWidth="1"/>
    <col min="9220" max="9220" width="8.09765625" style="17"/>
    <col min="9221" max="9221" width="5" style="17" customWidth="1"/>
    <col min="9222" max="9222" width="6.796875" style="17" customWidth="1"/>
    <col min="9223" max="9223" width="2.19921875" style="17" customWidth="1"/>
    <col min="9224" max="9224" width="2.69921875" style="17" customWidth="1"/>
    <col min="9225" max="9472" width="8.09765625" style="17"/>
    <col min="9473" max="9473" width="5" style="17" customWidth="1"/>
    <col min="9474" max="9474" width="6.796875" style="17" customWidth="1"/>
    <col min="9475" max="9475" width="8.19921875" style="17" customWidth="1"/>
    <col min="9476" max="9476" width="8.09765625" style="17"/>
    <col min="9477" max="9477" width="5" style="17" customWidth="1"/>
    <col min="9478" max="9478" width="6.796875" style="17" customWidth="1"/>
    <col min="9479" max="9479" width="2.19921875" style="17" customWidth="1"/>
    <col min="9480" max="9480" width="2.69921875" style="17" customWidth="1"/>
    <col min="9481" max="9728" width="8.09765625" style="17"/>
    <col min="9729" max="9729" width="5" style="17" customWidth="1"/>
    <col min="9730" max="9730" width="6.796875" style="17" customWidth="1"/>
    <col min="9731" max="9731" width="8.19921875" style="17" customWidth="1"/>
    <col min="9732" max="9732" width="8.09765625" style="17"/>
    <col min="9733" max="9733" width="5" style="17" customWidth="1"/>
    <col min="9734" max="9734" width="6.796875" style="17" customWidth="1"/>
    <col min="9735" max="9735" width="2.19921875" style="17" customWidth="1"/>
    <col min="9736" max="9736" width="2.69921875" style="17" customWidth="1"/>
    <col min="9737" max="9984" width="8.09765625" style="17"/>
    <col min="9985" max="9985" width="5" style="17" customWidth="1"/>
    <col min="9986" max="9986" width="6.796875" style="17" customWidth="1"/>
    <col min="9987" max="9987" width="8.19921875" style="17" customWidth="1"/>
    <col min="9988" max="9988" width="8.09765625" style="17"/>
    <col min="9989" max="9989" width="5" style="17" customWidth="1"/>
    <col min="9990" max="9990" width="6.796875" style="17" customWidth="1"/>
    <col min="9991" max="9991" width="2.19921875" style="17" customWidth="1"/>
    <col min="9992" max="9992" width="2.69921875" style="17" customWidth="1"/>
    <col min="9993" max="10240" width="8.09765625" style="17"/>
    <col min="10241" max="10241" width="5" style="17" customWidth="1"/>
    <col min="10242" max="10242" width="6.796875" style="17" customWidth="1"/>
    <col min="10243" max="10243" width="8.19921875" style="17" customWidth="1"/>
    <col min="10244" max="10244" width="8.09765625" style="17"/>
    <col min="10245" max="10245" width="5" style="17" customWidth="1"/>
    <col min="10246" max="10246" width="6.796875" style="17" customWidth="1"/>
    <col min="10247" max="10247" width="2.19921875" style="17" customWidth="1"/>
    <col min="10248" max="10248" width="2.69921875" style="17" customWidth="1"/>
    <col min="10249" max="10496" width="8.09765625" style="17"/>
    <col min="10497" max="10497" width="5" style="17" customWidth="1"/>
    <col min="10498" max="10498" width="6.796875" style="17" customWidth="1"/>
    <col min="10499" max="10499" width="8.19921875" style="17" customWidth="1"/>
    <col min="10500" max="10500" width="8.09765625" style="17"/>
    <col min="10501" max="10501" width="5" style="17" customWidth="1"/>
    <col min="10502" max="10502" width="6.796875" style="17" customWidth="1"/>
    <col min="10503" max="10503" width="2.19921875" style="17" customWidth="1"/>
    <col min="10504" max="10504" width="2.69921875" style="17" customWidth="1"/>
    <col min="10505" max="10752" width="8.09765625" style="17"/>
    <col min="10753" max="10753" width="5" style="17" customWidth="1"/>
    <col min="10754" max="10754" width="6.796875" style="17" customWidth="1"/>
    <col min="10755" max="10755" width="8.19921875" style="17" customWidth="1"/>
    <col min="10756" max="10756" width="8.09765625" style="17"/>
    <col min="10757" max="10757" width="5" style="17" customWidth="1"/>
    <col min="10758" max="10758" width="6.796875" style="17" customWidth="1"/>
    <col min="10759" max="10759" width="2.19921875" style="17" customWidth="1"/>
    <col min="10760" max="10760" width="2.69921875" style="17" customWidth="1"/>
    <col min="10761" max="11008" width="8.09765625" style="17"/>
    <col min="11009" max="11009" width="5" style="17" customWidth="1"/>
    <col min="11010" max="11010" width="6.796875" style="17" customWidth="1"/>
    <col min="11011" max="11011" width="8.19921875" style="17" customWidth="1"/>
    <col min="11012" max="11012" width="8.09765625" style="17"/>
    <col min="11013" max="11013" width="5" style="17" customWidth="1"/>
    <col min="11014" max="11014" width="6.796875" style="17" customWidth="1"/>
    <col min="11015" max="11015" width="2.19921875" style="17" customWidth="1"/>
    <col min="11016" max="11016" width="2.69921875" style="17" customWidth="1"/>
    <col min="11017" max="11264" width="8.09765625" style="17"/>
    <col min="11265" max="11265" width="5" style="17" customWidth="1"/>
    <col min="11266" max="11266" width="6.796875" style="17" customWidth="1"/>
    <col min="11267" max="11267" width="8.19921875" style="17" customWidth="1"/>
    <col min="11268" max="11268" width="8.09765625" style="17"/>
    <col min="11269" max="11269" width="5" style="17" customWidth="1"/>
    <col min="11270" max="11270" width="6.796875" style="17" customWidth="1"/>
    <col min="11271" max="11271" width="2.19921875" style="17" customWidth="1"/>
    <col min="11272" max="11272" width="2.69921875" style="17" customWidth="1"/>
    <col min="11273" max="11520" width="8.09765625" style="17"/>
    <col min="11521" max="11521" width="5" style="17" customWidth="1"/>
    <col min="11522" max="11522" width="6.796875" style="17" customWidth="1"/>
    <col min="11523" max="11523" width="8.19921875" style="17" customWidth="1"/>
    <col min="11524" max="11524" width="8.09765625" style="17"/>
    <col min="11525" max="11525" width="5" style="17" customWidth="1"/>
    <col min="11526" max="11526" width="6.796875" style="17" customWidth="1"/>
    <col min="11527" max="11527" width="2.19921875" style="17" customWidth="1"/>
    <col min="11528" max="11528" width="2.69921875" style="17" customWidth="1"/>
    <col min="11529" max="11776" width="8.09765625" style="17"/>
    <col min="11777" max="11777" width="5" style="17" customWidth="1"/>
    <col min="11778" max="11778" width="6.796875" style="17" customWidth="1"/>
    <col min="11779" max="11779" width="8.19921875" style="17" customWidth="1"/>
    <col min="11780" max="11780" width="8.09765625" style="17"/>
    <col min="11781" max="11781" width="5" style="17" customWidth="1"/>
    <col min="11782" max="11782" width="6.796875" style="17" customWidth="1"/>
    <col min="11783" max="11783" width="2.19921875" style="17" customWidth="1"/>
    <col min="11784" max="11784" width="2.69921875" style="17" customWidth="1"/>
    <col min="11785" max="12032" width="8.09765625" style="17"/>
    <col min="12033" max="12033" width="5" style="17" customWidth="1"/>
    <col min="12034" max="12034" width="6.796875" style="17" customWidth="1"/>
    <col min="12035" max="12035" width="8.19921875" style="17" customWidth="1"/>
    <col min="12036" max="12036" width="8.09765625" style="17"/>
    <col min="12037" max="12037" width="5" style="17" customWidth="1"/>
    <col min="12038" max="12038" width="6.796875" style="17" customWidth="1"/>
    <col min="12039" max="12039" width="2.19921875" style="17" customWidth="1"/>
    <col min="12040" max="12040" width="2.69921875" style="17" customWidth="1"/>
    <col min="12041" max="12288" width="8.09765625" style="17"/>
    <col min="12289" max="12289" width="5" style="17" customWidth="1"/>
    <col min="12290" max="12290" width="6.796875" style="17" customWidth="1"/>
    <col min="12291" max="12291" width="8.19921875" style="17" customWidth="1"/>
    <col min="12292" max="12292" width="8.09765625" style="17"/>
    <col min="12293" max="12293" width="5" style="17" customWidth="1"/>
    <col min="12294" max="12294" width="6.796875" style="17" customWidth="1"/>
    <col min="12295" max="12295" width="2.19921875" style="17" customWidth="1"/>
    <col min="12296" max="12296" width="2.69921875" style="17" customWidth="1"/>
    <col min="12297" max="12544" width="8.09765625" style="17"/>
    <col min="12545" max="12545" width="5" style="17" customWidth="1"/>
    <col min="12546" max="12546" width="6.796875" style="17" customWidth="1"/>
    <col min="12547" max="12547" width="8.19921875" style="17" customWidth="1"/>
    <col min="12548" max="12548" width="8.09765625" style="17"/>
    <col min="12549" max="12549" width="5" style="17" customWidth="1"/>
    <col min="12550" max="12550" width="6.796875" style="17" customWidth="1"/>
    <col min="12551" max="12551" width="2.19921875" style="17" customWidth="1"/>
    <col min="12552" max="12552" width="2.69921875" style="17" customWidth="1"/>
    <col min="12553" max="12800" width="8.09765625" style="17"/>
    <col min="12801" max="12801" width="5" style="17" customWidth="1"/>
    <col min="12802" max="12802" width="6.796875" style="17" customWidth="1"/>
    <col min="12803" max="12803" width="8.19921875" style="17" customWidth="1"/>
    <col min="12804" max="12804" width="8.09765625" style="17"/>
    <col min="12805" max="12805" width="5" style="17" customWidth="1"/>
    <col min="12806" max="12806" width="6.796875" style="17" customWidth="1"/>
    <col min="12807" max="12807" width="2.19921875" style="17" customWidth="1"/>
    <col min="12808" max="12808" width="2.69921875" style="17" customWidth="1"/>
    <col min="12809" max="13056" width="8.09765625" style="17"/>
    <col min="13057" max="13057" width="5" style="17" customWidth="1"/>
    <col min="13058" max="13058" width="6.796875" style="17" customWidth="1"/>
    <col min="13059" max="13059" width="8.19921875" style="17" customWidth="1"/>
    <col min="13060" max="13060" width="8.09765625" style="17"/>
    <col min="13061" max="13061" width="5" style="17" customWidth="1"/>
    <col min="13062" max="13062" width="6.796875" style="17" customWidth="1"/>
    <col min="13063" max="13063" width="2.19921875" style="17" customWidth="1"/>
    <col min="13064" max="13064" width="2.69921875" style="17" customWidth="1"/>
    <col min="13065" max="13312" width="8.09765625" style="17"/>
    <col min="13313" max="13313" width="5" style="17" customWidth="1"/>
    <col min="13314" max="13314" width="6.796875" style="17" customWidth="1"/>
    <col min="13315" max="13315" width="8.19921875" style="17" customWidth="1"/>
    <col min="13316" max="13316" width="8.09765625" style="17"/>
    <col min="13317" max="13317" width="5" style="17" customWidth="1"/>
    <col min="13318" max="13318" width="6.796875" style="17" customWidth="1"/>
    <col min="13319" max="13319" width="2.19921875" style="17" customWidth="1"/>
    <col min="13320" max="13320" width="2.69921875" style="17" customWidth="1"/>
    <col min="13321" max="13568" width="8.09765625" style="17"/>
    <col min="13569" max="13569" width="5" style="17" customWidth="1"/>
    <col min="13570" max="13570" width="6.796875" style="17" customWidth="1"/>
    <col min="13571" max="13571" width="8.19921875" style="17" customWidth="1"/>
    <col min="13572" max="13572" width="8.09765625" style="17"/>
    <col min="13573" max="13573" width="5" style="17" customWidth="1"/>
    <col min="13574" max="13574" width="6.796875" style="17" customWidth="1"/>
    <col min="13575" max="13575" width="2.19921875" style="17" customWidth="1"/>
    <col min="13576" max="13576" width="2.69921875" style="17" customWidth="1"/>
    <col min="13577" max="13824" width="8.09765625" style="17"/>
    <col min="13825" max="13825" width="5" style="17" customWidth="1"/>
    <col min="13826" max="13826" width="6.796875" style="17" customWidth="1"/>
    <col min="13827" max="13827" width="8.19921875" style="17" customWidth="1"/>
    <col min="13828" max="13828" width="8.09765625" style="17"/>
    <col min="13829" max="13829" width="5" style="17" customWidth="1"/>
    <col min="13830" max="13830" width="6.796875" style="17" customWidth="1"/>
    <col min="13831" max="13831" width="2.19921875" style="17" customWidth="1"/>
    <col min="13832" max="13832" width="2.69921875" style="17" customWidth="1"/>
    <col min="13833" max="14080" width="8.09765625" style="17"/>
    <col min="14081" max="14081" width="5" style="17" customWidth="1"/>
    <col min="14082" max="14082" width="6.796875" style="17" customWidth="1"/>
    <col min="14083" max="14083" width="8.19921875" style="17" customWidth="1"/>
    <col min="14084" max="14084" width="8.09765625" style="17"/>
    <col min="14085" max="14085" width="5" style="17" customWidth="1"/>
    <col min="14086" max="14086" width="6.796875" style="17" customWidth="1"/>
    <col min="14087" max="14087" width="2.19921875" style="17" customWidth="1"/>
    <col min="14088" max="14088" width="2.69921875" style="17" customWidth="1"/>
    <col min="14089" max="14336" width="8.09765625" style="17"/>
    <col min="14337" max="14337" width="5" style="17" customWidth="1"/>
    <col min="14338" max="14338" width="6.796875" style="17" customWidth="1"/>
    <col min="14339" max="14339" width="8.19921875" style="17" customWidth="1"/>
    <col min="14340" max="14340" width="8.09765625" style="17"/>
    <col min="14341" max="14341" width="5" style="17" customWidth="1"/>
    <col min="14342" max="14342" width="6.796875" style="17" customWidth="1"/>
    <col min="14343" max="14343" width="2.19921875" style="17" customWidth="1"/>
    <col min="14344" max="14344" width="2.69921875" style="17" customWidth="1"/>
    <col min="14345" max="14592" width="8.09765625" style="17"/>
    <col min="14593" max="14593" width="5" style="17" customWidth="1"/>
    <col min="14594" max="14594" width="6.796875" style="17" customWidth="1"/>
    <col min="14595" max="14595" width="8.19921875" style="17" customWidth="1"/>
    <col min="14596" max="14596" width="8.09765625" style="17"/>
    <col min="14597" max="14597" width="5" style="17" customWidth="1"/>
    <col min="14598" max="14598" width="6.796875" style="17" customWidth="1"/>
    <col min="14599" max="14599" width="2.19921875" style="17" customWidth="1"/>
    <col min="14600" max="14600" width="2.69921875" style="17" customWidth="1"/>
    <col min="14601" max="14848" width="8.09765625" style="17"/>
    <col min="14849" max="14849" width="5" style="17" customWidth="1"/>
    <col min="14850" max="14850" width="6.796875" style="17" customWidth="1"/>
    <col min="14851" max="14851" width="8.19921875" style="17" customWidth="1"/>
    <col min="14852" max="14852" width="8.09765625" style="17"/>
    <col min="14853" max="14853" width="5" style="17" customWidth="1"/>
    <col min="14854" max="14854" width="6.796875" style="17" customWidth="1"/>
    <col min="14855" max="14855" width="2.19921875" style="17" customWidth="1"/>
    <col min="14856" max="14856" width="2.69921875" style="17" customWidth="1"/>
    <col min="14857" max="15104" width="8.09765625" style="17"/>
    <col min="15105" max="15105" width="5" style="17" customWidth="1"/>
    <col min="15106" max="15106" width="6.796875" style="17" customWidth="1"/>
    <col min="15107" max="15107" width="8.19921875" style="17" customWidth="1"/>
    <col min="15108" max="15108" width="8.09765625" style="17"/>
    <col min="15109" max="15109" width="5" style="17" customWidth="1"/>
    <col min="15110" max="15110" width="6.796875" style="17" customWidth="1"/>
    <col min="15111" max="15111" width="2.19921875" style="17" customWidth="1"/>
    <col min="15112" max="15112" width="2.69921875" style="17" customWidth="1"/>
    <col min="15113" max="15360" width="8.09765625" style="17"/>
    <col min="15361" max="15361" width="5" style="17" customWidth="1"/>
    <col min="15362" max="15362" width="6.796875" style="17" customWidth="1"/>
    <col min="15363" max="15363" width="8.19921875" style="17" customWidth="1"/>
    <col min="15364" max="15364" width="8.09765625" style="17"/>
    <col min="15365" max="15365" width="5" style="17" customWidth="1"/>
    <col min="15366" max="15366" width="6.796875" style="17" customWidth="1"/>
    <col min="15367" max="15367" width="2.19921875" style="17" customWidth="1"/>
    <col min="15368" max="15368" width="2.69921875" style="17" customWidth="1"/>
    <col min="15369" max="15616" width="8.09765625" style="17"/>
    <col min="15617" max="15617" width="5" style="17" customWidth="1"/>
    <col min="15618" max="15618" width="6.796875" style="17" customWidth="1"/>
    <col min="15619" max="15619" width="8.19921875" style="17" customWidth="1"/>
    <col min="15620" max="15620" width="8.09765625" style="17"/>
    <col min="15621" max="15621" width="5" style="17" customWidth="1"/>
    <col min="15622" max="15622" width="6.796875" style="17" customWidth="1"/>
    <col min="15623" max="15623" width="2.19921875" style="17" customWidth="1"/>
    <col min="15624" max="15624" width="2.69921875" style="17" customWidth="1"/>
    <col min="15625" max="15872" width="8.09765625" style="17"/>
    <col min="15873" max="15873" width="5" style="17" customWidth="1"/>
    <col min="15874" max="15874" width="6.796875" style="17" customWidth="1"/>
    <col min="15875" max="15875" width="8.19921875" style="17" customWidth="1"/>
    <col min="15876" max="15876" width="8.09765625" style="17"/>
    <col min="15877" max="15877" width="5" style="17" customWidth="1"/>
    <col min="15878" max="15878" width="6.796875" style="17" customWidth="1"/>
    <col min="15879" max="15879" width="2.19921875" style="17" customWidth="1"/>
    <col min="15880" max="15880" width="2.69921875" style="17" customWidth="1"/>
    <col min="15881" max="16128" width="8.09765625" style="17"/>
    <col min="16129" max="16129" width="5" style="17" customWidth="1"/>
    <col min="16130" max="16130" width="6.796875" style="17" customWidth="1"/>
    <col min="16131" max="16131" width="8.19921875" style="17" customWidth="1"/>
    <col min="16132" max="16132" width="8.09765625" style="17"/>
    <col min="16133" max="16133" width="5" style="17" customWidth="1"/>
    <col min="16134" max="16134" width="6.796875" style="17" customWidth="1"/>
    <col min="16135" max="16135" width="2.19921875" style="17" customWidth="1"/>
    <col min="16136" max="16136" width="2.69921875" style="17" customWidth="1"/>
    <col min="16137" max="16384" width="8.09765625" style="17"/>
  </cols>
  <sheetData>
    <row r="1" spans="1:15" x14ac:dyDescent="0.25">
      <c r="C1" s="18" t="s">
        <v>171</v>
      </c>
      <c r="D1" s="18"/>
      <c r="H1" s="19" t="s">
        <v>203</v>
      </c>
      <c r="I1" s="18"/>
      <c r="J1" s="18"/>
      <c r="K1" s="18"/>
    </row>
    <row r="2" spans="1:15" x14ac:dyDescent="0.25">
      <c r="C2" s="19" t="s">
        <v>172</v>
      </c>
      <c r="D2" s="18"/>
      <c r="H2" s="21" t="s">
        <v>173</v>
      </c>
      <c r="I2" s="228" t="s">
        <v>174</v>
      </c>
      <c r="J2" s="229"/>
      <c r="K2" s="229"/>
      <c r="L2" s="229"/>
      <c r="M2" s="229"/>
      <c r="N2" s="18"/>
      <c r="O2" s="18"/>
    </row>
    <row r="3" spans="1:15" x14ac:dyDescent="0.25">
      <c r="C3" s="22" t="s">
        <v>220</v>
      </c>
      <c r="D3" s="18"/>
      <c r="I3" s="229"/>
      <c r="J3" s="229"/>
      <c r="K3" s="229"/>
      <c r="L3" s="229"/>
      <c r="M3" s="229"/>
      <c r="N3" s="18"/>
      <c r="O3" s="18"/>
    </row>
    <row r="4" spans="1:15" x14ac:dyDescent="0.25">
      <c r="H4" s="21" t="s">
        <v>175</v>
      </c>
      <c r="I4" s="228" t="s">
        <v>176</v>
      </c>
      <c r="J4" s="229"/>
      <c r="K4" s="229"/>
      <c r="L4" s="229"/>
      <c r="M4" s="229"/>
      <c r="N4" s="23"/>
      <c r="O4" s="23"/>
    </row>
    <row r="5" spans="1:15" x14ac:dyDescent="0.25">
      <c r="H5" s="21"/>
      <c r="I5" s="229"/>
      <c r="J5" s="229"/>
      <c r="K5" s="229"/>
      <c r="L5" s="229"/>
      <c r="M5" s="229"/>
      <c r="N5" s="23"/>
      <c r="O5" s="23"/>
    </row>
    <row r="6" spans="1:15" x14ac:dyDescent="0.25">
      <c r="H6" s="18"/>
      <c r="I6" s="34" t="s">
        <v>177</v>
      </c>
      <c r="J6" s="22"/>
      <c r="K6" s="20"/>
      <c r="L6" s="23"/>
      <c r="M6" s="23"/>
      <c r="N6" s="23"/>
      <c r="O6" s="23"/>
    </row>
    <row r="7" spans="1:15" s="18" customFormat="1" ht="22.5" customHeight="1" thickBot="1" x14ac:dyDescent="0.25">
      <c r="A7" s="24"/>
      <c r="B7" s="25"/>
      <c r="C7" s="25"/>
      <c r="D7" s="25"/>
      <c r="E7" s="25"/>
      <c r="F7" s="25"/>
      <c r="G7" s="25"/>
      <c r="I7" s="29" t="s">
        <v>221</v>
      </c>
      <c r="J7" s="31"/>
      <c r="L7" s="23"/>
      <c r="M7" s="25"/>
    </row>
    <row r="8" spans="1:15" s="18" customFormat="1" ht="25.05" customHeight="1" thickTop="1" x14ac:dyDescent="0.2">
      <c r="A8" s="230"/>
      <c r="B8" s="230"/>
      <c r="C8" s="230"/>
      <c r="D8" s="230"/>
      <c r="E8" s="232" t="s">
        <v>199</v>
      </c>
      <c r="F8" s="233"/>
      <c r="G8" s="233"/>
      <c r="H8" s="233"/>
      <c r="I8" s="233"/>
      <c r="J8" s="231"/>
      <c r="K8" s="231"/>
      <c r="L8" s="231"/>
      <c r="M8" s="231"/>
    </row>
    <row r="9" spans="1:15" s="18" customFormat="1" ht="11.25" customHeight="1" x14ac:dyDescent="0.2">
      <c r="A9" s="25" t="s">
        <v>178</v>
      </c>
      <c r="B9" s="212"/>
      <c r="C9" s="212"/>
      <c r="D9" s="212"/>
      <c r="E9" s="212"/>
      <c r="F9" s="212"/>
      <c r="G9" s="212"/>
      <c r="H9" s="212"/>
      <c r="I9" s="212"/>
      <c r="J9" s="212"/>
      <c r="K9" s="212"/>
      <c r="L9" s="212"/>
      <c r="M9" s="212"/>
    </row>
    <row r="10" spans="1:15" s="18" customFormat="1" ht="10.199999999999999" x14ac:dyDescent="0.2">
      <c r="C10" s="33"/>
    </row>
    <row r="11" spans="1:15" s="18" customFormat="1" ht="11.25" customHeight="1" x14ac:dyDescent="0.2">
      <c r="A11" s="36"/>
      <c r="B11" s="36"/>
      <c r="C11" s="36"/>
      <c r="D11" s="36"/>
      <c r="E11" s="36"/>
      <c r="F11" s="36"/>
      <c r="G11" s="36"/>
      <c r="H11" s="36"/>
      <c r="I11" s="36"/>
      <c r="J11" s="36"/>
      <c r="K11" s="36"/>
      <c r="L11" s="36"/>
      <c r="M11" s="36"/>
    </row>
    <row r="12" spans="1:15" s="18" customFormat="1" ht="11.25" customHeight="1" x14ac:dyDescent="0.2">
      <c r="A12" s="27" t="s">
        <v>179</v>
      </c>
      <c r="B12" s="27"/>
      <c r="C12" s="224"/>
      <c r="D12" s="224"/>
      <c r="E12" s="224"/>
      <c r="F12" s="224"/>
      <c r="G12" s="224"/>
      <c r="H12" s="224"/>
      <c r="I12" s="224"/>
      <c r="J12" s="224"/>
      <c r="K12" s="224"/>
      <c r="L12" s="224"/>
      <c r="M12" s="224"/>
    </row>
    <row r="13" spans="1:15" s="18" customFormat="1" ht="10.199999999999999" x14ac:dyDescent="0.2">
      <c r="C13" s="221"/>
      <c r="D13" s="221"/>
      <c r="E13" s="221"/>
      <c r="F13" s="221"/>
      <c r="G13" s="221"/>
      <c r="H13" s="221"/>
      <c r="I13" s="221"/>
      <c r="J13" s="221"/>
      <c r="K13" s="221"/>
      <c r="L13" s="221"/>
      <c r="M13" s="221"/>
    </row>
    <row r="14" spans="1:15" s="18" customFormat="1" ht="10.199999999999999" x14ac:dyDescent="0.2">
      <c r="A14" s="36"/>
      <c r="B14" s="36"/>
      <c r="C14" s="36"/>
      <c r="D14" s="36"/>
      <c r="E14" s="36"/>
      <c r="F14" s="36"/>
      <c r="G14" s="36"/>
      <c r="H14" s="36"/>
      <c r="I14" s="36"/>
      <c r="J14" s="36"/>
      <c r="K14" s="36"/>
      <c r="L14" s="36"/>
      <c r="M14" s="36"/>
    </row>
    <row r="15" spans="1:15" s="18" customFormat="1" ht="11.25" customHeight="1" x14ac:dyDescent="0.2">
      <c r="A15" s="18" t="s">
        <v>180</v>
      </c>
      <c r="B15" s="224"/>
      <c r="C15" s="224"/>
      <c r="D15" s="224"/>
      <c r="J15" s="26" t="s">
        <v>181</v>
      </c>
      <c r="K15" s="35"/>
      <c r="L15" s="26" t="s">
        <v>182</v>
      </c>
      <c r="M15" s="22"/>
    </row>
    <row r="16" spans="1:15" s="18" customFormat="1" ht="10.199999999999999" x14ac:dyDescent="0.2">
      <c r="J16" s="28"/>
      <c r="K16" s="25"/>
      <c r="L16" s="28"/>
    </row>
    <row r="17" spans="1:13" s="18" customFormat="1" ht="10.199999999999999" x14ac:dyDescent="0.2">
      <c r="A17" s="36"/>
      <c r="B17" s="36"/>
      <c r="C17" s="36"/>
      <c r="D17" s="36"/>
      <c r="E17" s="36"/>
      <c r="F17" s="36"/>
      <c r="G17" s="36"/>
      <c r="H17" s="36"/>
      <c r="I17" s="36"/>
      <c r="J17" s="37"/>
      <c r="K17" s="36"/>
      <c r="L17" s="37"/>
      <c r="M17" s="36"/>
    </row>
    <row r="18" spans="1:13" s="18" customFormat="1" ht="11.25" customHeight="1" x14ac:dyDescent="0.2">
      <c r="A18" s="27" t="s">
        <v>222</v>
      </c>
      <c r="B18" s="27"/>
      <c r="C18" s="27"/>
      <c r="D18" s="27"/>
      <c r="E18" s="27"/>
      <c r="F18" s="27"/>
      <c r="G18" s="27"/>
      <c r="H18" s="26" t="s">
        <v>183</v>
      </c>
      <c r="I18" s="27"/>
      <c r="J18" s="27"/>
      <c r="K18" s="27"/>
      <c r="L18" s="27"/>
      <c r="M18" s="27"/>
    </row>
    <row r="19" spans="1:13" s="18" customFormat="1" ht="10.199999999999999" x14ac:dyDescent="0.2">
      <c r="A19" s="221"/>
      <c r="B19" s="221"/>
      <c r="C19" s="221"/>
      <c r="D19" s="221"/>
      <c r="E19" s="221"/>
      <c r="F19" s="221"/>
      <c r="G19" s="225"/>
      <c r="H19" s="226"/>
      <c r="I19" s="227"/>
      <c r="J19" s="227"/>
      <c r="K19" s="227"/>
      <c r="L19" s="227"/>
      <c r="M19" s="227"/>
    </row>
    <row r="20" spans="1:13" s="18" customFormat="1" ht="10.8" thickBot="1" x14ac:dyDescent="0.25">
      <c r="A20" s="38"/>
      <c r="B20" s="38"/>
      <c r="C20" s="38"/>
      <c r="D20" s="38"/>
      <c r="E20" s="38"/>
      <c r="F20" s="38"/>
      <c r="G20" s="38"/>
      <c r="H20" s="219"/>
      <c r="I20" s="220"/>
      <c r="J20" s="220"/>
      <c r="K20" s="220"/>
      <c r="L20" s="220"/>
      <c r="M20" s="220"/>
    </row>
    <row r="21" spans="1:13" s="18" customFormat="1" ht="25.05" customHeight="1" thickTop="1" x14ac:dyDescent="0.2">
      <c r="A21" s="231"/>
      <c r="B21" s="231"/>
      <c r="C21" s="231"/>
      <c r="D21" s="231"/>
      <c r="E21" s="232" t="s">
        <v>200</v>
      </c>
      <c r="F21" s="232"/>
      <c r="G21" s="232"/>
      <c r="H21" s="232"/>
      <c r="I21" s="232"/>
      <c r="J21" s="231"/>
      <c r="K21" s="231"/>
      <c r="L21" s="231"/>
      <c r="M21" s="231"/>
    </row>
    <row r="22" spans="1:13" s="18" customFormat="1" ht="10.199999999999999" x14ac:dyDescent="0.2">
      <c r="A22" s="27" t="s">
        <v>184</v>
      </c>
      <c r="B22" s="30"/>
      <c r="C22" s="27" t="s">
        <v>185</v>
      </c>
      <c r="D22" s="27"/>
      <c r="E22" s="30"/>
      <c r="F22" s="27" t="s">
        <v>204</v>
      </c>
      <c r="G22" s="27"/>
      <c r="H22" s="27"/>
      <c r="I22" s="224"/>
      <c r="J22" s="224"/>
      <c r="K22" s="224"/>
      <c r="L22" s="224"/>
      <c r="M22" s="224"/>
    </row>
    <row r="23" spans="1:13" s="18" customFormat="1" ht="10.199999999999999" x14ac:dyDescent="0.2">
      <c r="A23" s="221"/>
      <c r="B23" s="222"/>
      <c r="C23" s="223"/>
      <c r="D23" s="221"/>
      <c r="E23" s="222"/>
    </row>
    <row r="24" spans="1:13" s="18" customFormat="1" ht="10.8" thickBot="1" x14ac:dyDescent="0.25">
      <c r="A24" s="38"/>
      <c r="B24" s="39"/>
      <c r="C24" s="38"/>
      <c r="D24" s="38"/>
      <c r="E24" s="39"/>
      <c r="F24" s="38"/>
      <c r="G24" s="38"/>
      <c r="H24" s="38"/>
      <c r="I24" s="38"/>
      <c r="J24" s="38"/>
      <c r="K24" s="38"/>
      <c r="L24" s="38"/>
      <c r="M24" s="38"/>
    </row>
    <row r="25" spans="1:13" s="18" customFormat="1" ht="25.05" customHeight="1" thickTop="1" x14ac:dyDescent="0.2">
      <c r="A25" s="231"/>
      <c r="B25" s="231"/>
      <c r="C25" s="231"/>
      <c r="D25" s="231"/>
      <c r="E25" s="232" t="s">
        <v>201</v>
      </c>
      <c r="F25" s="232"/>
      <c r="G25" s="232"/>
      <c r="H25" s="232"/>
      <c r="I25" s="232"/>
      <c r="J25" s="231"/>
      <c r="K25" s="231"/>
      <c r="L25" s="231"/>
      <c r="M25" s="231"/>
    </row>
    <row r="26" spans="1:13" s="18" customFormat="1" ht="10.199999999999999" x14ac:dyDescent="0.2">
      <c r="A26" s="27" t="s">
        <v>184</v>
      </c>
      <c r="B26" s="30"/>
      <c r="C26" s="27" t="s">
        <v>185</v>
      </c>
      <c r="D26" s="27"/>
      <c r="E26" s="30"/>
      <c r="F26" s="27" t="s">
        <v>204</v>
      </c>
      <c r="G26" s="27"/>
      <c r="H26" s="27"/>
      <c r="I26" s="224"/>
      <c r="J26" s="224"/>
      <c r="K26" s="224"/>
      <c r="L26" s="224"/>
      <c r="M26" s="224"/>
    </row>
    <row r="27" spans="1:13" s="18" customFormat="1" ht="10.199999999999999" x14ac:dyDescent="0.2">
      <c r="A27" s="221"/>
      <c r="B27" s="222"/>
      <c r="C27" s="223"/>
      <c r="D27" s="221"/>
      <c r="E27" s="222"/>
    </row>
    <row r="28" spans="1:13" s="18" customFormat="1" ht="10.8" thickBot="1" x14ac:dyDescent="0.25">
      <c r="A28" s="38"/>
      <c r="B28" s="39"/>
      <c r="C28" s="38"/>
      <c r="D28" s="38"/>
      <c r="E28" s="39"/>
      <c r="F28" s="38"/>
      <c r="G28" s="38"/>
      <c r="H28" s="38"/>
      <c r="I28" s="38"/>
      <c r="J28" s="38"/>
      <c r="K28" s="38"/>
      <c r="L28" s="38"/>
      <c r="M28" s="38"/>
    </row>
    <row r="29" spans="1:13" s="18" customFormat="1" ht="25.05" customHeight="1" thickTop="1" x14ac:dyDescent="0.2">
      <c r="A29" s="231"/>
      <c r="B29" s="231"/>
      <c r="C29" s="231"/>
      <c r="D29" s="231"/>
      <c r="E29" s="232" t="s">
        <v>202</v>
      </c>
      <c r="F29" s="233"/>
      <c r="G29" s="233"/>
      <c r="H29" s="233"/>
      <c r="I29" s="233"/>
      <c r="J29" s="231"/>
      <c r="K29" s="231"/>
      <c r="L29" s="231"/>
      <c r="M29" s="231"/>
    </row>
    <row r="30" spans="1:13" s="18" customFormat="1" ht="51.75" customHeight="1" x14ac:dyDescent="0.2">
      <c r="A30" s="234" t="s">
        <v>223</v>
      </c>
      <c r="B30" s="234"/>
      <c r="C30" s="234"/>
      <c r="D30" s="234"/>
      <c r="E30" s="234"/>
      <c r="F30" s="234"/>
      <c r="G30" s="234"/>
      <c r="H30" s="234"/>
      <c r="I30" s="234"/>
      <c r="J30" s="234"/>
      <c r="K30" s="234"/>
      <c r="L30" s="234"/>
      <c r="M30" s="234"/>
    </row>
    <row r="31" spans="1:13" s="18" customFormat="1" ht="14.25" customHeight="1" x14ac:dyDescent="0.2">
      <c r="A31" s="27" t="s">
        <v>186</v>
      </c>
      <c r="B31" s="27"/>
      <c r="C31" s="27"/>
      <c r="D31" s="27"/>
      <c r="E31" s="27"/>
      <c r="F31" s="27"/>
      <c r="G31" s="27"/>
      <c r="H31" s="27"/>
      <c r="I31" s="27"/>
      <c r="J31" s="27"/>
      <c r="K31" s="27"/>
      <c r="L31" s="26" t="s">
        <v>187</v>
      </c>
      <c r="M31" s="32" t="s">
        <v>216</v>
      </c>
    </row>
    <row r="32" spans="1:13" s="18" customFormat="1" ht="25.05" customHeight="1" x14ac:dyDescent="0.2">
      <c r="A32" s="213" t="s">
        <v>205</v>
      </c>
      <c r="B32" s="213"/>
      <c r="C32" s="213"/>
      <c r="D32" s="213"/>
      <c r="E32" s="213"/>
      <c r="F32" s="213"/>
      <c r="G32" s="213"/>
      <c r="H32" s="213"/>
      <c r="I32" s="213"/>
      <c r="J32" s="213"/>
      <c r="K32" s="214"/>
      <c r="L32" s="217"/>
      <c r="M32" s="218"/>
    </row>
    <row r="33" spans="1:13" s="18" customFormat="1" ht="14.25" customHeight="1" x14ac:dyDescent="0.2">
      <c r="A33" s="27" t="s">
        <v>188</v>
      </c>
      <c r="L33" s="28" t="s">
        <v>187</v>
      </c>
      <c r="M33" s="33" t="s">
        <v>217</v>
      </c>
    </row>
    <row r="34" spans="1:13" s="18" customFormat="1" ht="25.05" customHeight="1" x14ac:dyDescent="0.2">
      <c r="A34" s="213" t="s">
        <v>205</v>
      </c>
      <c r="B34" s="213"/>
      <c r="C34" s="213"/>
      <c r="D34" s="213"/>
      <c r="E34" s="213"/>
      <c r="F34" s="213"/>
      <c r="G34" s="213"/>
      <c r="H34" s="213"/>
      <c r="I34" s="213"/>
      <c r="J34" s="213"/>
      <c r="K34" s="214"/>
      <c r="L34" s="217"/>
      <c r="M34" s="218"/>
    </row>
    <row r="35" spans="1:13" s="18" customFormat="1" ht="14.25" customHeight="1" x14ac:dyDescent="0.2">
      <c r="A35" s="27" t="s">
        <v>189</v>
      </c>
      <c r="L35" s="28" t="s">
        <v>187</v>
      </c>
      <c r="M35" s="33" t="s">
        <v>217</v>
      </c>
    </row>
    <row r="36" spans="1:13" s="18" customFormat="1" ht="25.05" customHeight="1" thickBot="1" x14ac:dyDescent="0.25">
      <c r="A36" s="215" t="s">
        <v>205</v>
      </c>
      <c r="B36" s="215"/>
      <c r="C36" s="215"/>
      <c r="D36" s="215"/>
      <c r="E36" s="215"/>
      <c r="F36" s="215"/>
      <c r="G36" s="215"/>
      <c r="H36" s="215"/>
      <c r="I36" s="215"/>
      <c r="J36" s="215"/>
      <c r="K36" s="216"/>
      <c r="L36" s="219"/>
      <c r="M36" s="220"/>
    </row>
    <row r="37" spans="1:13" s="18" customFormat="1" ht="14.25" customHeight="1" thickTop="1" x14ac:dyDescent="0.2"/>
    <row r="38" spans="1:13" s="18" customFormat="1" ht="14.25" customHeight="1" x14ac:dyDescent="0.2"/>
    <row r="39" spans="1:13" s="18" customFormat="1" ht="14.25" customHeight="1" x14ac:dyDescent="0.2">
      <c r="I39" s="23"/>
      <c r="J39" s="23"/>
    </row>
    <row r="40" spans="1:13" s="18" customFormat="1" ht="10.199999999999999" x14ac:dyDescent="0.2">
      <c r="I40" s="23"/>
      <c r="J40" s="23"/>
    </row>
    <row r="41" spans="1:13" s="18" customFormat="1" ht="10.199999999999999" x14ac:dyDescent="0.2">
      <c r="D41" s="40"/>
      <c r="E41" s="23"/>
      <c r="F41" s="23"/>
      <c r="G41" s="23"/>
      <c r="H41" s="23"/>
      <c r="I41" s="23"/>
      <c r="J41" s="23"/>
    </row>
    <row r="42" spans="1:13" s="18" customFormat="1" ht="10.199999999999999" x14ac:dyDescent="0.2"/>
    <row r="43" spans="1:13" s="18" customFormat="1" ht="10.199999999999999" x14ac:dyDescent="0.2"/>
    <row r="44" spans="1:13" s="18" customFormat="1" ht="10.199999999999999" x14ac:dyDescent="0.2"/>
    <row r="45" spans="1:13" s="18" customFormat="1" ht="10.199999999999999" x14ac:dyDescent="0.2"/>
    <row r="46" spans="1:13" s="18" customFormat="1" ht="10.199999999999999" x14ac:dyDescent="0.2"/>
    <row r="47" spans="1:13" s="18" customFormat="1" ht="10.199999999999999" x14ac:dyDescent="0.2"/>
    <row r="48" spans="1:13" s="18" customFormat="1" ht="10.199999999999999" x14ac:dyDescent="0.2"/>
    <row r="49" s="18" customFormat="1" ht="10.199999999999999" x14ac:dyDescent="0.2"/>
    <row r="50" s="18" customFormat="1" ht="10.199999999999999" x14ac:dyDescent="0.2"/>
    <row r="51" s="18" customFormat="1" ht="10.199999999999999" x14ac:dyDescent="0.2"/>
    <row r="52" s="18" customFormat="1" ht="10.199999999999999" x14ac:dyDescent="0.2"/>
    <row r="53" s="18" customFormat="1" ht="10.199999999999999" x14ac:dyDescent="0.2"/>
    <row r="54" s="18" customFormat="1" ht="10.199999999999999" x14ac:dyDescent="0.2"/>
    <row r="55" s="18" customFormat="1" ht="10.199999999999999" x14ac:dyDescent="0.2"/>
    <row r="56" s="18" customFormat="1" ht="10.199999999999999" x14ac:dyDescent="0.2"/>
    <row r="57" s="18" customFormat="1" ht="10.199999999999999" x14ac:dyDescent="0.2"/>
    <row r="58" s="18" customFormat="1" ht="10.199999999999999" x14ac:dyDescent="0.2"/>
    <row r="59" s="18" customFormat="1" ht="10.199999999999999" x14ac:dyDescent="0.2"/>
    <row r="60" s="18" customFormat="1" ht="10.199999999999999" x14ac:dyDescent="0.2"/>
    <row r="61" s="18" customFormat="1" ht="10.199999999999999" x14ac:dyDescent="0.2"/>
  </sheetData>
  <mergeCells count="34">
    <mergeCell ref="A29:D29"/>
    <mergeCell ref="E29:I29"/>
    <mergeCell ref="J29:M29"/>
    <mergeCell ref="A30:M30"/>
    <mergeCell ref="A21:D21"/>
    <mergeCell ref="J21:M21"/>
    <mergeCell ref="E21:I21"/>
    <mergeCell ref="A25:D25"/>
    <mergeCell ref="J25:M25"/>
    <mergeCell ref="E25:I25"/>
    <mergeCell ref="B15:D15"/>
    <mergeCell ref="A19:G19"/>
    <mergeCell ref="H19:M19"/>
    <mergeCell ref="I2:M3"/>
    <mergeCell ref="I4:M5"/>
    <mergeCell ref="A8:D8"/>
    <mergeCell ref="J8:M8"/>
    <mergeCell ref="E8:I8"/>
    <mergeCell ref="B9:M9"/>
    <mergeCell ref="A32:K32"/>
    <mergeCell ref="A34:K34"/>
    <mergeCell ref="A36:K36"/>
    <mergeCell ref="L32:M32"/>
    <mergeCell ref="L34:M34"/>
    <mergeCell ref="L36:M36"/>
    <mergeCell ref="H20:M20"/>
    <mergeCell ref="A23:B23"/>
    <mergeCell ref="C23:E23"/>
    <mergeCell ref="I22:M22"/>
    <mergeCell ref="A27:B27"/>
    <mergeCell ref="C27:E27"/>
    <mergeCell ref="I26:M26"/>
    <mergeCell ref="C12:M12"/>
    <mergeCell ref="C13:M13"/>
  </mergeCells>
  <hyperlinks>
    <hyperlink ref="I6" r:id="rId1" xr:uid="{00000000-0004-0000-0100-000000000000}"/>
  </hyperlinks>
  <pageMargins left="0.75" right="0.75" top="0.75" bottom="0.75" header="0.5" footer="0.5"/>
  <pageSetup scale="95"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6"/>
  <sheetViews>
    <sheetView zoomScale="80" zoomScaleNormal="80" workbookViewId="0">
      <pane ySplit="2" topLeftCell="A3" activePane="bottomLeft" state="frozen"/>
      <selection pane="bottomLeft" activeCell="D12" sqref="D12"/>
    </sheetView>
  </sheetViews>
  <sheetFormatPr defaultColWidth="12.59765625" defaultRowHeight="15" customHeight="1" x14ac:dyDescent="0.25"/>
  <cols>
    <col min="1" max="1" width="28.69921875" style="117" customWidth="1"/>
    <col min="2" max="2" width="6" style="44" customWidth="1"/>
    <col min="3" max="3" width="46.09765625" style="44" customWidth="1"/>
    <col min="4" max="4" width="14.5" style="44" customWidth="1"/>
    <col min="5" max="5" width="26.296875" style="117" customWidth="1"/>
    <col min="6" max="16384" width="12.59765625" style="44"/>
  </cols>
  <sheetData>
    <row r="1" spans="1:5" ht="20.100000000000001" customHeight="1" thickTop="1" x14ac:dyDescent="0.25">
      <c r="A1" s="235"/>
      <c r="B1" s="235"/>
      <c r="C1" s="71" t="s">
        <v>198</v>
      </c>
      <c r="D1" s="236"/>
      <c r="E1" s="236"/>
    </row>
    <row r="2" spans="1:5" s="76" customFormat="1" ht="24" x14ac:dyDescent="0.25">
      <c r="A2" s="72" t="s">
        <v>3</v>
      </c>
      <c r="B2" s="73" t="s">
        <v>8</v>
      </c>
      <c r="C2" s="73" t="s">
        <v>5</v>
      </c>
      <c r="D2" s="74" t="s">
        <v>215</v>
      </c>
      <c r="E2" s="75" t="s">
        <v>11</v>
      </c>
    </row>
    <row r="3" spans="1:5" s="76" customFormat="1" ht="14.25" customHeight="1" x14ac:dyDescent="0.2">
      <c r="A3" s="77" t="s">
        <v>13</v>
      </c>
      <c r="B3" s="78" t="s">
        <v>15</v>
      </c>
      <c r="C3" s="79" t="s">
        <v>212</v>
      </c>
      <c r="D3" s="58">
        <v>0</v>
      </c>
      <c r="E3" s="59"/>
    </row>
    <row r="4" spans="1:5" s="76" customFormat="1" ht="14.25" customHeight="1" x14ac:dyDescent="0.2">
      <c r="A4" s="81" t="s">
        <v>19</v>
      </c>
      <c r="B4" s="78" t="s">
        <v>20</v>
      </c>
      <c r="C4" s="82" t="s">
        <v>214</v>
      </c>
      <c r="D4" s="60">
        <v>0</v>
      </c>
      <c r="E4" s="61"/>
    </row>
    <row r="5" spans="1:5" s="76" customFormat="1" ht="14.25" customHeight="1" x14ac:dyDescent="0.2">
      <c r="A5" s="77" t="s">
        <v>25</v>
      </c>
      <c r="B5" s="78" t="s">
        <v>26</v>
      </c>
      <c r="C5" s="79" t="s">
        <v>213</v>
      </c>
      <c r="D5" s="58">
        <v>0</v>
      </c>
      <c r="E5" s="61" t="s">
        <v>28</v>
      </c>
    </row>
    <row r="6" spans="1:5" s="76" customFormat="1" ht="14.25" customHeight="1" x14ac:dyDescent="0.2">
      <c r="A6" s="77" t="s">
        <v>29</v>
      </c>
      <c r="B6" s="78" t="s">
        <v>30</v>
      </c>
      <c r="C6" s="79" t="s">
        <v>31</v>
      </c>
      <c r="D6" s="60">
        <v>0</v>
      </c>
      <c r="E6" s="59"/>
    </row>
    <row r="7" spans="1:5" s="76" customFormat="1" ht="14.25" customHeight="1" x14ac:dyDescent="0.2">
      <c r="A7" s="77" t="s">
        <v>29</v>
      </c>
      <c r="B7" s="78" t="s">
        <v>30</v>
      </c>
      <c r="C7" s="79" t="s">
        <v>32</v>
      </c>
      <c r="D7" s="58">
        <v>0</v>
      </c>
      <c r="E7" s="61" t="s">
        <v>37</v>
      </c>
    </row>
    <row r="8" spans="1:5" s="76" customFormat="1" ht="14.25" customHeight="1" x14ac:dyDescent="0.2">
      <c r="A8" s="77" t="s">
        <v>34</v>
      </c>
      <c r="B8" s="78" t="s">
        <v>35</v>
      </c>
      <c r="C8" s="79" t="s">
        <v>36</v>
      </c>
      <c r="D8" s="58">
        <v>0</v>
      </c>
      <c r="E8" s="61" t="s">
        <v>33</v>
      </c>
    </row>
    <row r="9" spans="1:5" s="76" customFormat="1" ht="14.25" customHeight="1" x14ac:dyDescent="0.2">
      <c r="A9" s="77" t="s">
        <v>38</v>
      </c>
      <c r="B9" s="78" t="s">
        <v>39</v>
      </c>
      <c r="C9" s="79" t="s">
        <v>211</v>
      </c>
      <c r="D9" s="58">
        <v>0</v>
      </c>
      <c r="E9" s="59"/>
    </row>
    <row r="10" spans="1:5" s="76" customFormat="1" ht="14.25" customHeight="1" x14ac:dyDescent="0.2">
      <c r="A10" s="77" t="s">
        <v>40</v>
      </c>
      <c r="B10" s="78" t="s">
        <v>41</v>
      </c>
      <c r="C10" s="79" t="s">
        <v>209</v>
      </c>
      <c r="D10" s="62">
        <v>0</v>
      </c>
      <c r="E10" s="59"/>
    </row>
    <row r="11" spans="1:5" s="76" customFormat="1" ht="14.25" customHeight="1" x14ac:dyDescent="0.2">
      <c r="A11" s="83"/>
      <c r="B11" s="84"/>
      <c r="C11" s="81"/>
      <c r="D11" s="62">
        <v>0</v>
      </c>
      <c r="E11" s="59"/>
    </row>
    <row r="12" spans="1:5" s="76" customFormat="1" ht="16.5" customHeight="1" x14ac:dyDescent="0.25">
      <c r="A12" s="85" t="s">
        <v>43</v>
      </c>
      <c r="B12" s="86"/>
      <c r="C12" s="87"/>
      <c r="D12" s="88">
        <f>SUM(D3:D11)</f>
        <v>0</v>
      </c>
      <c r="E12" s="89"/>
    </row>
    <row r="13" spans="1:5" s="76" customFormat="1" ht="10.5" customHeight="1" x14ac:dyDescent="0.2">
      <c r="A13" s="90"/>
      <c r="B13" s="91"/>
      <c r="C13" s="92"/>
      <c r="D13" s="93"/>
      <c r="E13" s="90"/>
    </row>
    <row r="14" spans="1:5" s="76" customFormat="1" ht="13.5" customHeight="1" x14ac:dyDescent="0.25">
      <c r="A14" s="94" t="s">
        <v>45</v>
      </c>
      <c r="B14" s="95" t="s">
        <v>5</v>
      </c>
      <c r="C14" s="95"/>
      <c r="D14" s="96"/>
      <c r="E14" s="97" t="s">
        <v>11</v>
      </c>
    </row>
    <row r="15" spans="1:5" s="76" customFormat="1" ht="14.25" customHeight="1" x14ac:dyDescent="0.2">
      <c r="A15" s="65" t="s">
        <v>7</v>
      </c>
      <c r="B15" s="240"/>
      <c r="C15" s="238"/>
      <c r="D15" s="66">
        <v>0</v>
      </c>
      <c r="E15" s="59"/>
    </row>
    <row r="16" spans="1:5" s="76" customFormat="1" ht="14.25" customHeight="1" x14ac:dyDescent="0.2">
      <c r="A16" s="65" t="s">
        <v>50</v>
      </c>
      <c r="B16" s="240"/>
      <c r="C16" s="238"/>
      <c r="D16" s="67">
        <v>0</v>
      </c>
      <c r="E16" s="59"/>
    </row>
    <row r="17" spans="1:5" s="76" customFormat="1" ht="14.25" customHeight="1" x14ac:dyDescent="0.2">
      <c r="A17" s="65" t="s">
        <v>52</v>
      </c>
      <c r="B17" s="240"/>
      <c r="C17" s="238"/>
      <c r="D17" s="67">
        <v>0</v>
      </c>
      <c r="E17" s="59"/>
    </row>
    <row r="18" spans="1:5" s="76" customFormat="1" ht="14.25" customHeight="1" x14ac:dyDescent="0.2">
      <c r="A18" s="65" t="s">
        <v>53</v>
      </c>
      <c r="B18" s="237" t="s">
        <v>190</v>
      </c>
      <c r="C18" s="238"/>
      <c r="D18" s="66">
        <v>0</v>
      </c>
      <c r="E18" s="59"/>
    </row>
    <row r="19" spans="1:5" s="76" customFormat="1" ht="14.25" customHeight="1" x14ac:dyDescent="0.2">
      <c r="A19" s="65" t="s">
        <v>53</v>
      </c>
      <c r="B19" s="237" t="s">
        <v>210</v>
      </c>
      <c r="C19" s="238"/>
      <c r="D19" s="67">
        <v>0</v>
      </c>
      <c r="E19" s="59"/>
    </row>
    <row r="20" spans="1:5" s="76" customFormat="1" ht="14.25" customHeight="1" x14ac:dyDescent="0.2">
      <c r="A20" s="65"/>
      <c r="B20" s="239"/>
      <c r="C20" s="238"/>
      <c r="D20" s="66">
        <v>0</v>
      </c>
      <c r="E20" s="59"/>
    </row>
    <row r="21" spans="1:5" s="76" customFormat="1" ht="17.25" customHeight="1" x14ac:dyDescent="0.25">
      <c r="A21" s="99" t="s">
        <v>57</v>
      </c>
      <c r="B21" s="100"/>
      <c r="C21" s="101"/>
      <c r="D21" s="102">
        <f>SUM(D15:D20)</f>
        <v>0</v>
      </c>
      <c r="E21" s="89"/>
    </row>
    <row r="22" spans="1:5" s="76" customFormat="1" ht="9" customHeight="1" x14ac:dyDescent="0.2">
      <c r="A22" s="103"/>
      <c r="B22" s="104"/>
      <c r="C22" s="105"/>
      <c r="D22" s="106"/>
      <c r="E22" s="90"/>
    </row>
    <row r="23" spans="1:5" s="76" customFormat="1" ht="25.5" customHeight="1" x14ac:dyDescent="0.25">
      <c r="A23" s="107" t="s">
        <v>61</v>
      </c>
      <c r="B23" s="107"/>
      <c r="C23" s="108"/>
      <c r="D23" s="109">
        <f>D12+D21</f>
        <v>0</v>
      </c>
      <c r="E23" s="110" t="s">
        <v>64</v>
      </c>
    </row>
    <row r="24" spans="1:5" s="76" customFormat="1" ht="5.25" customHeight="1" thickBot="1" x14ac:dyDescent="0.3">
      <c r="A24" s="111"/>
      <c r="B24" s="111"/>
      <c r="C24" s="111"/>
      <c r="D24" s="112"/>
      <c r="E24" s="113"/>
    </row>
    <row r="25" spans="1:5" s="76" customFormat="1" ht="14.25" customHeight="1" thickBot="1" x14ac:dyDescent="0.3">
      <c r="A25" s="111"/>
      <c r="B25" s="114"/>
      <c r="C25" s="115" t="s">
        <v>191</v>
      </c>
      <c r="D25" s="69">
        <v>0</v>
      </c>
      <c r="E25" s="113"/>
    </row>
    <row r="26" spans="1:5" s="76" customFormat="1" ht="15" customHeight="1" x14ac:dyDescent="0.2">
      <c r="A26" s="113"/>
      <c r="E26" s="113"/>
    </row>
    <row r="27" spans="1:5" s="76" customFormat="1" ht="15" customHeight="1" x14ac:dyDescent="0.2">
      <c r="A27" s="113"/>
      <c r="E27" s="113"/>
    </row>
    <row r="28" spans="1:5" s="76" customFormat="1" ht="15" customHeight="1" x14ac:dyDescent="0.2">
      <c r="A28" s="113"/>
      <c r="E28" s="113"/>
    </row>
    <row r="35" spans="1:5" ht="15" customHeight="1" thickBot="1" x14ac:dyDescent="0.3">
      <c r="A35" s="116"/>
      <c r="B35" s="116"/>
      <c r="C35" s="116"/>
      <c r="D35" s="116"/>
      <c r="E35" s="116"/>
    </row>
    <row r="36" spans="1:5" ht="15" customHeight="1" thickTop="1" x14ac:dyDescent="0.25"/>
  </sheetData>
  <sheetProtection algorithmName="SHA-512" hashValue="hLm7XPXYJFNdSw7XUc78MmdCUri1VU2btZQxk4wMJH75mRTqT3GkehJC1YU3YwlLNnCfStfy2UTQ8RwyJ+ZoHA==" saltValue="1CRUaT0JBW4dVS8SOm/tDg==" spinCount="100000" sheet="1" objects="1" scenarios="1" insertRows="0"/>
  <mergeCells count="8">
    <mergeCell ref="A1:B1"/>
    <mergeCell ref="D1:E1"/>
    <mergeCell ref="B19:C19"/>
    <mergeCell ref="B20:C20"/>
    <mergeCell ref="B15:C15"/>
    <mergeCell ref="B16:C16"/>
    <mergeCell ref="B17:C17"/>
    <mergeCell ref="B18:C18"/>
  </mergeCells>
  <pageMargins left="0.25" right="0.25"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workbookViewId="0">
      <pane ySplit="3" topLeftCell="A4" activePane="bottomLeft" state="frozen"/>
      <selection pane="bottomLeft" activeCell="B5" sqref="B5"/>
    </sheetView>
  </sheetViews>
  <sheetFormatPr defaultColWidth="12.59765625" defaultRowHeight="15" customHeight="1" x14ac:dyDescent="0.25"/>
  <cols>
    <col min="1" max="1" width="31.796875" customWidth="1"/>
    <col min="2" max="2" width="5.796875" customWidth="1"/>
    <col min="3" max="3" width="14.09765625" customWidth="1"/>
    <col min="4" max="4" width="14.5" customWidth="1"/>
    <col min="5" max="5" width="14.09765625" customWidth="1"/>
    <col min="6" max="6" width="21.5" customWidth="1"/>
    <col min="7" max="7" width="19.59765625" customWidth="1"/>
    <col min="8" max="9" width="7.59765625" customWidth="1"/>
  </cols>
  <sheetData>
    <row r="1" spans="1:7" ht="14.25" customHeight="1" x14ac:dyDescent="0.3">
      <c r="A1" s="241" t="s">
        <v>0</v>
      </c>
      <c r="B1" s="242"/>
      <c r="C1" s="242"/>
      <c r="D1" s="242"/>
      <c r="E1" s="242"/>
      <c r="F1" s="242"/>
      <c r="G1" s="242"/>
    </row>
    <row r="2" spans="1:7" ht="14.25" customHeight="1" x14ac:dyDescent="0.3">
      <c r="D2" s="1" t="s">
        <v>1</v>
      </c>
      <c r="F2" s="2" t="s">
        <v>2</v>
      </c>
    </row>
    <row r="3" spans="1:7" ht="14.25" customHeight="1" x14ac:dyDescent="0.3">
      <c r="A3" s="3" t="s">
        <v>3</v>
      </c>
      <c r="B3" s="4" t="s">
        <v>4</v>
      </c>
      <c r="C3" s="3" t="s">
        <v>5</v>
      </c>
      <c r="D3" s="5" t="s">
        <v>6</v>
      </c>
      <c r="E3" s="6" t="s">
        <v>7</v>
      </c>
      <c r="F3" s="6" t="s">
        <v>10</v>
      </c>
      <c r="G3" s="6" t="s">
        <v>11</v>
      </c>
    </row>
    <row r="4" spans="1:7" ht="14.25" customHeight="1" x14ac:dyDescent="0.3">
      <c r="A4" s="7" t="s">
        <v>12</v>
      </c>
      <c r="B4" s="8">
        <v>100</v>
      </c>
      <c r="C4" s="7" t="s">
        <v>14</v>
      </c>
      <c r="D4" s="10"/>
      <c r="E4" s="7"/>
      <c r="F4" s="7"/>
      <c r="G4" s="7"/>
    </row>
    <row r="5" spans="1:7" ht="14.25" customHeight="1" x14ac:dyDescent="0.3">
      <c r="A5" s="7" t="s">
        <v>16</v>
      </c>
      <c r="B5" s="8">
        <v>200</v>
      </c>
      <c r="C5" s="7" t="s">
        <v>16</v>
      </c>
      <c r="D5" s="10"/>
      <c r="E5" s="7"/>
      <c r="F5" s="7"/>
      <c r="G5" s="7"/>
    </row>
    <row r="6" spans="1:7" ht="14.25" customHeight="1" x14ac:dyDescent="0.3">
      <c r="A6" s="7" t="s">
        <v>17</v>
      </c>
      <c r="B6" s="8">
        <v>300</v>
      </c>
      <c r="C6" s="7" t="s">
        <v>17</v>
      </c>
      <c r="D6" s="10"/>
      <c r="E6" s="7"/>
      <c r="F6" s="7"/>
      <c r="G6" s="7"/>
    </row>
    <row r="7" spans="1:7" ht="14.25" customHeight="1" x14ac:dyDescent="0.3">
      <c r="A7" s="9" t="s">
        <v>18</v>
      </c>
      <c r="B7" s="8">
        <v>400</v>
      </c>
      <c r="C7" s="9" t="s">
        <v>18</v>
      </c>
      <c r="D7" s="10"/>
      <c r="E7" s="7"/>
      <c r="F7" s="7"/>
      <c r="G7" s="7"/>
    </row>
    <row r="8" spans="1:7" ht="14.25" customHeight="1" x14ac:dyDescent="0.3">
      <c r="A8" s="9" t="s">
        <v>21</v>
      </c>
      <c r="B8" s="8">
        <v>500</v>
      </c>
      <c r="C8" s="9" t="s">
        <v>21</v>
      </c>
      <c r="D8" s="10"/>
      <c r="E8" s="7"/>
      <c r="F8" s="7"/>
      <c r="G8" s="7"/>
    </row>
    <row r="9" spans="1:7" ht="14.25" customHeight="1" x14ac:dyDescent="0.3">
      <c r="A9" s="9" t="s">
        <v>22</v>
      </c>
      <c r="B9" s="8">
        <v>600</v>
      </c>
      <c r="C9" s="9" t="s">
        <v>22</v>
      </c>
      <c r="D9" s="10"/>
      <c r="E9" s="7"/>
      <c r="F9" s="7"/>
      <c r="G9" s="7"/>
    </row>
    <row r="10" spans="1:7" ht="14.25" customHeight="1" x14ac:dyDescent="0.3">
      <c r="A10" s="9" t="s">
        <v>23</v>
      </c>
      <c r="B10" s="8">
        <v>700</v>
      </c>
      <c r="C10" s="9" t="s">
        <v>23</v>
      </c>
      <c r="D10" s="10"/>
      <c r="E10" s="7"/>
      <c r="F10" s="7"/>
      <c r="G10" s="7"/>
    </row>
    <row r="11" spans="1:7" ht="14.25" customHeight="1" x14ac:dyDescent="0.3">
      <c r="A11" s="9" t="s">
        <v>24</v>
      </c>
      <c r="B11" s="8">
        <v>800</v>
      </c>
      <c r="C11" s="9" t="s">
        <v>24</v>
      </c>
      <c r="D11" s="10"/>
      <c r="E11" s="7"/>
      <c r="F11" s="7"/>
      <c r="G11" s="7"/>
    </row>
    <row r="12" spans="1:7" ht="14.25" customHeight="1" x14ac:dyDescent="0.3">
      <c r="A12" s="9" t="s">
        <v>27</v>
      </c>
      <c r="B12" s="8">
        <v>900</v>
      </c>
      <c r="C12" s="9" t="s">
        <v>27</v>
      </c>
      <c r="D12" s="10"/>
      <c r="E12" s="7"/>
      <c r="F12" s="7"/>
      <c r="G12" s="7"/>
    </row>
    <row r="13" spans="1:7" ht="14.25" customHeight="1" x14ac:dyDescent="0.3">
      <c r="A13" s="7"/>
      <c r="B13" s="11"/>
      <c r="C13" s="11"/>
      <c r="D13" s="12"/>
      <c r="E13" s="7"/>
      <c r="F13" s="7"/>
      <c r="G13" s="7"/>
    </row>
    <row r="14" spans="1:7" ht="14.25" customHeight="1" x14ac:dyDescent="0.3">
      <c r="A14" s="13" t="s">
        <v>42</v>
      </c>
      <c r="B14" s="14"/>
      <c r="C14" s="14"/>
      <c r="D14" s="15">
        <f t="shared" ref="D14:F14" si="0">SUM(D4:D12)</f>
        <v>0</v>
      </c>
      <c r="E14" s="15">
        <f t="shared" si="0"/>
        <v>0</v>
      </c>
      <c r="F14" s="15">
        <f t="shared" si="0"/>
        <v>0</v>
      </c>
    </row>
    <row r="15" spans="1:7" ht="14.25" customHeight="1" x14ac:dyDescent="0.3">
      <c r="D15" s="16"/>
    </row>
    <row r="16" spans="1:7" ht="14.25" customHeight="1" x14ac:dyDescent="0.3">
      <c r="D16" s="16"/>
    </row>
    <row r="17" spans="4:4" ht="14.25" customHeight="1" x14ac:dyDescent="0.3">
      <c r="D17" s="16"/>
    </row>
    <row r="18" spans="4:4" ht="14.25" customHeight="1" x14ac:dyDescent="0.3">
      <c r="D18" s="16"/>
    </row>
    <row r="19" spans="4:4" ht="14.25" customHeight="1" x14ac:dyDescent="0.3">
      <c r="D19" s="16"/>
    </row>
    <row r="20" spans="4:4" ht="14.25" customHeight="1" x14ac:dyDescent="0.3">
      <c r="D20" s="16"/>
    </row>
    <row r="21" spans="4:4" ht="14.25" customHeight="1" x14ac:dyDescent="0.3">
      <c r="D21" s="16"/>
    </row>
    <row r="22" spans="4:4" ht="14.25" customHeight="1" x14ac:dyDescent="0.3">
      <c r="D22" s="16"/>
    </row>
  </sheetData>
  <mergeCells count="1">
    <mergeCell ref="A1:G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9"/>
  <sheetViews>
    <sheetView zoomScale="80" zoomScaleNormal="80" workbookViewId="0">
      <selection activeCell="C11" sqref="C11"/>
    </sheetView>
  </sheetViews>
  <sheetFormatPr defaultColWidth="12.59765625" defaultRowHeight="15" customHeight="1" x14ac:dyDescent="0.25"/>
  <cols>
    <col min="1" max="1" width="31.796875" style="117" customWidth="1"/>
    <col min="2" max="2" width="5.796875" style="44" customWidth="1"/>
    <col min="3" max="3" width="28" style="44" customWidth="1"/>
    <col min="4" max="4" width="17.09765625" style="44" customWidth="1"/>
    <col min="5" max="5" width="39.69921875" style="117" customWidth="1"/>
    <col min="6" max="6" width="12.59765625" style="44" customWidth="1"/>
    <col min="7" max="16384" width="12.59765625" style="44"/>
  </cols>
  <sheetData>
    <row r="1" spans="1:5" ht="20.100000000000001" customHeight="1" thickTop="1" x14ac:dyDescent="0.25">
      <c r="A1" s="235"/>
      <c r="B1" s="235"/>
      <c r="C1" s="247" t="s">
        <v>206</v>
      </c>
      <c r="D1" s="247"/>
      <c r="E1" s="122"/>
    </row>
    <row r="2" spans="1:5" s="76" customFormat="1" ht="24" x14ac:dyDescent="0.25">
      <c r="A2" s="123" t="s">
        <v>3</v>
      </c>
      <c r="B2" s="124" t="s">
        <v>4</v>
      </c>
      <c r="C2" s="125" t="s">
        <v>5</v>
      </c>
      <c r="D2" s="74" t="s">
        <v>9</v>
      </c>
      <c r="E2" s="75" t="s">
        <v>11</v>
      </c>
    </row>
    <row r="3" spans="1:5" s="76" customFormat="1" ht="14.25" customHeight="1" x14ac:dyDescent="0.2">
      <c r="A3" s="81" t="s">
        <v>12</v>
      </c>
      <c r="B3" s="78">
        <v>100</v>
      </c>
      <c r="C3" s="82" t="s">
        <v>14</v>
      </c>
      <c r="D3" s="62">
        <v>0</v>
      </c>
      <c r="E3" s="59"/>
    </row>
    <row r="4" spans="1:5" s="76" customFormat="1" ht="14.25" customHeight="1" x14ac:dyDescent="0.2">
      <c r="A4" s="81" t="s">
        <v>16</v>
      </c>
      <c r="B4" s="78">
        <v>200</v>
      </c>
      <c r="C4" s="82" t="s">
        <v>16</v>
      </c>
      <c r="D4" s="62">
        <v>0</v>
      </c>
      <c r="E4" s="59"/>
    </row>
    <row r="5" spans="1:5" s="76" customFormat="1" ht="14.25" customHeight="1" x14ac:dyDescent="0.2">
      <c r="A5" s="81" t="s">
        <v>17</v>
      </c>
      <c r="B5" s="78">
        <v>300</v>
      </c>
      <c r="C5" s="82" t="s">
        <v>17</v>
      </c>
      <c r="D5" s="62">
        <v>0</v>
      </c>
      <c r="E5" s="59"/>
    </row>
    <row r="6" spans="1:5" s="76" customFormat="1" ht="14.25" customHeight="1" x14ac:dyDescent="0.2">
      <c r="A6" s="77" t="s">
        <v>18</v>
      </c>
      <c r="B6" s="78">
        <v>400</v>
      </c>
      <c r="C6" s="79" t="s">
        <v>18</v>
      </c>
      <c r="D6" s="62">
        <v>0</v>
      </c>
      <c r="E6" s="59"/>
    </row>
    <row r="7" spans="1:5" s="76" customFormat="1" ht="14.25" customHeight="1" x14ac:dyDescent="0.2">
      <c r="A7" s="77" t="s">
        <v>21</v>
      </c>
      <c r="B7" s="78">
        <v>500</v>
      </c>
      <c r="C7" s="79" t="s">
        <v>21</v>
      </c>
      <c r="D7" s="62">
        <v>0</v>
      </c>
      <c r="E7" s="59"/>
    </row>
    <row r="8" spans="1:5" s="76" customFormat="1" ht="14.25" customHeight="1" x14ac:dyDescent="0.2">
      <c r="A8" s="126" t="s">
        <v>44</v>
      </c>
      <c r="B8" s="127"/>
      <c r="C8" s="128" t="s">
        <v>44</v>
      </c>
      <c r="D8" s="62">
        <v>0</v>
      </c>
      <c r="E8" s="119"/>
    </row>
    <row r="9" spans="1:5" s="76" customFormat="1" ht="14.25" customHeight="1" x14ac:dyDescent="0.2">
      <c r="A9" s="77" t="s">
        <v>22</v>
      </c>
      <c r="B9" s="78">
        <v>600</v>
      </c>
      <c r="C9" s="79" t="s">
        <v>22</v>
      </c>
      <c r="D9" s="62">
        <v>0</v>
      </c>
      <c r="E9" s="59"/>
    </row>
    <row r="10" spans="1:5" s="76" customFormat="1" ht="14.25" customHeight="1" x14ac:dyDescent="0.2">
      <c r="A10" s="77" t="s">
        <v>23</v>
      </c>
      <c r="B10" s="78">
        <v>700</v>
      </c>
      <c r="C10" s="79" t="s">
        <v>23</v>
      </c>
      <c r="D10" s="62">
        <v>0</v>
      </c>
      <c r="E10" s="59"/>
    </row>
    <row r="11" spans="1:5" s="76" customFormat="1" ht="14.25" customHeight="1" x14ac:dyDescent="0.2">
      <c r="A11" s="77" t="s">
        <v>24</v>
      </c>
      <c r="B11" s="78">
        <v>800</v>
      </c>
      <c r="C11" s="79" t="s">
        <v>24</v>
      </c>
      <c r="D11" s="62">
        <v>0</v>
      </c>
      <c r="E11" s="59"/>
    </row>
    <row r="12" spans="1:5" s="76" customFormat="1" ht="14.25" customHeight="1" x14ac:dyDescent="0.2">
      <c r="A12" s="77" t="s">
        <v>27</v>
      </c>
      <c r="B12" s="78">
        <v>900</v>
      </c>
      <c r="C12" s="79" t="s">
        <v>27</v>
      </c>
      <c r="D12" s="62">
        <v>0</v>
      </c>
      <c r="E12" s="59"/>
    </row>
    <row r="13" spans="1:5" s="76" customFormat="1" ht="14.25" customHeight="1" x14ac:dyDescent="0.25">
      <c r="A13" s="85" t="s">
        <v>151</v>
      </c>
      <c r="B13" s="129"/>
      <c r="C13" s="87"/>
      <c r="D13" s="88">
        <f>SUM(D3:D12)</f>
        <v>0</v>
      </c>
      <c r="E13" s="89"/>
    </row>
    <row r="14" spans="1:5" s="76" customFormat="1" ht="14.25" customHeight="1" thickBot="1" x14ac:dyDescent="0.3">
      <c r="A14" s="130"/>
      <c r="B14" s="131"/>
      <c r="C14" s="131"/>
      <c r="D14" s="132"/>
      <c r="E14" s="133"/>
    </row>
    <row r="15" spans="1:5" ht="20.100000000000001" customHeight="1" thickTop="1" x14ac:dyDescent="0.25">
      <c r="A15" s="235"/>
      <c r="B15" s="235"/>
      <c r="C15" s="247" t="s">
        <v>207</v>
      </c>
      <c r="D15" s="247"/>
      <c r="E15" s="122"/>
    </row>
    <row r="16" spans="1:5" s="76" customFormat="1" ht="14.25" customHeight="1" x14ac:dyDescent="0.2">
      <c r="A16" s="248" t="s">
        <v>208</v>
      </c>
      <c r="B16" s="248"/>
      <c r="C16" s="248"/>
      <c r="D16" s="248"/>
      <c r="E16" s="248"/>
    </row>
    <row r="17" spans="1:5" s="76" customFormat="1" ht="18.75" customHeight="1" x14ac:dyDescent="0.2">
      <c r="A17" s="249"/>
      <c r="B17" s="249"/>
      <c r="C17" s="249"/>
      <c r="D17" s="249"/>
      <c r="E17" s="249"/>
    </row>
    <row r="18" spans="1:5" s="76" customFormat="1" ht="14.25" customHeight="1" x14ac:dyDescent="0.2">
      <c r="A18" s="77" t="s">
        <v>155</v>
      </c>
      <c r="B18" s="78"/>
      <c r="C18" s="79"/>
      <c r="D18" s="62">
        <v>0</v>
      </c>
      <c r="E18" s="80" t="s">
        <v>154</v>
      </c>
    </row>
    <row r="19" spans="1:5" s="76" customFormat="1" ht="14.25" customHeight="1" x14ac:dyDescent="0.2">
      <c r="A19" s="245" t="s">
        <v>44</v>
      </c>
      <c r="B19" s="246"/>
      <c r="C19" s="134"/>
      <c r="D19" s="120">
        <v>0</v>
      </c>
      <c r="E19" s="80" t="s">
        <v>153</v>
      </c>
    </row>
    <row r="20" spans="1:5" s="76" customFormat="1" ht="15" customHeight="1" x14ac:dyDescent="0.25">
      <c r="A20" s="85" t="s">
        <v>152</v>
      </c>
      <c r="B20" s="135"/>
      <c r="C20" s="136"/>
      <c r="D20" s="88">
        <f>D13+D18+D19</f>
        <v>0</v>
      </c>
      <c r="E20" s="137"/>
    </row>
    <row r="21" spans="1:5" s="76" customFormat="1" ht="14.25" customHeight="1" x14ac:dyDescent="0.2">
      <c r="A21" s="90"/>
      <c r="B21" s="92"/>
      <c r="C21" s="92"/>
      <c r="D21" s="93"/>
      <c r="E21" s="90"/>
    </row>
    <row r="22" spans="1:5" s="76" customFormat="1" ht="14.1" customHeight="1" x14ac:dyDescent="0.25">
      <c r="A22" s="138" t="s">
        <v>46</v>
      </c>
      <c r="B22" s="139" t="s">
        <v>5</v>
      </c>
      <c r="C22" s="139"/>
      <c r="D22" s="140"/>
      <c r="E22" s="141" t="s">
        <v>11</v>
      </c>
    </row>
    <row r="23" spans="1:5" s="76" customFormat="1" ht="14.25" customHeight="1" x14ac:dyDescent="0.2">
      <c r="A23" s="65" t="s">
        <v>7</v>
      </c>
      <c r="B23" s="237" t="s">
        <v>47</v>
      </c>
      <c r="C23" s="238"/>
      <c r="D23" s="66">
        <v>0</v>
      </c>
      <c r="E23" s="59"/>
    </row>
    <row r="24" spans="1:5" s="76" customFormat="1" ht="14.25" customHeight="1" x14ac:dyDescent="0.2">
      <c r="A24" s="121" t="s">
        <v>44</v>
      </c>
      <c r="B24" s="243"/>
      <c r="C24" s="244"/>
      <c r="D24" s="66">
        <f>-D19</f>
        <v>0</v>
      </c>
      <c r="E24" s="59" t="s">
        <v>156</v>
      </c>
    </row>
    <row r="25" spans="1:5" s="76" customFormat="1" ht="14.25" customHeight="1" x14ac:dyDescent="0.2">
      <c r="A25" s="121" t="s">
        <v>21</v>
      </c>
      <c r="B25" s="243"/>
      <c r="C25" s="244"/>
      <c r="D25" s="66">
        <f>-D18</f>
        <v>0</v>
      </c>
      <c r="E25" s="59" t="s">
        <v>157</v>
      </c>
    </row>
    <row r="26" spans="1:5" s="76" customFormat="1" ht="14.25" customHeight="1" x14ac:dyDescent="0.2">
      <c r="A26" s="121" t="s">
        <v>48</v>
      </c>
      <c r="B26" s="243"/>
      <c r="C26" s="244"/>
      <c r="D26" s="66">
        <v>0</v>
      </c>
      <c r="E26" s="59"/>
    </row>
    <row r="27" spans="1:5" s="76" customFormat="1" ht="14.25" customHeight="1" x14ac:dyDescent="0.2">
      <c r="A27" s="65" t="s">
        <v>50</v>
      </c>
      <c r="B27" s="240"/>
      <c r="C27" s="238"/>
      <c r="D27" s="62">
        <v>0</v>
      </c>
      <c r="E27" s="59"/>
    </row>
    <row r="28" spans="1:5" s="76" customFormat="1" ht="14.25" customHeight="1" x14ac:dyDescent="0.2">
      <c r="A28" s="65" t="s">
        <v>52</v>
      </c>
      <c r="B28" s="240"/>
      <c r="C28" s="238"/>
      <c r="D28" s="66">
        <v>0</v>
      </c>
      <c r="E28" s="59"/>
    </row>
    <row r="29" spans="1:5" s="76" customFormat="1" ht="14.25" customHeight="1" x14ac:dyDescent="0.2">
      <c r="A29" s="65" t="s">
        <v>53</v>
      </c>
      <c r="B29" s="240"/>
      <c r="C29" s="238"/>
      <c r="D29" s="66">
        <v>0</v>
      </c>
      <c r="E29" s="59"/>
    </row>
    <row r="30" spans="1:5" s="76" customFormat="1" ht="14.25" customHeight="1" x14ac:dyDescent="0.2">
      <c r="A30" s="65" t="s">
        <v>53</v>
      </c>
      <c r="B30" s="240"/>
      <c r="C30" s="238"/>
      <c r="D30" s="66">
        <v>0</v>
      </c>
      <c r="E30" s="59"/>
    </row>
    <row r="31" spans="1:5" s="76" customFormat="1" ht="14.25" customHeight="1" x14ac:dyDescent="0.2">
      <c r="A31" s="65" t="s">
        <v>53</v>
      </c>
      <c r="B31" s="240"/>
      <c r="C31" s="238"/>
      <c r="D31" s="66">
        <v>0</v>
      </c>
      <c r="E31" s="59"/>
    </row>
    <row r="32" spans="1:5" s="76" customFormat="1" ht="14.25" customHeight="1" x14ac:dyDescent="0.2">
      <c r="A32" s="65" t="s">
        <v>53</v>
      </c>
      <c r="B32" s="237"/>
      <c r="C32" s="238"/>
      <c r="D32" s="66">
        <v>0</v>
      </c>
      <c r="E32" s="59"/>
    </row>
    <row r="33" spans="1:5" s="76" customFormat="1" ht="14.25" customHeight="1" x14ac:dyDescent="0.25">
      <c r="A33" s="142" t="s">
        <v>57</v>
      </c>
      <c r="B33" s="143"/>
      <c r="C33" s="144"/>
      <c r="D33" s="88">
        <f>SUM(D23:D32)</f>
        <v>0</v>
      </c>
      <c r="E33" s="89"/>
    </row>
    <row r="34" spans="1:5" s="76" customFormat="1" ht="10.050000000000001" customHeight="1" x14ac:dyDescent="0.2">
      <c r="A34" s="103"/>
      <c r="B34" s="105"/>
      <c r="C34" s="105"/>
      <c r="D34" s="106"/>
      <c r="E34" s="145"/>
    </row>
    <row r="35" spans="1:5" s="76" customFormat="1" ht="14.25" customHeight="1" x14ac:dyDescent="0.25">
      <c r="A35" s="99" t="s">
        <v>58</v>
      </c>
      <c r="B35" s="146"/>
      <c r="C35" s="147"/>
      <c r="D35" s="102">
        <f>D13+D33</f>
        <v>0</v>
      </c>
      <c r="E35" s="137" t="s">
        <v>64</v>
      </c>
    </row>
    <row r="36" spans="1:5" s="76" customFormat="1" ht="3.75" customHeight="1" thickBot="1" x14ac:dyDescent="0.3">
      <c r="A36" s="111"/>
      <c r="B36" s="148"/>
      <c r="C36" s="148"/>
      <c r="D36" s="112"/>
      <c r="E36" s="113"/>
    </row>
    <row r="37" spans="1:5" s="76" customFormat="1" ht="14.25" customHeight="1" thickBot="1" x14ac:dyDescent="0.3">
      <c r="A37" s="111"/>
      <c r="B37" s="149"/>
      <c r="C37" s="150" t="s">
        <v>67</v>
      </c>
      <c r="D37" s="69">
        <v>0</v>
      </c>
      <c r="E37" s="113"/>
    </row>
    <row r="38" spans="1:5" s="76" customFormat="1" ht="15" customHeight="1" thickBot="1" x14ac:dyDescent="0.25">
      <c r="A38" s="151"/>
      <c r="B38" s="151"/>
      <c r="C38" s="151"/>
      <c r="D38" s="151"/>
      <c r="E38" s="151"/>
    </row>
    <row r="39" spans="1:5" s="117" customFormat="1" ht="15" customHeight="1" thickTop="1" x14ac:dyDescent="0.25"/>
  </sheetData>
  <sheetProtection algorithmName="SHA-512" hashValue="bZYNgHMFdj5YciSaxmkeR9ISwLFozZOLPnv8Q74o7sTmK7cu9Qycswx3v+PI3y98045caVA3DlKWLzMj+5WHfg==" saltValue="Fc2Pt2rtrWOJu07RCPOR2w==" spinCount="100000" sheet="1" objects="1" scenarios="1" insertRows="0"/>
  <mergeCells count="16">
    <mergeCell ref="A1:B1"/>
    <mergeCell ref="A15:B15"/>
    <mergeCell ref="A19:B19"/>
    <mergeCell ref="C1:D1"/>
    <mergeCell ref="C15:D15"/>
    <mergeCell ref="A16:E17"/>
    <mergeCell ref="B28:C28"/>
    <mergeCell ref="B32:C32"/>
    <mergeCell ref="B23:C23"/>
    <mergeCell ref="B25:C25"/>
    <mergeCell ref="B26:C26"/>
    <mergeCell ref="B27:C27"/>
    <mergeCell ref="B24:C24"/>
    <mergeCell ref="B29:C29"/>
    <mergeCell ref="B30:C30"/>
    <mergeCell ref="B31:C31"/>
  </mergeCells>
  <pageMargins left="0.25" right="0.25"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14"/>
  <sheetViews>
    <sheetView zoomScale="80" zoomScaleNormal="80" workbookViewId="0">
      <pane ySplit="3" topLeftCell="A4" activePane="bottomLeft" state="frozen"/>
      <selection pane="bottomLeft" activeCell="H21" sqref="H21"/>
    </sheetView>
  </sheetViews>
  <sheetFormatPr defaultColWidth="12.59765625" defaultRowHeight="15" customHeight="1" x14ac:dyDescent="0.25"/>
  <cols>
    <col min="1" max="1" width="7.5" style="117" customWidth="1"/>
    <col min="2" max="2" width="9" style="44" customWidth="1"/>
    <col min="3" max="3" width="10" style="44" customWidth="1"/>
    <col min="4" max="4" width="36.5" style="44" customWidth="1"/>
    <col min="5" max="5" width="10.5" style="44" customWidth="1"/>
    <col min="6" max="6" width="10.69921875" style="44" customWidth="1"/>
    <col min="7" max="7" width="11.09765625" style="44" customWidth="1"/>
    <col min="8" max="8" width="27.5" style="117" customWidth="1"/>
    <col min="9" max="9" width="69.5" style="55" customWidth="1"/>
    <col min="10" max="16384" width="12.59765625" style="44"/>
  </cols>
  <sheetData>
    <row r="1" spans="1:9" ht="20.100000000000001" customHeight="1" thickTop="1" x14ac:dyDescent="0.25">
      <c r="A1" s="181"/>
      <c r="B1" s="181"/>
      <c r="C1" s="181"/>
      <c r="D1" s="267" t="s">
        <v>218</v>
      </c>
      <c r="E1" s="267"/>
      <c r="F1" s="267"/>
      <c r="G1" s="267"/>
      <c r="H1" s="182"/>
    </row>
    <row r="2" spans="1:9" s="76" customFormat="1" ht="15.75" customHeight="1" x14ac:dyDescent="0.2">
      <c r="A2" s="183"/>
      <c r="B2" s="91"/>
      <c r="C2" s="91"/>
      <c r="E2" s="91"/>
      <c r="F2" s="91"/>
      <c r="H2" s="153" t="str">
        <f>HYPERLINK("https://dpi.wi.gov/sites/default/files/imce/sfs/pdf/indirectcostplansummary-17-22.pdf","DPI Indirect Cost Plan")</f>
        <v>DPI Indirect Cost Plan</v>
      </c>
      <c r="I2" s="64"/>
    </row>
    <row r="3" spans="1:9" s="76" customFormat="1" ht="14.25" customHeight="1" x14ac:dyDescent="0.25">
      <c r="A3" s="184" t="s">
        <v>49</v>
      </c>
      <c r="B3" s="185" t="s">
        <v>51</v>
      </c>
      <c r="C3" s="185" t="s">
        <v>4</v>
      </c>
      <c r="D3" s="186" t="s">
        <v>5</v>
      </c>
      <c r="E3" s="185" t="s">
        <v>54</v>
      </c>
      <c r="F3" s="185" t="s">
        <v>55</v>
      </c>
      <c r="G3" s="187" t="s">
        <v>56</v>
      </c>
      <c r="H3" s="188" t="s">
        <v>11</v>
      </c>
      <c r="I3" s="154"/>
    </row>
    <row r="4" spans="1:9" s="76" customFormat="1" ht="14.25" customHeight="1" x14ac:dyDescent="0.2">
      <c r="A4" s="189">
        <v>25</v>
      </c>
      <c r="B4" s="78">
        <v>251000</v>
      </c>
      <c r="C4" s="78">
        <v>100</v>
      </c>
      <c r="D4" s="79" t="s">
        <v>59</v>
      </c>
      <c r="E4" s="78" t="s">
        <v>60</v>
      </c>
      <c r="F4" s="78" t="s">
        <v>60</v>
      </c>
      <c r="G4" s="62">
        <v>0</v>
      </c>
      <c r="H4" s="61"/>
      <c r="I4" s="56"/>
    </row>
    <row r="5" spans="1:9" s="76" customFormat="1" ht="14.25" customHeight="1" x14ac:dyDescent="0.2">
      <c r="A5" s="189">
        <v>25</v>
      </c>
      <c r="B5" s="78">
        <v>251000</v>
      </c>
      <c r="C5" s="78">
        <v>200</v>
      </c>
      <c r="D5" s="79" t="s">
        <v>62</v>
      </c>
      <c r="E5" s="78" t="s">
        <v>60</v>
      </c>
      <c r="F5" s="78" t="s">
        <v>60</v>
      </c>
      <c r="G5" s="62">
        <v>0</v>
      </c>
      <c r="H5" s="61"/>
      <c r="I5" s="56"/>
    </row>
    <row r="6" spans="1:9" s="76" customFormat="1" ht="14.25" customHeight="1" x14ac:dyDescent="0.2">
      <c r="A6" s="189">
        <v>25</v>
      </c>
      <c r="B6" s="78">
        <v>251000</v>
      </c>
      <c r="C6" s="78">
        <v>300</v>
      </c>
      <c r="D6" s="79" t="s">
        <v>63</v>
      </c>
      <c r="E6" s="78" t="s">
        <v>60</v>
      </c>
      <c r="F6" s="78" t="s">
        <v>60</v>
      </c>
      <c r="G6" s="62">
        <v>0</v>
      </c>
      <c r="H6" s="61"/>
      <c r="I6" s="56"/>
    </row>
    <row r="7" spans="1:9" s="76" customFormat="1" ht="14.25" customHeight="1" x14ac:dyDescent="0.2">
      <c r="A7" s="189">
        <v>25</v>
      </c>
      <c r="B7" s="78">
        <v>251000</v>
      </c>
      <c r="C7" s="78">
        <v>400</v>
      </c>
      <c r="D7" s="79" t="s">
        <v>65</v>
      </c>
      <c r="E7" s="78" t="s">
        <v>60</v>
      </c>
      <c r="F7" s="78" t="s">
        <v>60</v>
      </c>
      <c r="G7" s="62">
        <v>0</v>
      </c>
      <c r="H7" s="61"/>
      <c r="I7" s="56"/>
    </row>
    <row r="8" spans="1:9" s="76" customFormat="1" ht="14.25" customHeight="1" x14ac:dyDescent="0.2">
      <c r="A8" s="189">
        <v>25</v>
      </c>
      <c r="B8" s="78">
        <v>251000</v>
      </c>
      <c r="C8" s="78">
        <v>900</v>
      </c>
      <c r="D8" s="79" t="s">
        <v>66</v>
      </c>
      <c r="E8" s="78" t="s">
        <v>60</v>
      </c>
      <c r="F8" s="78" t="s">
        <v>60</v>
      </c>
      <c r="G8" s="62">
        <v>0</v>
      </c>
      <c r="H8" s="61"/>
      <c r="I8" s="56"/>
    </row>
    <row r="9" spans="1:9" s="76" customFormat="1" ht="10.5" customHeight="1" x14ac:dyDescent="0.2">
      <c r="A9" s="84"/>
      <c r="B9" s="84"/>
      <c r="C9" s="84"/>
      <c r="D9" s="83"/>
      <c r="E9" s="84"/>
      <c r="F9" s="84"/>
      <c r="G9" s="155"/>
      <c r="H9" s="65"/>
      <c r="I9" s="56"/>
    </row>
    <row r="10" spans="1:9" s="76" customFormat="1" ht="14.25" customHeight="1" x14ac:dyDescent="0.2">
      <c r="A10" s="189">
        <v>25</v>
      </c>
      <c r="B10" s="78">
        <v>252000</v>
      </c>
      <c r="C10" s="78">
        <v>100</v>
      </c>
      <c r="D10" s="79" t="s">
        <v>68</v>
      </c>
      <c r="E10" s="78" t="s">
        <v>60</v>
      </c>
      <c r="F10" s="78" t="s">
        <v>60</v>
      </c>
      <c r="G10" s="62">
        <v>0</v>
      </c>
      <c r="H10" s="61"/>
      <c r="I10" s="56"/>
    </row>
    <row r="11" spans="1:9" s="76" customFormat="1" ht="14.25" customHeight="1" x14ac:dyDescent="0.2">
      <c r="A11" s="189">
        <v>25</v>
      </c>
      <c r="B11" s="78">
        <v>252000</v>
      </c>
      <c r="C11" s="78">
        <v>200</v>
      </c>
      <c r="D11" s="79" t="s">
        <v>69</v>
      </c>
      <c r="E11" s="78" t="s">
        <v>60</v>
      </c>
      <c r="F11" s="78" t="s">
        <v>60</v>
      </c>
      <c r="G11" s="62">
        <v>0</v>
      </c>
      <c r="H11" s="61"/>
      <c r="I11" s="56"/>
    </row>
    <row r="12" spans="1:9" s="76" customFormat="1" ht="14.25" customHeight="1" x14ac:dyDescent="0.2">
      <c r="A12" s="189">
        <v>25</v>
      </c>
      <c r="B12" s="78">
        <v>252000</v>
      </c>
      <c r="C12" s="78">
        <v>300</v>
      </c>
      <c r="D12" s="79" t="s">
        <v>70</v>
      </c>
      <c r="E12" s="78" t="s">
        <v>60</v>
      </c>
      <c r="F12" s="78" t="s">
        <v>60</v>
      </c>
      <c r="G12" s="62">
        <v>0</v>
      </c>
      <c r="H12" s="61"/>
      <c r="I12" s="56"/>
    </row>
    <row r="13" spans="1:9" s="76" customFormat="1" ht="14.25" customHeight="1" x14ac:dyDescent="0.2">
      <c r="A13" s="189">
        <v>25</v>
      </c>
      <c r="B13" s="78">
        <v>252000</v>
      </c>
      <c r="C13" s="78">
        <v>400</v>
      </c>
      <c r="D13" s="79" t="s">
        <v>71</v>
      </c>
      <c r="E13" s="78" t="s">
        <v>60</v>
      </c>
      <c r="F13" s="78" t="s">
        <v>60</v>
      </c>
      <c r="G13" s="62">
        <v>0</v>
      </c>
      <c r="H13" s="61"/>
      <c r="I13" s="56"/>
    </row>
    <row r="14" spans="1:9" s="76" customFormat="1" ht="14.25" customHeight="1" x14ac:dyDescent="0.2">
      <c r="A14" s="189">
        <v>25</v>
      </c>
      <c r="B14" s="78">
        <v>252000</v>
      </c>
      <c r="C14" s="78">
        <v>900</v>
      </c>
      <c r="D14" s="79" t="s">
        <v>72</v>
      </c>
      <c r="E14" s="78" t="s">
        <v>60</v>
      </c>
      <c r="F14" s="78" t="s">
        <v>60</v>
      </c>
      <c r="G14" s="62">
        <v>0</v>
      </c>
      <c r="H14" s="61"/>
      <c r="I14" s="56"/>
    </row>
    <row r="15" spans="1:9" s="76" customFormat="1" ht="10.5" customHeight="1" x14ac:dyDescent="0.2">
      <c r="A15" s="84"/>
      <c r="B15" s="84"/>
      <c r="C15" s="84"/>
      <c r="D15" s="83"/>
      <c r="E15" s="84"/>
      <c r="F15" s="84"/>
      <c r="G15" s="155"/>
      <c r="H15" s="65"/>
      <c r="I15" s="56"/>
    </row>
    <row r="16" spans="1:9" s="76" customFormat="1" ht="14.25" customHeight="1" x14ac:dyDescent="0.2">
      <c r="A16" s="189">
        <v>25</v>
      </c>
      <c r="B16" s="78">
        <v>253000</v>
      </c>
      <c r="C16" s="78">
        <v>100</v>
      </c>
      <c r="D16" s="79" t="s">
        <v>73</v>
      </c>
      <c r="E16" s="78" t="s">
        <v>60</v>
      </c>
      <c r="F16" s="78" t="s">
        <v>60</v>
      </c>
      <c r="G16" s="62">
        <v>0</v>
      </c>
      <c r="H16" s="61"/>
      <c r="I16" s="56"/>
    </row>
    <row r="17" spans="1:9" s="76" customFormat="1" ht="14.25" customHeight="1" x14ac:dyDescent="0.2">
      <c r="A17" s="189">
        <v>25</v>
      </c>
      <c r="B17" s="78">
        <v>253000</v>
      </c>
      <c r="C17" s="78">
        <v>200</v>
      </c>
      <c r="D17" s="79" t="s">
        <v>74</v>
      </c>
      <c r="E17" s="78" t="s">
        <v>60</v>
      </c>
      <c r="F17" s="78" t="s">
        <v>60</v>
      </c>
      <c r="G17" s="62">
        <v>0</v>
      </c>
      <c r="H17" s="61"/>
      <c r="I17" s="56"/>
    </row>
    <row r="18" spans="1:9" s="76" customFormat="1" ht="25.5" customHeight="1" x14ac:dyDescent="0.2">
      <c r="A18" s="189">
        <v>25</v>
      </c>
      <c r="B18" s="78">
        <v>253000</v>
      </c>
      <c r="C18" s="78" t="s">
        <v>158</v>
      </c>
      <c r="D18" s="79" t="s">
        <v>75</v>
      </c>
      <c r="E18" s="78" t="s">
        <v>60</v>
      </c>
      <c r="F18" s="78" t="s">
        <v>60</v>
      </c>
      <c r="G18" s="62">
        <v>0</v>
      </c>
      <c r="H18" s="156" t="s">
        <v>164</v>
      </c>
      <c r="I18" s="56"/>
    </row>
    <row r="19" spans="1:9" s="76" customFormat="1" ht="14.25" customHeight="1" x14ac:dyDescent="0.2">
      <c r="A19" s="189">
        <v>25</v>
      </c>
      <c r="B19" s="78">
        <v>253000</v>
      </c>
      <c r="C19" s="78">
        <v>320</v>
      </c>
      <c r="D19" s="128" t="s">
        <v>159</v>
      </c>
      <c r="E19" s="127" t="s">
        <v>76</v>
      </c>
      <c r="F19" s="78" t="s">
        <v>60</v>
      </c>
      <c r="G19" s="62">
        <v>0</v>
      </c>
      <c r="H19" s="61"/>
      <c r="I19" s="56"/>
    </row>
    <row r="20" spans="1:9" s="76" customFormat="1" ht="14.25" customHeight="1" x14ac:dyDescent="0.2">
      <c r="A20" s="189">
        <v>25</v>
      </c>
      <c r="B20" s="78">
        <v>253000</v>
      </c>
      <c r="C20" s="78">
        <v>330</v>
      </c>
      <c r="D20" s="128" t="s">
        <v>160</v>
      </c>
      <c r="E20" s="127" t="s">
        <v>76</v>
      </c>
      <c r="F20" s="78" t="s">
        <v>60</v>
      </c>
      <c r="G20" s="62">
        <v>0</v>
      </c>
      <c r="H20" s="61"/>
      <c r="I20" s="157"/>
    </row>
    <row r="21" spans="1:9" s="76" customFormat="1" ht="14.25" customHeight="1" x14ac:dyDescent="0.2">
      <c r="A21" s="189">
        <v>25</v>
      </c>
      <c r="B21" s="78">
        <v>253000</v>
      </c>
      <c r="C21" s="78">
        <v>400</v>
      </c>
      <c r="D21" s="79" t="s">
        <v>77</v>
      </c>
      <c r="E21" s="78" t="s">
        <v>60</v>
      </c>
      <c r="F21" s="78" t="s">
        <v>60</v>
      </c>
      <c r="G21" s="62">
        <v>0</v>
      </c>
      <c r="H21" s="61"/>
      <c r="I21" s="56"/>
    </row>
    <row r="22" spans="1:9" s="76" customFormat="1" ht="14.25" customHeight="1" x14ac:dyDescent="0.2">
      <c r="A22" s="189">
        <v>25</v>
      </c>
      <c r="B22" s="78">
        <v>253000</v>
      </c>
      <c r="C22" s="78">
        <v>900</v>
      </c>
      <c r="D22" s="79" t="s">
        <v>78</v>
      </c>
      <c r="E22" s="78" t="s">
        <v>60</v>
      </c>
      <c r="F22" s="78" t="s">
        <v>60</v>
      </c>
      <c r="G22" s="62">
        <v>0</v>
      </c>
      <c r="H22" s="61"/>
      <c r="I22" s="56"/>
    </row>
    <row r="23" spans="1:9" s="76" customFormat="1" ht="10.5" customHeight="1" x14ac:dyDescent="0.2">
      <c r="A23" s="84"/>
      <c r="B23" s="84"/>
      <c r="C23" s="84"/>
      <c r="D23" s="83"/>
      <c r="E23" s="84"/>
      <c r="F23" s="84"/>
      <c r="G23" s="155"/>
      <c r="H23" s="65"/>
      <c r="I23" s="56"/>
    </row>
    <row r="24" spans="1:9" s="76" customFormat="1" ht="14.25" customHeight="1" x14ac:dyDescent="0.2">
      <c r="A24" s="189">
        <v>25</v>
      </c>
      <c r="B24" s="78">
        <v>254000</v>
      </c>
      <c r="C24" s="78">
        <v>100</v>
      </c>
      <c r="D24" s="79" t="s">
        <v>79</v>
      </c>
      <c r="E24" s="78" t="s">
        <v>60</v>
      </c>
      <c r="F24" s="78" t="s">
        <v>60</v>
      </c>
      <c r="G24" s="62">
        <v>0</v>
      </c>
      <c r="H24" s="61"/>
      <c r="I24" s="56"/>
    </row>
    <row r="25" spans="1:9" s="76" customFormat="1" ht="14.25" customHeight="1" x14ac:dyDescent="0.2">
      <c r="A25" s="189">
        <v>25</v>
      </c>
      <c r="B25" s="78">
        <v>254000</v>
      </c>
      <c r="C25" s="78">
        <v>200</v>
      </c>
      <c r="D25" s="79" t="s">
        <v>80</v>
      </c>
      <c r="E25" s="78" t="s">
        <v>60</v>
      </c>
      <c r="F25" s="78" t="s">
        <v>60</v>
      </c>
      <c r="G25" s="62">
        <v>0</v>
      </c>
      <c r="H25" s="61"/>
      <c r="I25" s="56"/>
    </row>
    <row r="26" spans="1:9" s="76" customFormat="1" ht="24" customHeight="1" x14ac:dyDescent="0.2">
      <c r="A26" s="189">
        <v>25</v>
      </c>
      <c r="B26" s="78">
        <v>254000</v>
      </c>
      <c r="C26" s="78" t="s">
        <v>158</v>
      </c>
      <c r="D26" s="79" t="s">
        <v>81</v>
      </c>
      <c r="E26" s="78" t="s">
        <v>60</v>
      </c>
      <c r="F26" s="78" t="s">
        <v>60</v>
      </c>
      <c r="G26" s="62">
        <v>0</v>
      </c>
      <c r="H26" s="156" t="s">
        <v>164</v>
      </c>
      <c r="I26" s="56"/>
    </row>
    <row r="27" spans="1:9" s="76" customFormat="1" ht="14.25" customHeight="1" x14ac:dyDescent="0.2">
      <c r="A27" s="189">
        <v>25</v>
      </c>
      <c r="B27" s="78">
        <v>254000</v>
      </c>
      <c r="C27" s="78">
        <v>320</v>
      </c>
      <c r="D27" s="79" t="s">
        <v>161</v>
      </c>
      <c r="E27" s="78" t="s">
        <v>76</v>
      </c>
      <c r="F27" s="78" t="s">
        <v>60</v>
      </c>
      <c r="G27" s="62">
        <v>0</v>
      </c>
      <c r="H27" s="61"/>
      <c r="I27" s="56"/>
    </row>
    <row r="28" spans="1:9" s="76" customFormat="1" ht="14.25" customHeight="1" x14ac:dyDescent="0.2">
      <c r="A28" s="189">
        <v>25</v>
      </c>
      <c r="B28" s="78">
        <v>254000</v>
      </c>
      <c r="C28" s="78">
        <v>400</v>
      </c>
      <c r="D28" s="79" t="s">
        <v>82</v>
      </c>
      <c r="E28" s="78" t="s">
        <v>60</v>
      </c>
      <c r="F28" s="78" t="s">
        <v>60</v>
      </c>
      <c r="G28" s="62">
        <v>0</v>
      </c>
      <c r="H28" s="61"/>
      <c r="I28" s="56"/>
    </row>
    <row r="29" spans="1:9" s="76" customFormat="1" ht="14.25" customHeight="1" x14ac:dyDescent="0.2">
      <c r="A29" s="189">
        <v>25</v>
      </c>
      <c r="B29" s="78">
        <v>254000</v>
      </c>
      <c r="C29" s="78">
        <v>900</v>
      </c>
      <c r="D29" s="79" t="s">
        <v>83</v>
      </c>
      <c r="E29" s="78" t="s">
        <v>60</v>
      </c>
      <c r="F29" s="78" t="s">
        <v>60</v>
      </c>
      <c r="G29" s="62">
        <v>0</v>
      </c>
      <c r="H29" s="61"/>
      <c r="I29" s="56"/>
    </row>
    <row r="30" spans="1:9" s="76" customFormat="1" ht="14.25" customHeight="1" x14ac:dyDescent="0.2">
      <c r="A30" s="84"/>
      <c r="B30" s="84"/>
      <c r="C30" s="84"/>
      <c r="D30" s="83"/>
      <c r="E30" s="84"/>
      <c r="F30" s="84"/>
      <c r="G30" s="155"/>
      <c r="H30" s="65"/>
      <c r="I30" s="56"/>
    </row>
    <row r="31" spans="1:9" s="76" customFormat="1" ht="14.25" customHeight="1" x14ac:dyDescent="0.2">
      <c r="A31" s="189">
        <v>25</v>
      </c>
      <c r="B31" s="78">
        <v>258000</v>
      </c>
      <c r="C31" s="78">
        <v>100</v>
      </c>
      <c r="D31" s="79" t="s">
        <v>84</v>
      </c>
      <c r="E31" s="78" t="s">
        <v>60</v>
      </c>
      <c r="F31" s="78" t="s">
        <v>60</v>
      </c>
      <c r="G31" s="62">
        <v>0</v>
      </c>
      <c r="H31" s="61"/>
      <c r="I31" s="56"/>
    </row>
    <row r="32" spans="1:9" s="76" customFormat="1" ht="14.25" customHeight="1" x14ac:dyDescent="0.2">
      <c r="A32" s="189">
        <v>25</v>
      </c>
      <c r="B32" s="78">
        <v>258000</v>
      </c>
      <c r="C32" s="78">
        <v>200</v>
      </c>
      <c r="D32" s="79" t="s">
        <v>85</v>
      </c>
      <c r="E32" s="78" t="s">
        <v>60</v>
      </c>
      <c r="F32" s="78" t="s">
        <v>60</v>
      </c>
      <c r="G32" s="62">
        <v>0</v>
      </c>
      <c r="H32" s="61"/>
      <c r="I32" s="56"/>
    </row>
    <row r="33" spans="1:9" s="76" customFormat="1" ht="22.5" customHeight="1" x14ac:dyDescent="0.2">
      <c r="A33" s="189">
        <v>25</v>
      </c>
      <c r="B33" s="78">
        <v>258000</v>
      </c>
      <c r="C33" s="78" t="s">
        <v>158</v>
      </c>
      <c r="D33" s="79" t="s">
        <v>86</v>
      </c>
      <c r="E33" s="78" t="s">
        <v>60</v>
      </c>
      <c r="F33" s="78" t="s">
        <v>60</v>
      </c>
      <c r="G33" s="62">
        <v>0</v>
      </c>
      <c r="H33" s="156" t="s">
        <v>164</v>
      </c>
      <c r="I33" s="56"/>
    </row>
    <row r="34" spans="1:9" s="76" customFormat="1" ht="14.25" customHeight="1" x14ac:dyDescent="0.2">
      <c r="A34" s="189">
        <v>25</v>
      </c>
      <c r="B34" s="78">
        <v>258000</v>
      </c>
      <c r="C34" s="78">
        <v>320</v>
      </c>
      <c r="D34" s="79" t="s">
        <v>162</v>
      </c>
      <c r="E34" s="78" t="s">
        <v>76</v>
      </c>
      <c r="F34" s="78" t="s">
        <v>60</v>
      </c>
      <c r="G34" s="62">
        <v>0</v>
      </c>
      <c r="H34" s="61"/>
      <c r="I34" s="56"/>
    </row>
    <row r="35" spans="1:9" s="76" customFormat="1" ht="14.25" customHeight="1" x14ac:dyDescent="0.2">
      <c r="A35" s="189">
        <v>25</v>
      </c>
      <c r="B35" s="78">
        <v>258000</v>
      </c>
      <c r="C35" s="78">
        <v>330</v>
      </c>
      <c r="D35" s="79" t="s">
        <v>163</v>
      </c>
      <c r="E35" s="78" t="s">
        <v>76</v>
      </c>
      <c r="F35" s="78" t="s">
        <v>60</v>
      </c>
      <c r="G35" s="62">
        <v>0</v>
      </c>
      <c r="H35" s="61"/>
      <c r="I35" s="56"/>
    </row>
    <row r="36" spans="1:9" s="76" customFormat="1" ht="14.25" customHeight="1" x14ac:dyDescent="0.2">
      <c r="A36" s="189">
        <v>25</v>
      </c>
      <c r="B36" s="78">
        <v>258000</v>
      </c>
      <c r="C36" s="78">
        <v>400</v>
      </c>
      <c r="D36" s="79" t="s">
        <v>87</v>
      </c>
      <c r="E36" s="78" t="s">
        <v>60</v>
      </c>
      <c r="F36" s="78" t="s">
        <v>60</v>
      </c>
      <c r="G36" s="62">
        <v>0</v>
      </c>
      <c r="H36" s="61"/>
      <c r="I36" s="56"/>
    </row>
    <row r="37" spans="1:9" s="76" customFormat="1" ht="14.25" customHeight="1" x14ac:dyDescent="0.2">
      <c r="A37" s="189">
        <v>25</v>
      </c>
      <c r="B37" s="78">
        <v>258000</v>
      </c>
      <c r="C37" s="78">
        <v>900</v>
      </c>
      <c r="D37" s="79" t="s">
        <v>88</v>
      </c>
      <c r="E37" s="78" t="s">
        <v>60</v>
      </c>
      <c r="F37" s="78" t="s">
        <v>60</v>
      </c>
      <c r="G37" s="62">
        <v>0</v>
      </c>
      <c r="H37" s="61"/>
      <c r="I37" s="56"/>
    </row>
    <row r="38" spans="1:9" s="76" customFormat="1" ht="14.25" customHeight="1" x14ac:dyDescent="0.2">
      <c r="A38" s="84"/>
      <c r="B38" s="84"/>
      <c r="C38" s="84"/>
      <c r="D38" s="83"/>
      <c r="E38" s="84"/>
      <c r="F38" s="84"/>
      <c r="G38" s="155"/>
      <c r="H38" s="65"/>
      <c r="I38" s="56"/>
    </row>
    <row r="39" spans="1:9" s="76" customFormat="1" ht="14.25" customHeight="1" x14ac:dyDescent="0.2">
      <c r="A39" s="189">
        <v>25</v>
      </c>
      <c r="B39" s="78">
        <v>259000</v>
      </c>
      <c r="C39" s="78">
        <v>100</v>
      </c>
      <c r="D39" s="79" t="s">
        <v>89</v>
      </c>
      <c r="E39" s="78" t="s">
        <v>60</v>
      </c>
      <c r="F39" s="78" t="s">
        <v>60</v>
      </c>
      <c r="G39" s="62">
        <v>0</v>
      </c>
      <c r="H39" s="61"/>
      <c r="I39" s="56"/>
    </row>
    <row r="40" spans="1:9" s="76" customFormat="1" ht="14.25" customHeight="1" x14ac:dyDescent="0.2">
      <c r="A40" s="189">
        <v>25</v>
      </c>
      <c r="B40" s="78">
        <v>259000</v>
      </c>
      <c r="C40" s="78">
        <v>200</v>
      </c>
      <c r="D40" s="79" t="s">
        <v>90</v>
      </c>
      <c r="E40" s="78" t="s">
        <v>60</v>
      </c>
      <c r="F40" s="78" t="s">
        <v>60</v>
      </c>
      <c r="G40" s="62">
        <v>0</v>
      </c>
      <c r="H40" s="61"/>
      <c r="I40" s="56"/>
    </row>
    <row r="41" spans="1:9" s="76" customFormat="1" ht="14.25" customHeight="1" x14ac:dyDescent="0.2">
      <c r="A41" s="189">
        <v>25</v>
      </c>
      <c r="B41" s="78">
        <v>259000</v>
      </c>
      <c r="C41" s="78">
        <v>300</v>
      </c>
      <c r="D41" s="79" t="s">
        <v>91</v>
      </c>
      <c r="E41" s="78" t="s">
        <v>60</v>
      </c>
      <c r="F41" s="78" t="s">
        <v>60</v>
      </c>
      <c r="G41" s="62">
        <v>0</v>
      </c>
      <c r="H41" s="61"/>
      <c r="I41" s="56"/>
    </row>
    <row r="42" spans="1:9" s="76" customFormat="1" ht="14.25" customHeight="1" x14ac:dyDescent="0.2">
      <c r="A42" s="189">
        <v>25</v>
      </c>
      <c r="B42" s="78">
        <v>259000</v>
      </c>
      <c r="C42" s="78">
        <v>400</v>
      </c>
      <c r="D42" s="79" t="s">
        <v>92</v>
      </c>
      <c r="E42" s="78" t="s">
        <v>60</v>
      </c>
      <c r="F42" s="78" t="s">
        <v>60</v>
      </c>
      <c r="G42" s="62">
        <v>0</v>
      </c>
      <c r="H42" s="61"/>
      <c r="I42" s="56"/>
    </row>
    <row r="43" spans="1:9" s="76" customFormat="1" ht="14.25" customHeight="1" x14ac:dyDescent="0.2">
      <c r="A43" s="189">
        <v>25</v>
      </c>
      <c r="B43" s="78">
        <v>259000</v>
      </c>
      <c r="C43" s="78">
        <v>900</v>
      </c>
      <c r="D43" s="79" t="s">
        <v>93</v>
      </c>
      <c r="E43" s="78" t="s">
        <v>60</v>
      </c>
      <c r="F43" s="78" t="s">
        <v>60</v>
      </c>
      <c r="G43" s="62">
        <v>0</v>
      </c>
      <c r="H43" s="61"/>
      <c r="I43" s="56"/>
    </row>
    <row r="44" spans="1:9" s="76" customFormat="1" ht="14.25" customHeight="1" x14ac:dyDescent="0.2">
      <c r="A44" s="84"/>
      <c r="B44" s="84"/>
      <c r="C44" s="84"/>
      <c r="D44" s="83"/>
      <c r="E44" s="84"/>
      <c r="F44" s="84"/>
      <c r="G44" s="155"/>
      <c r="H44" s="65"/>
      <c r="I44" s="56"/>
    </row>
    <row r="45" spans="1:9" s="76" customFormat="1" ht="39" customHeight="1" x14ac:dyDescent="0.2">
      <c r="A45" s="189">
        <v>25</v>
      </c>
      <c r="B45" s="78">
        <v>260000</v>
      </c>
      <c r="C45" s="78">
        <v>100</v>
      </c>
      <c r="D45" s="79" t="s">
        <v>94</v>
      </c>
      <c r="E45" s="78" t="s">
        <v>60</v>
      </c>
      <c r="F45" s="78" t="s">
        <v>60</v>
      </c>
      <c r="G45" s="62">
        <v>0</v>
      </c>
      <c r="H45" s="158" t="s">
        <v>95</v>
      </c>
      <c r="I45" s="56"/>
    </row>
    <row r="46" spans="1:9" s="76" customFormat="1" ht="14.25" customHeight="1" x14ac:dyDescent="0.2">
      <c r="A46" s="189">
        <v>25</v>
      </c>
      <c r="B46" s="78">
        <v>260000</v>
      </c>
      <c r="C46" s="78">
        <v>200</v>
      </c>
      <c r="D46" s="79" t="s">
        <v>96</v>
      </c>
      <c r="E46" s="78" t="s">
        <v>60</v>
      </c>
      <c r="F46" s="78" t="s">
        <v>60</v>
      </c>
      <c r="G46" s="62">
        <v>0</v>
      </c>
      <c r="H46" s="61"/>
      <c r="I46" s="56"/>
    </row>
    <row r="47" spans="1:9" s="76" customFormat="1" ht="14.25" customHeight="1" x14ac:dyDescent="0.2">
      <c r="A47" s="189">
        <v>25</v>
      </c>
      <c r="B47" s="78">
        <v>260000</v>
      </c>
      <c r="C47" s="78">
        <v>300</v>
      </c>
      <c r="D47" s="79" t="s">
        <v>97</v>
      </c>
      <c r="E47" s="78" t="s">
        <v>60</v>
      </c>
      <c r="F47" s="78" t="s">
        <v>60</v>
      </c>
      <c r="G47" s="62">
        <v>0</v>
      </c>
      <c r="H47" s="61"/>
      <c r="I47" s="56"/>
    </row>
    <row r="48" spans="1:9" s="76" customFormat="1" ht="14.25" customHeight="1" x14ac:dyDescent="0.2">
      <c r="A48" s="189">
        <v>25</v>
      </c>
      <c r="B48" s="78">
        <v>260000</v>
      </c>
      <c r="C48" s="78">
        <v>400</v>
      </c>
      <c r="D48" s="79" t="s">
        <v>98</v>
      </c>
      <c r="E48" s="78" t="s">
        <v>60</v>
      </c>
      <c r="F48" s="78" t="s">
        <v>60</v>
      </c>
      <c r="G48" s="62">
        <v>0</v>
      </c>
      <c r="H48" s="61"/>
      <c r="I48" s="56"/>
    </row>
    <row r="49" spans="1:9" s="76" customFormat="1" ht="14.25" customHeight="1" x14ac:dyDescent="0.2">
      <c r="A49" s="189">
        <v>25</v>
      </c>
      <c r="B49" s="78">
        <v>260000</v>
      </c>
      <c r="C49" s="78">
        <v>900</v>
      </c>
      <c r="D49" s="79" t="s">
        <v>99</v>
      </c>
      <c r="E49" s="78" t="s">
        <v>60</v>
      </c>
      <c r="F49" s="78" t="s">
        <v>60</v>
      </c>
      <c r="G49" s="62">
        <v>0</v>
      </c>
      <c r="H49" s="61"/>
      <c r="I49" s="56"/>
    </row>
    <row r="50" spans="1:9" s="76" customFormat="1" ht="14.25" customHeight="1" x14ac:dyDescent="0.2">
      <c r="A50" s="84"/>
      <c r="B50" s="84"/>
      <c r="C50" s="84"/>
      <c r="D50" s="83"/>
      <c r="E50" s="84"/>
      <c r="F50" s="84"/>
      <c r="G50" s="155"/>
      <c r="H50" s="65"/>
      <c r="I50" s="56"/>
    </row>
    <row r="51" spans="1:9" s="76" customFormat="1" ht="14.25" customHeight="1" x14ac:dyDescent="0.2">
      <c r="A51" s="189">
        <v>25</v>
      </c>
      <c r="B51" s="78">
        <v>270000</v>
      </c>
      <c r="C51" s="78">
        <v>100</v>
      </c>
      <c r="D51" s="79" t="s">
        <v>100</v>
      </c>
      <c r="E51" s="78" t="s">
        <v>60</v>
      </c>
      <c r="F51" s="78" t="s">
        <v>60</v>
      </c>
      <c r="G51" s="62">
        <v>0</v>
      </c>
      <c r="H51" s="61"/>
      <c r="I51" s="56"/>
    </row>
    <row r="52" spans="1:9" s="76" customFormat="1" ht="14.25" customHeight="1" x14ac:dyDescent="0.2">
      <c r="A52" s="189">
        <v>25</v>
      </c>
      <c r="B52" s="78">
        <v>270000</v>
      </c>
      <c r="C52" s="78">
        <v>200</v>
      </c>
      <c r="D52" s="79" t="s">
        <v>101</v>
      </c>
      <c r="E52" s="78" t="s">
        <v>60</v>
      </c>
      <c r="F52" s="78" t="s">
        <v>60</v>
      </c>
      <c r="G52" s="62">
        <v>0</v>
      </c>
      <c r="H52" s="61"/>
      <c r="I52" s="56"/>
    </row>
    <row r="53" spans="1:9" s="76" customFormat="1" ht="14.25" customHeight="1" x14ac:dyDescent="0.2">
      <c r="A53" s="189">
        <v>25</v>
      </c>
      <c r="B53" s="78">
        <v>270000</v>
      </c>
      <c r="C53" s="78">
        <v>300</v>
      </c>
      <c r="D53" s="79" t="s">
        <v>102</v>
      </c>
      <c r="E53" s="78" t="s">
        <v>60</v>
      </c>
      <c r="F53" s="78" t="s">
        <v>60</v>
      </c>
      <c r="G53" s="62">
        <v>0</v>
      </c>
      <c r="H53" s="61"/>
      <c r="I53" s="56"/>
    </row>
    <row r="54" spans="1:9" s="76" customFormat="1" ht="14.25" customHeight="1" x14ac:dyDescent="0.2">
      <c r="A54" s="189">
        <v>25</v>
      </c>
      <c r="B54" s="78">
        <v>270000</v>
      </c>
      <c r="C54" s="78">
        <v>400</v>
      </c>
      <c r="D54" s="79" t="s">
        <v>103</v>
      </c>
      <c r="E54" s="78" t="s">
        <v>60</v>
      </c>
      <c r="F54" s="78" t="s">
        <v>60</v>
      </c>
      <c r="G54" s="62">
        <v>0</v>
      </c>
      <c r="H54" s="61"/>
      <c r="I54" s="56"/>
    </row>
    <row r="55" spans="1:9" s="76" customFormat="1" ht="14.25" customHeight="1" x14ac:dyDescent="0.2">
      <c r="A55" s="189">
        <v>25</v>
      </c>
      <c r="B55" s="78">
        <v>270000</v>
      </c>
      <c r="C55" s="78">
        <v>710</v>
      </c>
      <c r="D55" s="79" t="s">
        <v>150</v>
      </c>
      <c r="E55" s="78" t="s">
        <v>60</v>
      </c>
      <c r="F55" s="78" t="s">
        <v>60</v>
      </c>
      <c r="G55" s="62">
        <v>0</v>
      </c>
      <c r="H55" s="61"/>
      <c r="I55" s="56"/>
    </row>
    <row r="56" spans="1:9" s="76" customFormat="1" ht="14.25" customHeight="1" x14ac:dyDescent="0.2">
      <c r="A56" s="189">
        <v>25</v>
      </c>
      <c r="B56" s="78">
        <v>270000</v>
      </c>
      <c r="C56" s="78">
        <v>900</v>
      </c>
      <c r="D56" s="79" t="s">
        <v>104</v>
      </c>
      <c r="E56" s="78" t="s">
        <v>60</v>
      </c>
      <c r="F56" s="78" t="s">
        <v>60</v>
      </c>
      <c r="G56" s="62">
        <v>0</v>
      </c>
      <c r="H56" s="61"/>
      <c r="I56" s="56"/>
    </row>
    <row r="57" spans="1:9" s="76" customFormat="1" ht="14.25" customHeight="1" x14ac:dyDescent="0.2">
      <c r="A57" s="183"/>
      <c r="B57" s="91"/>
      <c r="C57" s="91"/>
      <c r="E57" s="91"/>
      <c r="F57" s="84"/>
      <c r="G57" s="155"/>
      <c r="H57" s="65"/>
      <c r="I57" s="56"/>
    </row>
    <row r="58" spans="1:9" s="76" customFormat="1" ht="14.25" customHeight="1" x14ac:dyDescent="0.2">
      <c r="A58" s="189">
        <v>25</v>
      </c>
      <c r="B58" s="78">
        <v>291000</v>
      </c>
      <c r="C58" s="78">
        <v>100</v>
      </c>
      <c r="D58" s="79" t="s">
        <v>105</v>
      </c>
      <c r="E58" s="78" t="s">
        <v>60</v>
      </c>
      <c r="F58" s="78" t="s">
        <v>60</v>
      </c>
      <c r="G58" s="62">
        <v>0</v>
      </c>
      <c r="H58" s="61"/>
      <c r="I58" s="56"/>
    </row>
    <row r="59" spans="1:9" s="76" customFormat="1" ht="14.25" customHeight="1" x14ac:dyDescent="0.2">
      <c r="A59" s="189">
        <v>25</v>
      </c>
      <c r="B59" s="78">
        <v>291000</v>
      </c>
      <c r="C59" s="78">
        <v>200</v>
      </c>
      <c r="D59" s="79" t="s">
        <v>106</v>
      </c>
      <c r="E59" s="78" t="s">
        <v>60</v>
      </c>
      <c r="F59" s="78" t="s">
        <v>60</v>
      </c>
      <c r="G59" s="62">
        <v>0</v>
      </c>
      <c r="H59" s="61"/>
      <c r="I59" s="56"/>
    </row>
    <row r="60" spans="1:9" s="76" customFormat="1" ht="14.25" customHeight="1" x14ac:dyDescent="0.2">
      <c r="A60" s="189">
        <v>25</v>
      </c>
      <c r="B60" s="78">
        <v>291000</v>
      </c>
      <c r="C60" s="78">
        <v>300</v>
      </c>
      <c r="D60" s="79" t="s">
        <v>107</v>
      </c>
      <c r="E60" s="78" t="s">
        <v>60</v>
      </c>
      <c r="F60" s="78" t="s">
        <v>60</v>
      </c>
      <c r="G60" s="62">
        <v>0</v>
      </c>
      <c r="H60" s="61"/>
      <c r="I60" s="56"/>
    </row>
    <row r="61" spans="1:9" s="76" customFormat="1" ht="14.25" customHeight="1" x14ac:dyDescent="0.2">
      <c r="A61" s="189">
        <v>25</v>
      </c>
      <c r="B61" s="78">
        <v>291000</v>
      </c>
      <c r="C61" s="78">
        <v>400</v>
      </c>
      <c r="D61" s="79" t="s">
        <v>108</v>
      </c>
      <c r="E61" s="78" t="s">
        <v>60</v>
      </c>
      <c r="F61" s="78" t="s">
        <v>60</v>
      </c>
      <c r="G61" s="62">
        <v>0</v>
      </c>
      <c r="H61" s="61"/>
      <c r="I61" s="56"/>
    </row>
    <row r="62" spans="1:9" s="76" customFormat="1" ht="14.25" customHeight="1" x14ac:dyDescent="0.2">
      <c r="A62" s="189">
        <v>25</v>
      </c>
      <c r="B62" s="78">
        <v>291000</v>
      </c>
      <c r="C62" s="78">
        <v>900</v>
      </c>
      <c r="D62" s="79" t="s">
        <v>109</v>
      </c>
      <c r="E62" s="78" t="s">
        <v>60</v>
      </c>
      <c r="F62" s="78" t="s">
        <v>60</v>
      </c>
      <c r="G62" s="62">
        <v>0</v>
      </c>
      <c r="H62" s="61"/>
      <c r="I62" s="56"/>
    </row>
    <row r="63" spans="1:9" s="76" customFormat="1" ht="14.25" customHeight="1" x14ac:dyDescent="0.2">
      <c r="A63" s="183"/>
      <c r="B63" s="91"/>
      <c r="C63" s="91"/>
      <c r="E63" s="91"/>
      <c r="F63" s="84"/>
      <c r="G63" s="155"/>
      <c r="H63" s="65"/>
      <c r="I63" s="56"/>
    </row>
    <row r="64" spans="1:9" s="76" customFormat="1" ht="14.25" customHeight="1" x14ac:dyDescent="0.2">
      <c r="A64" s="189">
        <v>25</v>
      </c>
      <c r="B64" s="78">
        <v>292000</v>
      </c>
      <c r="C64" s="78">
        <v>100</v>
      </c>
      <c r="D64" s="79" t="s">
        <v>110</v>
      </c>
      <c r="E64" s="78" t="s">
        <v>60</v>
      </c>
      <c r="F64" s="78" t="s">
        <v>60</v>
      </c>
      <c r="G64" s="62">
        <v>0</v>
      </c>
      <c r="H64" s="61"/>
      <c r="I64" s="56"/>
    </row>
    <row r="65" spans="1:9" s="76" customFormat="1" ht="14.25" customHeight="1" x14ac:dyDescent="0.2">
      <c r="A65" s="189">
        <v>25</v>
      </c>
      <c r="B65" s="78">
        <v>292000</v>
      </c>
      <c r="C65" s="78">
        <v>200</v>
      </c>
      <c r="D65" s="79" t="s">
        <v>111</v>
      </c>
      <c r="E65" s="78" t="s">
        <v>60</v>
      </c>
      <c r="F65" s="78" t="s">
        <v>60</v>
      </c>
      <c r="G65" s="62">
        <v>0</v>
      </c>
      <c r="H65" s="61"/>
      <c r="I65" s="56"/>
    </row>
    <row r="66" spans="1:9" s="76" customFormat="1" ht="14.25" customHeight="1" x14ac:dyDescent="0.2">
      <c r="A66" s="189">
        <v>25</v>
      </c>
      <c r="B66" s="78">
        <v>292000</v>
      </c>
      <c r="C66" s="78">
        <v>300</v>
      </c>
      <c r="D66" s="79" t="s">
        <v>112</v>
      </c>
      <c r="E66" s="78" t="s">
        <v>60</v>
      </c>
      <c r="F66" s="78" t="s">
        <v>60</v>
      </c>
      <c r="G66" s="62">
        <v>0</v>
      </c>
      <c r="H66" s="61"/>
      <c r="I66" s="56"/>
    </row>
    <row r="67" spans="1:9" s="76" customFormat="1" ht="14.25" customHeight="1" x14ac:dyDescent="0.2">
      <c r="A67" s="189">
        <v>25</v>
      </c>
      <c r="B67" s="78">
        <v>292000</v>
      </c>
      <c r="C67" s="78">
        <v>400</v>
      </c>
      <c r="D67" s="79" t="s">
        <v>113</v>
      </c>
      <c r="E67" s="78" t="s">
        <v>60</v>
      </c>
      <c r="F67" s="78" t="s">
        <v>60</v>
      </c>
      <c r="G67" s="62">
        <v>0</v>
      </c>
      <c r="H67" s="61"/>
      <c r="I67" s="56"/>
    </row>
    <row r="68" spans="1:9" s="76" customFormat="1" ht="14.25" customHeight="1" x14ac:dyDescent="0.2">
      <c r="A68" s="189">
        <v>25</v>
      </c>
      <c r="B68" s="78">
        <v>292000</v>
      </c>
      <c r="C68" s="78">
        <v>900</v>
      </c>
      <c r="D68" s="79" t="s">
        <v>114</v>
      </c>
      <c r="E68" s="78" t="s">
        <v>60</v>
      </c>
      <c r="F68" s="78" t="s">
        <v>60</v>
      </c>
      <c r="G68" s="62">
        <v>0</v>
      </c>
      <c r="H68" s="61"/>
      <c r="I68" s="56"/>
    </row>
    <row r="69" spans="1:9" s="76" customFormat="1" ht="10.5" customHeight="1" x14ac:dyDescent="0.2">
      <c r="A69" s="183"/>
      <c r="B69" s="91"/>
      <c r="C69" s="91"/>
      <c r="E69" s="91"/>
      <c r="F69" s="84"/>
      <c r="G69" s="155"/>
      <c r="H69" s="65"/>
      <c r="I69" s="56"/>
    </row>
    <row r="70" spans="1:9" s="76" customFormat="1" ht="14.25" customHeight="1" x14ac:dyDescent="0.2">
      <c r="A70" s="189">
        <v>25</v>
      </c>
      <c r="B70" s="78">
        <v>295000</v>
      </c>
      <c r="C70" s="78">
        <v>100</v>
      </c>
      <c r="D70" s="79" t="s">
        <v>115</v>
      </c>
      <c r="E70" s="78" t="s">
        <v>60</v>
      </c>
      <c r="F70" s="78" t="s">
        <v>60</v>
      </c>
      <c r="G70" s="62">
        <v>0</v>
      </c>
      <c r="H70" s="61"/>
      <c r="I70" s="56"/>
    </row>
    <row r="71" spans="1:9" s="76" customFormat="1" ht="14.25" customHeight="1" x14ac:dyDescent="0.2">
      <c r="A71" s="189">
        <v>25</v>
      </c>
      <c r="B71" s="78">
        <v>295000</v>
      </c>
      <c r="C71" s="78">
        <v>200</v>
      </c>
      <c r="D71" s="79" t="s">
        <v>116</v>
      </c>
      <c r="E71" s="78" t="s">
        <v>60</v>
      </c>
      <c r="F71" s="78" t="s">
        <v>60</v>
      </c>
      <c r="G71" s="62">
        <v>0</v>
      </c>
      <c r="H71" s="61"/>
      <c r="I71" s="56"/>
    </row>
    <row r="72" spans="1:9" s="76" customFormat="1" ht="14.25" customHeight="1" x14ac:dyDescent="0.2">
      <c r="A72" s="189">
        <v>25</v>
      </c>
      <c r="B72" s="78">
        <v>295000</v>
      </c>
      <c r="C72" s="78">
        <v>300</v>
      </c>
      <c r="D72" s="79" t="s">
        <v>117</v>
      </c>
      <c r="E72" s="78" t="s">
        <v>60</v>
      </c>
      <c r="F72" s="78" t="s">
        <v>60</v>
      </c>
      <c r="G72" s="62">
        <v>0</v>
      </c>
      <c r="H72" s="61"/>
      <c r="I72" s="56"/>
    </row>
    <row r="73" spans="1:9" s="76" customFormat="1" ht="14.25" customHeight="1" x14ac:dyDescent="0.2">
      <c r="A73" s="189">
        <v>25</v>
      </c>
      <c r="B73" s="78">
        <v>295000</v>
      </c>
      <c r="C73" s="78">
        <v>400</v>
      </c>
      <c r="D73" s="79" t="s">
        <v>118</v>
      </c>
      <c r="E73" s="78" t="s">
        <v>60</v>
      </c>
      <c r="F73" s="78" t="s">
        <v>60</v>
      </c>
      <c r="G73" s="62">
        <v>0</v>
      </c>
      <c r="H73" s="61"/>
      <c r="I73" s="56"/>
    </row>
    <row r="74" spans="1:9" s="76" customFormat="1" ht="14.25" customHeight="1" x14ac:dyDescent="0.2">
      <c r="A74" s="189">
        <v>25</v>
      </c>
      <c r="B74" s="78">
        <v>295000</v>
      </c>
      <c r="C74" s="78">
        <v>900</v>
      </c>
      <c r="D74" s="79" t="s">
        <v>119</v>
      </c>
      <c r="E74" s="78" t="s">
        <v>60</v>
      </c>
      <c r="F74" s="78" t="s">
        <v>60</v>
      </c>
      <c r="G74" s="62">
        <v>0</v>
      </c>
      <c r="H74" s="61"/>
      <c r="I74" s="56"/>
    </row>
    <row r="75" spans="1:9" s="76" customFormat="1" ht="10.5" customHeight="1" x14ac:dyDescent="0.2">
      <c r="A75" s="84"/>
      <c r="B75" s="84"/>
      <c r="C75" s="84"/>
      <c r="D75" s="98"/>
      <c r="E75" s="84"/>
      <c r="F75" s="84"/>
      <c r="G75" s="155"/>
      <c r="H75" s="65"/>
      <c r="I75" s="56"/>
    </row>
    <row r="76" spans="1:9" s="76" customFormat="1" ht="14.25" customHeight="1" x14ac:dyDescent="0.2">
      <c r="A76" s="189">
        <v>25</v>
      </c>
      <c r="B76" s="78">
        <v>299000</v>
      </c>
      <c r="C76" s="78">
        <v>100</v>
      </c>
      <c r="D76" s="79" t="s">
        <v>120</v>
      </c>
      <c r="E76" s="78" t="s">
        <v>60</v>
      </c>
      <c r="F76" s="78" t="s">
        <v>60</v>
      </c>
      <c r="G76" s="62">
        <v>0</v>
      </c>
      <c r="H76" s="61"/>
      <c r="I76" s="56"/>
    </row>
    <row r="77" spans="1:9" s="76" customFormat="1" ht="14.25" customHeight="1" x14ac:dyDescent="0.2">
      <c r="A77" s="189">
        <v>25</v>
      </c>
      <c r="B77" s="78">
        <v>299000</v>
      </c>
      <c r="C77" s="78">
        <v>200</v>
      </c>
      <c r="D77" s="79" t="s">
        <v>121</v>
      </c>
      <c r="E77" s="78" t="s">
        <v>60</v>
      </c>
      <c r="F77" s="78" t="s">
        <v>60</v>
      </c>
      <c r="G77" s="62">
        <v>0</v>
      </c>
      <c r="H77" s="61"/>
      <c r="I77" s="56"/>
    </row>
    <row r="78" spans="1:9" s="76" customFormat="1" ht="14.25" customHeight="1" x14ac:dyDescent="0.2">
      <c r="A78" s="189">
        <v>25</v>
      </c>
      <c r="B78" s="78">
        <v>299000</v>
      </c>
      <c r="C78" s="78">
        <v>300</v>
      </c>
      <c r="D78" s="79" t="s">
        <v>122</v>
      </c>
      <c r="E78" s="78" t="s">
        <v>60</v>
      </c>
      <c r="F78" s="78" t="s">
        <v>60</v>
      </c>
      <c r="G78" s="62">
        <v>0</v>
      </c>
      <c r="H78" s="61"/>
      <c r="I78" s="56"/>
    </row>
    <row r="79" spans="1:9" s="76" customFormat="1" ht="14.25" customHeight="1" x14ac:dyDescent="0.2">
      <c r="A79" s="189">
        <v>25</v>
      </c>
      <c r="B79" s="78">
        <v>299000</v>
      </c>
      <c r="C79" s="78">
        <v>400</v>
      </c>
      <c r="D79" s="79" t="s">
        <v>123</v>
      </c>
      <c r="E79" s="78" t="s">
        <v>60</v>
      </c>
      <c r="F79" s="78" t="s">
        <v>60</v>
      </c>
      <c r="G79" s="62">
        <v>0</v>
      </c>
      <c r="H79" s="61"/>
      <c r="I79" s="56"/>
    </row>
    <row r="80" spans="1:9" s="76" customFormat="1" ht="14.25" customHeight="1" x14ac:dyDescent="0.2">
      <c r="A80" s="189">
        <v>25</v>
      </c>
      <c r="B80" s="78">
        <v>299000</v>
      </c>
      <c r="C80" s="78">
        <v>900</v>
      </c>
      <c r="D80" s="79" t="s">
        <v>124</v>
      </c>
      <c r="E80" s="78" t="s">
        <v>60</v>
      </c>
      <c r="F80" s="78" t="s">
        <v>60</v>
      </c>
      <c r="G80" s="62">
        <v>0</v>
      </c>
      <c r="H80" s="61"/>
      <c r="I80" s="56"/>
    </row>
    <row r="81" spans="1:9" s="76" customFormat="1" ht="14.25" customHeight="1" x14ac:dyDescent="0.25">
      <c r="A81" s="268" t="s">
        <v>125</v>
      </c>
      <c r="B81" s="268"/>
      <c r="C81" s="268"/>
      <c r="D81" s="268"/>
      <c r="E81" s="268"/>
      <c r="F81" s="190"/>
      <c r="G81" s="191">
        <f>SUM(G4:G80)</f>
        <v>0</v>
      </c>
      <c r="H81" s="89"/>
      <c r="I81" s="56"/>
    </row>
    <row r="82" spans="1:9" s="76" customFormat="1" ht="10.5" customHeight="1" x14ac:dyDescent="0.25">
      <c r="A82" s="192"/>
      <c r="B82" s="193"/>
      <c r="C82" s="193"/>
      <c r="D82" s="194"/>
      <c r="E82" s="193"/>
      <c r="F82" s="193"/>
      <c r="G82" s="195"/>
      <c r="H82" s="113"/>
      <c r="I82" s="56"/>
    </row>
    <row r="83" spans="1:9" s="76" customFormat="1" ht="14.25" customHeight="1" x14ac:dyDescent="0.25">
      <c r="A83" s="266" t="s">
        <v>126</v>
      </c>
      <c r="B83" s="266"/>
      <c r="C83" s="266"/>
      <c r="D83" s="145"/>
      <c r="E83" s="196"/>
      <c r="F83" s="196"/>
      <c r="G83" s="197"/>
      <c r="H83" s="145"/>
      <c r="I83" s="56"/>
    </row>
    <row r="84" spans="1:9" s="76" customFormat="1" ht="14.25" customHeight="1" x14ac:dyDescent="0.25">
      <c r="A84" s="184" t="s">
        <v>49</v>
      </c>
      <c r="B84" s="185" t="s">
        <v>51</v>
      </c>
      <c r="C84" s="185" t="s">
        <v>4</v>
      </c>
      <c r="D84" s="186" t="s">
        <v>5</v>
      </c>
      <c r="E84" s="185" t="s">
        <v>54</v>
      </c>
      <c r="F84" s="185" t="s">
        <v>55</v>
      </c>
      <c r="G84" s="187" t="s">
        <v>56</v>
      </c>
      <c r="H84" s="188" t="s">
        <v>11</v>
      </c>
      <c r="I84" s="154"/>
    </row>
    <row r="85" spans="1:9" s="76" customFormat="1" ht="27.75" customHeight="1" x14ac:dyDescent="0.2">
      <c r="A85" s="159">
        <v>30</v>
      </c>
      <c r="B85" s="160" t="s">
        <v>128</v>
      </c>
      <c r="C85" s="57" t="s">
        <v>129</v>
      </c>
      <c r="D85" s="118" t="s">
        <v>166</v>
      </c>
      <c r="E85" s="57"/>
      <c r="F85" s="57"/>
      <c r="G85" s="62">
        <v>0</v>
      </c>
      <c r="H85" s="156" t="s">
        <v>194</v>
      </c>
      <c r="I85" s="56"/>
    </row>
    <row r="86" spans="1:9" s="76" customFormat="1" ht="14.25" customHeight="1" x14ac:dyDescent="0.2">
      <c r="A86" s="159">
        <v>40</v>
      </c>
      <c r="B86" s="160" t="s">
        <v>128</v>
      </c>
      <c r="C86" s="57" t="s">
        <v>129</v>
      </c>
      <c r="D86" s="118" t="s">
        <v>167</v>
      </c>
      <c r="E86" s="57"/>
      <c r="F86" s="57"/>
      <c r="G86" s="62">
        <v>0</v>
      </c>
      <c r="H86" s="59"/>
      <c r="I86" s="56"/>
    </row>
    <row r="87" spans="1:9" s="76" customFormat="1" ht="14.25" customHeight="1" x14ac:dyDescent="0.2">
      <c r="A87" s="159">
        <v>50</v>
      </c>
      <c r="B87" s="160">
        <v>257000</v>
      </c>
      <c r="C87" s="57">
        <v>410</v>
      </c>
      <c r="D87" s="118" t="s">
        <v>130</v>
      </c>
      <c r="E87" s="57"/>
      <c r="F87" s="57"/>
      <c r="G87" s="62">
        <v>0</v>
      </c>
      <c r="H87" s="161" t="s">
        <v>131</v>
      </c>
      <c r="I87" s="56"/>
    </row>
    <row r="88" spans="1:9" s="76" customFormat="1" ht="14.25" customHeight="1" x14ac:dyDescent="0.2">
      <c r="A88" s="159" t="s">
        <v>127</v>
      </c>
      <c r="B88" s="160">
        <v>420000</v>
      </c>
      <c r="C88" s="57" t="s">
        <v>129</v>
      </c>
      <c r="D88" s="118" t="s">
        <v>132</v>
      </c>
      <c r="E88" s="57"/>
      <c r="F88" s="57"/>
      <c r="G88" s="62">
        <v>0</v>
      </c>
      <c r="H88" s="162"/>
      <c r="I88" s="56"/>
    </row>
    <row r="89" spans="1:9" s="76" customFormat="1" ht="14.25" customHeight="1" x14ac:dyDescent="0.2">
      <c r="A89" s="159" t="s">
        <v>127</v>
      </c>
      <c r="B89" s="160" t="s">
        <v>128</v>
      </c>
      <c r="C89" s="57">
        <v>800</v>
      </c>
      <c r="D89" s="118" t="s">
        <v>133</v>
      </c>
      <c r="E89" s="57"/>
      <c r="F89" s="57"/>
      <c r="G89" s="62">
        <v>0</v>
      </c>
      <c r="H89" s="59"/>
      <c r="I89" s="56"/>
    </row>
    <row r="90" spans="1:9" s="76" customFormat="1" ht="14.25" customHeight="1" x14ac:dyDescent="0.2">
      <c r="A90" s="159" t="s">
        <v>127</v>
      </c>
      <c r="B90" s="160">
        <v>490000</v>
      </c>
      <c r="C90" s="57" t="s">
        <v>129</v>
      </c>
      <c r="D90" s="118" t="s">
        <v>134</v>
      </c>
      <c r="E90" s="57"/>
      <c r="F90" s="57"/>
      <c r="G90" s="62">
        <v>0</v>
      </c>
      <c r="H90" s="61"/>
      <c r="I90" s="56"/>
    </row>
    <row r="91" spans="1:9" s="76" customFormat="1" ht="14.25" customHeight="1" x14ac:dyDescent="0.2">
      <c r="A91" s="159" t="s">
        <v>127</v>
      </c>
      <c r="B91" s="160" t="s">
        <v>128</v>
      </c>
      <c r="C91" s="57">
        <v>990</v>
      </c>
      <c r="D91" s="118" t="s">
        <v>135</v>
      </c>
      <c r="E91" s="57"/>
      <c r="F91" s="57"/>
      <c r="G91" s="62">
        <v>0</v>
      </c>
      <c r="H91" s="59"/>
      <c r="I91" s="56"/>
    </row>
    <row r="92" spans="1:9" s="76" customFormat="1" ht="14.25" customHeight="1" x14ac:dyDescent="0.2">
      <c r="A92" s="159">
        <v>25</v>
      </c>
      <c r="B92" s="160">
        <v>200000</v>
      </c>
      <c r="C92" s="57">
        <v>380</v>
      </c>
      <c r="D92" s="118" t="s">
        <v>136</v>
      </c>
      <c r="E92" s="57"/>
      <c r="F92" s="57"/>
      <c r="G92" s="62">
        <v>0</v>
      </c>
      <c r="H92" s="59"/>
      <c r="I92" s="56"/>
    </row>
    <row r="93" spans="1:9" s="76" customFormat="1" ht="14.25" customHeight="1" x14ac:dyDescent="0.2">
      <c r="A93" s="159">
        <v>25</v>
      </c>
      <c r="B93" s="160">
        <v>200000</v>
      </c>
      <c r="C93" s="57">
        <v>500</v>
      </c>
      <c r="D93" s="118" t="s">
        <v>21</v>
      </c>
      <c r="E93" s="57"/>
      <c r="F93" s="57"/>
      <c r="G93" s="62">
        <v>0</v>
      </c>
      <c r="H93" s="59"/>
      <c r="I93" s="56"/>
    </row>
    <row r="94" spans="1:9" s="76" customFormat="1" ht="14.25" customHeight="1" x14ac:dyDescent="0.2">
      <c r="A94" s="159">
        <v>25</v>
      </c>
      <c r="B94" s="160">
        <v>200000</v>
      </c>
      <c r="C94" s="57">
        <v>600</v>
      </c>
      <c r="D94" s="118" t="s">
        <v>165</v>
      </c>
      <c r="E94" s="57"/>
      <c r="F94" s="57"/>
      <c r="G94" s="62">
        <v>0</v>
      </c>
      <c r="H94" s="59"/>
      <c r="I94" s="56"/>
    </row>
    <row r="95" spans="1:9" s="76" customFormat="1" ht="14.25" customHeight="1" x14ac:dyDescent="0.2">
      <c r="A95" s="159">
        <v>25</v>
      </c>
      <c r="B95" s="160">
        <v>400000</v>
      </c>
      <c r="C95" s="57" t="s">
        <v>137</v>
      </c>
      <c r="D95" s="118" t="s">
        <v>138</v>
      </c>
      <c r="E95" s="57"/>
      <c r="F95" s="57"/>
      <c r="G95" s="62">
        <v>0</v>
      </c>
      <c r="H95" s="59"/>
      <c r="I95" s="56"/>
    </row>
    <row r="96" spans="1:9" s="76" customFormat="1" ht="14.25" customHeight="1" x14ac:dyDescent="0.2">
      <c r="A96" s="159">
        <v>80</v>
      </c>
      <c r="B96" s="160" t="s">
        <v>139</v>
      </c>
      <c r="C96" s="57" t="s">
        <v>137</v>
      </c>
      <c r="D96" s="118" t="s">
        <v>140</v>
      </c>
      <c r="E96" s="163"/>
      <c r="F96" s="163"/>
      <c r="G96" s="62">
        <v>0</v>
      </c>
      <c r="H96" s="59"/>
      <c r="I96" s="56"/>
    </row>
    <row r="97" spans="1:9" s="76" customFormat="1" ht="14.25" customHeight="1" x14ac:dyDescent="0.2">
      <c r="A97" s="164">
        <v>91</v>
      </c>
      <c r="B97" s="165" t="s">
        <v>139</v>
      </c>
      <c r="C97" s="166" t="s">
        <v>137</v>
      </c>
      <c r="D97" s="167" t="s">
        <v>141</v>
      </c>
      <c r="E97" s="168"/>
      <c r="F97" s="168"/>
      <c r="G97" s="169">
        <v>0</v>
      </c>
      <c r="H97" s="170"/>
      <c r="I97" s="56"/>
    </row>
    <row r="98" spans="1:9" s="76" customFormat="1" ht="14.25" customHeight="1" x14ac:dyDescent="0.25">
      <c r="A98" s="271" t="s">
        <v>142</v>
      </c>
      <c r="B98" s="271"/>
      <c r="C98" s="271"/>
      <c r="D98" s="198"/>
      <c r="E98" s="199"/>
      <c r="F98" s="200"/>
      <c r="G98" s="109">
        <f>SUM(G85:G97)</f>
        <v>0</v>
      </c>
      <c r="H98" s="201"/>
      <c r="I98" s="56"/>
    </row>
    <row r="99" spans="1:9" s="76" customFormat="1" ht="14.25" customHeight="1" x14ac:dyDescent="0.25">
      <c r="A99" s="202"/>
      <c r="B99" s="91"/>
      <c r="C99" s="91"/>
      <c r="E99" s="63"/>
      <c r="F99" s="63"/>
      <c r="G99" s="64"/>
      <c r="H99" s="68"/>
      <c r="I99" s="56"/>
    </row>
    <row r="100" spans="1:9" s="76" customFormat="1" ht="12" x14ac:dyDescent="0.25">
      <c r="A100" s="266" t="s">
        <v>143</v>
      </c>
      <c r="B100" s="266"/>
      <c r="C100" s="266"/>
      <c r="D100" s="266"/>
      <c r="E100" s="63"/>
      <c r="F100" s="152"/>
      <c r="G100" s="152"/>
      <c r="H100" s="152"/>
      <c r="I100" s="56"/>
    </row>
    <row r="101" spans="1:9" s="76" customFormat="1" ht="14.25" customHeight="1" x14ac:dyDescent="0.25">
      <c r="A101" s="269" t="s">
        <v>5</v>
      </c>
      <c r="B101" s="270"/>
      <c r="C101" s="203"/>
      <c r="D101" s="185" t="s">
        <v>144</v>
      </c>
      <c r="E101" s="171"/>
      <c r="F101" s="172"/>
      <c r="G101" s="172"/>
      <c r="H101" s="173"/>
      <c r="I101" s="56"/>
    </row>
    <row r="102" spans="1:9" s="76" customFormat="1" ht="14.25" customHeight="1" x14ac:dyDescent="0.2">
      <c r="A102" s="256" t="s">
        <v>145</v>
      </c>
      <c r="B102" s="257"/>
      <c r="C102" s="258"/>
      <c r="D102" s="204">
        <f>SUMIF($E$4:$E$80,"Yes",$G$4:$G$80)</f>
        <v>0</v>
      </c>
      <c r="E102" s="174"/>
      <c r="F102" s="175"/>
      <c r="G102" s="175"/>
      <c r="H102" s="176"/>
      <c r="I102" s="56"/>
    </row>
    <row r="103" spans="1:9" s="76" customFormat="1" ht="14.25" customHeight="1" x14ac:dyDescent="0.2">
      <c r="A103" s="259" t="s">
        <v>146</v>
      </c>
      <c r="B103" s="260"/>
      <c r="C103" s="261"/>
      <c r="D103" s="204">
        <f>SUMIF($F$4:$F$80,"Yes",$G$4:$G$80)</f>
        <v>0</v>
      </c>
      <c r="E103" s="177"/>
      <c r="F103" s="177"/>
      <c r="G103" s="64"/>
      <c r="H103" s="68"/>
      <c r="I103" s="56"/>
    </row>
    <row r="104" spans="1:9" s="76" customFormat="1" ht="14.25" customHeight="1" x14ac:dyDescent="0.2">
      <c r="A104" s="252" t="s">
        <v>148</v>
      </c>
      <c r="B104" s="252"/>
      <c r="C104" s="252"/>
      <c r="D104" s="205">
        <f>D107-D106-D102</f>
        <v>0</v>
      </c>
      <c r="E104" s="177"/>
      <c r="F104" s="177"/>
      <c r="G104" s="64"/>
      <c r="H104" s="68"/>
      <c r="I104" s="56"/>
    </row>
    <row r="105" spans="1:9" s="76" customFormat="1" ht="14.25" customHeight="1" x14ac:dyDescent="0.2">
      <c r="A105" s="253" t="s">
        <v>149</v>
      </c>
      <c r="B105" s="254"/>
      <c r="C105" s="255"/>
      <c r="D105" s="205">
        <f>D107-D106-D103</f>
        <v>0</v>
      </c>
      <c r="E105" s="177"/>
      <c r="F105" s="177"/>
      <c r="G105" s="64"/>
      <c r="H105" s="68"/>
      <c r="I105" s="56"/>
    </row>
    <row r="106" spans="1:9" s="76" customFormat="1" ht="14.25" customHeight="1" x14ac:dyDescent="0.2">
      <c r="A106" s="263" t="s">
        <v>142</v>
      </c>
      <c r="B106" s="264"/>
      <c r="C106" s="265"/>
      <c r="D106" s="206">
        <f>G98</f>
        <v>0</v>
      </c>
      <c r="E106" s="177"/>
      <c r="F106" s="177"/>
      <c r="G106" s="64"/>
      <c r="H106" s="178"/>
      <c r="I106" s="56"/>
    </row>
    <row r="107" spans="1:9" s="76" customFormat="1" ht="14.25" customHeight="1" x14ac:dyDescent="0.2">
      <c r="A107" s="256" t="s">
        <v>42</v>
      </c>
      <c r="B107" s="257"/>
      <c r="C107" s="258"/>
      <c r="D107" s="204">
        <f>Expenses!D20</f>
        <v>0</v>
      </c>
      <c r="E107" s="177"/>
      <c r="F107" s="177"/>
      <c r="G107" s="64"/>
      <c r="H107" s="68"/>
      <c r="I107" s="56"/>
    </row>
    <row r="108" spans="1:9" s="76" customFormat="1" ht="14.25" customHeight="1" x14ac:dyDescent="0.2">
      <c r="A108" s="256" t="s">
        <v>147</v>
      </c>
      <c r="B108" s="257"/>
      <c r="C108" s="258"/>
      <c r="D108" s="204">
        <f>D107-D106</f>
        <v>0</v>
      </c>
      <c r="E108" s="179"/>
      <c r="F108" s="63"/>
      <c r="G108" s="64"/>
      <c r="H108" s="68"/>
      <c r="I108" s="56"/>
    </row>
    <row r="109" spans="1:9" s="76" customFormat="1" ht="14.25" customHeight="1" x14ac:dyDescent="0.2">
      <c r="A109" s="207"/>
      <c r="B109" s="207"/>
      <c r="C109" s="207"/>
      <c r="D109" s="208"/>
      <c r="E109" s="179"/>
      <c r="F109" s="63"/>
      <c r="G109" s="64"/>
      <c r="H109" s="68"/>
      <c r="I109" s="56"/>
    </row>
    <row r="110" spans="1:9" s="76" customFormat="1" ht="14.25" customHeight="1" x14ac:dyDescent="0.2">
      <c r="A110" s="262" t="s">
        <v>170</v>
      </c>
      <c r="B110" s="262"/>
      <c r="C110" s="262"/>
      <c r="D110" s="262"/>
      <c r="E110" s="179"/>
      <c r="F110" s="63"/>
      <c r="G110" s="64"/>
      <c r="H110" s="68"/>
      <c r="I110" s="56"/>
    </row>
    <row r="111" spans="1:9" s="76" customFormat="1" ht="14.25" customHeight="1" x14ac:dyDescent="0.2">
      <c r="A111" s="250" t="s">
        <v>168</v>
      </c>
      <c r="B111" s="250"/>
      <c r="C111" s="250"/>
      <c r="D111" s="208" t="e">
        <f>D102/D108</f>
        <v>#DIV/0!</v>
      </c>
      <c r="E111" s="179"/>
      <c r="F111" s="63"/>
      <c r="G111" s="64"/>
      <c r="H111" s="68"/>
      <c r="I111" s="56"/>
    </row>
    <row r="112" spans="1:9" s="76" customFormat="1" ht="14.25" customHeight="1" x14ac:dyDescent="0.2">
      <c r="A112" s="251" t="s">
        <v>169</v>
      </c>
      <c r="B112" s="251"/>
      <c r="C112" s="251"/>
      <c r="D112" s="113" t="e">
        <f>D103/D108</f>
        <v>#DIV/0!</v>
      </c>
      <c r="E112" s="152"/>
      <c r="F112" s="152"/>
      <c r="G112" s="180"/>
      <c r="H112" s="68"/>
      <c r="I112" s="56"/>
    </row>
    <row r="113" spans="1:8" ht="15" customHeight="1" thickBot="1" x14ac:dyDescent="0.3">
      <c r="A113" s="116"/>
      <c r="B113" s="116"/>
      <c r="C113" s="116"/>
      <c r="D113" s="116"/>
      <c r="E113" s="70"/>
      <c r="F113" s="70"/>
      <c r="G113" s="70"/>
      <c r="H113" s="70"/>
    </row>
    <row r="114" spans="1:8" ht="15" customHeight="1" thickTop="1" x14ac:dyDescent="0.25"/>
  </sheetData>
  <sheetProtection algorithmName="SHA-512" hashValue="oUYQ3KTV+gX31JDRZrqL/DTs0ytNRUU4hBg7RQ4g55PdHNeYvDzemkc79Eb4w2BVD5Ki9Y3nYLA9voKPXqptSQ==" saltValue="3XNbtP0wZ/wwZdO8E4GT2A==" spinCount="100000" sheet="1" objects="1" scenarios="1" insertRows="0"/>
  <mergeCells count="16">
    <mergeCell ref="A83:C83"/>
    <mergeCell ref="D1:G1"/>
    <mergeCell ref="A81:E81"/>
    <mergeCell ref="A101:B101"/>
    <mergeCell ref="A98:C98"/>
    <mergeCell ref="A100:D100"/>
    <mergeCell ref="A111:C111"/>
    <mergeCell ref="A112:C112"/>
    <mergeCell ref="A104:C104"/>
    <mergeCell ref="A105:C105"/>
    <mergeCell ref="A102:C102"/>
    <mergeCell ref="A103:C103"/>
    <mergeCell ref="A110:D110"/>
    <mergeCell ref="A106:C106"/>
    <mergeCell ref="A107:C107"/>
    <mergeCell ref="A108:C108"/>
  </mergeCells>
  <pageMargins left="0.25" right="0.25" top="0.5" bottom="0.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Signature Page</vt:lpstr>
      <vt:lpstr>Revenues</vt:lpstr>
      <vt:lpstr>Expense</vt:lpstr>
      <vt:lpstr>Expenses</vt:lpstr>
      <vt:lpstr>Indirect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PI-1523 CESA Annual Report</dc:title>
  <dc:creator>Neuman, Kendra M.   DPI</dc:creator>
  <cp:keywords>CESA,annual,report,forms,PI-1523</cp:keywords>
  <cp:lastModifiedBy>Bernitt, Olivia L. DPI</cp:lastModifiedBy>
  <cp:lastPrinted>2020-12-08T18:34:15Z</cp:lastPrinted>
  <dcterms:created xsi:type="dcterms:W3CDTF">2020-05-11T11:58:24Z</dcterms:created>
  <dcterms:modified xsi:type="dcterms:W3CDTF">2021-12-02T15:38:11Z</dcterms:modified>
  <cp:category>CESA</cp:category>
</cp:coreProperties>
</file>