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5480" windowHeight="11640" activeTab="0"/>
  </bookViews>
  <sheets>
    <sheet name="Comparative Cost" sheetId="1" r:id="rId1"/>
    <sheet name="Data" sheetId="2" r:id="rId2"/>
  </sheets>
  <externalReferences>
    <externalReference r:id="rId5"/>
  </externalReferences>
  <definedNames>
    <definedName name="Facility_cost2004">'Data'!#REF!</definedName>
    <definedName name="Facility_cost2005">'Data'!#REF!</definedName>
    <definedName name="Facility_cost2006">'Data'!#REF!</definedName>
    <definedName name="Facility_cost2007">'Data'!$I$2:$I$430</definedName>
    <definedName name="Food_comm_service2004">'Data'!#REF!</definedName>
    <definedName name="Food_comm_service2005">'Data'!#REF!</definedName>
    <definedName name="Food_comm_service2006">'Data'!#REF!</definedName>
    <definedName name="Food_comm_service2007">'Data'!$J$2:$J$430</definedName>
    <definedName name="Instruction2004">'Data'!#REF!</definedName>
    <definedName name="Instruction2005">'Data'!#REF!</definedName>
    <definedName name="Instruction2006">'Data'!#REF!</definedName>
    <definedName name="Instruction2007">'Data'!$E$2:$E$430</definedName>
    <definedName name="Membership2004">'Data'!#REF!</definedName>
    <definedName name="Membership2005">'Data'!#REF!</definedName>
    <definedName name="Membership2006">'Data'!#REF!</definedName>
    <definedName name="Membership2007">'Data'!$D$2:$D$430</definedName>
    <definedName name="NAME">'Data'!$B$2:$B$428</definedName>
    <definedName name="Operation_Admin_Other2004">'Data'!#REF!</definedName>
    <definedName name="Operation_Admin_Other2005">'Data'!#REF!</definedName>
    <definedName name="Operation_Admin_Other2006">'Data'!#REF!</definedName>
    <definedName name="Operation_Admin_Other2007">'Data'!$G$2:$G$430</definedName>
    <definedName name="_xlnm.Print_Area" localSheetId="0">'Comparative Cost'!$A$1:$L$123</definedName>
    <definedName name="Pupil_Staff_Support2004">'Data'!#REF!</definedName>
    <definedName name="Pupil_Staff_Support2005">'Data'!#REF!</definedName>
    <definedName name="Pupil_Staff_Support2006">'Data'!#REF!</definedName>
    <definedName name="Pupil_Staff_Support2007">'Data'!$F$2:$F$430</definedName>
    <definedName name="TCEC2004">'Data'!#REF!</definedName>
    <definedName name="TCEC2005">'Data'!#REF!</definedName>
    <definedName name="TCEC2006">'Data'!#REF!</definedName>
    <definedName name="TCEC2007">'Data'!#REF!</definedName>
    <definedName name="TCECM2004">'Data'!#REF!</definedName>
    <definedName name="TCECM2005">'Data'!#REF!</definedName>
    <definedName name="TCECM2006">'Data'!#REF!</definedName>
    <definedName name="TCECM2007">'Data'!#REF!</definedName>
    <definedName name="TDC2004">'Data'!#REF!</definedName>
    <definedName name="TDC2005">'Data'!#REF!</definedName>
    <definedName name="TDC2006">'Data'!#REF!</definedName>
    <definedName name="TDC2007">'Data'!#REF!</definedName>
    <definedName name="TDCM2004">'Data'!#REF!</definedName>
    <definedName name="TDCM2005">'Data'!#REF!</definedName>
    <definedName name="TDCM2006">'Data'!#REF!</definedName>
    <definedName name="TDCM2007">'Data'!#REF!</definedName>
    <definedName name="TEC2004">'Data'!#REF!</definedName>
    <definedName name="TEC2005">'Data'!#REF!</definedName>
    <definedName name="TEC2006">'Data'!#REF!</definedName>
    <definedName name="TEC2007">'Data'!#REF!</definedName>
    <definedName name="TECM2004">'Data'!#REF!</definedName>
    <definedName name="TECM2005">'Data'!#REF!</definedName>
    <definedName name="TECM2006">'Data'!#REF!</definedName>
    <definedName name="TECM2007">'Data'!#REF!</definedName>
    <definedName name="Transportation_cost2004">'Data'!#REF!</definedName>
    <definedName name="Transportation_cost2005">'Data'!#REF!</definedName>
    <definedName name="Transportation_cost2006">'Data'!#REF!</definedName>
    <definedName name="Transportation_cost2007">'Data'!$H$2:$H$430</definedName>
  </definedNames>
  <calcPr fullCalcOnLoad="1"/>
</workbook>
</file>

<file path=xl/sharedStrings.xml><?xml version="1.0" encoding="utf-8"?>
<sst xmlns="http://schemas.openxmlformats.org/spreadsheetml/2006/main" count="536" uniqueCount="450">
  <si>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</si>
  <si>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</si>
  <si>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</si>
  <si>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</si>
  <si>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</si>
  <si>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</si>
  <si>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</si>
  <si>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</si>
  <si>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</si>
  <si>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</si>
  <si>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</si>
  <si>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</si>
  <si>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</si>
  <si>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</si>
  <si>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</si>
  <si>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</si>
  <si>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</si>
  <si>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</si>
  <si>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</si>
  <si>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</si>
  <si>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</si>
  <si>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</si>
  <si>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</si>
  <si>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</si>
  <si>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</si>
  <si>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</si>
  <si>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</si>
  <si>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</si>
  <si>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</si>
  <si>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</si>
  <si>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</si>
  <si>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</si>
  <si>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</si>
  <si>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</si>
  <si>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</si>
  <si>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</si>
  <si>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</si>
  <si>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</si>
  <si>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</si>
  <si>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</si>
  <si>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</si>
  <si>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</si>
  <si>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</si>
  <si>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</si>
  <si>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</si>
  <si>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</si>
  <si>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</si>
  <si>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</si>
  <si>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</si>
  <si>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</si>
  <si>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</si>
  <si>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</si>
  <si>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</si>
  <si>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</si>
  <si>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</si>
  <si>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</si>
  <si>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</si>
  <si>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</si>
  <si>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</si>
  <si>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</si>
  <si>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</si>
  <si>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</si>
  <si>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</si>
  <si>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</si>
  <si>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</si>
  <si>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</si>
  <si>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</si>
  <si>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</si>
  <si>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</si>
  <si>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</si>
  <si>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</si>
  <si>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</si>
  <si>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</si>
  <si>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</si>
  <si>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</si>
  <si>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</si>
  <si>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</si>
  <si>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</si>
  <si>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</si>
  <si>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</si>
  <si>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</si>
  <si>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</si>
  <si>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</si>
  <si>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</si>
  <si>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</si>
  <si>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</si>
  <si>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</si>
  <si>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</si>
  <si>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</si>
  <si>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</si>
  <si>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</si>
  <si>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</si>
  <si>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</si>
  <si>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</si>
  <si>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</si>
  <si>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</si>
  <si>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</si>
  <si>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</si>
  <si>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</si>
  <si>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</si>
  <si>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</si>
  <si>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</si>
  <si>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</si>
  <si>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</si>
  <si>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</si>
  <si>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</si>
  <si>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</si>
  <si>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</si>
  <si>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</si>
  <si>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</si>
  <si>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</si>
  <si>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</si>
  <si>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</si>
  <si>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</si>
  <si>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</si>
  <si>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</si>
  <si>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</si>
  <si>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</si>
  <si>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</si>
  <si>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</si>
  <si>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</si>
  <si>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</si>
  <si>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</si>
  <si>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</si>
  <si>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</si>
  <si>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</si>
  <si>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</si>
  <si>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</si>
  <si>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</si>
  <si>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</si>
  <si>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</si>
  <si>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</si>
  <si>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</si>
  <si>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</si>
  <si>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</si>
  <si>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</si>
  <si>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</si>
  <si>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</si>
  <si>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</si>
  <si>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</si>
  <si>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</si>
  <si>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</si>
  <si>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</si>
  <si>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</si>
  <si>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</si>
  <si>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</si>
  <si>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</si>
  <si>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</si>
  <si>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</si>
  <si>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</si>
  <si>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</si>
  <si>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</si>
  <si>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</si>
  <si>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</si>
  <si>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</si>
  <si>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</si>
  <si>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</si>
  <si>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</si>
  <si>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</si>
  <si>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</si>
  <si>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</si>
  <si>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</si>
  <si>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</si>
  <si>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</si>
  <si>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</si>
  <si>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</si>
  <si>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</si>
  <si>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</si>
  <si>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</si>
  <si>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</si>
  <si>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</si>
  <si>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</si>
  <si>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</si>
  <si>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</si>
  <si>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</si>
  <si>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</si>
  <si>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</si>
  <si>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</si>
  <si>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</si>
  <si>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</si>
  <si>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</si>
  <si>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</si>
  <si>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</si>
  <si>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</si>
  <si>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</si>
  <si>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</si>
  <si>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</si>
  <si>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</si>
  <si>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</si>
  <si>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</si>
  <si>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</si>
  <si>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</si>
  <si>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</si>
  <si>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</si>
  <si>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</si>
  <si>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</si>
  <si>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</si>
  <si>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</si>
  <si>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</si>
  <si>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</si>
  <si>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</si>
  <si>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</si>
  <si>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</si>
  <si>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</si>
  <si>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</si>
  <si>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</si>
  <si>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</si>
  <si>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</si>
  <si>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</si>
  <si>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</si>
  <si>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</si>
  <si>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</si>
  <si>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</si>
  <si>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</si>
  <si>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</si>
  <si>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</si>
  <si>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</si>
  <si>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</si>
  <si>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</si>
  <si>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</si>
  <si>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</si>
  <si>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</si>
  <si>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</si>
  <si>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</si>
  <si>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</si>
  <si>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</si>
  <si>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</si>
  <si>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</si>
  <si>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</si>
  <si>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</si>
  <si>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</si>
  <si>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</si>
  <si>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</si>
  <si>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</si>
  <si>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</si>
  <si>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</si>
  <si>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</si>
  <si>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</si>
  <si>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</si>
  <si>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</si>
  <si>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</si>
  <si>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</si>
  <si>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</si>
  <si>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</si>
  <si>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</si>
  <si>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</si>
  <si>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</si>
  <si>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</si>
  <si>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</si>
  <si>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</si>
  <si>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</si>
  <si>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</si>
  <si>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</si>
  <si>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</si>
  <si>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</si>
  <si>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</si>
  <si>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</si>
  <si>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</si>
  <si>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</si>
  <si>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</si>
  <si>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</si>
  <si>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</si>
  <si>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</si>
  <si>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</si>
  <si>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</si>
  <si>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</si>
  <si>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</si>
  <si>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</si>
  <si>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</si>
  <si>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</si>
  <si>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</si>
  <si>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</si>
  <si>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</si>
  <si>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</si>
  <si>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</si>
  <si>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</si>
  <si>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</si>
  <si>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</si>
  <si>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</si>
  <si>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</si>
  <si>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</si>
  <si>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</si>
  <si>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</si>
  <si>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</si>
  <si>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</si>
  <si>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</si>
  <si>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</si>
  <si>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</si>
  <si>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</si>
  <si>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</si>
  <si>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</si>
  <si>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</si>
  <si>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</si>
  <si>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</si>
  <si>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</si>
  <si>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</si>
  <si>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</si>
  <si>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</si>
  <si>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</si>
  <si>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</si>
  <si>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</si>
  <si>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</si>
  <si>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</si>
  <si>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</si>
  <si>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</si>
  <si>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</si>
  <si>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</si>
  <si>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</si>
  <si>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</si>
  <si>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</si>
  <si>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</si>
  <si>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</si>
  <si>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</si>
  <si>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</si>
  <si>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</si>
  <si>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</si>
  <si>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</si>
  <si>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</si>
  <si>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</si>
  <si>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</si>
  <si>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</si>
  <si>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</si>
  <si>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</si>
  <si>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</si>
  <si>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</si>
  <si>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</si>
  <si>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</si>
  <si>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</si>
  <si>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</si>
  <si>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</si>
  <si>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</si>
  <si>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</si>
  <si>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</si>
  <si>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</si>
  <si>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</si>
  <si>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</si>
  <si>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</si>
  <si>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</si>
  <si>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</si>
  <si>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</si>
  <si>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</si>
  <si>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</si>
  <si>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</si>
  <si>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</si>
  <si>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</si>
  <si>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</si>
  <si>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</si>
  <si>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</si>
  <si>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</si>
  <si>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</si>
  <si>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</si>
  <si>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</si>
  <si>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</si>
  <si>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</si>
  <si>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</si>
  <si>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</si>
  <si>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</si>
  <si>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</si>
  <si>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</si>
  <si>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</si>
  <si>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</si>
  <si>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</si>
  <si>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</si>
  <si>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</si>
  <si>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</si>
  <si>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</si>
  <si>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</si>
  <si>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</si>
  <si>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</si>
  <si>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</si>
  <si>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</si>
  <si>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</si>
  <si>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</si>
  <si>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</si>
  <si>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</si>
  <si>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</si>
  <si>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</si>
  <si>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</si>
  <si>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</si>
  <si>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</si>
  <si>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</si>
  <si>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</si>
  <si>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</si>
  <si>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</si>
  <si>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</si>
  <si>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</si>
  <si>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</si>
  <si>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</si>
  <si>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</si>
  <si>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</si>
  <si>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</si>
  <si>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</si>
  <si>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</si>
  <si>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</si>
  <si>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</si>
  <si>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</si>
  <si>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</si>
  <si>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</si>
  <si>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</si>
  <si>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</si>
  <si>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</si>
  <si>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</si>
  <si>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</si>
  <si>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</si>
  <si>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</si>
  <si>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</si>
  <si>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</si>
  <si>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</si>
  <si>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</si>
  <si>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</si>
  <si>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</si>
  <si>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</si>
  <si>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</si>
  <si>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</si>
  <si>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</si>
  <si>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</si>
  <si>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</si>
  <si>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</si>
  <si>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</si>
  <si>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</si>
  <si>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</si>
  <si>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</si>
  <si>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</si>
  <si>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</si>
  <si>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</si>
  <si>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State Totals</t>
  </si>
  <si>
    <t>Ladysmith</t>
  </si>
  <si>
    <t>Chequamegon</t>
  </si>
  <si>
    <t>Boscobel Area</t>
  </si>
  <si>
    <t>Chetek-Weyerhaueser</t>
  </si>
  <si>
    <t>De Forest Area</t>
  </si>
  <si>
    <t>De Pere</t>
  </si>
  <si>
    <t>De Soto Area</t>
  </si>
  <si>
    <t>Drummond Area</t>
  </si>
  <si>
    <t>Lac du Flambeau #1</t>
  </si>
  <si>
    <t>Fond du Lac</t>
  </si>
  <si>
    <t>Galesville-Ettrick-Trempealeau</t>
  </si>
  <si>
    <t>Nicolet UHS</t>
  </si>
  <si>
    <t>La Crosse</t>
  </si>
  <si>
    <t>La Farge</t>
  </si>
  <si>
    <t>Lake Geneva-Genoa City UHS</t>
  </si>
  <si>
    <t>Stone Bank</t>
  </si>
  <si>
    <t>North Fond du Lac</t>
  </si>
  <si>
    <t>Prairie du Chien Area</t>
  </si>
  <si>
    <t>Spooner Area</t>
  </si>
  <si>
    <t>Waterford Graded J1</t>
  </si>
  <si>
    <t>West De Pere</t>
  </si>
  <si>
    <t>Note: do not delete ANY data in column A</t>
  </si>
  <si>
    <t>Multi-District Comparative Cost Comparison Using Audited 2011-12 Annual Data</t>
  </si>
  <si>
    <t>code 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</si>
</sst>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ill="1" applyAlignment="1" quotePrefix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 quotePrefix="1">
      <alignment/>
    </xf>
    <xf numFmtId="3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Alignment="1" quotePrefix="1">
      <alignment/>
    </xf>
    <xf numFmtId="0" fontId="5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2545"/>
          <c:w val="0.368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Cost'!$A$24:$A$29</c:f>
              <c:strCache/>
            </c:strRef>
          </c:cat>
          <c:val>
            <c:numRef>
              <c:f>'Comparative Cost'!$E$24:$E$29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Cost'!$G$24:$G$29</c:f>
              <c:strCache/>
            </c:strRef>
          </c:cat>
          <c:val>
            <c:numRef>
              <c:f>'Comparative Cost'!$K$24:$K$29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Cost'!$A$55:$A$60</c:f>
              <c:strCache/>
            </c:strRef>
          </c:cat>
          <c:val>
            <c:numRef>
              <c:f>'Comparative Cost'!$E$55:$E$60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Cost'!$G$55:$G$60</c:f>
              <c:strCache/>
            </c:strRef>
          </c:cat>
          <c:val>
            <c:numRef>
              <c:f>'Comparative Cost'!$K$55:$K$60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Cost'!$A$85:$A$90</c:f>
              <c:strCache/>
            </c:strRef>
          </c:cat>
          <c:val>
            <c:numRef>
              <c:f>'Comparative Cost'!$E$85:$E$90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Cost'!$A$116:$A$121</c:f>
              <c:strCache/>
            </c:strRef>
          </c:cat>
          <c:val>
            <c:numRef>
              <c:f>'Comparative Cost'!$E$116:$E$121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Cost'!$G$85:$G$90</c:f>
              <c:strCache/>
            </c:strRef>
          </c:cat>
          <c:val>
            <c:numRef>
              <c:f>'Comparative Cost'!$K$85:$K$90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Cost'!$G$116:$G$121</c:f>
              <c:strCache/>
            </c:strRef>
          </c:cat>
          <c:val>
            <c:numRef>
              <c:f>'Comparative Cost'!$K$116:$K$121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0007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9525</xdr:colOff>
      <xdr:row>52</xdr:row>
      <xdr:rowOff>114300</xdr:rowOff>
    </xdr:to>
    <xdr:graphicFrame>
      <xdr:nvGraphicFramePr>
        <xdr:cNvPr id="3" name="Chart 16"/>
        <xdr:cNvGraphicFramePr/>
      </xdr:nvGraphicFramePr>
      <xdr:xfrm>
        <a:off x="0" y="508635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9525</xdr:rowOff>
    </xdr:from>
    <xdr:to>
      <xdr:col>11</xdr:col>
      <xdr:colOff>0</xdr:colOff>
      <xdr:row>52</xdr:row>
      <xdr:rowOff>133350</xdr:rowOff>
    </xdr:to>
    <xdr:graphicFrame>
      <xdr:nvGraphicFramePr>
        <xdr:cNvPr id="4" name="Chart 21"/>
        <xdr:cNvGraphicFramePr/>
      </xdr:nvGraphicFramePr>
      <xdr:xfrm>
        <a:off x="4752975" y="507682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3452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5</xdr:col>
      <xdr:colOff>28575</xdr:colOff>
      <xdr:row>112</xdr:row>
      <xdr:rowOff>142875</xdr:rowOff>
    </xdr:to>
    <xdr:graphicFrame>
      <xdr:nvGraphicFramePr>
        <xdr:cNvPr id="6" name="Chart 27"/>
        <xdr:cNvGraphicFramePr/>
      </xdr:nvGraphicFramePr>
      <xdr:xfrm>
        <a:off x="0" y="1434465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1547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11</xdr:col>
      <xdr:colOff>38100</xdr:colOff>
      <xdr:row>112</xdr:row>
      <xdr:rowOff>123825</xdr:rowOff>
    </xdr:to>
    <xdr:graphicFrame>
      <xdr:nvGraphicFramePr>
        <xdr:cNvPr id="8" name="Chart 36"/>
        <xdr:cNvGraphicFramePr/>
      </xdr:nvGraphicFramePr>
      <xdr:xfrm>
        <a:off x="4733925" y="1433512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S\Instructions_Web_Excel_Pulldown_Files\Comparative%20Cost\cost1112\OUTPUT_pie_Ma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PIE CODE"/>
      <sheetName val="DATA_PIE expanded CODE"/>
    </sheetNames>
    <sheetDataSet>
      <sheetData sheetId="0">
        <row r="2">
          <cell r="A2">
            <v>7</v>
          </cell>
        </row>
        <row r="3">
          <cell r="A3">
            <v>14</v>
          </cell>
        </row>
        <row r="4">
          <cell r="A4">
            <v>63</v>
          </cell>
        </row>
        <row r="5">
          <cell r="A5">
            <v>70</v>
          </cell>
        </row>
        <row r="6">
          <cell r="A6">
            <v>84</v>
          </cell>
        </row>
        <row r="7">
          <cell r="A7">
            <v>91</v>
          </cell>
        </row>
        <row r="8">
          <cell r="A8">
            <v>105</v>
          </cell>
        </row>
        <row r="9">
          <cell r="A9">
            <v>112</v>
          </cell>
        </row>
        <row r="10">
          <cell r="A10">
            <v>119</v>
          </cell>
        </row>
        <row r="11">
          <cell r="A11">
            <v>126</v>
          </cell>
        </row>
        <row r="12">
          <cell r="A12">
            <v>140</v>
          </cell>
        </row>
        <row r="13">
          <cell r="A13">
            <v>147</v>
          </cell>
        </row>
        <row r="14">
          <cell r="A14">
            <v>154</v>
          </cell>
        </row>
        <row r="15">
          <cell r="A15">
            <v>161</v>
          </cell>
        </row>
        <row r="16">
          <cell r="A16">
            <v>170</v>
          </cell>
        </row>
        <row r="17">
          <cell r="A17">
            <v>182</v>
          </cell>
        </row>
        <row r="18">
          <cell r="A18">
            <v>196</v>
          </cell>
        </row>
        <row r="19">
          <cell r="A19">
            <v>203</v>
          </cell>
        </row>
        <row r="20">
          <cell r="A20">
            <v>217</v>
          </cell>
        </row>
        <row r="21">
          <cell r="A21">
            <v>231</v>
          </cell>
        </row>
        <row r="22">
          <cell r="A22">
            <v>238</v>
          </cell>
        </row>
        <row r="23">
          <cell r="A23">
            <v>245</v>
          </cell>
        </row>
        <row r="24">
          <cell r="A24">
            <v>280</v>
          </cell>
        </row>
        <row r="25">
          <cell r="A25">
            <v>287</v>
          </cell>
        </row>
        <row r="26">
          <cell r="A26">
            <v>308</v>
          </cell>
        </row>
        <row r="27">
          <cell r="A27">
            <v>315</v>
          </cell>
        </row>
        <row r="28">
          <cell r="A28">
            <v>336</v>
          </cell>
        </row>
        <row r="29">
          <cell r="A29">
            <v>350</v>
          </cell>
        </row>
        <row r="30">
          <cell r="A30">
            <v>364</v>
          </cell>
        </row>
        <row r="31">
          <cell r="A31">
            <v>413</v>
          </cell>
        </row>
        <row r="32">
          <cell r="A32">
            <v>422</v>
          </cell>
        </row>
        <row r="33">
          <cell r="A33">
            <v>427</v>
          </cell>
        </row>
        <row r="34">
          <cell r="A34">
            <v>434</v>
          </cell>
        </row>
        <row r="35">
          <cell r="A35">
            <v>441</v>
          </cell>
        </row>
        <row r="36">
          <cell r="A36">
            <v>469</v>
          </cell>
        </row>
        <row r="37">
          <cell r="A37">
            <v>476</v>
          </cell>
        </row>
        <row r="38">
          <cell r="A38">
            <v>485</v>
          </cell>
        </row>
        <row r="39">
          <cell r="A39">
            <v>490</v>
          </cell>
        </row>
        <row r="40">
          <cell r="A40">
            <v>497</v>
          </cell>
        </row>
        <row r="41">
          <cell r="A41">
            <v>602</v>
          </cell>
        </row>
        <row r="42">
          <cell r="A42">
            <v>609</v>
          </cell>
        </row>
        <row r="43">
          <cell r="A43">
            <v>616</v>
          </cell>
        </row>
        <row r="44">
          <cell r="A44">
            <v>623</v>
          </cell>
        </row>
        <row r="45">
          <cell r="A45">
            <v>637</v>
          </cell>
        </row>
        <row r="46">
          <cell r="A46">
            <v>657</v>
          </cell>
        </row>
        <row r="47">
          <cell r="A47">
            <v>658</v>
          </cell>
        </row>
        <row r="48">
          <cell r="A48">
            <v>665</v>
          </cell>
        </row>
        <row r="49">
          <cell r="A49">
            <v>700</v>
          </cell>
        </row>
        <row r="50">
          <cell r="A50">
            <v>714</v>
          </cell>
        </row>
        <row r="51">
          <cell r="A51">
            <v>721</v>
          </cell>
        </row>
        <row r="52">
          <cell r="A52">
            <v>735</v>
          </cell>
        </row>
        <row r="53">
          <cell r="A53">
            <v>777</v>
          </cell>
        </row>
        <row r="54">
          <cell r="A54">
            <v>840</v>
          </cell>
        </row>
        <row r="55">
          <cell r="A55">
            <v>870</v>
          </cell>
        </row>
        <row r="56">
          <cell r="A56">
            <v>882</v>
          </cell>
        </row>
        <row r="57">
          <cell r="A57">
            <v>896</v>
          </cell>
        </row>
        <row r="58">
          <cell r="A58">
            <v>903</v>
          </cell>
        </row>
        <row r="59">
          <cell r="A59">
            <v>910</v>
          </cell>
        </row>
        <row r="60">
          <cell r="A60">
            <v>980</v>
          </cell>
        </row>
        <row r="61">
          <cell r="A61">
            <v>994</v>
          </cell>
        </row>
        <row r="62">
          <cell r="A62">
            <v>1015</v>
          </cell>
        </row>
        <row r="63">
          <cell r="A63">
            <v>1029</v>
          </cell>
        </row>
        <row r="64">
          <cell r="A64">
            <v>1071</v>
          </cell>
        </row>
        <row r="65">
          <cell r="A65">
            <v>1080</v>
          </cell>
        </row>
        <row r="66">
          <cell r="A66">
            <v>1085</v>
          </cell>
        </row>
        <row r="67">
          <cell r="A67">
            <v>1092</v>
          </cell>
        </row>
        <row r="68">
          <cell r="A68">
            <v>1120</v>
          </cell>
        </row>
        <row r="69">
          <cell r="A69">
            <v>1127</v>
          </cell>
        </row>
        <row r="70">
          <cell r="A70">
            <v>1134</v>
          </cell>
        </row>
        <row r="71">
          <cell r="A71">
            <v>1141</v>
          </cell>
        </row>
        <row r="72">
          <cell r="A72">
            <v>1155</v>
          </cell>
        </row>
        <row r="73">
          <cell r="A73">
            <v>1162</v>
          </cell>
        </row>
        <row r="74">
          <cell r="A74">
            <v>1169</v>
          </cell>
        </row>
        <row r="75">
          <cell r="A75">
            <v>1176</v>
          </cell>
        </row>
        <row r="76">
          <cell r="A76">
            <v>1183</v>
          </cell>
        </row>
        <row r="77">
          <cell r="A77">
            <v>1204</v>
          </cell>
        </row>
        <row r="78">
          <cell r="A78">
            <v>1218</v>
          </cell>
        </row>
        <row r="79">
          <cell r="A79">
            <v>1232</v>
          </cell>
        </row>
        <row r="80">
          <cell r="A80">
            <v>1246</v>
          </cell>
        </row>
        <row r="81">
          <cell r="A81">
            <v>1253</v>
          </cell>
        </row>
        <row r="82">
          <cell r="A82">
            <v>1260</v>
          </cell>
        </row>
        <row r="83">
          <cell r="A83">
            <v>1295</v>
          </cell>
        </row>
        <row r="84">
          <cell r="A84">
            <v>1309</v>
          </cell>
        </row>
        <row r="85">
          <cell r="A85">
            <v>1316</v>
          </cell>
        </row>
        <row r="86">
          <cell r="A86">
            <v>1376</v>
          </cell>
        </row>
        <row r="87">
          <cell r="A87">
            <v>1380</v>
          </cell>
        </row>
        <row r="88">
          <cell r="A88">
            <v>1407</v>
          </cell>
        </row>
        <row r="89">
          <cell r="A89">
            <v>1414</v>
          </cell>
        </row>
        <row r="90">
          <cell r="A90">
            <v>1421</v>
          </cell>
        </row>
        <row r="91">
          <cell r="A91">
            <v>1428</v>
          </cell>
        </row>
        <row r="92">
          <cell r="A92">
            <v>1449</v>
          </cell>
        </row>
        <row r="93">
          <cell r="A93">
            <v>1491</v>
          </cell>
        </row>
        <row r="94">
          <cell r="A94">
            <v>1499</v>
          </cell>
        </row>
        <row r="95">
          <cell r="A95">
            <v>1526</v>
          </cell>
        </row>
        <row r="96">
          <cell r="A96">
            <v>1540</v>
          </cell>
        </row>
        <row r="97">
          <cell r="A97">
            <v>1554</v>
          </cell>
        </row>
        <row r="98">
          <cell r="A98">
            <v>1561</v>
          </cell>
        </row>
        <row r="99">
          <cell r="A99">
            <v>1568</v>
          </cell>
        </row>
        <row r="100">
          <cell r="A100">
            <v>1582</v>
          </cell>
        </row>
        <row r="101">
          <cell r="A101">
            <v>1600</v>
          </cell>
        </row>
        <row r="102">
          <cell r="A102">
            <v>1631</v>
          </cell>
        </row>
        <row r="103">
          <cell r="A103">
            <v>1638</v>
          </cell>
        </row>
        <row r="104">
          <cell r="A104">
            <v>1645</v>
          </cell>
        </row>
        <row r="105">
          <cell r="A105">
            <v>1659</v>
          </cell>
        </row>
        <row r="106">
          <cell r="A106">
            <v>1666</v>
          </cell>
        </row>
        <row r="107">
          <cell r="A107">
            <v>1673</v>
          </cell>
        </row>
        <row r="108">
          <cell r="A108">
            <v>1687</v>
          </cell>
        </row>
        <row r="109">
          <cell r="A109">
            <v>1694</v>
          </cell>
        </row>
        <row r="110">
          <cell r="A110">
            <v>1729</v>
          </cell>
        </row>
        <row r="111">
          <cell r="A111">
            <v>1736</v>
          </cell>
        </row>
        <row r="112">
          <cell r="A112">
            <v>1813</v>
          </cell>
        </row>
        <row r="113">
          <cell r="A113">
            <v>1848</v>
          </cell>
        </row>
        <row r="114">
          <cell r="A114">
            <v>1855</v>
          </cell>
        </row>
        <row r="115">
          <cell r="A115">
            <v>1862</v>
          </cell>
        </row>
        <row r="116">
          <cell r="A116">
            <v>1870</v>
          </cell>
        </row>
        <row r="117">
          <cell r="A117">
            <v>1883</v>
          </cell>
        </row>
        <row r="118">
          <cell r="A118">
            <v>1890</v>
          </cell>
        </row>
        <row r="119">
          <cell r="A119">
            <v>1897</v>
          </cell>
        </row>
        <row r="120">
          <cell r="A120">
            <v>1900</v>
          </cell>
        </row>
        <row r="121">
          <cell r="A121">
            <v>1939</v>
          </cell>
        </row>
        <row r="122">
          <cell r="A122">
            <v>1945</v>
          </cell>
        </row>
        <row r="123">
          <cell r="A123">
            <v>1953</v>
          </cell>
        </row>
        <row r="124">
          <cell r="A124">
            <v>2009</v>
          </cell>
        </row>
        <row r="125">
          <cell r="A125">
            <v>2016</v>
          </cell>
        </row>
        <row r="126">
          <cell r="A126">
            <v>2044</v>
          </cell>
        </row>
        <row r="127">
          <cell r="A127">
            <v>2051</v>
          </cell>
        </row>
        <row r="128">
          <cell r="A128">
            <v>2058</v>
          </cell>
        </row>
        <row r="129">
          <cell r="A129">
            <v>2114</v>
          </cell>
        </row>
        <row r="130">
          <cell r="A130">
            <v>2128</v>
          </cell>
        </row>
        <row r="131">
          <cell r="A131">
            <v>2135</v>
          </cell>
        </row>
        <row r="132">
          <cell r="A132">
            <v>2142</v>
          </cell>
        </row>
        <row r="133">
          <cell r="A133">
            <v>2177</v>
          </cell>
        </row>
        <row r="134">
          <cell r="A134">
            <v>2184</v>
          </cell>
        </row>
        <row r="135">
          <cell r="A135">
            <v>2198</v>
          </cell>
        </row>
        <row r="136">
          <cell r="A136">
            <v>2212</v>
          </cell>
        </row>
        <row r="137">
          <cell r="A137">
            <v>2217</v>
          </cell>
        </row>
        <row r="138">
          <cell r="A138">
            <v>2226</v>
          </cell>
        </row>
        <row r="139">
          <cell r="A139">
            <v>2233</v>
          </cell>
        </row>
        <row r="140">
          <cell r="A140">
            <v>2240</v>
          </cell>
        </row>
        <row r="141">
          <cell r="A141">
            <v>2289</v>
          </cell>
        </row>
        <row r="142">
          <cell r="A142">
            <v>2296</v>
          </cell>
        </row>
        <row r="143">
          <cell r="A143">
            <v>2303</v>
          </cell>
        </row>
        <row r="144">
          <cell r="A144">
            <v>2310</v>
          </cell>
        </row>
        <row r="145">
          <cell r="A145">
            <v>2394</v>
          </cell>
        </row>
        <row r="146">
          <cell r="A146">
            <v>2415</v>
          </cell>
        </row>
        <row r="147">
          <cell r="A147">
            <v>2420</v>
          </cell>
        </row>
        <row r="148">
          <cell r="A148">
            <v>2422</v>
          </cell>
        </row>
        <row r="149">
          <cell r="A149">
            <v>2436</v>
          </cell>
        </row>
        <row r="150">
          <cell r="A150">
            <v>2443</v>
          </cell>
        </row>
        <row r="151">
          <cell r="A151">
            <v>2450</v>
          </cell>
        </row>
        <row r="152">
          <cell r="A152">
            <v>2460</v>
          </cell>
        </row>
        <row r="153">
          <cell r="A153">
            <v>2478</v>
          </cell>
        </row>
        <row r="154">
          <cell r="A154">
            <v>2485</v>
          </cell>
        </row>
        <row r="155">
          <cell r="A155">
            <v>2523</v>
          </cell>
        </row>
        <row r="156">
          <cell r="A156">
            <v>2527</v>
          </cell>
        </row>
        <row r="157">
          <cell r="A157">
            <v>2534</v>
          </cell>
        </row>
        <row r="158">
          <cell r="A158">
            <v>2541</v>
          </cell>
        </row>
        <row r="159">
          <cell r="A159">
            <v>2562</v>
          </cell>
        </row>
        <row r="160">
          <cell r="A160">
            <v>2576</v>
          </cell>
        </row>
        <row r="161">
          <cell r="A161">
            <v>2583</v>
          </cell>
        </row>
        <row r="162">
          <cell r="A162">
            <v>2604</v>
          </cell>
        </row>
        <row r="163">
          <cell r="A163">
            <v>2605</v>
          </cell>
        </row>
        <row r="164">
          <cell r="A164">
            <v>2611</v>
          </cell>
        </row>
        <row r="165">
          <cell r="A165">
            <v>2618</v>
          </cell>
        </row>
        <row r="166">
          <cell r="A166">
            <v>2625</v>
          </cell>
        </row>
        <row r="167">
          <cell r="A167">
            <v>2632</v>
          </cell>
        </row>
        <row r="168">
          <cell r="A168">
            <v>2639</v>
          </cell>
        </row>
        <row r="169">
          <cell r="A169">
            <v>2646</v>
          </cell>
        </row>
        <row r="170">
          <cell r="A170">
            <v>2660</v>
          </cell>
        </row>
        <row r="171">
          <cell r="A171">
            <v>2695</v>
          </cell>
        </row>
        <row r="172">
          <cell r="A172">
            <v>2702</v>
          </cell>
        </row>
        <row r="173">
          <cell r="A173">
            <v>2730</v>
          </cell>
        </row>
        <row r="174">
          <cell r="A174">
            <v>2737</v>
          </cell>
        </row>
        <row r="175">
          <cell r="A175">
            <v>2744</v>
          </cell>
        </row>
        <row r="176">
          <cell r="A176">
            <v>2758</v>
          </cell>
        </row>
        <row r="177">
          <cell r="A177">
            <v>2793</v>
          </cell>
        </row>
        <row r="178">
          <cell r="A178">
            <v>2800</v>
          </cell>
        </row>
        <row r="179">
          <cell r="A179">
            <v>2814</v>
          </cell>
        </row>
        <row r="180">
          <cell r="A180">
            <v>2828</v>
          </cell>
        </row>
        <row r="181">
          <cell r="A181">
            <v>2835</v>
          </cell>
        </row>
        <row r="182">
          <cell r="A182">
            <v>2842</v>
          </cell>
        </row>
        <row r="183">
          <cell r="A183">
            <v>2849</v>
          </cell>
        </row>
        <row r="184">
          <cell r="A184">
            <v>2856</v>
          </cell>
        </row>
        <row r="185">
          <cell r="A185">
            <v>2863</v>
          </cell>
        </row>
        <row r="186">
          <cell r="A186">
            <v>2884</v>
          </cell>
        </row>
        <row r="187">
          <cell r="A187">
            <v>2885</v>
          </cell>
        </row>
        <row r="188">
          <cell r="A188">
            <v>2891</v>
          </cell>
        </row>
        <row r="189">
          <cell r="A189">
            <v>2898</v>
          </cell>
        </row>
        <row r="190">
          <cell r="A190">
            <v>2912</v>
          </cell>
        </row>
        <row r="191">
          <cell r="A191">
            <v>2940</v>
          </cell>
        </row>
        <row r="192">
          <cell r="A192">
            <v>2961</v>
          </cell>
        </row>
        <row r="193">
          <cell r="A193">
            <v>3087</v>
          </cell>
        </row>
        <row r="194">
          <cell r="A194">
            <v>3094</v>
          </cell>
        </row>
        <row r="195">
          <cell r="A195">
            <v>3122</v>
          </cell>
        </row>
        <row r="196">
          <cell r="A196">
            <v>3129</v>
          </cell>
        </row>
        <row r="197">
          <cell r="A197">
            <v>3150</v>
          </cell>
        </row>
        <row r="198">
          <cell r="A198">
            <v>3171</v>
          </cell>
        </row>
        <row r="199">
          <cell r="A199">
            <v>3206</v>
          </cell>
        </row>
        <row r="200">
          <cell r="A200">
            <v>3213</v>
          </cell>
        </row>
        <row r="201">
          <cell r="A201">
            <v>3220</v>
          </cell>
        </row>
        <row r="202">
          <cell r="A202">
            <v>3269</v>
          </cell>
        </row>
        <row r="203">
          <cell r="A203">
            <v>3276</v>
          </cell>
        </row>
        <row r="204">
          <cell r="A204">
            <v>3290</v>
          </cell>
        </row>
        <row r="205">
          <cell r="A205">
            <v>3297</v>
          </cell>
        </row>
        <row r="206">
          <cell r="A206">
            <v>3304</v>
          </cell>
        </row>
        <row r="207">
          <cell r="A207">
            <v>3311</v>
          </cell>
        </row>
        <row r="208">
          <cell r="A208">
            <v>3318</v>
          </cell>
        </row>
        <row r="209">
          <cell r="A209">
            <v>3325</v>
          </cell>
        </row>
        <row r="210">
          <cell r="A210">
            <v>3332</v>
          </cell>
        </row>
        <row r="211">
          <cell r="A211">
            <v>3339</v>
          </cell>
        </row>
        <row r="212">
          <cell r="A212">
            <v>3360</v>
          </cell>
        </row>
        <row r="213">
          <cell r="A213">
            <v>3367</v>
          </cell>
        </row>
        <row r="214">
          <cell r="A214">
            <v>3381</v>
          </cell>
        </row>
        <row r="215">
          <cell r="A215">
            <v>3409</v>
          </cell>
        </row>
        <row r="216">
          <cell r="A216">
            <v>3427</v>
          </cell>
        </row>
        <row r="217">
          <cell r="A217">
            <v>3428</v>
          </cell>
        </row>
        <row r="218">
          <cell r="A218">
            <v>3430</v>
          </cell>
        </row>
        <row r="219">
          <cell r="A219">
            <v>3434</v>
          </cell>
        </row>
        <row r="220">
          <cell r="A220">
            <v>3437</v>
          </cell>
        </row>
        <row r="221">
          <cell r="A221">
            <v>3444</v>
          </cell>
        </row>
        <row r="222">
          <cell r="A222">
            <v>3479</v>
          </cell>
        </row>
        <row r="223">
          <cell r="A223">
            <v>3484</v>
          </cell>
        </row>
        <row r="224">
          <cell r="A224">
            <v>3500</v>
          </cell>
        </row>
        <row r="225">
          <cell r="A225">
            <v>3510</v>
          </cell>
        </row>
        <row r="226">
          <cell r="A226">
            <v>3514</v>
          </cell>
        </row>
        <row r="227">
          <cell r="A227">
            <v>3528</v>
          </cell>
        </row>
        <row r="228">
          <cell r="A228">
            <v>3542</v>
          </cell>
        </row>
        <row r="229">
          <cell r="A229">
            <v>3549</v>
          </cell>
        </row>
        <row r="230">
          <cell r="A230">
            <v>3612</v>
          </cell>
        </row>
        <row r="231">
          <cell r="A231">
            <v>3619</v>
          </cell>
        </row>
        <row r="232">
          <cell r="A232">
            <v>3633</v>
          </cell>
        </row>
        <row r="233">
          <cell r="A233">
            <v>3640</v>
          </cell>
        </row>
        <row r="234">
          <cell r="A234">
            <v>3647</v>
          </cell>
        </row>
        <row r="235">
          <cell r="A235">
            <v>3654</v>
          </cell>
        </row>
        <row r="236">
          <cell r="A236">
            <v>3661</v>
          </cell>
        </row>
        <row r="237">
          <cell r="A237">
            <v>3668</v>
          </cell>
        </row>
        <row r="238">
          <cell r="A238">
            <v>3675</v>
          </cell>
        </row>
        <row r="239">
          <cell r="A239">
            <v>3682</v>
          </cell>
        </row>
        <row r="240">
          <cell r="A240">
            <v>3689</v>
          </cell>
        </row>
        <row r="241">
          <cell r="A241">
            <v>3696</v>
          </cell>
        </row>
        <row r="242">
          <cell r="A242">
            <v>3787</v>
          </cell>
        </row>
        <row r="243">
          <cell r="A243">
            <v>3794</v>
          </cell>
        </row>
        <row r="244">
          <cell r="A244">
            <v>3822</v>
          </cell>
        </row>
        <row r="245">
          <cell r="A245">
            <v>3850</v>
          </cell>
        </row>
        <row r="246">
          <cell r="A246">
            <v>3857</v>
          </cell>
        </row>
        <row r="247">
          <cell r="A247">
            <v>3862</v>
          </cell>
        </row>
        <row r="248">
          <cell r="A248">
            <v>3871</v>
          </cell>
        </row>
        <row r="249">
          <cell r="A249">
            <v>3892</v>
          </cell>
        </row>
        <row r="250">
          <cell r="A250">
            <v>3899</v>
          </cell>
        </row>
        <row r="251">
          <cell r="A251">
            <v>3906</v>
          </cell>
        </row>
        <row r="252">
          <cell r="A252">
            <v>3913</v>
          </cell>
        </row>
        <row r="253">
          <cell r="A253">
            <v>3920</v>
          </cell>
        </row>
        <row r="254">
          <cell r="A254">
            <v>3925</v>
          </cell>
        </row>
        <row r="255">
          <cell r="A255">
            <v>3934</v>
          </cell>
        </row>
        <row r="256">
          <cell r="A256">
            <v>3941</v>
          </cell>
        </row>
        <row r="257">
          <cell r="A257">
            <v>3948</v>
          </cell>
        </row>
        <row r="258">
          <cell r="A258">
            <v>3955</v>
          </cell>
        </row>
        <row r="259">
          <cell r="A259">
            <v>3962</v>
          </cell>
        </row>
        <row r="260">
          <cell r="A260">
            <v>3969</v>
          </cell>
        </row>
        <row r="261">
          <cell r="A261">
            <v>3976</v>
          </cell>
        </row>
        <row r="262">
          <cell r="A262">
            <v>3983</v>
          </cell>
        </row>
        <row r="263">
          <cell r="A263">
            <v>3990</v>
          </cell>
        </row>
        <row r="264">
          <cell r="A264">
            <v>4011</v>
          </cell>
        </row>
        <row r="265">
          <cell r="A265">
            <v>4018</v>
          </cell>
        </row>
        <row r="266">
          <cell r="A266">
            <v>4025</v>
          </cell>
        </row>
        <row r="267">
          <cell r="A267">
            <v>4060</v>
          </cell>
        </row>
        <row r="268">
          <cell r="A268">
            <v>4067</v>
          </cell>
        </row>
        <row r="269">
          <cell r="A269">
            <v>4074</v>
          </cell>
        </row>
        <row r="270">
          <cell r="A270">
            <v>4088</v>
          </cell>
        </row>
        <row r="271">
          <cell r="A271">
            <v>4095</v>
          </cell>
        </row>
        <row r="272">
          <cell r="A272">
            <v>4137</v>
          </cell>
        </row>
        <row r="273">
          <cell r="A273">
            <v>4144</v>
          </cell>
        </row>
        <row r="274">
          <cell r="A274">
            <v>4151</v>
          </cell>
        </row>
        <row r="275">
          <cell r="A275">
            <v>4165</v>
          </cell>
        </row>
        <row r="276">
          <cell r="A276">
            <v>4179</v>
          </cell>
        </row>
        <row r="277">
          <cell r="A277">
            <v>4186</v>
          </cell>
        </row>
        <row r="278">
          <cell r="A278">
            <v>4207</v>
          </cell>
        </row>
        <row r="279">
          <cell r="A279">
            <v>4221</v>
          </cell>
        </row>
        <row r="280">
          <cell r="A280">
            <v>4228</v>
          </cell>
        </row>
        <row r="281">
          <cell r="A281">
            <v>4235</v>
          </cell>
        </row>
        <row r="282">
          <cell r="A282">
            <v>4263</v>
          </cell>
        </row>
        <row r="283">
          <cell r="A283">
            <v>4270</v>
          </cell>
        </row>
        <row r="284">
          <cell r="A284">
            <v>4305</v>
          </cell>
        </row>
        <row r="285">
          <cell r="A285">
            <v>4312</v>
          </cell>
        </row>
        <row r="286">
          <cell r="A286">
            <v>4330</v>
          </cell>
        </row>
        <row r="287">
          <cell r="A287">
            <v>4347</v>
          </cell>
        </row>
        <row r="288">
          <cell r="A288">
            <v>4368</v>
          </cell>
        </row>
        <row r="289">
          <cell r="A289">
            <v>4375</v>
          </cell>
        </row>
        <row r="290">
          <cell r="A290">
            <v>4389</v>
          </cell>
        </row>
        <row r="291">
          <cell r="A291">
            <v>4459</v>
          </cell>
        </row>
        <row r="292">
          <cell r="A292">
            <v>4473</v>
          </cell>
        </row>
        <row r="293">
          <cell r="A293">
            <v>4501</v>
          </cell>
        </row>
        <row r="294">
          <cell r="A294">
            <v>4508</v>
          </cell>
        </row>
        <row r="295">
          <cell r="A295">
            <v>4515</v>
          </cell>
        </row>
        <row r="296">
          <cell r="A296">
            <v>4522</v>
          </cell>
        </row>
        <row r="297">
          <cell r="A297">
            <v>4529</v>
          </cell>
        </row>
        <row r="298">
          <cell r="A298">
            <v>4536</v>
          </cell>
        </row>
        <row r="299">
          <cell r="A299">
            <v>4543</v>
          </cell>
        </row>
        <row r="300">
          <cell r="A300">
            <v>4557</v>
          </cell>
        </row>
        <row r="301">
          <cell r="A301">
            <v>4571</v>
          </cell>
        </row>
        <row r="302">
          <cell r="A302">
            <v>4578</v>
          </cell>
        </row>
        <row r="303">
          <cell r="A303">
            <v>4606</v>
          </cell>
        </row>
        <row r="304">
          <cell r="A304">
            <v>4613</v>
          </cell>
        </row>
        <row r="305">
          <cell r="A305">
            <v>4620</v>
          </cell>
        </row>
        <row r="306">
          <cell r="A306">
            <v>4627</v>
          </cell>
        </row>
        <row r="307">
          <cell r="A307">
            <v>4634</v>
          </cell>
        </row>
        <row r="308">
          <cell r="A308">
            <v>4641</v>
          </cell>
        </row>
        <row r="309">
          <cell r="A309">
            <v>4686</v>
          </cell>
        </row>
        <row r="310">
          <cell r="A310">
            <v>4690</v>
          </cell>
        </row>
        <row r="311">
          <cell r="A311">
            <v>4753</v>
          </cell>
        </row>
        <row r="312">
          <cell r="A312">
            <v>4760</v>
          </cell>
        </row>
        <row r="313">
          <cell r="A313">
            <v>4781</v>
          </cell>
        </row>
        <row r="314">
          <cell r="A314">
            <v>4795</v>
          </cell>
        </row>
        <row r="315">
          <cell r="A315">
            <v>4802</v>
          </cell>
        </row>
        <row r="316">
          <cell r="A316">
            <v>4820</v>
          </cell>
        </row>
        <row r="317">
          <cell r="A317">
            <v>4843</v>
          </cell>
        </row>
        <row r="318">
          <cell r="A318">
            <v>4851</v>
          </cell>
        </row>
        <row r="319">
          <cell r="A319">
            <v>4865</v>
          </cell>
        </row>
        <row r="320">
          <cell r="A320">
            <v>4872</v>
          </cell>
        </row>
        <row r="321">
          <cell r="A321">
            <v>4893</v>
          </cell>
        </row>
        <row r="322">
          <cell r="A322">
            <v>4904</v>
          </cell>
        </row>
        <row r="323">
          <cell r="A323">
            <v>4956</v>
          </cell>
        </row>
        <row r="324">
          <cell r="A324">
            <v>4963</v>
          </cell>
        </row>
        <row r="325">
          <cell r="A325">
            <v>4970</v>
          </cell>
        </row>
        <row r="326">
          <cell r="A326">
            <v>4998</v>
          </cell>
        </row>
        <row r="327">
          <cell r="A327">
            <v>5019</v>
          </cell>
        </row>
        <row r="328">
          <cell r="A328">
            <v>5026</v>
          </cell>
        </row>
        <row r="329">
          <cell r="A329">
            <v>5054</v>
          </cell>
        </row>
        <row r="330">
          <cell r="A330">
            <v>5068</v>
          </cell>
        </row>
        <row r="331">
          <cell r="A331">
            <v>5100</v>
          </cell>
        </row>
        <row r="332">
          <cell r="A332">
            <v>5124</v>
          </cell>
        </row>
        <row r="333">
          <cell r="A333">
            <v>5130</v>
          </cell>
        </row>
        <row r="334">
          <cell r="A334">
            <v>5138</v>
          </cell>
        </row>
        <row r="335">
          <cell r="A335">
            <v>5258</v>
          </cell>
        </row>
        <row r="336">
          <cell r="A336">
            <v>5264</v>
          </cell>
        </row>
        <row r="337">
          <cell r="A337">
            <v>5271</v>
          </cell>
        </row>
        <row r="338">
          <cell r="A338">
            <v>5278</v>
          </cell>
        </row>
        <row r="339">
          <cell r="A339">
            <v>5306</v>
          </cell>
        </row>
        <row r="340">
          <cell r="A340">
            <v>5348</v>
          </cell>
        </row>
        <row r="341">
          <cell r="A341">
            <v>5355</v>
          </cell>
        </row>
        <row r="342">
          <cell r="A342">
            <v>5362</v>
          </cell>
        </row>
        <row r="343">
          <cell r="A343">
            <v>5369</v>
          </cell>
        </row>
        <row r="344">
          <cell r="A344">
            <v>5376</v>
          </cell>
        </row>
        <row r="345">
          <cell r="A345">
            <v>5390</v>
          </cell>
        </row>
        <row r="346">
          <cell r="A346">
            <v>5397</v>
          </cell>
        </row>
        <row r="347">
          <cell r="A347">
            <v>5432</v>
          </cell>
        </row>
        <row r="348">
          <cell r="A348">
            <v>5439</v>
          </cell>
        </row>
        <row r="349">
          <cell r="A349">
            <v>5457</v>
          </cell>
        </row>
        <row r="350">
          <cell r="A350">
            <v>5460</v>
          </cell>
        </row>
        <row r="351">
          <cell r="A351">
            <v>5467</v>
          </cell>
        </row>
        <row r="352">
          <cell r="A352">
            <v>5474</v>
          </cell>
        </row>
        <row r="353">
          <cell r="A353">
            <v>5523</v>
          </cell>
        </row>
        <row r="354">
          <cell r="A354">
            <v>5586</v>
          </cell>
        </row>
        <row r="355">
          <cell r="A355">
            <v>5593</v>
          </cell>
        </row>
        <row r="356">
          <cell r="A356">
            <v>5607</v>
          </cell>
        </row>
        <row r="357">
          <cell r="A357">
            <v>5614</v>
          </cell>
        </row>
        <row r="358">
          <cell r="A358">
            <v>5621</v>
          </cell>
        </row>
        <row r="359">
          <cell r="A359">
            <v>5628</v>
          </cell>
        </row>
        <row r="360">
          <cell r="A360">
            <v>5642</v>
          </cell>
        </row>
        <row r="361">
          <cell r="A361">
            <v>5656</v>
          </cell>
        </row>
        <row r="362">
          <cell r="A362">
            <v>5663</v>
          </cell>
        </row>
        <row r="363">
          <cell r="A363">
            <v>5670</v>
          </cell>
        </row>
        <row r="364">
          <cell r="A364">
            <v>5726</v>
          </cell>
        </row>
        <row r="365">
          <cell r="A365">
            <v>5733</v>
          </cell>
        </row>
        <row r="366">
          <cell r="A366">
            <v>5740</v>
          </cell>
        </row>
        <row r="367">
          <cell r="A367">
            <v>5747</v>
          </cell>
        </row>
        <row r="368">
          <cell r="A368">
            <v>5754</v>
          </cell>
        </row>
        <row r="369">
          <cell r="A369">
            <v>5757</v>
          </cell>
        </row>
        <row r="370">
          <cell r="A370">
            <v>5780</v>
          </cell>
        </row>
        <row r="371">
          <cell r="A371">
            <v>5810</v>
          </cell>
        </row>
        <row r="372">
          <cell r="A372">
            <v>5817</v>
          </cell>
        </row>
        <row r="373">
          <cell r="A373">
            <v>5824</v>
          </cell>
        </row>
        <row r="374">
          <cell r="A374">
            <v>5852</v>
          </cell>
        </row>
        <row r="375">
          <cell r="A375">
            <v>5859</v>
          </cell>
        </row>
        <row r="376">
          <cell r="A376">
            <v>5866</v>
          </cell>
        </row>
        <row r="377">
          <cell r="A377">
            <v>5901</v>
          </cell>
        </row>
        <row r="378">
          <cell r="A378">
            <v>5960</v>
          </cell>
        </row>
        <row r="379">
          <cell r="A379">
            <v>5985</v>
          </cell>
        </row>
        <row r="380">
          <cell r="A380">
            <v>5992</v>
          </cell>
        </row>
        <row r="381">
          <cell r="A381">
            <v>6013</v>
          </cell>
        </row>
        <row r="382">
          <cell r="A382">
            <v>6022</v>
          </cell>
        </row>
        <row r="383">
          <cell r="A383">
            <v>6027</v>
          </cell>
        </row>
        <row r="384">
          <cell r="A384">
            <v>6069</v>
          </cell>
        </row>
        <row r="385">
          <cell r="A385">
            <v>6083</v>
          </cell>
        </row>
        <row r="386">
          <cell r="A386">
            <v>6104</v>
          </cell>
        </row>
        <row r="387">
          <cell r="A387">
            <v>6113</v>
          </cell>
        </row>
        <row r="388">
          <cell r="A388">
            <v>6118</v>
          </cell>
        </row>
        <row r="389">
          <cell r="A389">
            <v>6125</v>
          </cell>
        </row>
        <row r="390">
          <cell r="A390">
            <v>6174</v>
          </cell>
        </row>
        <row r="391">
          <cell r="A391">
            <v>6181</v>
          </cell>
        </row>
        <row r="392">
          <cell r="A392">
            <v>6195</v>
          </cell>
        </row>
        <row r="393">
          <cell r="A393">
            <v>6216</v>
          </cell>
        </row>
        <row r="394">
          <cell r="A394">
            <v>6223</v>
          </cell>
        </row>
        <row r="395">
          <cell r="A395">
            <v>6230</v>
          </cell>
        </row>
        <row r="396">
          <cell r="A396">
            <v>6237</v>
          </cell>
        </row>
        <row r="397">
          <cell r="A397">
            <v>6244</v>
          </cell>
        </row>
        <row r="398">
          <cell r="A398">
            <v>6251</v>
          </cell>
        </row>
        <row r="399">
          <cell r="A399">
            <v>6293</v>
          </cell>
        </row>
        <row r="400">
          <cell r="A400">
            <v>6300</v>
          </cell>
        </row>
        <row r="401">
          <cell r="A401">
            <v>6307</v>
          </cell>
        </row>
        <row r="402">
          <cell r="A402">
            <v>6321</v>
          </cell>
        </row>
        <row r="403">
          <cell r="A403">
            <v>6328</v>
          </cell>
        </row>
        <row r="404">
          <cell r="A404">
            <v>6335</v>
          </cell>
        </row>
        <row r="405">
          <cell r="A405">
            <v>6354</v>
          </cell>
        </row>
        <row r="406">
          <cell r="A406">
            <v>6370</v>
          </cell>
        </row>
        <row r="407">
          <cell r="A407">
            <v>6384</v>
          </cell>
        </row>
        <row r="408">
          <cell r="A408">
            <v>6412</v>
          </cell>
        </row>
        <row r="409">
          <cell r="A409">
            <v>6419</v>
          </cell>
        </row>
        <row r="410">
          <cell r="A410">
            <v>6426</v>
          </cell>
        </row>
        <row r="411">
          <cell r="A411">
            <v>6440</v>
          </cell>
        </row>
        <row r="412">
          <cell r="A412">
            <v>6461</v>
          </cell>
        </row>
        <row r="413">
          <cell r="A413">
            <v>6470</v>
          </cell>
        </row>
        <row r="414">
          <cell r="A414">
            <v>6475</v>
          </cell>
        </row>
        <row r="415">
          <cell r="A415">
            <v>6482</v>
          </cell>
        </row>
        <row r="416">
          <cell r="A416">
            <v>6545</v>
          </cell>
        </row>
        <row r="417">
          <cell r="A417">
            <v>6608</v>
          </cell>
        </row>
        <row r="418">
          <cell r="A418">
            <v>6615</v>
          </cell>
        </row>
        <row r="419">
          <cell r="A419">
            <v>6678</v>
          </cell>
        </row>
        <row r="420">
          <cell r="A420">
            <v>6685</v>
          </cell>
        </row>
        <row r="421">
          <cell r="A421">
            <v>6692</v>
          </cell>
        </row>
        <row r="422">
          <cell r="A422">
            <v>6713</v>
          </cell>
        </row>
        <row r="423">
          <cell r="A423">
            <v>6720</v>
          </cell>
        </row>
        <row r="424">
          <cell r="A424">
            <v>6734</v>
          </cell>
        </row>
        <row r="425">
          <cell r="A425">
            <v>6748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50" t="s">
        <v>448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1.25">
      <c r="E2" s="37"/>
    </row>
    <row r="3" spans="1:11" s="8" customFormat="1" ht="12.75">
      <c r="A3" s="51" t="str">
        <f>INDEX(NAME,Data!A1)</f>
        <v>Bayfield</v>
      </c>
      <c r="B3" s="51"/>
      <c r="C3" s="51"/>
      <c r="D3" s="51"/>
      <c r="E3" s="51"/>
      <c r="G3" s="51" t="str">
        <f>INDEX(NAME,Data!A431)</f>
        <v>Brown Deer</v>
      </c>
      <c r="H3" s="51"/>
      <c r="I3" s="51"/>
      <c r="J3" s="51"/>
      <c r="K3" s="51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419</v>
      </c>
      <c r="K22" s="15" t="s">
        <v>419</v>
      </c>
    </row>
    <row r="23" spans="1:11" ht="11.25" customHeight="1" thickBot="1">
      <c r="A23" s="17" t="s">
        <v>412</v>
      </c>
      <c r="B23" s="18">
        <f>INDEX(Data!D2:D428,Data!A1)</f>
        <v>449</v>
      </c>
      <c r="C23" s="19" t="s">
        <v>410</v>
      </c>
      <c r="D23" s="19" t="s">
        <v>418</v>
      </c>
      <c r="E23" s="20" t="s">
        <v>420</v>
      </c>
      <c r="G23" s="17" t="s">
        <v>412</v>
      </c>
      <c r="H23" s="18">
        <f>INDEX(Data!D2:D428,Data!A431)</f>
        <v>1520</v>
      </c>
      <c r="I23" s="21" t="s">
        <v>410</v>
      </c>
      <c r="J23" s="19" t="s">
        <v>418</v>
      </c>
      <c r="K23" s="20" t="s">
        <v>420</v>
      </c>
    </row>
    <row r="24" spans="1:11" ht="11.25" customHeight="1">
      <c r="A24" s="22" t="s">
        <v>4</v>
      </c>
      <c r="B24" s="23"/>
      <c r="C24" s="24">
        <f>INDEX(Data!E2:E428,Data!A1)</f>
        <v>4587223.97</v>
      </c>
      <c r="D24" s="25">
        <f aca="true" t="shared" si="0" ref="D24:D29">C24/$C$30</f>
        <v>0.5284572098399094</v>
      </c>
      <c r="E24" s="26">
        <f aca="true" t="shared" si="1" ref="E24:E29">ROUND(C24/$B$23,0)</f>
        <v>10217</v>
      </c>
      <c r="G24" s="22" t="s">
        <v>4</v>
      </c>
      <c r="H24" s="23"/>
      <c r="I24" s="24">
        <f>INDEX(Data!E2:E428,Data!A431)</f>
        <v>10452009.61</v>
      </c>
      <c r="J24" s="25">
        <f aca="true" t="shared" si="2" ref="J24:J29">I24/$I$30</f>
        <v>0.4875325685286544</v>
      </c>
      <c r="K24" s="26">
        <f>ROUND(I24/$H$23,0)</f>
        <v>6876</v>
      </c>
    </row>
    <row r="25" spans="1:11" ht="11.25" customHeight="1">
      <c r="A25" s="22" t="s">
        <v>413</v>
      </c>
      <c r="B25" s="23"/>
      <c r="C25" s="24">
        <f>INDEX(Data!F2:F428,Data!A1)</f>
        <v>998812.27</v>
      </c>
      <c r="D25" s="25">
        <f t="shared" si="0"/>
        <v>0.11506513499450219</v>
      </c>
      <c r="E25" s="26">
        <f t="shared" si="1"/>
        <v>2225</v>
      </c>
      <c r="G25" s="22" t="s">
        <v>413</v>
      </c>
      <c r="H25" s="23"/>
      <c r="I25" s="24">
        <f>INDEX(Data!F2:F428,Data!A431)</f>
        <v>1559806.2000000002</v>
      </c>
      <c r="J25" s="25">
        <f t="shared" si="2"/>
        <v>0.07275694832554983</v>
      </c>
      <c r="K25" s="26">
        <f aca="true" t="shared" si="3" ref="K25:K30">ROUND(I25/$H$23,0)</f>
        <v>1026</v>
      </c>
    </row>
    <row r="26" spans="1:11" ht="11.25" customHeight="1">
      <c r="A26" s="22" t="s">
        <v>416</v>
      </c>
      <c r="B26" s="23"/>
      <c r="C26" s="24">
        <f>INDEX(Data!G2:G428,Data!A1)</f>
        <v>1969072.89</v>
      </c>
      <c r="D26" s="25">
        <f t="shared" si="0"/>
        <v>0.22684106383861757</v>
      </c>
      <c r="E26" s="26">
        <f t="shared" si="1"/>
        <v>4385</v>
      </c>
      <c r="G26" s="22" t="s">
        <v>416</v>
      </c>
      <c r="H26" s="23"/>
      <c r="I26" s="24">
        <f>INDEX(Data!G2:G428,Data!A431)</f>
        <v>6765819.109999999</v>
      </c>
      <c r="J26" s="25">
        <f t="shared" si="2"/>
        <v>0.31559071336316485</v>
      </c>
      <c r="K26" s="26">
        <f t="shared" si="3"/>
        <v>4451</v>
      </c>
    </row>
    <row r="27" spans="1:11" ht="11.25" customHeight="1">
      <c r="A27" s="22" t="s">
        <v>414</v>
      </c>
      <c r="B27" s="23"/>
      <c r="C27" s="24">
        <f>INDEX(Data!H2:H428,Data!A1)</f>
        <v>396304</v>
      </c>
      <c r="D27" s="25">
        <f t="shared" si="0"/>
        <v>0.045654999070907684</v>
      </c>
      <c r="E27" s="26">
        <f t="shared" si="1"/>
        <v>883</v>
      </c>
      <c r="G27" s="22" t="s">
        <v>414</v>
      </c>
      <c r="H27" s="23"/>
      <c r="I27" s="24">
        <f>INDEX(Data!H2:H428,Data!A431)</f>
        <v>676316.88</v>
      </c>
      <c r="J27" s="25">
        <f t="shared" si="2"/>
        <v>0.03154670900132149</v>
      </c>
      <c r="K27" s="26">
        <f t="shared" si="3"/>
        <v>445</v>
      </c>
    </row>
    <row r="28" spans="1:11" ht="11.25" customHeight="1">
      <c r="A28" s="22" t="s">
        <v>415</v>
      </c>
      <c r="B28" s="23"/>
      <c r="C28" s="24">
        <f>INDEX(Data!I2:I428,Data!A1)</f>
        <v>366499.33</v>
      </c>
      <c r="D28" s="25">
        <f t="shared" si="0"/>
        <v>0.042221442555811416</v>
      </c>
      <c r="E28" s="26">
        <f t="shared" si="1"/>
        <v>816</v>
      </c>
      <c r="G28" s="22" t="s">
        <v>415</v>
      </c>
      <c r="H28" s="23"/>
      <c r="I28" s="24">
        <f>INDEX(Data!I2:I428,Data!A431)</f>
        <v>1223021.29</v>
      </c>
      <c r="J28" s="25">
        <f t="shared" si="2"/>
        <v>0.05704766194516811</v>
      </c>
      <c r="K28" s="26">
        <f t="shared" si="3"/>
        <v>805</v>
      </c>
    </row>
    <row r="29" spans="1:11" ht="11.25" customHeight="1">
      <c r="A29" s="22" t="s">
        <v>417</v>
      </c>
      <c r="B29" s="23"/>
      <c r="C29" s="27">
        <f>INDEX(Data!J2:J428,Data!A1)</f>
        <v>362495.12</v>
      </c>
      <c r="D29" s="28">
        <f t="shared" si="0"/>
        <v>0.04176014970025175</v>
      </c>
      <c r="E29" s="29">
        <f t="shared" si="1"/>
        <v>807</v>
      </c>
      <c r="G29" s="22" t="s">
        <v>417</v>
      </c>
      <c r="H29" s="23"/>
      <c r="I29" s="27">
        <f>INDEX(Data!J2:J428,Data!A431)</f>
        <v>761614.37</v>
      </c>
      <c r="J29" s="28">
        <f t="shared" si="2"/>
        <v>0.03552539883614142</v>
      </c>
      <c r="K29" s="26">
        <f t="shared" si="3"/>
        <v>501</v>
      </c>
    </row>
    <row r="30" spans="1:11" ht="11.25" customHeight="1" thickBot="1">
      <c r="A30" s="30" t="s">
        <v>411</v>
      </c>
      <c r="B30" s="31"/>
      <c r="C30" s="32">
        <f>SUM(C24:C29)</f>
        <v>8680407.58</v>
      </c>
      <c r="D30" s="33">
        <f>SUM(D24:D29)</f>
        <v>1</v>
      </c>
      <c r="E30" s="34">
        <f>C30/B23</f>
        <v>19332.756302895323</v>
      </c>
      <c r="G30" s="30" t="s">
        <v>411</v>
      </c>
      <c r="H30" s="31"/>
      <c r="I30" s="32">
        <f>SUM(I24:I29)</f>
        <v>21438587.459999997</v>
      </c>
      <c r="J30" s="33">
        <f>SUM(J24:J29)</f>
        <v>1.0000000000000002</v>
      </c>
      <c r="K30" s="34">
        <f t="shared" si="3"/>
        <v>14104</v>
      </c>
    </row>
    <row r="31" spans="1:11" ht="11.25" customHeight="1">
      <c r="A31" s="47"/>
      <c r="B31" s="23"/>
      <c r="C31" s="24"/>
      <c r="D31" s="25"/>
      <c r="E31" s="24"/>
      <c r="G31" s="47"/>
      <c r="H31" s="23"/>
      <c r="I31" s="24"/>
      <c r="J31" s="25"/>
      <c r="K31" s="24"/>
    </row>
    <row r="32" spans="1:11" ht="11.25" customHeight="1">
      <c r="A32" s="47"/>
      <c r="B32" s="23"/>
      <c r="C32" s="24"/>
      <c r="D32" s="25"/>
      <c r="E32" s="24"/>
      <c r="G32" s="47"/>
      <c r="H32" s="23"/>
      <c r="I32" s="24"/>
      <c r="J32" s="25"/>
      <c r="K32" s="24"/>
    </row>
    <row r="33" spans="1:10" s="9" customFormat="1" ht="15" customHeight="1">
      <c r="A33" s="12"/>
      <c r="B33" s="10"/>
      <c r="C33" s="11"/>
      <c r="D33" s="10"/>
      <c r="E33" s="10"/>
      <c r="G33" s="12"/>
      <c r="H33" s="10"/>
      <c r="I33" s="11"/>
      <c r="J33" s="10"/>
    </row>
    <row r="34" spans="1:11" s="8" customFormat="1" ht="11.25" customHeight="1">
      <c r="A34" s="51" t="str">
        <f>INDEX(NAME,Data!A433)</f>
        <v>Durand</v>
      </c>
      <c r="B34" s="51"/>
      <c r="C34" s="51"/>
      <c r="D34" s="51"/>
      <c r="E34" s="51"/>
      <c r="G34" s="51" t="str">
        <f>INDEX(NAME,Data!A434)</f>
        <v>Eau Claire Area</v>
      </c>
      <c r="H34" s="51"/>
      <c r="I34" s="51"/>
      <c r="J34" s="51"/>
      <c r="K34" s="51"/>
    </row>
    <row r="35" spans="1:11" s="8" customFormat="1" ht="11.25" customHeight="1">
      <c r="A35" s="7"/>
      <c r="B35" s="7"/>
      <c r="C35" s="7"/>
      <c r="D35" s="7"/>
      <c r="E35" s="7"/>
      <c r="G35" s="7"/>
      <c r="H35" s="7"/>
      <c r="I35" s="7"/>
      <c r="J35" s="7"/>
      <c r="K35" s="7"/>
    </row>
    <row r="36" ht="11.25" customHeight="1"/>
    <row r="37" ht="11.25" customHeight="1"/>
    <row r="38" ht="11.25" customHeight="1"/>
    <row r="53" spans="1:11" s="13" customFormat="1" ht="11.25" customHeight="1" thickBot="1">
      <c r="A53"/>
      <c r="B53"/>
      <c r="C53"/>
      <c r="D53"/>
      <c r="E53"/>
      <c r="F53"/>
      <c r="G53"/>
      <c r="H53"/>
      <c r="I53"/>
      <c r="J53"/>
      <c r="K53"/>
    </row>
    <row r="54" spans="1:11" ht="11.25" customHeight="1" thickBot="1">
      <c r="A54" s="35" t="s">
        <v>412</v>
      </c>
      <c r="B54" s="18">
        <f>INDEX(Data!D2:D428,Data!A433)</f>
        <v>975</v>
      </c>
      <c r="C54" s="19" t="s">
        <v>410</v>
      </c>
      <c r="D54" s="19" t="s">
        <v>418</v>
      </c>
      <c r="E54" s="20" t="s">
        <v>420</v>
      </c>
      <c r="G54" s="35" t="s">
        <v>412</v>
      </c>
      <c r="H54" s="18">
        <f>INDEX(Data!D2:D428,Data!A434)</f>
        <v>11033</v>
      </c>
      <c r="I54" s="19" t="s">
        <v>410</v>
      </c>
      <c r="J54" s="19" t="s">
        <v>418</v>
      </c>
      <c r="K54" s="20" t="s">
        <v>420</v>
      </c>
    </row>
    <row r="55" spans="1:11" ht="11.25" customHeight="1">
      <c r="A55" s="22" t="s">
        <v>4</v>
      </c>
      <c r="B55" s="23"/>
      <c r="C55" s="24">
        <f>INDEX(Data!E2:E428,Data!A433)</f>
        <v>7166503.67</v>
      </c>
      <c r="D55" s="25">
        <f aca="true" t="shared" si="4" ref="D55:D60">C55/$C$61</f>
        <v>0.5481498531171017</v>
      </c>
      <c r="E55" s="26">
        <f aca="true" t="shared" si="5" ref="E55:E60">ROUND(C55/$B$54,0)</f>
        <v>7350</v>
      </c>
      <c r="G55" s="22" t="s">
        <v>4</v>
      </c>
      <c r="H55" s="23"/>
      <c r="I55" s="24">
        <f>INDEX(Data!E2:E428,Data!A434)</f>
        <v>76530498.8</v>
      </c>
      <c r="J55" s="25">
        <f aca="true" t="shared" si="6" ref="J55:J60">I55/$I$61</f>
        <v>0.5785102772285652</v>
      </c>
      <c r="K55" s="26">
        <f aca="true" t="shared" si="7" ref="K55:K60">ROUND(I55/$H$54,0)</f>
        <v>6937</v>
      </c>
    </row>
    <row r="56" spans="1:11" ht="11.25" customHeight="1">
      <c r="A56" s="22" t="s">
        <v>413</v>
      </c>
      <c r="B56" s="23"/>
      <c r="C56" s="24">
        <f>INDEX(Data!F2:F428,Data!A433)</f>
        <v>987959.13</v>
      </c>
      <c r="D56" s="25">
        <f t="shared" si="4"/>
        <v>0.07556678639016166</v>
      </c>
      <c r="E56" s="26">
        <f t="shared" si="5"/>
        <v>1013</v>
      </c>
      <c r="G56" s="22" t="s">
        <v>413</v>
      </c>
      <c r="H56" s="23"/>
      <c r="I56" s="24">
        <f>INDEX(Data!F2:F428,Data!A434)</f>
        <v>10083971.93</v>
      </c>
      <c r="J56" s="25">
        <f t="shared" si="6"/>
        <v>0.07622688324604739</v>
      </c>
      <c r="K56" s="26">
        <f t="shared" si="7"/>
        <v>914</v>
      </c>
    </row>
    <row r="57" spans="1:11" ht="11.25" customHeight="1">
      <c r="A57" s="22" t="s">
        <v>416</v>
      </c>
      <c r="B57" s="23"/>
      <c r="C57" s="24">
        <f>INDEX(Data!G2:G428,Data!A433)</f>
        <v>2324075.31</v>
      </c>
      <c r="D57" s="25">
        <f t="shared" si="4"/>
        <v>0.17776332762410804</v>
      </c>
      <c r="E57" s="26">
        <f t="shared" si="5"/>
        <v>2384</v>
      </c>
      <c r="G57" s="22" t="s">
        <v>416</v>
      </c>
      <c r="H57" s="23"/>
      <c r="I57" s="24">
        <f>INDEX(Data!G2:G428,Data!A434)</f>
        <v>24907392.700000003</v>
      </c>
      <c r="J57" s="25">
        <f t="shared" si="6"/>
        <v>0.18828026580061624</v>
      </c>
      <c r="K57" s="26">
        <f t="shared" si="7"/>
        <v>2258</v>
      </c>
    </row>
    <row r="58" spans="1:11" ht="11.25" customHeight="1">
      <c r="A58" s="22" t="s">
        <v>414</v>
      </c>
      <c r="B58" s="23"/>
      <c r="C58" s="24">
        <f>INDEX(Data!H2:H428,Data!A433)</f>
        <v>1206715.76</v>
      </c>
      <c r="D58" s="25">
        <f t="shared" si="4"/>
        <v>0.0922989922362088</v>
      </c>
      <c r="E58" s="26">
        <f t="shared" si="5"/>
        <v>1238</v>
      </c>
      <c r="G58" s="22" t="s">
        <v>414</v>
      </c>
      <c r="H58" s="23"/>
      <c r="I58" s="24">
        <f>INDEX(Data!H2:H428,Data!A434)</f>
        <v>5926573.05</v>
      </c>
      <c r="J58" s="25">
        <f t="shared" si="6"/>
        <v>0.04480022307356035</v>
      </c>
      <c r="K58" s="26">
        <f t="shared" si="7"/>
        <v>537</v>
      </c>
    </row>
    <row r="59" spans="1:11" ht="11.25" customHeight="1">
      <c r="A59" s="22" t="s">
        <v>415</v>
      </c>
      <c r="B59" s="23"/>
      <c r="C59" s="24">
        <f>INDEX(Data!I2:I428,Data!A433)</f>
        <v>923441.5700000001</v>
      </c>
      <c r="D59" s="25">
        <f t="shared" si="4"/>
        <v>0.07063198238168569</v>
      </c>
      <c r="E59" s="26">
        <f t="shared" si="5"/>
        <v>947</v>
      </c>
      <c r="G59" s="22" t="s">
        <v>415</v>
      </c>
      <c r="H59" s="23"/>
      <c r="I59" s="24">
        <f>INDEX(Data!I2:I428,Data!A434)</f>
        <v>7789128.85</v>
      </c>
      <c r="J59" s="25">
        <f t="shared" si="6"/>
        <v>0.05887967752775858</v>
      </c>
      <c r="K59" s="26">
        <f t="shared" si="7"/>
        <v>706</v>
      </c>
    </row>
    <row r="60" spans="1:11" ht="11.25" customHeight="1">
      <c r="A60" s="22" t="s">
        <v>417</v>
      </c>
      <c r="B60" s="23"/>
      <c r="C60" s="27">
        <f>INDEX(Data!J2:J428,Data!A433)</f>
        <v>465290.86</v>
      </c>
      <c r="D60" s="28">
        <f t="shared" si="4"/>
        <v>0.035589058250734135</v>
      </c>
      <c r="E60" s="29">
        <f t="shared" si="5"/>
        <v>477</v>
      </c>
      <c r="G60" s="22" t="s">
        <v>417</v>
      </c>
      <c r="H60" s="23"/>
      <c r="I60" s="27">
        <f>INDEX(Data!J2:J428,Data!A434)</f>
        <v>7051352.97</v>
      </c>
      <c r="J60" s="28">
        <f t="shared" si="6"/>
        <v>0.0533026731234524</v>
      </c>
      <c r="K60" s="29">
        <f t="shared" si="7"/>
        <v>639</v>
      </c>
    </row>
    <row r="61" spans="1:11" ht="11.25" customHeight="1" thickBot="1">
      <c r="A61" s="30" t="s">
        <v>411</v>
      </c>
      <c r="B61" s="31"/>
      <c r="C61" s="32">
        <f>SUM(C55:C60)</f>
        <v>13073986.299999999</v>
      </c>
      <c r="D61" s="33">
        <f>SUM(D55:D60)</f>
        <v>1</v>
      </c>
      <c r="E61" s="34">
        <f>C61/B54</f>
        <v>13409.216717948717</v>
      </c>
      <c r="G61" s="30" t="s">
        <v>411</v>
      </c>
      <c r="H61" s="31"/>
      <c r="I61" s="32">
        <f>SUM(I55:I60)</f>
        <v>132288918.29999998</v>
      </c>
      <c r="J61" s="33">
        <f>SUM(J55:J60)</f>
        <v>1.0000000000000002</v>
      </c>
      <c r="K61" s="34">
        <f>I61/H54</f>
        <v>11990.29441674975</v>
      </c>
    </row>
    <row r="63" spans="1:12" s="8" customFormat="1" ht="12.75">
      <c r="A63" s="51" t="str">
        <f>INDEX(NAME,Data!A435)</f>
        <v>Glendale-River Hills</v>
      </c>
      <c r="B63" s="51"/>
      <c r="C63" s="51"/>
      <c r="D63" s="51"/>
      <c r="E63" s="51"/>
      <c r="G63" s="51" t="str">
        <f>INDEX(NAME,Data!A436)</f>
        <v>Oshkosh Area</v>
      </c>
      <c r="H63" s="51"/>
      <c r="I63" s="51"/>
      <c r="J63" s="51"/>
      <c r="K63" s="51"/>
      <c r="L63" s="16"/>
    </row>
    <row r="83" ht="12" thickBot="1"/>
    <row r="84" spans="1:11" ht="12" thickBot="1">
      <c r="A84" s="17" t="s">
        <v>412</v>
      </c>
      <c r="B84" s="18">
        <f>INDEX(Data!D2:D428,Data!A435)</f>
        <v>951</v>
      </c>
      <c r="C84" s="19" t="s">
        <v>410</v>
      </c>
      <c r="D84" s="19" t="s">
        <v>418</v>
      </c>
      <c r="E84" s="20" t="s">
        <v>420</v>
      </c>
      <c r="G84" s="17" t="s">
        <v>412</v>
      </c>
      <c r="H84" s="18">
        <f>INDEX(Data!D2:D428,Data!A436)</f>
        <v>9986</v>
      </c>
      <c r="I84" s="19" t="s">
        <v>410</v>
      </c>
      <c r="J84" s="19" t="s">
        <v>418</v>
      </c>
      <c r="K84" s="20" t="s">
        <v>420</v>
      </c>
    </row>
    <row r="85" spans="1:11" ht="11.25">
      <c r="A85" s="22" t="s">
        <v>4</v>
      </c>
      <c r="B85" s="23"/>
      <c r="C85" s="24">
        <f>INDEX(Data!E2:E428,Data!A435)</f>
        <v>7095174.5</v>
      </c>
      <c r="D85" s="25">
        <f aca="true" t="shared" si="8" ref="D85:D90">C85/$C$91</f>
        <v>0.510321375746502</v>
      </c>
      <c r="E85" s="26">
        <f aca="true" t="shared" si="9" ref="E85:E90">ROUND(C85/$B$84,0)</f>
        <v>7461</v>
      </c>
      <c r="G85" s="22" t="s">
        <v>4</v>
      </c>
      <c r="H85" s="23"/>
      <c r="I85" s="24">
        <f>INDEX(Data!E2:E428,Data!A436)</f>
        <v>65059945.910000004</v>
      </c>
      <c r="J85" s="25">
        <f aca="true" t="shared" si="10" ref="J85:J90">I85/$I$91</f>
        <v>0.6027992257243753</v>
      </c>
      <c r="K85" s="26">
        <f aca="true" t="shared" si="11" ref="K85:K90">ROUND(I85/$H$84,0)</f>
        <v>6515</v>
      </c>
    </row>
    <row r="86" spans="1:11" ht="11.25">
      <c r="A86" s="22" t="s">
        <v>413</v>
      </c>
      <c r="B86" s="23"/>
      <c r="C86" s="24">
        <f>INDEX(Data!F2:F428,Data!A435)</f>
        <v>1282650.47</v>
      </c>
      <c r="D86" s="25">
        <f t="shared" si="8"/>
        <v>0.09225480676370926</v>
      </c>
      <c r="E86" s="26">
        <f t="shared" si="9"/>
        <v>1349</v>
      </c>
      <c r="G86" s="22" t="s">
        <v>413</v>
      </c>
      <c r="H86" s="23"/>
      <c r="I86" s="24">
        <f>INDEX(Data!F2:F428,Data!A436)</f>
        <v>9054204.57</v>
      </c>
      <c r="J86" s="25">
        <f t="shared" si="10"/>
        <v>0.08388982542186839</v>
      </c>
      <c r="K86" s="26">
        <f t="shared" si="11"/>
        <v>907</v>
      </c>
    </row>
    <row r="87" spans="1:11" ht="11.25">
      <c r="A87" s="22" t="s">
        <v>416</v>
      </c>
      <c r="B87" s="23"/>
      <c r="C87" s="24">
        <f>INDEX(Data!G2:G428,Data!A435)</f>
        <v>3382049.21</v>
      </c>
      <c r="D87" s="25">
        <f t="shared" si="8"/>
        <v>0.24325434218560382</v>
      </c>
      <c r="E87" s="26">
        <f t="shared" si="9"/>
        <v>3556</v>
      </c>
      <c r="G87" s="22" t="s">
        <v>416</v>
      </c>
      <c r="H87" s="23"/>
      <c r="I87" s="24">
        <f>INDEX(Data!G2:G428,Data!A436)</f>
        <v>23701197.79</v>
      </c>
      <c r="J87" s="25">
        <f t="shared" si="10"/>
        <v>0.2195984561117855</v>
      </c>
      <c r="K87" s="26">
        <f t="shared" si="11"/>
        <v>2373</v>
      </c>
    </row>
    <row r="88" spans="1:11" ht="11.25">
      <c r="A88" s="22" t="s">
        <v>414</v>
      </c>
      <c r="B88" s="23"/>
      <c r="C88" s="24">
        <f>INDEX(Data!H2:H428,Data!A435)</f>
        <v>984511.56</v>
      </c>
      <c r="D88" s="25">
        <f t="shared" si="8"/>
        <v>0.07081112574997767</v>
      </c>
      <c r="E88" s="26">
        <f t="shared" si="9"/>
        <v>1035</v>
      </c>
      <c r="G88" s="22" t="s">
        <v>414</v>
      </c>
      <c r="H88" s="23"/>
      <c r="I88" s="24">
        <f>INDEX(Data!H2:H428,Data!A436)</f>
        <v>3143834.4299999997</v>
      </c>
      <c r="J88" s="25">
        <f t="shared" si="10"/>
        <v>0.029128535748111452</v>
      </c>
      <c r="K88" s="26">
        <f t="shared" si="11"/>
        <v>315</v>
      </c>
    </row>
    <row r="89" spans="1:11" ht="11.25">
      <c r="A89" s="22" t="s">
        <v>415</v>
      </c>
      <c r="B89" s="23"/>
      <c r="C89" s="24">
        <f>INDEX(Data!I2:I428,Data!A435)</f>
        <v>488772.5</v>
      </c>
      <c r="D89" s="25">
        <f t="shared" si="8"/>
        <v>0.03515502749468067</v>
      </c>
      <c r="E89" s="26">
        <f t="shared" si="9"/>
        <v>514</v>
      </c>
      <c r="G89" s="22" t="s">
        <v>415</v>
      </c>
      <c r="H89" s="23"/>
      <c r="I89" s="24">
        <f>INDEX(Data!I2:I428,Data!A436)</f>
        <v>2473455.2399999998</v>
      </c>
      <c r="J89" s="25">
        <f t="shared" si="10"/>
        <v>0.02291727856027507</v>
      </c>
      <c r="K89" s="26">
        <f t="shared" si="11"/>
        <v>248</v>
      </c>
    </row>
    <row r="90" spans="1:11" ht="11.25">
      <c r="A90" s="22" t="s">
        <v>417</v>
      </c>
      <c r="B90" s="23"/>
      <c r="C90" s="27">
        <f>INDEX(Data!J2:J428,Data!A435)</f>
        <v>670187.4500000001</v>
      </c>
      <c r="D90" s="28">
        <f t="shared" si="8"/>
        <v>0.04820332205952653</v>
      </c>
      <c r="E90" s="29">
        <f t="shared" si="9"/>
        <v>705</v>
      </c>
      <c r="G90" s="22" t="s">
        <v>417</v>
      </c>
      <c r="H90" s="23"/>
      <c r="I90" s="27">
        <f>INDEX(Data!J2:J428,Data!A436)</f>
        <v>4497072.54</v>
      </c>
      <c r="J90" s="28">
        <f t="shared" si="10"/>
        <v>0.04166667843358417</v>
      </c>
      <c r="K90" s="29">
        <f t="shared" si="11"/>
        <v>450</v>
      </c>
    </row>
    <row r="91" spans="1:11" ht="12" thickBot="1">
      <c r="A91" s="30" t="s">
        <v>411</v>
      </c>
      <c r="B91" s="31"/>
      <c r="C91" s="32">
        <f>SUM(C85:C90)</f>
        <v>13903345.69</v>
      </c>
      <c r="D91" s="33">
        <f>SUM(D85:D90)</f>
        <v>1</v>
      </c>
      <c r="E91" s="34">
        <f>C91/B84</f>
        <v>14619.711556256572</v>
      </c>
      <c r="G91" s="30" t="s">
        <v>411</v>
      </c>
      <c r="H91" s="31"/>
      <c r="I91" s="32">
        <f>SUM(I85:I90)</f>
        <v>107929710.48000002</v>
      </c>
      <c r="J91" s="33">
        <f>SUM(J85:J90)</f>
        <v>0.9999999999999999</v>
      </c>
      <c r="K91" s="34">
        <f>I91/H84</f>
        <v>10808.10239134789</v>
      </c>
    </row>
    <row r="93" ht="11.25" customHeight="1"/>
    <row r="94" spans="1:11" s="8" customFormat="1" ht="12.75">
      <c r="A94" s="51" t="str">
        <f>INDEX(NAME,Data!A437)</f>
        <v>Sheboygan Area</v>
      </c>
      <c r="B94" s="51"/>
      <c r="C94" s="51"/>
      <c r="D94" s="51"/>
      <c r="E94" s="51"/>
      <c r="G94" s="51" t="str">
        <f>INDEX(NAME,Data!A438)</f>
        <v>Williams Bay</v>
      </c>
      <c r="H94" s="51"/>
      <c r="I94" s="51"/>
      <c r="J94" s="51"/>
      <c r="K94" s="51"/>
    </row>
    <row r="114" ht="12" thickBot="1"/>
    <row r="115" spans="1:11" ht="12" thickBot="1">
      <c r="A115" s="17" t="s">
        <v>412</v>
      </c>
      <c r="B115" s="18">
        <f>INDEX(Data!D2:D428,Data!A437)</f>
        <v>9960</v>
      </c>
      <c r="C115" s="19" t="s">
        <v>410</v>
      </c>
      <c r="D115" s="19" t="s">
        <v>418</v>
      </c>
      <c r="E115" s="20" t="s">
        <v>420</v>
      </c>
      <c r="G115" s="17" t="s">
        <v>412</v>
      </c>
      <c r="H115" s="18">
        <f>INDEX(Data!D2:D428,Data!A438)</f>
        <v>518</v>
      </c>
      <c r="I115" s="19" t="s">
        <v>410</v>
      </c>
      <c r="J115" s="19" t="s">
        <v>418</v>
      </c>
      <c r="K115" s="20" t="s">
        <v>420</v>
      </c>
    </row>
    <row r="116" spans="1:11" ht="11.25">
      <c r="A116" s="22" t="s">
        <v>4</v>
      </c>
      <c r="B116" s="23"/>
      <c r="C116" s="24">
        <f>INDEX(Data!E2:E428,Data!A437)</f>
        <v>80262260.95</v>
      </c>
      <c r="D116" s="25">
        <f aca="true" t="shared" si="12" ref="D116:D121">C116/$C$122</f>
        <v>0.633014392994655</v>
      </c>
      <c r="E116" s="26">
        <f aca="true" t="shared" si="13" ref="E116:E121">ROUND(C116/$B$115,0)</f>
        <v>8058</v>
      </c>
      <c r="G116" s="22" t="s">
        <v>4</v>
      </c>
      <c r="H116" s="23"/>
      <c r="I116" s="24">
        <f>INDEX(Data!E2:E428,Data!A438)</f>
        <v>3934617.76</v>
      </c>
      <c r="J116" s="25">
        <f aca="true" t="shared" si="14" ref="J116:J121">I116/$I$122</f>
        <v>0.5547609826352079</v>
      </c>
      <c r="K116" s="26">
        <f aca="true" t="shared" si="15" ref="K116:K121">ROUND(I116/$H$115,0)</f>
        <v>7596</v>
      </c>
    </row>
    <row r="117" spans="1:11" ht="11.25">
      <c r="A117" s="22" t="s">
        <v>413</v>
      </c>
      <c r="B117" s="23"/>
      <c r="C117" s="24">
        <f>INDEX(Data!F2:F428,Data!A437)</f>
        <v>10385186.63</v>
      </c>
      <c r="D117" s="25">
        <f t="shared" si="12"/>
        <v>0.08190614783230395</v>
      </c>
      <c r="E117" s="26">
        <f t="shared" si="13"/>
        <v>1043</v>
      </c>
      <c r="G117" s="22" t="s">
        <v>413</v>
      </c>
      <c r="H117" s="23"/>
      <c r="I117" s="24">
        <f>INDEX(Data!F2:F428,Data!A438)</f>
        <v>350007.23</v>
      </c>
      <c r="J117" s="25">
        <f t="shared" si="14"/>
        <v>0.049349229502849395</v>
      </c>
      <c r="K117" s="26">
        <f t="shared" si="15"/>
        <v>676</v>
      </c>
    </row>
    <row r="118" spans="1:11" ht="11.25">
      <c r="A118" s="22" t="s">
        <v>416</v>
      </c>
      <c r="B118" s="23"/>
      <c r="C118" s="24">
        <f>INDEX(Data!G2:G428,Data!A437)</f>
        <v>22105608.63</v>
      </c>
      <c r="D118" s="25">
        <f t="shared" si="12"/>
        <v>0.17434306314164272</v>
      </c>
      <c r="E118" s="26">
        <f t="shared" si="13"/>
        <v>2219</v>
      </c>
      <c r="G118" s="22" t="s">
        <v>416</v>
      </c>
      <c r="H118" s="23"/>
      <c r="I118" s="24">
        <f>INDEX(Data!G2:G428,Data!A438)</f>
        <v>1590152.29</v>
      </c>
      <c r="J118" s="25">
        <f t="shared" si="14"/>
        <v>0.22420334089581961</v>
      </c>
      <c r="K118" s="26">
        <f t="shared" si="15"/>
        <v>3070</v>
      </c>
    </row>
    <row r="119" spans="1:11" ht="11.25">
      <c r="A119" s="22" t="s">
        <v>414</v>
      </c>
      <c r="B119" s="23"/>
      <c r="C119" s="24">
        <f>INDEX(Data!H2:H428,Data!A437)</f>
        <v>2333349.66</v>
      </c>
      <c r="D119" s="25">
        <f t="shared" si="12"/>
        <v>0.018402720047835688</v>
      </c>
      <c r="E119" s="26">
        <f t="shared" si="13"/>
        <v>234</v>
      </c>
      <c r="G119" s="22" t="s">
        <v>414</v>
      </c>
      <c r="H119" s="23"/>
      <c r="I119" s="24">
        <f>INDEX(Data!H2:H428,Data!A438)</f>
        <v>132024.45</v>
      </c>
      <c r="J119" s="25">
        <f t="shared" si="14"/>
        <v>0.01861477228066822</v>
      </c>
      <c r="K119" s="26">
        <f t="shared" si="15"/>
        <v>255</v>
      </c>
    </row>
    <row r="120" spans="1:11" ht="11.25">
      <c r="A120" s="22" t="s">
        <v>415</v>
      </c>
      <c r="B120" s="23"/>
      <c r="C120" s="24">
        <f>INDEX(Data!I2:I428,Data!A437)</f>
        <v>6215405.32</v>
      </c>
      <c r="D120" s="25">
        <f t="shared" si="12"/>
        <v>0.04901981303898902</v>
      </c>
      <c r="E120" s="26">
        <f t="shared" si="13"/>
        <v>624</v>
      </c>
      <c r="G120" s="22" t="s">
        <v>415</v>
      </c>
      <c r="H120" s="23"/>
      <c r="I120" s="24">
        <f>INDEX(Data!I2:I428,Data!A438)</f>
        <v>864161.98</v>
      </c>
      <c r="J120" s="25">
        <f t="shared" si="14"/>
        <v>0.12184241987988863</v>
      </c>
      <c r="K120" s="26">
        <f t="shared" si="15"/>
        <v>1668</v>
      </c>
    </row>
    <row r="121" spans="1:11" ht="11.25">
      <c r="A121" s="22" t="s">
        <v>417</v>
      </c>
      <c r="B121" s="23"/>
      <c r="C121" s="27">
        <f>INDEX(Data!J2:J428,Data!A437)</f>
        <v>5491926.58</v>
      </c>
      <c r="D121" s="28">
        <f t="shared" si="12"/>
        <v>0.04331386294457372</v>
      </c>
      <c r="E121" s="29">
        <f t="shared" si="13"/>
        <v>551</v>
      </c>
      <c r="G121" s="22" t="s">
        <v>417</v>
      </c>
      <c r="H121" s="23"/>
      <c r="I121" s="27">
        <f>INDEX(Data!J2:J428,Data!A438)</f>
        <v>221492.11000000002</v>
      </c>
      <c r="J121" s="28">
        <f t="shared" si="14"/>
        <v>0.03122925480556606</v>
      </c>
      <c r="K121" s="29">
        <f t="shared" si="15"/>
        <v>428</v>
      </c>
    </row>
    <row r="122" spans="1:11" ht="12" thickBot="1">
      <c r="A122" s="30" t="s">
        <v>411</v>
      </c>
      <c r="B122" s="31"/>
      <c r="C122" s="32">
        <f>SUM(C116:C121)</f>
        <v>126793737.77</v>
      </c>
      <c r="D122" s="33">
        <f>SUM(D116:D121)</f>
        <v>1.0000000000000002</v>
      </c>
      <c r="E122" s="34">
        <f>C122/B115</f>
        <v>12730.294956827309</v>
      </c>
      <c r="G122" s="30" t="s">
        <v>411</v>
      </c>
      <c r="H122" s="31"/>
      <c r="I122" s="32">
        <f>SUM(I116:I121)</f>
        <v>7092455.820000001</v>
      </c>
      <c r="J122" s="33">
        <f>SUM(J116:J121)</f>
        <v>0.9999999999999998</v>
      </c>
      <c r="K122" s="34">
        <f>I122/H115</f>
        <v>13691.999652509656</v>
      </c>
    </row>
  </sheetData>
  <sheetProtection/>
  <mergeCells count="9">
    <mergeCell ref="A1:K1"/>
    <mergeCell ref="A34:E34"/>
    <mergeCell ref="G34:K34"/>
    <mergeCell ref="G94:K94"/>
    <mergeCell ref="A63:E63"/>
    <mergeCell ref="G63:K63"/>
    <mergeCell ref="A94:E94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8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1" bestFit="1" customWidth="1"/>
    <col min="4" max="4" width="9.7109375" style="5" customWidth="1"/>
    <col min="5" max="10" width="20.57421875" style="5" customWidth="1"/>
    <col min="11" max="16384" width="9.140625" style="4" customWidth="1"/>
  </cols>
  <sheetData>
    <row r="1" spans="1:10" ht="12.75">
      <c r="A1" s="3">
        <v>27</v>
      </c>
      <c r="B1" s="2" t="s">
        <v>1</v>
      </c>
      <c r="C1" s="38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</row>
    <row r="2" spans="1:10" ht="12.75">
      <c r="A2" s="3" t="s">
        <v>0</v>
      </c>
      <c r="B2" s="3" t="s">
        <v>408</v>
      </c>
      <c r="C2" s="38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</row>
    <row r="3" spans="1:11" s="46" customFormat="1" ht="12.75">
      <c r="A3" s="42">
        <v>0</v>
      </c>
      <c r="B3" s="43" t="s">
        <v>425</v>
      </c>
      <c r="C3" s="44">
        <v>2012</v>
      </c>
      <c r="D3" s="45">
        <f aca="true" t="shared" si="0" ref="D3:J3">SUM(D4:D428)</f>
        <v>855327</v>
      </c>
      <c r="E3" s="45">
        <f t="shared" si="0"/>
        <v>5771996045.960001</v>
      </c>
      <c r="F3" s="45">
        <f t="shared" si="0"/>
        <v>923562580.0000011</v>
      </c>
      <c r="G3" s="45">
        <f t="shared" si="0"/>
        <v>2298154219.1500044</v>
      </c>
      <c r="H3" s="45">
        <f t="shared" si="0"/>
        <v>426984731.92000043</v>
      </c>
      <c r="I3" s="45">
        <f t="shared" si="0"/>
        <v>674214591.2399997</v>
      </c>
      <c r="J3" s="45">
        <f t="shared" si="0"/>
        <v>489949368.94</v>
      </c>
      <c r="K3" s="46" t="s">
        <v>449</v>
      </c>
    </row>
    <row r="4" spans="1:11" ht="12.75">
      <c r="A4" s="1">
        <v>7</v>
      </c>
      <c r="B4" s="4" t="s">
        <v>10</v>
      </c>
      <c r="C4" s="39">
        <v>2012</v>
      </c>
      <c r="D4" s="48">
        <v>684</v>
      </c>
      <c r="E4" s="48">
        <v>3592416.55</v>
      </c>
      <c r="F4" s="48">
        <v>518298.9</v>
      </c>
      <c r="G4" s="48">
        <v>1991383.67</v>
      </c>
      <c r="H4" s="48">
        <v>294479.72000000003</v>
      </c>
      <c r="I4" s="48">
        <v>912472.35</v>
      </c>
      <c r="J4" s="48">
        <v>471775.55000000005</v>
      </c>
      <c r="K4" s="4">
        <f>A4-'[1]DATA_PIE CODE'!$A2</f>
        <v>0</v>
      </c>
    </row>
    <row r="5" spans="1:11" ht="12.75">
      <c r="A5" s="1">
        <v>14</v>
      </c>
      <c r="B5" s="4" t="s">
        <v>11</v>
      </c>
      <c r="C5" s="39">
        <v>2012</v>
      </c>
      <c r="D5" s="48">
        <v>1754</v>
      </c>
      <c r="E5" s="48">
        <v>12338646.68</v>
      </c>
      <c r="F5" s="48">
        <v>1573130.56</v>
      </c>
      <c r="G5" s="48">
        <v>4263061.12</v>
      </c>
      <c r="H5" s="48">
        <v>1365253.14</v>
      </c>
      <c r="I5" s="48">
        <v>1500311.56</v>
      </c>
      <c r="J5" s="48">
        <v>1285480.4000000001</v>
      </c>
      <c r="K5" s="4">
        <f>A5-'[1]DATA_PIE CODE'!$A3</f>
        <v>0</v>
      </c>
    </row>
    <row r="6" spans="1:11" ht="12.75">
      <c r="A6" s="1">
        <v>63</v>
      </c>
      <c r="B6" s="4" t="s">
        <v>12</v>
      </c>
      <c r="C6" s="39">
        <v>2012</v>
      </c>
      <c r="D6" s="48">
        <v>430</v>
      </c>
      <c r="E6" s="48">
        <v>3478754</v>
      </c>
      <c r="F6" s="48">
        <v>420162</v>
      </c>
      <c r="G6" s="48">
        <v>1042681</v>
      </c>
      <c r="H6" s="48">
        <v>244729</v>
      </c>
      <c r="I6" s="48">
        <v>412511</v>
      </c>
      <c r="J6" s="48">
        <v>173016.47</v>
      </c>
      <c r="K6" s="4">
        <f>A6-'[1]DATA_PIE CODE'!$A4</f>
        <v>0</v>
      </c>
    </row>
    <row r="7" spans="1:11" ht="12.75">
      <c r="A7" s="1">
        <v>70</v>
      </c>
      <c r="B7" s="4" t="s">
        <v>13</v>
      </c>
      <c r="C7" s="39">
        <v>2012</v>
      </c>
      <c r="D7" s="48">
        <v>655</v>
      </c>
      <c r="E7" s="48">
        <v>4503144.1</v>
      </c>
      <c r="F7" s="48">
        <v>551092.75</v>
      </c>
      <c r="G7" s="48">
        <v>1567588.63</v>
      </c>
      <c r="H7" s="48">
        <v>245557.1</v>
      </c>
      <c r="I7" s="48">
        <v>463438.81</v>
      </c>
      <c r="J7" s="48">
        <v>283366.62</v>
      </c>
      <c r="K7" s="4">
        <f>A7-'[1]DATA_PIE CODE'!$A5</f>
        <v>0</v>
      </c>
    </row>
    <row r="8" spans="1:11" ht="12.75">
      <c r="A8" s="1">
        <v>84</v>
      </c>
      <c r="B8" s="4" t="s">
        <v>14</v>
      </c>
      <c r="C8" s="39">
        <v>2012</v>
      </c>
      <c r="D8" s="48">
        <v>240</v>
      </c>
      <c r="E8" s="48">
        <v>1608496.19</v>
      </c>
      <c r="F8" s="48">
        <v>181990.78</v>
      </c>
      <c r="G8" s="48">
        <v>871830.7000000001</v>
      </c>
      <c r="H8" s="48">
        <v>215530.86000000002</v>
      </c>
      <c r="I8" s="48">
        <v>0</v>
      </c>
      <c r="J8" s="48">
        <v>139027.44</v>
      </c>
      <c r="K8" s="4">
        <f>A8-'[1]DATA_PIE CODE'!$A6</f>
        <v>0</v>
      </c>
    </row>
    <row r="9" spans="1:11" ht="12.75">
      <c r="A9" s="1">
        <v>91</v>
      </c>
      <c r="B9" s="4" t="s">
        <v>15</v>
      </c>
      <c r="C9" s="39">
        <v>2012</v>
      </c>
      <c r="D9" s="48">
        <v>604</v>
      </c>
      <c r="E9" s="48">
        <v>3754712.53</v>
      </c>
      <c r="F9" s="48">
        <v>477674.53</v>
      </c>
      <c r="G9" s="48">
        <v>1927683.2700000003</v>
      </c>
      <c r="H9" s="48">
        <v>396661.49</v>
      </c>
      <c r="I9" s="48">
        <v>833559.4199999999</v>
      </c>
      <c r="J9" s="48">
        <v>351888.94</v>
      </c>
      <c r="K9" s="4">
        <f>A9-'[1]DATA_PIE CODE'!$A7</f>
        <v>0</v>
      </c>
    </row>
    <row r="10" spans="1:11" ht="12.75">
      <c r="A10" s="1">
        <v>105</v>
      </c>
      <c r="B10" s="4" t="s">
        <v>16</v>
      </c>
      <c r="C10" s="39">
        <v>2012</v>
      </c>
      <c r="D10" s="48">
        <v>474</v>
      </c>
      <c r="E10" s="48">
        <v>3275964.9600000004</v>
      </c>
      <c r="F10" s="48">
        <v>404140.37</v>
      </c>
      <c r="G10" s="48">
        <v>1138690.76</v>
      </c>
      <c r="H10" s="48">
        <v>341246.78</v>
      </c>
      <c r="I10" s="48">
        <v>449822.5</v>
      </c>
      <c r="J10" s="48">
        <v>254616.88</v>
      </c>
      <c r="K10" s="4">
        <f>A10-'[1]DATA_PIE CODE'!$A8</f>
        <v>0</v>
      </c>
    </row>
    <row r="11" spans="1:11" ht="12.75">
      <c r="A11" s="1">
        <v>112</v>
      </c>
      <c r="B11" s="4" t="s">
        <v>17</v>
      </c>
      <c r="C11" s="39">
        <v>2012</v>
      </c>
      <c r="D11" s="48">
        <v>1494</v>
      </c>
      <c r="E11" s="48">
        <v>9805306.48</v>
      </c>
      <c r="F11" s="48">
        <v>1904915.23</v>
      </c>
      <c r="G11" s="48">
        <v>3413235.7100000004</v>
      </c>
      <c r="H11" s="48">
        <v>469291.41000000003</v>
      </c>
      <c r="I11" s="48">
        <v>787454.74</v>
      </c>
      <c r="J11" s="48">
        <v>772770.2</v>
      </c>
      <c r="K11" s="4">
        <f>A11-'[1]DATA_PIE CODE'!$A9</f>
        <v>0</v>
      </c>
    </row>
    <row r="12" spans="1:11" ht="12.75">
      <c r="A12" s="1">
        <v>119</v>
      </c>
      <c r="B12" s="4" t="s">
        <v>18</v>
      </c>
      <c r="C12" s="39">
        <v>2012</v>
      </c>
      <c r="D12" s="48">
        <v>1687</v>
      </c>
      <c r="E12" s="48">
        <v>11676979.06</v>
      </c>
      <c r="F12" s="48">
        <v>1531392.29</v>
      </c>
      <c r="G12" s="48">
        <v>4176228.5199999996</v>
      </c>
      <c r="H12" s="48">
        <v>1011230.33</v>
      </c>
      <c r="I12" s="48">
        <v>2379553.86</v>
      </c>
      <c r="J12" s="48">
        <v>1271917.16</v>
      </c>
      <c r="K12" s="4">
        <f>A12-'[1]DATA_PIE CODE'!$A10</f>
        <v>0</v>
      </c>
    </row>
    <row r="13" spans="1:11" ht="12.75">
      <c r="A13" s="1">
        <v>140</v>
      </c>
      <c r="B13" s="4" t="s">
        <v>20</v>
      </c>
      <c r="C13" s="39">
        <v>2012</v>
      </c>
      <c r="D13" s="48">
        <v>2623</v>
      </c>
      <c r="E13" s="48">
        <v>18089144.259999998</v>
      </c>
      <c r="F13" s="48">
        <v>2584373.16</v>
      </c>
      <c r="G13" s="48">
        <v>5955953.55</v>
      </c>
      <c r="H13" s="48">
        <v>2071591.25</v>
      </c>
      <c r="I13" s="48">
        <v>1213825.69</v>
      </c>
      <c r="J13" s="48">
        <v>1718611.79</v>
      </c>
      <c r="K13" s="4">
        <f>A13-'[1]DATA_PIE CODE'!$A12</f>
        <v>0</v>
      </c>
    </row>
    <row r="14" spans="1:11" ht="12.75">
      <c r="A14" s="1">
        <v>147</v>
      </c>
      <c r="B14" s="4" t="s">
        <v>21</v>
      </c>
      <c r="C14" s="39">
        <v>2012</v>
      </c>
      <c r="D14" s="48">
        <v>14297</v>
      </c>
      <c r="E14" s="48">
        <v>95359949.83</v>
      </c>
      <c r="F14" s="48">
        <v>15413095.850000001</v>
      </c>
      <c r="G14" s="48">
        <v>37232486.13999999</v>
      </c>
      <c r="H14" s="48">
        <v>3901835.66</v>
      </c>
      <c r="I14" s="48">
        <v>6875671</v>
      </c>
      <c r="J14" s="48">
        <v>7323546.619999999</v>
      </c>
      <c r="K14" s="4">
        <f>A14-'[1]DATA_PIE CODE'!$A13</f>
        <v>0</v>
      </c>
    </row>
    <row r="15" spans="1:11" ht="12.75">
      <c r="A15" s="1">
        <v>154</v>
      </c>
      <c r="B15" s="4" t="s">
        <v>22</v>
      </c>
      <c r="C15" s="39">
        <v>2012</v>
      </c>
      <c r="D15" s="48">
        <v>1116</v>
      </c>
      <c r="E15" s="48">
        <v>7779369.920000001</v>
      </c>
      <c r="F15" s="48">
        <v>1084979.46</v>
      </c>
      <c r="G15" s="48">
        <v>2305137.88</v>
      </c>
      <c r="H15" s="48">
        <v>569213.52</v>
      </c>
      <c r="I15" s="48">
        <v>1048840.1800000002</v>
      </c>
      <c r="J15" s="48">
        <v>521513.71</v>
      </c>
      <c r="K15" s="4">
        <f>A15-'[1]DATA_PIE CODE'!$A14</f>
        <v>0</v>
      </c>
    </row>
    <row r="16" spans="1:11" ht="12.75">
      <c r="A16" s="1">
        <v>161</v>
      </c>
      <c r="B16" s="4" t="s">
        <v>23</v>
      </c>
      <c r="C16" s="39">
        <v>2012</v>
      </c>
      <c r="D16" s="48">
        <v>337</v>
      </c>
      <c r="E16" s="48">
        <v>2095955.8900000001</v>
      </c>
      <c r="F16" s="48">
        <v>239735.48</v>
      </c>
      <c r="G16" s="48">
        <v>902121.86</v>
      </c>
      <c r="H16" s="48">
        <v>231898.23</v>
      </c>
      <c r="I16" s="48">
        <v>611323</v>
      </c>
      <c r="J16" s="48">
        <v>154195.49</v>
      </c>
      <c r="K16" s="4">
        <f>A16-'[1]DATA_PIE CODE'!$A15</f>
        <v>0</v>
      </c>
    </row>
    <row r="17" spans="1:11" ht="12.75">
      <c r="A17" s="1">
        <v>2450</v>
      </c>
      <c r="B17" s="4" t="s">
        <v>146</v>
      </c>
      <c r="C17" s="39">
        <v>2012</v>
      </c>
      <c r="D17" s="48">
        <v>2231</v>
      </c>
      <c r="E17" s="48">
        <v>13546667.6</v>
      </c>
      <c r="F17" s="48">
        <v>2997794.38</v>
      </c>
      <c r="G17" s="48">
        <v>7200300.14</v>
      </c>
      <c r="H17" s="48">
        <v>1136975.55</v>
      </c>
      <c r="I17" s="48">
        <v>2130117.18</v>
      </c>
      <c r="J17" s="48">
        <v>1285166.32</v>
      </c>
      <c r="K17" s="4">
        <f>A17-'[1]DATA_PIE CODE'!$A151</f>
        <v>0</v>
      </c>
    </row>
    <row r="18" spans="1:11" ht="12.75">
      <c r="A18" s="1">
        <v>170</v>
      </c>
      <c r="B18" s="4" t="s">
        <v>24</v>
      </c>
      <c r="C18" s="39">
        <v>2012</v>
      </c>
      <c r="D18" s="48">
        <v>2152</v>
      </c>
      <c r="E18" s="48">
        <v>13697566.62</v>
      </c>
      <c r="F18" s="48">
        <v>2514598.3600000003</v>
      </c>
      <c r="G18" s="48">
        <v>5656282.68</v>
      </c>
      <c r="H18" s="48">
        <v>1796897.23</v>
      </c>
      <c r="I18" s="48">
        <v>483456.41000000003</v>
      </c>
      <c r="J18" s="48">
        <v>1313098</v>
      </c>
      <c r="K18" s="4">
        <f>A18-'[1]DATA_PIE CODE'!$A16</f>
        <v>0</v>
      </c>
    </row>
    <row r="19" spans="1:11" ht="12.75">
      <c r="A19" s="1">
        <v>182</v>
      </c>
      <c r="B19" s="4" t="s">
        <v>25</v>
      </c>
      <c r="C19" s="39">
        <v>2012</v>
      </c>
      <c r="D19" s="48">
        <v>2507</v>
      </c>
      <c r="E19" s="48">
        <v>16590965.839999998</v>
      </c>
      <c r="F19" s="48">
        <v>2543349.76</v>
      </c>
      <c r="G19" s="48">
        <v>7836608.890000001</v>
      </c>
      <c r="H19" s="48">
        <v>1133876.94</v>
      </c>
      <c r="I19" s="48">
        <v>1268779.21</v>
      </c>
      <c r="J19" s="48">
        <v>1623755.12</v>
      </c>
      <c r="K19" s="4">
        <f>A19-'[1]DATA_PIE CODE'!$A17</f>
        <v>0</v>
      </c>
    </row>
    <row r="20" spans="1:11" ht="12.75">
      <c r="A20" s="1">
        <v>196</v>
      </c>
      <c r="B20" s="4" t="s">
        <v>26</v>
      </c>
      <c r="C20" s="39">
        <v>2012</v>
      </c>
      <c r="D20" s="48">
        <v>517</v>
      </c>
      <c r="E20" s="48">
        <v>3834995.84</v>
      </c>
      <c r="F20" s="48">
        <v>540135.14</v>
      </c>
      <c r="G20" s="48">
        <v>1196340.1900000002</v>
      </c>
      <c r="H20" s="48">
        <v>554821.74</v>
      </c>
      <c r="I20" s="48">
        <v>233204.82</v>
      </c>
      <c r="J20" s="48">
        <v>292119.91000000003</v>
      </c>
      <c r="K20" s="4">
        <f>A20-'[1]DATA_PIE CODE'!$A18</f>
        <v>0</v>
      </c>
    </row>
    <row r="21" spans="1:11" ht="12.75">
      <c r="A21" s="1">
        <v>203</v>
      </c>
      <c r="B21" s="4" t="s">
        <v>27</v>
      </c>
      <c r="C21" s="39">
        <v>2012</v>
      </c>
      <c r="D21" s="48">
        <v>833</v>
      </c>
      <c r="E21" s="48">
        <v>5465697.970000001</v>
      </c>
      <c r="F21" s="48">
        <v>631699.66</v>
      </c>
      <c r="G21" s="48">
        <v>2157406.94</v>
      </c>
      <c r="H21" s="48">
        <v>542500.5000000001</v>
      </c>
      <c r="I21" s="48">
        <v>660739.71</v>
      </c>
      <c r="J21" s="48">
        <v>356949.62</v>
      </c>
      <c r="K21" s="4">
        <f>A21-'[1]DATA_PIE CODE'!$A19</f>
        <v>0</v>
      </c>
    </row>
    <row r="22" spans="1:11" ht="12.75">
      <c r="A22" s="1">
        <v>217</v>
      </c>
      <c r="B22" s="4" t="s">
        <v>28</v>
      </c>
      <c r="C22" s="39">
        <v>2012</v>
      </c>
      <c r="D22" s="48">
        <v>632</v>
      </c>
      <c r="E22" s="48">
        <v>4632575.13</v>
      </c>
      <c r="F22" s="48">
        <v>834017.36</v>
      </c>
      <c r="G22" s="48">
        <v>2359811.46</v>
      </c>
      <c r="H22" s="48">
        <v>586861.68</v>
      </c>
      <c r="I22" s="48">
        <v>706646.25</v>
      </c>
      <c r="J22" s="48">
        <v>541130.8</v>
      </c>
      <c r="K22" s="4">
        <f>A22-'[1]DATA_PIE CODE'!$A20</f>
        <v>0</v>
      </c>
    </row>
    <row r="23" spans="1:11" ht="12.75">
      <c r="A23" s="1">
        <v>231</v>
      </c>
      <c r="B23" s="4" t="s">
        <v>29</v>
      </c>
      <c r="C23" s="39">
        <v>2012</v>
      </c>
      <c r="D23" s="48">
        <v>1624</v>
      </c>
      <c r="E23" s="48">
        <v>9542664.2</v>
      </c>
      <c r="F23" s="48">
        <v>1562175.6400000001</v>
      </c>
      <c r="G23" s="48">
        <v>2967863.4400000004</v>
      </c>
      <c r="H23" s="48">
        <v>799567.72</v>
      </c>
      <c r="I23" s="48">
        <v>2603112.29</v>
      </c>
      <c r="J23" s="48">
        <v>1126677.43</v>
      </c>
      <c r="K23" s="4">
        <f>A23-'[1]DATA_PIE CODE'!$A21</f>
        <v>0</v>
      </c>
    </row>
    <row r="24" spans="1:11" ht="12.75">
      <c r="A24" s="1">
        <v>245</v>
      </c>
      <c r="B24" s="4" t="s">
        <v>31</v>
      </c>
      <c r="C24" s="39">
        <v>2012</v>
      </c>
      <c r="D24" s="48">
        <v>602</v>
      </c>
      <c r="E24" s="48">
        <v>3812921.34</v>
      </c>
      <c r="F24" s="48">
        <v>762757.92</v>
      </c>
      <c r="G24" s="48">
        <v>1415740.82</v>
      </c>
      <c r="H24" s="48">
        <v>363010.52</v>
      </c>
      <c r="I24" s="48">
        <v>1079667.24</v>
      </c>
      <c r="J24" s="48">
        <v>259043.35</v>
      </c>
      <c r="K24" s="4">
        <f>A24-'[1]DATA_PIE CODE'!$A23</f>
        <v>0</v>
      </c>
    </row>
    <row r="25" spans="1:11" ht="12.75">
      <c r="A25" s="1">
        <v>280</v>
      </c>
      <c r="B25" s="4" t="s">
        <v>32</v>
      </c>
      <c r="C25" s="39">
        <v>2012</v>
      </c>
      <c r="D25" s="48">
        <v>3083</v>
      </c>
      <c r="E25" s="48">
        <v>19319962.03</v>
      </c>
      <c r="F25" s="48">
        <v>3741743.33</v>
      </c>
      <c r="G25" s="48">
        <v>7734760.660000001</v>
      </c>
      <c r="H25" s="48">
        <v>1543344.0699999998</v>
      </c>
      <c r="I25" s="48">
        <v>67911.62</v>
      </c>
      <c r="J25" s="48">
        <v>1880205.98</v>
      </c>
      <c r="K25" s="4">
        <f>A25-'[1]DATA_PIE CODE'!$A24</f>
        <v>0</v>
      </c>
    </row>
    <row r="26" spans="1:11" ht="12.75">
      <c r="A26" s="1">
        <v>287</v>
      </c>
      <c r="B26" s="4" t="s">
        <v>33</v>
      </c>
      <c r="C26" s="39">
        <v>2012</v>
      </c>
      <c r="D26" s="48">
        <v>451</v>
      </c>
      <c r="E26" s="48">
        <v>3690411.29</v>
      </c>
      <c r="F26" s="48">
        <v>258677.52000000002</v>
      </c>
      <c r="G26" s="48">
        <v>902104.6900000001</v>
      </c>
      <c r="H26" s="48">
        <v>134677.68</v>
      </c>
      <c r="I26" s="48">
        <v>141000</v>
      </c>
      <c r="J26" s="48">
        <v>194179.01</v>
      </c>
      <c r="K26" s="4">
        <f>A26-'[1]DATA_PIE CODE'!$A25</f>
        <v>0</v>
      </c>
    </row>
    <row r="27" spans="1:11" ht="12.75">
      <c r="A27" s="1">
        <v>308</v>
      </c>
      <c r="B27" s="4" t="s">
        <v>34</v>
      </c>
      <c r="C27" s="39">
        <v>2012</v>
      </c>
      <c r="D27" s="48">
        <v>1392</v>
      </c>
      <c r="E27" s="48">
        <v>9647287.54</v>
      </c>
      <c r="F27" s="48">
        <v>1098728.78</v>
      </c>
      <c r="G27" s="48">
        <v>4237436.59</v>
      </c>
      <c r="H27" s="48">
        <v>922134.66</v>
      </c>
      <c r="I27" s="48">
        <v>2954148.7</v>
      </c>
      <c r="J27" s="48">
        <v>844985.74</v>
      </c>
      <c r="K27" s="4">
        <f>A27-'[1]DATA_PIE CODE'!$A26</f>
        <v>0</v>
      </c>
    </row>
    <row r="28" spans="1:11" ht="12.75">
      <c r="A28" s="1">
        <v>315</v>
      </c>
      <c r="B28" s="4" t="s">
        <v>35</v>
      </c>
      <c r="C28" s="39">
        <v>2012</v>
      </c>
      <c r="D28" s="48">
        <v>449</v>
      </c>
      <c r="E28" s="48">
        <v>4587223.97</v>
      </c>
      <c r="F28" s="48">
        <v>998812.27</v>
      </c>
      <c r="G28" s="48">
        <v>1969072.89</v>
      </c>
      <c r="H28" s="48">
        <v>396304</v>
      </c>
      <c r="I28" s="48">
        <v>366499.33</v>
      </c>
      <c r="J28" s="48">
        <v>362495.12</v>
      </c>
      <c r="K28" s="4">
        <f>A28-'[1]DATA_PIE CODE'!$A27</f>
        <v>0</v>
      </c>
    </row>
    <row r="29" spans="1:11" ht="12.75">
      <c r="A29" s="1">
        <v>336</v>
      </c>
      <c r="B29" s="4" t="s">
        <v>36</v>
      </c>
      <c r="C29" s="39">
        <v>2012</v>
      </c>
      <c r="D29" s="48">
        <v>3573</v>
      </c>
      <c r="E29" s="48">
        <v>23500938.51</v>
      </c>
      <c r="F29" s="48">
        <v>4417229.5</v>
      </c>
      <c r="G29" s="48">
        <v>9186805.14</v>
      </c>
      <c r="H29" s="48">
        <v>1386450.88</v>
      </c>
      <c r="I29" s="48">
        <v>476715.78</v>
      </c>
      <c r="J29" s="48">
        <v>2265526.92</v>
      </c>
      <c r="K29" s="4">
        <f>A29-'[1]DATA_PIE CODE'!$A28</f>
        <v>0</v>
      </c>
    </row>
    <row r="30" spans="1:11" ht="12.75">
      <c r="A30" s="1">
        <v>4263</v>
      </c>
      <c r="B30" s="4" t="s">
        <v>271</v>
      </c>
      <c r="C30" s="39">
        <v>2012</v>
      </c>
      <c r="D30" s="48">
        <v>251</v>
      </c>
      <c r="E30" s="48">
        <v>2203825.9</v>
      </c>
      <c r="F30" s="48">
        <v>223854.6</v>
      </c>
      <c r="G30" s="48">
        <v>963949.03</v>
      </c>
      <c r="H30" s="48">
        <v>184918.58000000002</v>
      </c>
      <c r="I30" s="48">
        <v>321038</v>
      </c>
      <c r="J30" s="48">
        <v>134918.75</v>
      </c>
      <c r="K30" s="4">
        <f>A30-'[1]DATA_PIE CODE'!$A282</f>
        <v>0</v>
      </c>
    </row>
    <row r="31" spans="1:11" ht="12.75">
      <c r="A31" s="1">
        <v>350</v>
      </c>
      <c r="B31" s="4" t="s">
        <v>37</v>
      </c>
      <c r="C31" s="39">
        <v>2012</v>
      </c>
      <c r="D31" s="48">
        <v>1031</v>
      </c>
      <c r="E31" s="48">
        <v>6588603.65</v>
      </c>
      <c r="F31" s="48">
        <v>813126.18</v>
      </c>
      <c r="G31" s="48">
        <v>2398468.85</v>
      </c>
      <c r="H31" s="48">
        <v>350289.21</v>
      </c>
      <c r="I31" s="48">
        <v>713856.08</v>
      </c>
      <c r="J31" s="48">
        <v>528218.75</v>
      </c>
      <c r="K31" s="4">
        <f>A31-'[1]DATA_PIE CODE'!$A29</f>
        <v>0</v>
      </c>
    </row>
    <row r="32" spans="1:11" ht="12.75">
      <c r="A32" s="1">
        <v>364</v>
      </c>
      <c r="B32" s="4" t="s">
        <v>38</v>
      </c>
      <c r="C32" s="39">
        <v>2012</v>
      </c>
      <c r="D32" s="48">
        <v>343</v>
      </c>
      <c r="E32" s="48">
        <v>2270399.91</v>
      </c>
      <c r="F32" s="48">
        <v>207643.98</v>
      </c>
      <c r="G32" s="48">
        <v>887770.7600000001</v>
      </c>
      <c r="H32" s="48">
        <v>231722.28</v>
      </c>
      <c r="I32" s="48">
        <v>334055</v>
      </c>
      <c r="J32" s="48">
        <v>163113.64</v>
      </c>
      <c r="K32" s="4">
        <f>A32-'[1]DATA_PIE CODE'!$A30</f>
        <v>0</v>
      </c>
    </row>
    <row r="33" spans="1:11" ht="12.75">
      <c r="A33" s="1">
        <v>413</v>
      </c>
      <c r="B33" s="4" t="s">
        <v>39</v>
      </c>
      <c r="C33" s="39">
        <v>2012</v>
      </c>
      <c r="D33" s="48">
        <v>7233</v>
      </c>
      <c r="E33" s="48">
        <v>55549141.9</v>
      </c>
      <c r="F33" s="48">
        <v>9125367.72</v>
      </c>
      <c r="G33" s="48">
        <v>16691083.19</v>
      </c>
      <c r="H33" s="48">
        <v>1813143.08</v>
      </c>
      <c r="I33" s="48">
        <v>3739631.61</v>
      </c>
      <c r="J33" s="48">
        <v>4277228.02</v>
      </c>
      <c r="K33" s="4">
        <f>A33-'[1]DATA_PIE CODE'!$A31</f>
        <v>0</v>
      </c>
    </row>
    <row r="34" spans="1:11" ht="12.75">
      <c r="A34" s="1">
        <v>422</v>
      </c>
      <c r="B34" s="4" t="s">
        <v>40</v>
      </c>
      <c r="C34" s="39">
        <v>2012</v>
      </c>
      <c r="D34" s="48">
        <v>1334</v>
      </c>
      <c r="E34" s="48">
        <v>7600874.82</v>
      </c>
      <c r="F34" s="48">
        <v>1439108.57</v>
      </c>
      <c r="G34" s="48">
        <v>4522825.4</v>
      </c>
      <c r="H34" s="48">
        <v>673306.77</v>
      </c>
      <c r="I34" s="48">
        <v>1372337.71</v>
      </c>
      <c r="J34" s="48">
        <v>564468.11</v>
      </c>
      <c r="K34" s="4">
        <f>A34-'[1]DATA_PIE CODE'!$A32</f>
        <v>0</v>
      </c>
    </row>
    <row r="35" spans="1:11" ht="12.75">
      <c r="A35" s="1">
        <v>427</v>
      </c>
      <c r="B35" s="4" t="s">
        <v>41</v>
      </c>
      <c r="C35" s="39">
        <v>2012</v>
      </c>
      <c r="D35" s="48">
        <v>242</v>
      </c>
      <c r="E35" s="48">
        <v>1714128.08</v>
      </c>
      <c r="F35" s="48">
        <v>234741.03999999998</v>
      </c>
      <c r="G35" s="48">
        <v>987592.6900000001</v>
      </c>
      <c r="H35" s="48">
        <v>112818.87</v>
      </c>
      <c r="I35" s="48">
        <v>375370</v>
      </c>
      <c r="J35" s="48">
        <v>130099.01000000001</v>
      </c>
      <c r="K35" s="4">
        <f>A35-'[1]DATA_PIE CODE'!$A33</f>
        <v>0</v>
      </c>
    </row>
    <row r="36" spans="1:11" ht="12.75">
      <c r="A36" s="1">
        <v>434</v>
      </c>
      <c r="B36" s="4" t="s">
        <v>42</v>
      </c>
      <c r="C36" s="39">
        <v>2012</v>
      </c>
      <c r="D36" s="48">
        <v>1638</v>
      </c>
      <c r="E36" s="48">
        <v>10710352.11</v>
      </c>
      <c r="F36" s="48">
        <v>1478205.8800000001</v>
      </c>
      <c r="G36" s="48">
        <v>3696688.7099999995</v>
      </c>
      <c r="H36" s="48">
        <v>853240.4199999999</v>
      </c>
      <c r="I36" s="48">
        <v>1579810.47</v>
      </c>
      <c r="J36" s="48">
        <v>704202.89</v>
      </c>
      <c r="K36" s="4">
        <f>A36-'[1]DATA_PIE CODE'!$A34</f>
        <v>0</v>
      </c>
    </row>
    <row r="37" spans="1:11" ht="12.75">
      <c r="A37" s="1">
        <v>6013</v>
      </c>
      <c r="B37" s="4" t="s">
        <v>365</v>
      </c>
      <c r="C37" s="39">
        <v>2012</v>
      </c>
      <c r="D37" s="48">
        <v>530</v>
      </c>
      <c r="E37" s="48">
        <v>3895571.75</v>
      </c>
      <c r="F37" s="48">
        <v>888239.67</v>
      </c>
      <c r="G37" s="48">
        <v>2400126.13</v>
      </c>
      <c r="H37" s="48">
        <v>369381.81</v>
      </c>
      <c r="I37" s="48">
        <v>1299448.41</v>
      </c>
      <c r="J37" s="48">
        <v>648975.22</v>
      </c>
      <c r="K37" s="4">
        <f>A37-'[1]DATA_PIE CODE'!$A381</f>
        <v>0</v>
      </c>
    </row>
    <row r="38" spans="1:11" ht="12.75">
      <c r="A38" s="1">
        <v>441</v>
      </c>
      <c r="B38" s="4" t="s">
        <v>43</v>
      </c>
      <c r="C38" s="39">
        <v>2012</v>
      </c>
      <c r="D38" s="48">
        <v>280</v>
      </c>
      <c r="E38" s="48">
        <v>2068447.8</v>
      </c>
      <c r="F38" s="48">
        <v>381531.95</v>
      </c>
      <c r="G38" s="48">
        <v>1047832.3400000001</v>
      </c>
      <c r="H38" s="48">
        <v>243219.7</v>
      </c>
      <c r="I38" s="48">
        <v>296336.24</v>
      </c>
      <c r="J38" s="48">
        <v>329471.93</v>
      </c>
      <c r="K38" s="4">
        <f>A38-'[1]DATA_PIE CODE'!$A35</f>
        <v>0</v>
      </c>
    </row>
    <row r="39" spans="1:11" ht="12.75">
      <c r="A39" s="1">
        <v>2240</v>
      </c>
      <c r="B39" s="4" t="s">
        <v>136</v>
      </c>
      <c r="C39" s="39">
        <v>2012</v>
      </c>
      <c r="D39" s="48">
        <v>403</v>
      </c>
      <c r="E39" s="48">
        <v>2986080.35</v>
      </c>
      <c r="F39" s="48">
        <v>364646.79</v>
      </c>
      <c r="G39" s="48">
        <v>1479477.4300000002</v>
      </c>
      <c r="H39" s="48">
        <v>355417.75</v>
      </c>
      <c r="I39" s="48">
        <v>0</v>
      </c>
      <c r="J39" s="48">
        <v>206189.32</v>
      </c>
      <c r="K39" s="4">
        <f>A39-'[1]DATA_PIE CODE'!$A140</f>
        <v>0</v>
      </c>
    </row>
    <row r="40" spans="1:11" ht="12.75">
      <c r="A40" s="1">
        <v>476</v>
      </c>
      <c r="B40" s="4" t="s">
        <v>45</v>
      </c>
      <c r="C40" s="39">
        <v>2012</v>
      </c>
      <c r="D40" s="48">
        <v>1837</v>
      </c>
      <c r="E40" s="48">
        <v>11557233.809999999</v>
      </c>
      <c r="F40" s="48">
        <v>1843004.33</v>
      </c>
      <c r="G40" s="48">
        <v>4291834.13</v>
      </c>
      <c r="H40" s="48">
        <v>1271918.07</v>
      </c>
      <c r="I40" s="48">
        <v>1158026.2000000002</v>
      </c>
      <c r="J40" s="48">
        <v>997196.02</v>
      </c>
      <c r="K40" s="4">
        <f>A40-'[1]DATA_PIE CODE'!$A37</f>
        <v>0</v>
      </c>
    </row>
    <row r="41" spans="1:11" ht="12.75">
      <c r="A41" s="1">
        <v>485</v>
      </c>
      <c r="B41" s="4" t="s">
        <v>46</v>
      </c>
      <c r="C41" s="39">
        <v>2012</v>
      </c>
      <c r="D41" s="48">
        <v>643</v>
      </c>
      <c r="E41" s="48">
        <v>4647275.28</v>
      </c>
      <c r="F41" s="48">
        <v>679325.18</v>
      </c>
      <c r="G41" s="48">
        <v>1826305.44</v>
      </c>
      <c r="H41" s="48">
        <v>519503.69</v>
      </c>
      <c r="I41" s="48">
        <v>706862.7500000001</v>
      </c>
      <c r="J41" s="48">
        <v>357971.82</v>
      </c>
      <c r="K41" s="4">
        <f>A41-'[1]DATA_PIE CODE'!$A38</f>
        <v>0</v>
      </c>
    </row>
    <row r="42" spans="1:11" ht="12.75">
      <c r="A42" s="1">
        <v>497</v>
      </c>
      <c r="B42" s="4" t="s">
        <v>48</v>
      </c>
      <c r="C42" s="39">
        <v>2012</v>
      </c>
      <c r="D42" s="48">
        <v>1189</v>
      </c>
      <c r="E42" s="48">
        <v>6768888.67</v>
      </c>
      <c r="F42" s="48">
        <v>794522.31</v>
      </c>
      <c r="G42" s="48">
        <v>3520337.1999999997</v>
      </c>
      <c r="H42" s="48">
        <v>789326.2400000001</v>
      </c>
      <c r="I42" s="48">
        <v>1249308.77</v>
      </c>
      <c r="J42" s="48">
        <v>486461.4</v>
      </c>
      <c r="K42" s="4">
        <f>A42-'[1]DATA_PIE CODE'!$A40</f>
        <v>0</v>
      </c>
    </row>
    <row r="43" spans="1:11" ht="12.75">
      <c r="A43" s="1">
        <v>602</v>
      </c>
      <c r="B43" s="4" t="s">
        <v>49</v>
      </c>
      <c r="C43" s="39">
        <v>2012</v>
      </c>
      <c r="D43" s="48">
        <v>933</v>
      </c>
      <c r="E43" s="48">
        <v>5972545.180000001</v>
      </c>
      <c r="F43" s="48">
        <v>675010.25</v>
      </c>
      <c r="G43" s="48">
        <v>2398353.05</v>
      </c>
      <c r="H43" s="48">
        <v>558314.12</v>
      </c>
      <c r="I43" s="48">
        <v>866382.8</v>
      </c>
      <c r="J43" s="48">
        <v>473689.9</v>
      </c>
      <c r="K43" s="4">
        <f>A43-'[1]DATA_PIE CODE'!$A41</f>
        <v>0</v>
      </c>
    </row>
    <row r="44" spans="1:11" ht="12.75">
      <c r="A44" s="1">
        <v>609</v>
      </c>
      <c r="B44" s="4" t="s">
        <v>428</v>
      </c>
      <c r="C44" s="39">
        <v>2012</v>
      </c>
      <c r="D44" s="48">
        <v>877</v>
      </c>
      <c r="E44" s="48">
        <v>5914217.19</v>
      </c>
      <c r="F44" s="48">
        <v>646667.86</v>
      </c>
      <c r="G44" s="48">
        <v>2320801.4000000004</v>
      </c>
      <c r="H44" s="48">
        <v>332147.57</v>
      </c>
      <c r="I44" s="48">
        <v>2400</v>
      </c>
      <c r="J44" s="48">
        <v>337192.39</v>
      </c>
      <c r="K44" s="4">
        <f>A44-'[1]DATA_PIE CODE'!$A42</f>
        <v>0</v>
      </c>
    </row>
    <row r="45" spans="1:11" ht="12.75">
      <c r="A45" s="1">
        <v>623</v>
      </c>
      <c r="B45" s="4" t="s">
        <v>50</v>
      </c>
      <c r="C45" s="39">
        <v>2012</v>
      </c>
      <c r="D45" s="48">
        <v>430</v>
      </c>
      <c r="E45" s="48">
        <v>3520752.19</v>
      </c>
      <c r="F45" s="48">
        <v>498104.34</v>
      </c>
      <c r="G45" s="48">
        <v>1601355.96</v>
      </c>
      <c r="H45" s="48">
        <v>417351.65</v>
      </c>
      <c r="I45" s="48">
        <v>25413.37</v>
      </c>
      <c r="J45" s="48">
        <v>277539.41000000003</v>
      </c>
      <c r="K45" s="4">
        <f>A45-'[1]DATA_PIE CODE'!$A44</f>
        <v>0</v>
      </c>
    </row>
    <row r="46" spans="1:11" ht="12.75">
      <c r="A46" s="1">
        <v>637</v>
      </c>
      <c r="B46" s="4" t="s">
        <v>51</v>
      </c>
      <c r="C46" s="39">
        <v>2012</v>
      </c>
      <c r="D46" s="48">
        <v>774</v>
      </c>
      <c r="E46" s="48">
        <v>4596030.85</v>
      </c>
      <c r="F46" s="48">
        <v>763422.27</v>
      </c>
      <c r="G46" s="48">
        <v>2202583.79</v>
      </c>
      <c r="H46" s="48">
        <v>647076.96</v>
      </c>
      <c r="I46" s="48">
        <v>1448426.22</v>
      </c>
      <c r="J46" s="48">
        <v>435176.68</v>
      </c>
      <c r="K46" s="4">
        <f>A46-'[1]DATA_PIE CODE'!$A45</f>
        <v>0</v>
      </c>
    </row>
    <row r="47" spans="1:11" ht="12.75">
      <c r="A47" s="1">
        <v>657</v>
      </c>
      <c r="B47" s="4" t="s">
        <v>52</v>
      </c>
      <c r="C47" s="39">
        <v>2012</v>
      </c>
      <c r="D47" s="48">
        <v>125</v>
      </c>
      <c r="E47" s="48">
        <v>565160.31</v>
      </c>
      <c r="F47" s="48">
        <v>182179.14</v>
      </c>
      <c r="G47" s="48">
        <v>813776.4899999999</v>
      </c>
      <c r="H47" s="48">
        <v>125093.25</v>
      </c>
      <c r="I47" s="48">
        <v>172321.87</v>
      </c>
      <c r="J47" s="48">
        <v>69431.71</v>
      </c>
      <c r="K47" s="4">
        <f>A47-'[1]DATA_PIE CODE'!$A46</f>
        <v>0</v>
      </c>
    </row>
    <row r="48" spans="1:11" ht="12.75">
      <c r="A48" s="1">
        <v>658</v>
      </c>
      <c r="B48" s="4" t="s">
        <v>53</v>
      </c>
      <c r="C48" s="39">
        <v>2012</v>
      </c>
      <c r="D48" s="48">
        <v>915</v>
      </c>
      <c r="E48" s="48">
        <v>4695934.02</v>
      </c>
      <c r="F48" s="48">
        <v>860431.72</v>
      </c>
      <c r="G48" s="48">
        <v>2361734.39</v>
      </c>
      <c r="H48" s="48">
        <v>397721.97000000003</v>
      </c>
      <c r="I48" s="48">
        <v>1928507.62</v>
      </c>
      <c r="J48" s="48">
        <v>650074.68</v>
      </c>
      <c r="K48" s="4">
        <f>A48-'[1]DATA_PIE CODE'!$A47</f>
        <v>0</v>
      </c>
    </row>
    <row r="49" spans="1:11" ht="12.75">
      <c r="A49" s="1">
        <v>665</v>
      </c>
      <c r="B49" s="4" t="s">
        <v>54</v>
      </c>
      <c r="C49" s="39">
        <v>2012</v>
      </c>
      <c r="D49" s="48">
        <v>618</v>
      </c>
      <c r="E49" s="48">
        <v>3782754.44</v>
      </c>
      <c r="F49" s="48">
        <v>698042.92</v>
      </c>
      <c r="G49" s="48">
        <v>1312109.26</v>
      </c>
      <c r="H49" s="48">
        <v>254337.66</v>
      </c>
      <c r="I49" s="48">
        <v>418709.66</v>
      </c>
      <c r="J49" s="48">
        <v>261997.08</v>
      </c>
      <c r="K49" s="4">
        <f>A49-'[1]DATA_PIE CODE'!$A48</f>
        <v>0</v>
      </c>
    </row>
    <row r="50" spans="1:11" ht="12.75">
      <c r="A50" s="1">
        <v>700</v>
      </c>
      <c r="B50" s="4" t="s">
        <v>55</v>
      </c>
      <c r="C50" s="39">
        <v>2012</v>
      </c>
      <c r="D50" s="48">
        <v>1085</v>
      </c>
      <c r="E50" s="48">
        <v>6504229.670000001</v>
      </c>
      <c r="F50" s="48">
        <v>743607.79</v>
      </c>
      <c r="G50" s="48">
        <v>3099921.07</v>
      </c>
      <c r="H50" s="48">
        <v>467766.2</v>
      </c>
      <c r="I50" s="48">
        <v>929509.71</v>
      </c>
      <c r="J50" s="48">
        <v>446290.92</v>
      </c>
      <c r="K50" s="4">
        <f>A50-'[1]DATA_PIE CODE'!$A49</f>
        <v>0</v>
      </c>
    </row>
    <row r="51" spans="1:11" ht="12.75">
      <c r="A51" s="1">
        <v>721</v>
      </c>
      <c r="B51" s="4" t="s">
        <v>57</v>
      </c>
      <c r="C51" s="39">
        <v>2012</v>
      </c>
      <c r="D51" s="48">
        <v>1520</v>
      </c>
      <c r="E51" s="48">
        <v>10452009.61</v>
      </c>
      <c r="F51" s="48">
        <v>1559806.2000000002</v>
      </c>
      <c r="G51" s="48">
        <v>6765819.109999999</v>
      </c>
      <c r="H51" s="48">
        <v>676316.88</v>
      </c>
      <c r="I51" s="48">
        <v>1223021.29</v>
      </c>
      <c r="J51" s="48">
        <v>761614.37</v>
      </c>
      <c r="K51" s="4">
        <f>A51-'[1]DATA_PIE CODE'!$A51</f>
        <v>0</v>
      </c>
    </row>
    <row r="52" spans="1:11" ht="12.75">
      <c r="A52" s="1">
        <v>735</v>
      </c>
      <c r="B52" s="4" t="s">
        <v>58</v>
      </c>
      <c r="C52" s="39">
        <v>2012</v>
      </c>
      <c r="D52" s="48">
        <v>540</v>
      </c>
      <c r="E52" s="48">
        <v>3711510.5500000003</v>
      </c>
      <c r="F52" s="48">
        <v>532264.14</v>
      </c>
      <c r="G52" s="48">
        <v>1435969.29</v>
      </c>
      <c r="H52" s="48">
        <v>313580.52</v>
      </c>
      <c r="I52" s="48">
        <v>0</v>
      </c>
      <c r="J52" s="48">
        <v>293175.62</v>
      </c>
      <c r="K52" s="4">
        <f>A52-'[1]DATA_PIE CODE'!$A52</f>
        <v>0</v>
      </c>
    </row>
    <row r="53" spans="1:11" ht="12.75">
      <c r="A53" s="1">
        <v>777</v>
      </c>
      <c r="B53" s="4" t="s">
        <v>59</v>
      </c>
      <c r="C53" s="39">
        <v>2012</v>
      </c>
      <c r="D53" s="48">
        <v>3400</v>
      </c>
      <c r="E53" s="48">
        <v>24126556.45</v>
      </c>
      <c r="F53" s="48">
        <v>3030645.4</v>
      </c>
      <c r="G53" s="48">
        <v>8020995.34</v>
      </c>
      <c r="H53" s="48">
        <v>2148463.87</v>
      </c>
      <c r="I53" s="48">
        <v>2354966.2</v>
      </c>
      <c r="J53" s="48">
        <v>1631210.22</v>
      </c>
      <c r="K53" s="4">
        <f>A53-'[1]DATA_PIE CODE'!$A53</f>
        <v>0</v>
      </c>
    </row>
    <row r="54" spans="1:11" ht="12.75">
      <c r="A54" s="1">
        <v>840</v>
      </c>
      <c r="B54" s="4" t="s">
        <v>60</v>
      </c>
      <c r="C54" s="39">
        <v>2012</v>
      </c>
      <c r="D54" s="48">
        <v>187</v>
      </c>
      <c r="E54" s="48">
        <v>1466095.05</v>
      </c>
      <c r="F54" s="48">
        <v>239020.41</v>
      </c>
      <c r="G54" s="48">
        <v>688570.2699999999</v>
      </c>
      <c r="H54" s="48">
        <v>167030.68</v>
      </c>
      <c r="I54" s="48">
        <v>283495.58</v>
      </c>
      <c r="J54" s="48">
        <v>105642.25</v>
      </c>
      <c r="K54" s="4">
        <f>A54-'[1]DATA_PIE CODE'!$A54</f>
        <v>0</v>
      </c>
    </row>
    <row r="55" spans="1:11" ht="12.75">
      <c r="A55" s="1">
        <v>870</v>
      </c>
      <c r="B55" s="4" t="s">
        <v>61</v>
      </c>
      <c r="C55" s="39">
        <v>2012</v>
      </c>
      <c r="D55" s="48">
        <v>890</v>
      </c>
      <c r="E55" s="48">
        <v>5522235.72</v>
      </c>
      <c r="F55" s="48">
        <v>697295.88</v>
      </c>
      <c r="G55" s="48">
        <v>2139643.54</v>
      </c>
      <c r="H55" s="48">
        <v>502771.54</v>
      </c>
      <c r="I55" s="48">
        <v>341583.46</v>
      </c>
      <c r="J55" s="48">
        <v>450177.47000000003</v>
      </c>
      <c r="K55" s="4">
        <f>A55-'[1]DATA_PIE CODE'!$A55</f>
        <v>0</v>
      </c>
    </row>
    <row r="56" spans="1:11" ht="12.75">
      <c r="A56" s="1">
        <v>882</v>
      </c>
      <c r="B56" s="4" t="s">
        <v>62</v>
      </c>
      <c r="C56" s="39">
        <v>2012</v>
      </c>
      <c r="D56" s="48">
        <v>399</v>
      </c>
      <c r="E56" s="48">
        <v>3188274.1199999996</v>
      </c>
      <c r="F56" s="48">
        <v>372631.87</v>
      </c>
      <c r="G56" s="48">
        <v>993425.67</v>
      </c>
      <c r="H56" s="48">
        <v>227258.03000000003</v>
      </c>
      <c r="I56" s="48">
        <v>246937.88</v>
      </c>
      <c r="J56" s="48">
        <v>194968.29</v>
      </c>
      <c r="K56" s="4">
        <f>A56-'[1]DATA_PIE CODE'!$A56</f>
        <v>0</v>
      </c>
    </row>
    <row r="57" spans="1:11" ht="12.75">
      <c r="A57" s="1">
        <v>896</v>
      </c>
      <c r="B57" s="4" t="s">
        <v>63</v>
      </c>
      <c r="C57" s="39">
        <v>2012</v>
      </c>
      <c r="D57" s="48">
        <v>926</v>
      </c>
      <c r="E57" s="48">
        <v>5421974.51</v>
      </c>
      <c r="F57" s="48">
        <v>843452.0900000001</v>
      </c>
      <c r="G57" s="48">
        <v>3577803.7099999995</v>
      </c>
      <c r="H57" s="48">
        <v>534215.0700000001</v>
      </c>
      <c r="I57" s="48">
        <v>1937638.32</v>
      </c>
      <c r="J57" s="48">
        <v>762261.6000000001</v>
      </c>
      <c r="K57" s="4">
        <f>A57-'[1]DATA_PIE CODE'!$A57</f>
        <v>0</v>
      </c>
    </row>
    <row r="58" spans="1:11" ht="12.75">
      <c r="A58" s="1">
        <v>903</v>
      </c>
      <c r="B58" s="4" t="s">
        <v>64</v>
      </c>
      <c r="C58" s="39">
        <v>2012</v>
      </c>
      <c r="D58" s="48">
        <v>899</v>
      </c>
      <c r="E58" s="48">
        <v>5380587.1899999995</v>
      </c>
      <c r="F58" s="48">
        <v>1682096.07</v>
      </c>
      <c r="G58" s="48">
        <v>1713443.9400000002</v>
      </c>
      <c r="H58" s="48">
        <v>406146.7</v>
      </c>
      <c r="I58" s="48">
        <v>758150</v>
      </c>
      <c r="J58" s="48">
        <v>545054.72</v>
      </c>
      <c r="K58" s="4">
        <f>A58-'[1]DATA_PIE CODE'!$A58</f>
        <v>0</v>
      </c>
    </row>
    <row r="59" spans="1:11" ht="12.75">
      <c r="A59" s="1">
        <v>910</v>
      </c>
      <c r="B59" s="4" t="s">
        <v>65</v>
      </c>
      <c r="C59" s="39">
        <v>2012</v>
      </c>
      <c r="D59" s="48">
        <v>1473</v>
      </c>
      <c r="E59" s="48">
        <v>9042688.81</v>
      </c>
      <c r="F59" s="48">
        <v>1360652.6500000001</v>
      </c>
      <c r="G59" s="48">
        <v>3388243.0899999994</v>
      </c>
      <c r="H59" s="48">
        <v>1158026.29</v>
      </c>
      <c r="I59" s="48">
        <v>2068821.9600000002</v>
      </c>
      <c r="J59" s="48">
        <v>547105.5700000001</v>
      </c>
      <c r="K59" s="4">
        <f>A59-'[1]DATA_PIE CODE'!$A59</f>
        <v>0</v>
      </c>
    </row>
    <row r="60" spans="1:11" ht="12.75">
      <c r="A60" s="1">
        <v>980</v>
      </c>
      <c r="B60" s="4" t="s">
        <v>66</v>
      </c>
      <c r="C60" s="39">
        <v>2012</v>
      </c>
      <c r="D60" s="48">
        <v>596</v>
      </c>
      <c r="E60" s="48">
        <v>3951795.02</v>
      </c>
      <c r="F60" s="48">
        <v>431281.1</v>
      </c>
      <c r="G60" s="48">
        <v>1367468.4900000002</v>
      </c>
      <c r="H60" s="48">
        <v>345145.51</v>
      </c>
      <c r="I60" s="48">
        <v>1270426.52</v>
      </c>
      <c r="J60" s="48">
        <v>333564.24</v>
      </c>
      <c r="K60" s="4">
        <f>A60-'[1]DATA_PIE CODE'!$A60</f>
        <v>0</v>
      </c>
    </row>
    <row r="61" spans="1:11" ht="12.75">
      <c r="A61" s="1">
        <v>994</v>
      </c>
      <c r="B61" s="4" t="s">
        <v>67</v>
      </c>
      <c r="C61" s="39">
        <v>2012</v>
      </c>
      <c r="D61" s="48">
        <v>224</v>
      </c>
      <c r="E61" s="48">
        <v>2255881</v>
      </c>
      <c r="F61" s="48">
        <v>198111.47</v>
      </c>
      <c r="G61" s="48">
        <v>844342.8999999999</v>
      </c>
      <c r="H61" s="48">
        <v>192118.35</v>
      </c>
      <c r="I61" s="48">
        <v>0</v>
      </c>
      <c r="J61" s="48">
        <v>136530.23</v>
      </c>
      <c r="K61" s="4">
        <f>A61-'[1]DATA_PIE CODE'!$A61</f>
        <v>0</v>
      </c>
    </row>
    <row r="62" spans="1:11" ht="12.75">
      <c r="A62" s="1">
        <v>1029</v>
      </c>
      <c r="B62" s="4" t="s">
        <v>69</v>
      </c>
      <c r="C62" s="39">
        <v>2012</v>
      </c>
      <c r="D62" s="48">
        <v>1167</v>
      </c>
      <c r="E62" s="48">
        <v>6586642.3100000005</v>
      </c>
      <c r="F62" s="48">
        <v>638709.73</v>
      </c>
      <c r="G62" s="48">
        <v>2719947.96</v>
      </c>
      <c r="H62" s="48">
        <v>446309.38</v>
      </c>
      <c r="I62" s="48">
        <v>1621858.4400000002</v>
      </c>
      <c r="J62" s="48">
        <v>455777.27</v>
      </c>
      <c r="K62" s="4">
        <f>A62-'[1]DATA_PIE CODE'!$A63</f>
        <v>0</v>
      </c>
    </row>
    <row r="63" spans="1:11" ht="12.75">
      <c r="A63" s="1">
        <v>1015</v>
      </c>
      <c r="B63" s="4" t="s">
        <v>68</v>
      </c>
      <c r="C63" s="39">
        <v>2012</v>
      </c>
      <c r="D63" s="48">
        <v>2922</v>
      </c>
      <c r="E63" s="48">
        <v>17852409.26</v>
      </c>
      <c r="F63" s="48">
        <v>3486856.85</v>
      </c>
      <c r="G63" s="48">
        <v>7543293.840000001</v>
      </c>
      <c r="H63" s="48">
        <v>1170898.71</v>
      </c>
      <c r="I63" s="48">
        <v>2284047.1500000004</v>
      </c>
      <c r="J63" s="48">
        <v>990015.02</v>
      </c>
      <c r="K63" s="4">
        <f>A63-'[1]DATA_PIE CODE'!$A62</f>
        <v>0</v>
      </c>
    </row>
    <row r="64" spans="1:11" ht="12.75">
      <c r="A64" s="1">
        <v>5054</v>
      </c>
      <c r="B64" s="4" t="s">
        <v>316</v>
      </c>
      <c r="C64" s="39">
        <v>2012</v>
      </c>
      <c r="D64" s="48">
        <v>1218</v>
      </c>
      <c r="E64" s="48">
        <v>8755191.76</v>
      </c>
      <c r="F64" s="48">
        <v>914810.2</v>
      </c>
      <c r="G64" s="48">
        <v>3473520.53</v>
      </c>
      <c r="H64" s="48">
        <v>495865.86000000004</v>
      </c>
      <c r="I64" s="48">
        <v>605008.9400000001</v>
      </c>
      <c r="J64" s="48">
        <v>878573.31</v>
      </c>
      <c r="K64" s="4">
        <f>A64-'[1]DATA_PIE CODE'!$A329</f>
        <v>0</v>
      </c>
    </row>
    <row r="65" spans="1:11" ht="12.75">
      <c r="A65" s="1">
        <v>1071</v>
      </c>
      <c r="B65" s="4" t="s">
        <v>427</v>
      </c>
      <c r="C65" s="39">
        <v>2012</v>
      </c>
      <c r="D65" s="48">
        <v>800</v>
      </c>
      <c r="E65" s="48">
        <v>5671390.62</v>
      </c>
      <c r="F65" s="48">
        <v>838726.74</v>
      </c>
      <c r="G65" s="48">
        <v>3511282.65</v>
      </c>
      <c r="H65" s="48">
        <v>605628.22</v>
      </c>
      <c r="I65" s="48">
        <v>164958.08000000002</v>
      </c>
      <c r="J65" s="48">
        <v>486872.27</v>
      </c>
      <c r="K65" s="4">
        <f>A65-'[1]DATA_PIE CODE'!$A64</f>
        <v>0</v>
      </c>
    </row>
    <row r="66" spans="1:11" ht="12.75">
      <c r="A66" s="1">
        <v>1080</v>
      </c>
      <c r="B66" s="4" t="s">
        <v>429</v>
      </c>
      <c r="C66" s="39">
        <v>2012</v>
      </c>
      <c r="D66" s="48">
        <v>1061</v>
      </c>
      <c r="E66" s="48">
        <v>7399152.07</v>
      </c>
      <c r="F66" s="48">
        <v>900571.7000000001</v>
      </c>
      <c r="G66" s="48">
        <v>2890912.54</v>
      </c>
      <c r="H66" s="48">
        <v>952668.53</v>
      </c>
      <c r="I66" s="48">
        <v>1023976.3</v>
      </c>
      <c r="J66" s="48">
        <v>948208.5800000001</v>
      </c>
      <c r="K66" s="4">
        <f>A66-'[1]DATA_PIE CODE'!$A65</f>
        <v>0</v>
      </c>
    </row>
    <row r="67" spans="1:11" ht="12.75">
      <c r="A67" s="1">
        <v>1085</v>
      </c>
      <c r="B67" s="4" t="s">
        <v>70</v>
      </c>
      <c r="C67" s="39">
        <v>2012</v>
      </c>
      <c r="D67" s="48">
        <v>1088</v>
      </c>
      <c r="E67" s="48">
        <v>6620343.75</v>
      </c>
      <c r="F67" s="48">
        <v>1598738.54</v>
      </c>
      <c r="G67" s="48">
        <v>2533120.7699999996</v>
      </c>
      <c r="H67" s="48">
        <v>480332.77999999997</v>
      </c>
      <c r="I67" s="48">
        <v>2410545.34</v>
      </c>
      <c r="J67" s="48">
        <v>615758.46</v>
      </c>
      <c r="K67" s="4">
        <f>A67-'[1]DATA_PIE CODE'!$A66</f>
        <v>0</v>
      </c>
    </row>
    <row r="68" spans="1:11" ht="12.75">
      <c r="A68" s="1">
        <v>1092</v>
      </c>
      <c r="B68" s="4" t="s">
        <v>71</v>
      </c>
      <c r="C68" s="39">
        <v>2012</v>
      </c>
      <c r="D68" s="48">
        <v>5026</v>
      </c>
      <c r="E68" s="48">
        <v>28591228.48</v>
      </c>
      <c r="F68" s="48">
        <v>4145985.9400000004</v>
      </c>
      <c r="G68" s="48">
        <v>17175119.96</v>
      </c>
      <c r="H68" s="48">
        <v>3185984.31</v>
      </c>
      <c r="I68" s="48">
        <v>726953</v>
      </c>
      <c r="J68" s="48">
        <v>2528391.59</v>
      </c>
      <c r="K68" s="4">
        <f>A68-'[1]DATA_PIE CODE'!$A67</f>
        <v>0</v>
      </c>
    </row>
    <row r="69" spans="1:11" ht="12.75">
      <c r="A69" s="1">
        <v>1120</v>
      </c>
      <c r="B69" s="4" t="s">
        <v>72</v>
      </c>
      <c r="C69" s="39">
        <v>2012</v>
      </c>
      <c r="D69" s="48">
        <v>369</v>
      </c>
      <c r="E69" s="48">
        <v>2525645.03</v>
      </c>
      <c r="F69" s="48">
        <v>322462.7</v>
      </c>
      <c r="G69" s="48">
        <v>1022960.39</v>
      </c>
      <c r="H69" s="48">
        <v>148721.16999999998</v>
      </c>
      <c r="I69" s="48">
        <v>491362.04000000004</v>
      </c>
      <c r="J69" s="48">
        <v>234007.35</v>
      </c>
      <c r="K69" s="4">
        <f>A69-'[1]DATA_PIE CODE'!$A68</f>
        <v>0</v>
      </c>
    </row>
    <row r="70" spans="1:11" ht="12.75">
      <c r="A70" s="1">
        <v>1127</v>
      </c>
      <c r="B70" s="4" t="s">
        <v>73</v>
      </c>
      <c r="C70" s="39">
        <v>2012</v>
      </c>
      <c r="D70" s="48">
        <v>642</v>
      </c>
      <c r="E70" s="48">
        <v>4090791.79</v>
      </c>
      <c r="F70" s="48">
        <v>463211.87</v>
      </c>
      <c r="G70" s="48">
        <v>1606814.2499999998</v>
      </c>
      <c r="H70" s="48">
        <v>409779.71</v>
      </c>
      <c r="I70" s="48">
        <v>660033.03</v>
      </c>
      <c r="J70" s="48">
        <v>367321.94</v>
      </c>
      <c r="K70" s="4">
        <f>A70-'[1]DATA_PIE CODE'!$A69</f>
        <v>0</v>
      </c>
    </row>
    <row r="71" spans="1:11" ht="12.75">
      <c r="A71" s="1">
        <v>1134</v>
      </c>
      <c r="B71" s="4" t="s">
        <v>74</v>
      </c>
      <c r="C71" s="39">
        <v>2012</v>
      </c>
      <c r="D71" s="48">
        <v>1100</v>
      </c>
      <c r="E71" s="48">
        <v>6628846.84</v>
      </c>
      <c r="F71" s="48">
        <v>1037468.16</v>
      </c>
      <c r="G71" s="48">
        <v>3524562.5299999993</v>
      </c>
      <c r="H71" s="48">
        <v>519557.5</v>
      </c>
      <c r="I71" s="48">
        <v>1463485.75</v>
      </c>
      <c r="J71" s="48">
        <v>456561.2</v>
      </c>
      <c r="K71" s="4">
        <f>A71-'[1]DATA_PIE CODE'!$A70</f>
        <v>0</v>
      </c>
    </row>
    <row r="72" spans="1:11" ht="12.75">
      <c r="A72" s="1">
        <v>1141</v>
      </c>
      <c r="B72" s="4" t="s">
        <v>75</v>
      </c>
      <c r="C72" s="39">
        <v>2012</v>
      </c>
      <c r="D72" s="48">
        <v>1401</v>
      </c>
      <c r="E72" s="48">
        <v>10601542.24</v>
      </c>
      <c r="F72" s="48">
        <v>1426902.2</v>
      </c>
      <c r="G72" s="48">
        <v>4143012.0999999996</v>
      </c>
      <c r="H72" s="48">
        <v>601310.8700000001</v>
      </c>
      <c r="I72" s="48">
        <v>2101167.64</v>
      </c>
      <c r="J72" s="48">
        <v>1324572.48</v>
      </c>
      <c r="K72" s="4">
        <f>A72-'[1]DATA_PIE CODE'!$A71</f>
        <v>0</v>
      </c>
    </row>
    <row r="73" spans="1:11" ht="12.75">
      <c r="A73" s="1">
        <v>1155</v>
      </c>
      <c r="B73" s="4" t="s">
        <v>76</v>
      </c>
      <c r="C73" s="39">
        <v>2012</v>
      </c>
      <c r="D73" s="48">
        <v>657</v>
      </c>
      <c r="E73" s="48">
        <v>3741307.12</v>
      </c>
      <c r="F73" s="48">
        <v>466586.19</v>
      </c>
      <c r="G73" s="48">
        <v>1643615.03</v>
      </c>
      <c r="H73" s="48">
        <v>497779.95999999996</v>
      </c>
      <c r="I73" s="48">
        <v>688651.08</v>
      </c>
      <c r="J73" s="48">
        <v>386068.59</v>
      </c>
      <c r="K73" s="4">
        <f>A73-'[1]DATA_PIE CODE'!$A72</f>
        <v>0</v>
      </c>
    </row>
    <row r="74" spans="1:11" ht="12.75">
      <c r="A74" s="1">
        <v>1162</v>
      </c>
      <c r="B74" s="4" t="s">
        <v>77</v>
      </c>
      <c r="C74" s="39">
        <v>2012</v>
      </c>
      <c r="D74" s="48">
        <v>966</v>
      </c>
      <c r="E74" s="48">
        <v>5951529</v>
      </c>
      <c r="F74" s="48">
        <v>837451.45</v>
      </c>
      <c r="G74" s="48">
        <v>3128433.56</v>
      </c>
      <c r="H74" s="48">
        <v>704463.64</v>
      </c>
      <c r="I74" s="48">
        <v>86931.26</v>
      </c>
      <c r="J74" s="48">
        <v>620183.4099999999</v>
      </c>
      <c r="K74" s="4">
        <f>A74-'[1]DATA_PIE CODE'!$A73</f>
        <v>0</v>
      </c>
    </row>
    <row r="75" spans="1:11" ht="12.75">
      <c r="A75" s="1">
        <v>1169</v>
      </c>
      <c r="B75" s="4" t="s">
        <v>78</v>
      </c>
      <c r="C75" s="39">
        <v>2012</v>
      </c>
      <c r="D75" s="48">
        <v>758</v>
      </c>
      <c r="E75" s="48">
        <v>4265504.92</v>
      </c>
      <c r="F75" s="48">
        <v>711538.98</v>
      </c>
      <c r="G75" s="48">
        <v>2042846.5300000003</v>
      </c>
      <c r="H75" s="48">
        <v>480457.62000000005</v>
      </c>
      <c r="I75" s="48">
        <v>344041.03</v>
      </c>
      <c r="J75" s="48">
        <v>345939.37</v>
      </c>
      <c r="K75" s="4">
        <f>A75-'[1]DATA_PIE CODE'!$A74</f>
        <v>0</v>
      </c>
    </row>
    <row r="76" spans="1:11" ht="12.75">
      <c r="A76" s="1">
        <v>1176</v>
      </c>
      <c r="B76" s="4" t="s">
        <v>79</v>
      </c>
      <c r="C76" s="39">
        <v>2012</v>
      </c>
      <c r="D76" s="48">
        <v>819</v>
      </c>
      <c r="E76" s="48">
        <v>5203328.84</v>
      </c>
      <c r="F76" s="48">
        <v>599227.22</v>
      </c>
      <c r="G76" s="48">
        <v>1967376.12</v>
      </c>
      <c r="H76" s="48">
        <v>609689.52</v>
      </c>
      <c r="I76" s="48">
        <v>1500</v>
      </c>
      <c r="J76" s="48">
        <v>327683.22000000003</v>
      </c>
      <c r="K76" s="4">
        <f>A76-'[1]DATA_PIE CODE'!$A75</f>
        <v>0</v>
      </c>
    </row>
    <row r="77" spans="1:11" ht="12.75">
      <c r="A77" s="1">
        <v>1183</v>
      </c>
      <c r="B77" s="4" t="s">
        <v>80</v>
      </c>
      <c r="C77" s="39">
        <v>2012</v>
      </c>
      <c r="D77" s="48">
        <v>1164</v>
      </c>
      <c r="E77" s="48">
        <v>7581714.9</v>
      </c>
      <c r="F77" s="48">
        <v>1523779.82</v>
      </c>
      <c r="G77" s="48">
        <v>2300784.0999999996</v>
      </c>
      <c r="H77" s="48">
        <v>642939.4400000001</v>
      </c>
      <c r="I77" s="48">
        <v>982244.66</v>
      </c>
      <c r="J77" s="48">
        <v>621978.05</v>
      </c>
      <c r="K77" s="4">
        <f>A77-'[1]DATA_PIE CODE'!$A76</f>
        <v>0</v>
      </c>
    </row>
    <row r="78" spans="1:11" ht="12.75">
      <c r="A78" s="1">
        <v>1204</v>
      </c>
      <c r="B78" s="4" t="s">
        <v>81</v>
      </c>
      <c r="C78" s="39">
        <v>2012</v>
      </c>
      <c r="D78" s="48">
        <v>450</v>
      </c>
      <c r="E78" s="48">
        <v>3312276.07</v>
      </c>
      <c r="F78" s="48">
        <v>341298.56</v>
      </c>
      <c r="G78" s="48">
        <v>1268911.53</v>
      </c>
      <c r="H78" s="48">
        <v>333263.95999999996</v>
      </c>
      <c r="I78" s="48">
        <v>762102</v>
      </c>
      <c r="J78" s="48">
        <v>444187.83</v>
      </c>
      <c r="K78" s="4">
        <f>A78-'[1]DATA_PIE CODE'!$A77</f>
        <v>0</v>
      </c>
    </row>
    <row r="79" spans="1:11" ht="12.75">
      <c r="A79" s="1">
        <v>1218</v>
      </c>
      <c r="B79" s="4" t="s">
        <v>82</v>
      </c>
      <c r="C79" s="39">
        <v>2012</v>
      </c>
      <c r="D79" s="48">
        <v>948</v>
      </c>
      <c r="E79" s="48">
        <v>6504373.74</v>
      </c>
      <c r="F79" s="48">
        <v>883482.3300000001</v>
      </c>
      <c r="G79" s="48">
        <v>2540976.55</v>
      </c>
      <c r="H79" s="48">
        <v>498259.68</v>
      </c>
      <c r="I79" s="48">
        <v>8772.91</v>
      </c>
      <c r="J79" s="48">
        <v>599532.99</v>
      </c>
      <c r="K79" s="4">
        <f>A79-'[1]DATA_PIE CODE'!$A78</f>
        <v>0</v>
      </c>
    </row>
    <row r="80" spans="1:11" ht="12.75">
      <c r="A80" s="1">
        <v>1232</v>
      </c>
      <c r="B80" s="4" t="s">
        <v>83</v>
      </c>
      <c r="C80" s="39">
        <v>2012</v>
      </c>
      <c r="D80" s="48">
        <v>735</v>
      </c>
      <c r="E80" s="48">
        <v>4344655.63</v>
      </c>
      <c r="F80" s="48">
        <v>570701.52</v>
      </c>
      <c r="G80" s="48">
        <v>2215989.22</v>
      </c>
      <c r="H80" s="48">
        <v>463867.24</v>
      </c>
      <c r="I80" s="48">
        <v>773778.09</v>
      </c>
      <c r="J80" s="48">
        <v>362984.89999999997</v>
      </c>
      <c r="K80" s="4">
        <f>A80-'[1]DATA_PIE CODE'!$A79</f>
        <v>0</v>
      </c>
    </row>
    <row r="81" spans="1:11" ht="12.75">
      <c r="A81" s="1">
        <v>1246</v>
      </c>
      <c r="B81" s="4" t="s">
        <v>84</v>
      </c>
      <c r="C81" s="39">
        <v>2012</v>
      </c>
      <c r="D81" s="48">
        <v>632</v>
      </c>
      <c r="E81" s="48">
        <v>4328068.14</v>
      </c>
      <c r="F81" s="48">
        <v>478014.66000000003</v>
      </c>
      <c r="G81" s="48">
        <v>2189078.35</v>
      </c>
      <c r="H81" s="48">
        <v>364150.38</v>
      </c>
      <c r="I81" s="48">
        <v>377070.23</v>
      </c>
      <c r="J81" s="48">
        <v>388244.63</v>
      </c>
      <c r="K81" s="4">
        <f>A81-'[1]DATA_PIE CODE'!$A80</f>
        <v>0</v>
      </c>
    </row>
    <row r="82" spans="1:11" ht="12.75">
      <c r="A82" s="1">
        <v>1253</v>
      </c>
      <c r="B82" s="4" t="s">
        <v>85</v>
      </c>
      <c r="C82" s="39">
        <v>2012</v>
      </c>
      <c r="D82" s="48">
        <v>2604</v>
      </c>
      <c r="E82" s="48">
        <v>18934242.19</v>
      </c>
      <c r="F82" s="48">
        <v>2575048.14</v>
      </c>
      <c r="G82" s="48">
        <v>7466879.500000001</v>
      </c>
      <c r="H82" s="48">
        <v>163617.38</v>
      </c>
      <c r="I82" s="48">
        <v>1977942</v>
      </c>
      <c r="J82" s="48">
        <v>1561995.11</v>
      </c>
      <c r="K82" s="4">
        <f>A82-'[1]DATA_PIE CODE'!$A81</f>
        <v>0</v>
      </c>
    </row>
    <row r="83" spans="1:11" ht="12.75">
      <c r="A83" s="1">
        <v>1260</v>
      </c>
      <c r="B83" s="4" t="s">
        <v>86</v>
      </c>
      <c r="C83" s="39">
        <v>2012</v>
      </c>
      <c r="D83" s="48">
        <v>992</v>
      </c>
      <c r="E83" s="48">
        <v>6991081.07</v>
      </c>
      <c r="F83" s="48">
        <v>807710.42</v>
      </c>
      <c r="G83" s="48">
        <v>2503179.1300000004</v>
      </c>
      <c r="H83" s="48">
        <v>729696.72</v>
      </c>
      <c r="I83" s="48">
        <v>1059130</v>
      </c>
      <c r="J83" s="48">
        <v>711311.64</v>
      </c>
      <c r="K83" s="4">
        <f>A83-'[1]DATA_PIE CODE'!$A82</f>
        <v>0</v>
      </c>
    </row>
    <row r="84" spans="1:11" ht="12.75">
      <c r="A84" s="1">
        <v>4970</v>
      </c>
      <c r="B84" s="4" t="s">
        <v>312</v>
      </c>
      <c r="C84" s="39">
        <v>2012</v>
      </c>
      <c r="D84" s="48">
        <v>5780</v>
      </c>
      <c r="E84" s="48">
        <v>35995545.51</v>
      </c>
      <c r="F84" s="48">
        <v>5844843.08</v>
      </c>
      <c r="G84" s="48">
        <v>14152293.07</v>
      </c>
      <c r="H84" s="48">
        <v>2674691.61</v>
      </c>
      <c r="I84" s="48">
        <v>5047378.55</v>
      </c>
      <c r="J84" s="48">
        <v>3275262.06</v>
      </c>
      <c r="K84" s="4">
        <f>A84-'[1]DATA_PIE CODE'!$A325</f>
        <v>0</v>
      </c>
    </row>
    <row r="85" spans="1:11" ht="12.75">
      <c r="A85" s="1">
        <v>1295</v>
      </c>
      <c r="B85" s="4" t="s">
        <v>87</v>
      </c>
      <c r="C85" s="39">
        <v>2012</v>
      </c>
      <c r="D85" s="48">
        <v>790</v>
      </c>
      <c r="E85" s="48">
        <v>5175412.65</v>
      </c>
      <c r="F85" s="48">
        <v>573437.7000000001</v>
      </c>
      <c r="G85" s="48">
        <v>2097926.6</v>
      </c>
      <c r="H85" s="48">
        <v>464322.71</v>
      </c>
      <c r="I85" s="48">
        <v>652970.8500000001</v>
      </c>
      <c r="J85" s="48">
        <v>437614.72</v>
      </c>
      <c r="K85" s="4">
        <f>A85-'[1]DATA_PIE CODE'!$A83</f>
        <v>0</v>
      </c>
    </row>
    <row r="86" spans="1:11" ht="12.75">
      <c r="A86" s="1">
        <v>1316</v>
      </c>
      <c r="B86" s="4" t="s">
        <v>430</v>
      </c>
      <c r="C86" s="39">
        <v>2012</v>
      </c>
      <c r="D86" s="48">
        <v>3364</v>
      </c>
      <c r="E86" s="48">
        <v>19828002.61</v>
      </c>
      <c r="F86" s="48">
        <v>4380986.92</v>
      </c>
      <c r="G86" s="48">
        <v>9097873.959999999</v>
      </c>
      <c r="H86" s="48">
        <v>1210125.57</v>
      </c>
      <c r="I86" s="48">
        <v>5552151</v>
      </c>
      <c r="J86" s="48">
        <v>1535768.05</v>
      </c>
      <c r="K86" s="4">
        <f>A86-'[1]DATA_PIE CODE'!$A85</f>
        <v>0</v>
      </c>
    </row>
    <row r="87" spans="1:11" ht="12.75">
      <c r="A87" s="1">
        <v>1414</v>
      </c>
      <c r="B87" s="4" t="s">
        <v>431</v>
      </c>
      <c r="C87" s="39">
        <v>2012</v>
      </c>
      <c r="D87" s="48">
        <v>3805</v>
      </c>
      <c r="E87" s="48">
        <v>23051989.689999998</v>
      </c>
      <c r="F87" s="48">
        <v>4124315.02</v>
      </c>
      <c r="G87" s="48">
        <v>9778268.83</v>
      </c>
      <c r="H87" s="48">
        <v>1097407.32</v>
      </c>
      <c r="I87" s="48">
        <v>4508491.57</v>
      </c>
      <c r="J87" s="48">
        <v>1832621.7799999998</v>
      </c>
      <c r="K87" s="4">
        <f>A87-'[1]DATA_PIE CODE'!$A89</f>
        <v>0</v>
      </c>
    </row>
    <row r="88" spans="1:11" ht="12.75">
      <c r="A88" s="1">
        <v>1421</v>
      </c>
      <c r="B88" s="4" t="s">
        <v>432</v>
      </c>
      <c r="C88" s="39">
        <v>2012</v>
      </c>
      <c r="D88" s="48">
        <v>574</v>
      </c>
      <c r="E88" s="48">
        <v>3927747.92</v>
      </c>
      <c r="F88" s="48">
        <v>456916.53</v>
      </c>
      <c r="G88" s="48">
        <v>1914473.7799999998</v>
      </c>
      <c r="H88" s="48">
        <v>424059.04000000004</v>
      </c>
      <c r="I88" s="48">
        <v>397555</v>
      </c>
      <c r="J88" s="48">
        <v>383245.55</v>
      </c>
      <c r="K88" s="4">
        <f>A88-'[1]DATA_PIE CODE'!$A90</f>
        <v>0</v>
      </c>
    </row>
    <row r="89" spans="1:11" ht="12.75">
      <c r="A89" s="1">
        <v>1309</v>
      </c>
      <c r="B89" s="4" t="s">
        <v>88</v>
      </c>
      <c r="C89" s="39">
        <v>2012</v>
      </c>
      <c r="D89" s="48">
        <v>818</v>
      </c>
      <c r="E89" s="48">
        <v>5661561.210000001</v>
      </c>
      <c r="F89" s="48">
        <v>805804.49</v>
      </c>
      <c r="G89" s="48">
        <v>2378808.65</v>
      </c>
      <c r="H89" s="48">
        <v>323992.79000000004</v>
      </c>
      <c r="I89" s="48">
        <v>1006433.72</v>
      </c>
      <c r="J89" s="48">
        <v>424349.57000000007</v>
      </c>
      <c r="K89" s="4">
        <f>A89-'[1]DATA_PIE CODE'!$A84</f>
        <v>0</v>
      </c>
    </row>
    <row r="90" spans="1:11" ht="12.75">
      <c r="A90" s="1">
        <v>1380</v>
      </c>
      <c r="B90" s="4" t="s">
        <v>90</v>
      </c>
      <c r="C90" s="39">
        <v>2012</v>
      </c>
      <c r="D90" s="48">
        <v>2714</v>
      </c>
      <c r="E90" s="48">
        <v>17756344.92</v>
      </c>
      <c r="F90" s="48">
        <v>2006476.09</v>
      </c>
      <c r="G90" s="48">
        <v>6964887.72</v>
      </c>
      <c r="H90" s="48">
        <v>1253900.83</v>
      </c>
      <c r="I90" s="48">
        <v>1917571.02</v>
      </c>
      <c r="J90" s="48">
        <v>1592683</v>
      </c>
      <c r="K90" s="4">
        <f>A90-'[1]DATA_PIE CODE'!$A87</f>
        <v>0</v>
      </c>
    </row>
    <row r="91" spans="1:11" ht="12.75">
      <c r="A91" s="1">
        <v>1407</v>
      </c>
      <c r="B91" s="4" t="s">
        <v>91</v>
      </c>
      <c r="C91" s="39">
        <v>2012</v>
      </c>
      <c r="D91" s="48">
        <v>1425</v>
      </c>
      <c r="E91" s="48">
        <v>9080250.44</v>
      </c>
      <c r="F91" s="48">
        <v>1317320.99</v>
      </c>
      <c r="G91" s="48">
        <v>3572782.7600000002</v>
      </c>
      <c r="H91" s="48">
        <v>600443.25</v>
      </c>
      <c r="I91" s="48">
        <v>1286832.97</v>
      </c>
      <c r="J91" s="48">
        <v>708090.68</v>
      </c>
      <c r="K91" s="4">
        <f>A91-'[1]DATA_PIE CODE'!$A88</f>
        <v>0</v>
      </c>
    </row>
    <row r="92" spans="1:11" ht="12.75">
      <c r="A92" s="1">
        <v>2744</v>
      </c>
      <c r="B92" s="4" t="s">
        <v>170</v>
      </c>
      <c r="C92" s="39">
        <v>2012</v>
      </c>
      <c r="D92" s="48">
        <v>873</v>
      </c>
      <c r="E92" s="48">
        <v>5957371.87</v>
      </c>
      <c r="F92" s="48">
        <v>751890.11</v>
      </c>
      <c r="G92" s="48">
        <v>2305091.1999999997</v>
      </c>
      <c r="H92" s="48">
        <v>579789.0900000001</v>
      </c>
      <c r="I92" s="48">
        <v>1641958</v>
      </c>
      <c r="J92" s="48">
        <v>356320.62</v>
      </c>
      <c r="K92" s="4">
        <f>A92-'[1]DATA_PIE CODE'!$A175</f>
        <v>0</v>
      </c>
    </row>
    <row r="93" spans="1:11" ht="12.75">
      <c r="A93" s="1">
        <v>1428</v>
      </c>
      <c r="B93" s="4" t="s">
        <v>92</v>
      </c>
      <c r="C93" s="39">
        <v>2012</v>
      </c>
      <c r="D93" s="48">
        <v>1304</v>
      </c>
      <c r="E93" s="48">
        <v>9435525.33</v>
      </c>
      <c r="F93" s="48">
        <v>1194045.59</v>
      </c>
      <c r="G93" s="48">
        <v>3716953.04</v>
      </c>
      <c r="H93" s="48">
        <v>691484.11</v>
      </c>
      <c r="I93" s="48">
        <v>700789</v>
      </c>
      <c r="J93" s="48">
        <v>669432.24</v>
      </c>
      <c r="K93" s="4">
        <f>A93-'[1]DATA_PIE CODE'!$A91</f>
        <v>0</v>
      </c>
    </row>
    <row r="94" spans="1:11" ht="12.75">
      <c r="A94" s="1">
        <v>1449</v>
      </c>
      <c r="B94" s="4" t="s">
        <v>93</v>
      </c>
      <c r="C94" s="39">
        <v>2012</v>
      </c>
      <c r="D94" s="48">
        <v>124</v>
      </c>
      <c r="E94" s="48">
        <v>991748.06</v>
      </c>
      <c r="F94" s="48">
        <v>62357.979999999996</v>
      </c>
      <c r="G94" s="48">
        <v>259243.28</v>
      </c>
      <c r="H94" s="48">
        <v>56209.74</v>
      </c>
      <c r="I94" s="48">
        <v>14255.39</v>
      </c>
      <c r="J94" s="48">
        <v>27890.88</v>
      </c>
      <c r="K94" s="4">
        <f>A94-'[1]DATA_PIE CODE'!$A92</f>
        <v>0</v>
      </c>
    </row>
    <row r="95" spans="1:11" ht="12.75">
      <c r="A95" s="1">
        <v>1491</v>
      </c>
      <c r="B95" s="4" t="s">
        <v>433</v>
      </c>
      <c r="C95" s="39">
        <v>2012</v>
      </c>
      <c r="D95" s="48">
        <v>417</v>
      </c>
      <c r="E95" s="48">
        <v>3313879.19</v>
      </c>
      <c r="F95" s="48">
        <v>305528.86</v>
      </c>
      <c r="G95" s="48">
        <v>1118850.48</v>
      </c>
      <c r="H95" s="48">
        <v>585221.31</v>
      </c>
      <c r="I95" s="48">
        <v>486967.46</v>
      </c>
      <c r="J95" s="48">
        <v>239763.4</v>
      </c>
      <c r="K95" s="4">
        <f>A95-'[1]DATA_PIE CODE'!$A93</f>
        <v>0</v>
      </c>
    </row>
    <row r="96" spans="1:11" ht="12.75">
      <c r="A96" s="1">
        <v>1499</v>
      </c>
      <c r="B96" s="4" t="s">
        <v>94</v>
      </c>
      <c r="C96" s="39">
        <v>2012</v>
      </c>
      <c r="D96" s="48">
        <v>975</v>
      </c>
      <c r="E96" s="48">
        <v>7166503.67</v>
      </c>
      <c r="F96" s="48">
        <v>987959.13</v>
      </c>
      <c r="G96" s="48">
        <v>2324075.31</v>
      </c>
      <c r="H96" s="48">
        <v>1206715.76</v>
      </c>
      <c r="I96" s="48">
        <v>923441.5700000001</v>
      </c>
      <c r="J96" s="48">
        <v>465290.86</v>
      </c>
      <c r="K96" s="4">
        <f>A96-'[1]DATA_PIE CODE'!$A94</f>
        <v>0</v>
      </c>
    </row>
    <row r="97" spans="1:11" ht="12.75">
      <c r="A97" s="1">
        <v>1540</v>
      </c>
      <c r="B97" s="4" t="s">
        <v>96</v>
      </c>
      <c r="C97" s="39">
        <v>2012</v>
      </c>
      <c r="D97" s="48">
        <v>1777</v>
      </c>
      <c r="E97" s="48">
        <v>10302244.56</v>
      </c>
      <c r="F97" s="48">
        <v>1289271.04</v>
      </c>
      <c r="G97" s="48">
        <v>4766144.42</v>
      </c>
      <c r="H97" s="48">
        <v>854979</v>
      </c>
      <c r="I97" s="48">
        <v>1903493.51</v>
      </c>
      <c r="J97" s="48">
        <v>734227.3500000001</v>
      </c>
      <c r="K97" s="4">
        <f>A97-'[1]DATA_PIE CODE'!$A96</f>
        <v>0</v>
      </c>
    </row>
    <row r="98" spans="1:11" ht="12.75">
      <c r="A98" s="1">
        <v>1554</v>
      </c>
      <c r="B98" s="4" t="s">
        <v>97</v>
      </c>
      <c r="C98" s="39">
        <v>2012</v>
      </c>
      <c r="D98" s="48">
        <v>11033</v>
      </c>
      <c r="E98" s="48">
        <v>76530498.8</v>
      </c>
      <c r="F98" s="48">
        <v>10083971.93</v>
      </c>
      <c r="G98" s="48">
        <v>24907392.700000003</v>
      </c>
      <c r="H98" s="48">
        <v>5926573.05</v>
      </c>
      <c r="I98" s="48">
        <v>7789128.85</v>
      </c>
      <c r="J98" s="48">
        <v>7051352.97</v>
      </c>
      <c r="K98" s="4">
        <f>A98-'[1]DATA_PIE CODE'!$A97</f>
        <v>0</v>
      </c>
    </row>
    <row r="99" spans="1:11" ht="12.75">
      <c r="A99" s="1">
        <v>1561</v>
      </c>
      <c r="B99" s="4" t="s">
        <v>98</v>
      </c>
      <c r="C99" s="39">
        <v>2012</v>
      </c>
      <c r="D99" s="48">
        <v>691</v>
      </c>
      <c r="E99" s="48">
        <v>4341131.21</v>
      </c>
      <c r="F99" s="48">
        <v>846018.64</v>
      </c>
      <c r="G99" s="48">
        <v>1546881.1300000001</v>
      </c>
      <c r="H99" s="48">
        <v>550582.01</v>
      </c>
      <c r="I99" s="48">
        <v>854028.1900000001</v>
      </c>
      <c r="J99" s="48">
        <v>316099.55</v>
      </c>
      <c r="K99" s="4">
        <f>A99-'[1]DATA_PIE CODE'!$A98</f>
        <v>0</v>
      </c>
    </row>
    <row r="100" spans="1:11" ht="12.75">
      <c r="A100" s="1">
        <v>1568</v>
      </c>
      <c r="B100" s="4" t="s">
        <v>99</v>
      </c>
      <c r="C100" s="39">
        <v>2012</v>
      </c>
      <c r="D100" s="48">
        <v>1798</v>
      </c>
      <c r="E100" s="48">
        <v>10418723.8</v>
      </c>
      <c r="F100" s="48">
        <v>1750657.6</v>
      </c>
      <c r="G100" s="48">
        <v>6331275.53</v>
      </c>
      <c r="H100" s="48">
        <v>750519.23</v>
      </c>
      <c r="I100" s="48">
        <v>1254462.5</v>
      </c>
      <c r="J100" s="48">
        <v>774168.74</v>
      </c>
      <c r="K100" s="4">
        <f>A100-'[1]DATA_PIE CODE'!$A99</f>
        <v>0</v>
      </c>
    </row>
    <row r="101" spans="1:11" ht="12.75">
      <c r="A101" s="1">
        <v>1582</v>
      </c>
      <c r="B101" s="4" t="s">
        <v>100</v>
      </c>
      <c r="C101" s="39">
        <v>2012</v>
      </c>
      <c r="D101" s="48">
        <v>381</v>
      </c>
      <c r="E101" s="48">
        <v>2689370.5200000005</v>
      </c>
      <c r="F101" s="48">
        <v>489063.83</v>
      </c>
      <c r="G101" s="48">
        <v>1214727.4</v>
      </c>
      <c r="H101" s="48">
        <v>414215.82</v>
      </c>
      <c r="I101" s="48">
        <v>356852.33</v>
      </c>
      <c r="J101" s="48">
        <v>491229.74</v>
      </c>
      <c r="K101" s="4">
        <f>A101-'[1]DATA_PIE CODE'!$A100</f>
        <v>0</v>
      </c>
    </row>
    <row r="102" spans="1:11" ht="12.75">
      <c r="A102" s="1">
        <v>1600</v>
      </c>
      <c r="B102" s="4" t="s">
        <v>101</v>
      </c>
      <c r="C102" s="39">
        <v>2012</v>
      </c>
      <c r="D102" s="48">
        <v>591</v>
      </c>
      <c r="E102" s="48">
        <v>3299294.3299999996</v>
      </c>
      <c r="F102" s="48">
        <v>502316.22</v>
      </c>
      <c r="G102" s="48">
        <v>2296411.86</v>
      </c>
      <c r="H102" s="48">
        <v>402113.13000000006</v>
      </c>
      <c r="I102" s="48">
        <v>713821.26</v>
      </c>
      <c r="J102" s="48">
        <v>322691.93</v>
      </c>
      <c r="K102" s="4">
        <f>A102-'[1]DATA_PIE CODE'!$A101</f>
        <v>0</v>
      </c>
    </row>
    <row r="103" spans="1:11" ht="12.75">
      <c r="A103" s="1">
        <v>1645</v>
      </c>
      <c r="B103" s="4" t="s">
        <v>104</v>
      </c>
      <c r="C103" s="39">
        <v>2012</v>
      </c>
      <c r="D103" s="48">
        <v>1069</v>
      </c>
      <c r="E103" s="48">
        <v>6252042.23</v>
      </c>
      <c r="F103" s="48">
        <v>804083.13</v>
      </c>
      <c r="G103" s="48">
        <v>2755827.58</v>
      </c>
      <c r="H103" s="48">
        <v>423268.87</v>
      </c>
      <c r="I103" s="48">
        <v>1720506.74</v>
      </c>
      <c r="J103" s="48">
        <v>515444.02</v>
      </c>
      <c r="K103" s="4">
        <f>A103-'[1]DATA_PIE CODE'!$A104</f>
        <v>0</v>
      </c>
    </row>
    <row r="104" spans="1:11" ht="12.75">
      <c r="A104" s="1">
        <v>1631</v>
      </c>
      <c r="B104" s="4" t="s">
        <v>102</v>
      </c>
      <c r="C104" s="39">
        <v>2012</v>
      </c>
      <c r="D104" s="48">
        <v>545</v>
      </c>
      <c r="E104" s="48">
        <v>3320169.0300000003</v>
      </c>
      <c r="F104" s="48">
        <v>430475.03</v>
      </c>
      <c r="G104" s="48">
        <v>1733617.0100000002</v>
      </c>
      <c r="H104" s="48">
        <v>223629.82</v>
      </c>
      <c r="I104" s="48">
        <v>0</v>
      </c>
      <c r="J104" s="48">
        <v>154823.29</v>
      </c>
      <c r="K104" s="4">
        <f>A104-'[1]DATA_PIE CODE'!$A102</f>
        <v>0</v>
      </c>
    </row>
    <row r="105" spans="1:11" ht="12.75">
      <c r="A105" s="1">
        <v>1638</v>
      </c>
      <c r="B105" s="4" t="s">
        <v>103</v>
      </c>
      <c r="C105" s="39">
        <v>2012</v>
      </c>
      <c r="D105" s="48">
        <v>3161</v>
      </c>
      <c r="E105" s="48">
        <v>19059586.07</v>
      </c>
      <c r="F105" s="48">
        <v>2568693.49</v>
      </c>
      <c r="G105" s="48">
        <v>6779957.350000001</v>
      </c>
      <c r="H105" s="48">
        <v>1607056.62</v>
      </c>
      <c r="I105" s="48">
        <v>3996035.63</v>
      </c>
      <c r="J105" s="48">
        <v>1483349.77</v>
      </c>
      <c r="K105" s="4">
        <f>A105-'[1]DATA_PIE CODE'!$A103</f>
        <v>0</v>
      </c>
    </row>
    <row r="106" spans="1:11" ht="12.75">
      <c r="A106" s="1">
        <v>1659</v>
      </c>
      <c r="B106" s="4" t="s">
        <v>105</v>
      </c>
      <c r="C106" s="39">
        <v>2012</v>
      </c>
      <c r="D106" s="48">
        <v>1695</v>
      </c>
      <c r="E106" s="48">
        <v>10274627.76</v>
      </c>
      <c r="F106" s="48">
        <v>1172544.66</v>
      </c>
      <c r="G106" s="48">
        <v>4508535.01</v>
      </c>
      <c r="H106" s="48">
        <v>1407539.0499999998</v>
      </c>
      <c r="I106" s="48">
        <v>1299662.93</v>
      </c>
      <c r="J106" s="48">
        <v>1210532.09</v>
      </c>
      <c r="K106" s="4">
        <f>A106-'[1]DATA_PIE CODE'!$A105</f>
        <v>0</v>
      </c>
    </row>
    <row r="107" spans="1:11" ht="12.75">
      <c r="A107" s="1">
        <v>714</v>
      </c>
      <c r="B107" s="4" t="s">
        <v>56</v>
      </c>
      <c r="C107" s="39">
        <v>2012</v>
      </c>
      <c r="D107" s="48">
        <v>6435</v>
      </c>
      <c r="E107" s="48">
        <v>44517043</v>
      </c>
      <c r="F107" s="48">
        <v>8612944.4</v>
      </c>
      <c r="G107" s="48">
        <v>19432008.98</v>
      </c>
      <c r="H107" s="48">
        <v>3848959.15</v>
      </c>
      <c r="I107" s="48">
        <v>5808702.68</v>
      </c>
      <c r="J107" s="48">
        <v>3377374.44</v>
      </c>
      <c r="K107" s="4">
        <f>A107-'[1]DATA_PIE CODE'!$A50</f>
        <v>0</v>
      </c>
    </row>
    <row r="108" spans="1:11" ht="12.75">
      <c r="A108" s="1">
        <v>1666</v>
      </c>
      <c r="B108" s="4" t="s">
        <v>106</v>
      </c>
      <c r="C108" s="39">
        <v>2012</v>
      </c>
      <c r="D108" s="48">
        <v>331</v>
      </c>
      <c r="E108" s="48">
        <v>2429114.1900000004</v>
      </c>
      <c r="F108" s="48">
        <v>189577.57</v>
      </c>
      <c r="G108" s="48">
        <v>1178082.01</v>
      </c>
      <c r="H108" s="48">
        <v>253007.22</v>
      </c>
      <c r="I108" s="48">
        <v>1280125.3</v>
      </c>
      <c r="J108" s="48">
        <v>163788.24</v>
      </c>
      <c r="K108" s="4">
        <f>A108-'[1]DATA_PIE CODE'!$A106</f>
        <v>0</v>
      </c>
    </row>
    <row r="109" spans="1:11" ht="12.75">
      <c r="A109" s="1">
        <v>1687</v>
      </c>
      <c r="B109" s="4" t="s">
        <v>108</v>
      </c>
      <c r="C109" s="39">
        <v>2012</v>
      </c>
      <c r="D109" s="48">
        <v>256</v>
      </c>
      <c r="E109" s="48">
        <v>1713748.54</v>
      </c>
      <c r="F109" s="48">
        <v>287515.97</v>
      </c>
      <c r="G109" s="48">
        <v>852660.7799999999</v>
      </c>
      <c r="H109" s="48">
        <v>159513.68</v>
      </c>
      <c r="I109" s="48">
        <v>71826.99</v>
      </c>
      <c r="J109" s="48">
        <v>118285.62</v>
      </c>
      <c r="K109" s="4">
        <f>A109-'[1]DATA_PIE CODE'!$A108</f>
        <v>0</v>
      </c>
    </row>
    <row r="110" spans="1:11" ht="12.75">
      <c r="A110" s="1">
        <v>1694</v>
      </c>
      <c r="B110" s="4" t="s">
        <v>109</v>
      </c>
      <c r="C110" s="39">
        <v>2012</v>
      </c>
      <c r="D110" s="48">
        <v>1784</v>
      </c>
      <c r="E110" s="48">
        <v>13124983.1</v>
      </c>
      <c r="F110" s="48">
        <v>1712451.52</v>
      </c>
      <c r="G110" s="48">
        <v>4188001.28</v>
      </c>
      <c r="H110" s="48">
        <v>639209.1900000001</v>
      </c>
      <c r="I110" s="48">
        <v>2697099.39</v>
      </c>
      <c r="J110" s="48">
        <v>684788.26</v>
      </c>
      <c r="K110" s="4">
        <f>A110-'[1]DATA_PIE CODE'!$A109</f>
        <v>0</v>
      </c>
    </row>
    <row r="111" spans="1:11" ht="12.75">
      <c r="A111" s="1">
        <v>1729</v>
      </c>
      <c r="B111" s="4" t="s">
        <v>110</v>
      </c>
      <c r="C111" s="39">
        <v>2012</v>
      </c>
      <c r="D111" s="48">
        <v>813</v>
      </c>
      <c r="E111" s="48">
        <v>5337515.99</v>
      </c>
      <c r="F111" s="48">
        <v>557107.18</v>
      </c>
      <c r="G111" s="48">
        <v>2262199.97</v>
      </c>
      <c r="H111" s="48">
        <v>389673.21</v>
      </c>
      <c r="I111" s="48">
        <v>449547.76</v>
      </c>
      <c r="J111" s="48">
        <v>423876.34</v>
      </c>
      <c r="K111" s="4">
        <f>A111-'[1]DATA_PIE CODE'!$A110</f>
        <v>0</v>
      </c>
    </row>
    <row r="112" spans="1:11" ht="12.75">
      <c r="A112" s="1">
        <v>1736</v>
      </c>
      <c r="B112" s="4" t="s">
        <v>111</v>
      </c>
      <c r="C112" s="39">
        <v>2012</v>
      </c>
      <c r="D112" s="48">
        <v>542</v>
      </c>
      <c r="E112" s="48">
        <v>3555792.48</v>
      </c>
      <c r="F112" s="48">
        <v>444720.92</v>
      </c>
      <c r="G112" s="48">
        <v>1200631.24</v>
      </c>
      <c r="H112" s="48">
        <v>158660.69999999998</v>
      </c>
      <c r="I112" s="48">
        <v>795784.44</v>
      </c>
      <c r="J112" s="48">
        <v>368988.44</v>
      </c>
      <c r="K112" s="4">
        <f>A112-'[1]DATA_PIE CODE'!$A111</f>
        <v>0</v>
      </c>
    </row>
    <row r="113" spans="1:11" ht="12.75">
      <c r="A113" s="1">
        <v>1813</v>
      </c>
      <c r="B113" s="4" t="s">
        <v>112</v>
      </c>
      <c r="C113" s="39">
        <v>2012</v>
      </c>
      <c r="D113" s="48">
        <v>756</v>
      </c>
      <c r="E113" s="48">
        <v>5284393.16</v>
      </c>
      <c r="F113" s="48">
        <v>860872.3200000001</v>
      </c>
      <c r="G113" s="48">
        <v>1533809.9000000001</v>
      </c>
      <c r="H113" s="48">
        <v>387004.12</v>
      </c>
      <c r="I113" s="48">
        <v>42619.26</v>
      </c>
      <c r="J113" s="48">
        <v>418245.07</v>
      </c>
      <c r="K113" s="4">
        <f>A113-'[1]DATA_PIE CODE'!$A112</f>
        <v>0</v>
      </c>
    </row>
    <row r="114" spans="1:11" ht="12.75">
      <c r="A114" s="1">
        <v>5757</v>
      </c>
      <c r="B114" s="4" t="s">
        <v>354</v>
      </c>
      <c r="C114" s="39">
        <v>2012</v>
      </c>
      <c r="D114" s="48">
        <v>644</v>
      </c>
      <c r="E114" s="48">
        <v>4402373.42</v>
      </c>
      <c r="F114" s="48">
        <v>842940.56</v>
      </c>
      <c r="G114" s="48">
        <v>1670321.2</v>
      </c>
      <c r="H114" s="48">
        <v>654594.91</v>
      </c>
      <c r="I114" s="48">
        <v>778076.85</v>
      </c>
      <c r="J114" s="48">
        <v>474452.85000000003</v>
      </c>
      <c r="K114" s="4">
        <f>A114-'[1]DATA_PIE CODE'!$A369</f>
        <v>0</v>
      </c>
    </row>
    <row r="115" spans="1:11" ht="12.75">
      <c r="A115" s="1">
        <v>1855</v>
      </c>
      <c r="B115" s="4" t="s">
        <v>113</v>
      </c>
      <c r="C115" s="39">
        <v>2012</v>
      </c>
      <c r="D115" s="48">
        <v>507</v>
      </c>
      <c r="E115" s="48">
        <v>3719580.4099999997</v>
      </c>
      <c r="F115" s="48">
        <v>392506.23000000004</v>
      </c>
      <c r="G115" s="48">
        <v>2547001.6399999997</v>
      </c>
      <c r="H115" s="48">
        <v>429171.94</v>
      </c>
      <c r="I115" s="48">
        <v>352055</v>
      </c>
      <c r="J115" s="48">
        <v>329563.7</v>
      </c>
      <c r="K115" s="4">
        <f>A115-'[1]DATA_PIE CODE'!$A114</f>
        <v>0</v>
      </c>
    </row>
    <row r="116" spans="1:11" ht="12.75">
      <c r="A116" s="1">
        <v>1862</v>
      </c>
      <c r="B116" s="4" t="s">
        <v>435</v>
      </c>
      <c r="C116" s="39">
        <v>2012</v>
      </c>
      <c r="D116" s="48">
        <v>7371</v>
      </c>
      <c r="E116" s="48">
        <v>50101882.12</v>
      </c>
      <c r="F116" s="48">
        <v>7963176.58</v>
      </c>
      <c r="G116" s="48">
        <v>16837204.11</v>
      </c>
      <c r="H116" s="48">
        <v>1919759.44</v>
      </c>
      <c r="I116" s="48">
        <v>6024092.88</v>
      </c>
      <c r="J116" s="48">
        <v>5192451.74</v>
      </c>
      <c r="K116" s="4">
        <f>A116-'[1]DATA_PIE CODE'!$A115</f>
        <v>0</v>
      </c>
    </row>
    <row r="117" spans="1:11" ht="12.75">
      <c r="A117" s="1">
        <v>1870</v>
      </c>
      <c r="B117" s="4" t="s">
        <v>114</v>
      </c>
      <c r="C117" s="39">
        <v>2012</v>
      </c>
      <c r="D117" s="48">
        <v>240</v>
      </c>
      <c r="E117" s="48">
        <v>1819900.28</v>
      </c>
      <c r="F117" s="48">
        <v>125293.99</v>
      </c>
      <c r="G117" s="48">
        <v>930125.61</v>
      </c>
      <c r="H117" s="48">
        <v>137839.4</v>
      </c>
      <c r="I117" s="48">
        <v>381114.85</v>
      </c>
      <c r="J117" s="48">
        <v>113714.35</v>
      </c>
      <c r="K117" s="4">
        <f>A117-'[1]DATA_PIE CODE'!$A116</f>
        <v>0</v>
      </c>
    </row>
    <row r="118" spans="1:11" ht="12.75">
      <c r="A118" s="1">
        <v>1883</v>
      </c>
      <c r="B118" s="4" t="s">
        <v>115</v>
      </c>
      <c r="C118" s="39">
        <v>2012</v>
      </c>
      <c r="D118" s="48">
        <v>2909</v>
      </c>
      <c r="E118" s="48">
        <v>18384733.990000002</v>
      </c>
      <c r="F118" s="48">
        <v>2882477.15</v>
      </c>
      <c r="G118" s="48">
        <v>6927082.47</v>
      </c>
      <c r="H118" s="48">
        <v>1089881.88</v>
      </c>
      <c r="I118" s="48">
        <v>2590190.63</v>
      </c>
      <c r="J118" s="48">
        <v>1451451.93</v>
      </c>
      <c r="K118" s="4">
        <f>A118-'[1]DATA_PIE CODE'!$A117</f>
        <v>0</v>
      </c>
    </row>
    <row r="119" spans="1:11" ht="12.75">
      <c r="A119" s="1">
        <v>1890</v>
      </c>
      <c r="B119" s="4" t="s">
        <v>116</v>
      </c>
      <c r="C119" s="39">
        <v>2012</v>
      </c>
      <c r="D119" s="48">
        <v>744</v>
      </c>
      <c r="E119" s="48">
        <v>5004195.149999999</v>
      </c>
      <c r="F119" s="48">
        <v>919713.13</v>
      </c>
      <c r="G119" s="48">
        <v>3441148.95</v>
      </c>
      <c r="H119" s="48">
        <v>974833.41</v>
      </c>
      <c r="I119" s="48">
        <v>157752.99</v>
      </c>
      <c r="J119" s="48">
        <v>123539</v>
      </c>
      <c r="K119" s="4">
        <f>A119-'[1]DATA_PIE CODE'!$A118</f>
        <v>0</v>
      </c>
    </row>
    <row r="120" spans="1:11" ht="12.75">
      <c r="A120" s="1">
        <v>1900</v>
      </c>
      <c r="B120" s="4" t="s">
        <v>118</v>
      </c>
      <c r="C120" s="39">
        <v>2012</v>
      </c>
      <c r="D120" s="48">
        <v>3970</v>
      </c>
      <c r="E120" s="48">
        <v>28678550.83</v>
      </c>
      <c r="F120" s="48">
        <v>3052053.45</v>
      </c>
      <c r="G120" s="48">
        <v>12012623.38</v>
      </c>
      <c r="H120" s="48">
        <v>1974030.52</v>
      </c>
      <c r="I120" s="48">
        <v>2051770</v>
      </c>
      <c r="J120" s="48">
        <v>2760575.3</v>
      </c>
      <c r="K120" s="4">
        <f>A120-'[1]DATA_PIE CODE'!$A120</f>
        <v>0</v>
      </c>
    </row>
    <row r="121" spans="1:11" ht="12.75">
      <c r="A121" s="1">
        <v>1939</v>
      </c>
      <c r="B121" s="4" t="s">
        <v>119</v>
      </c>
      <c r="C121" s="39">
        <v>2012</v>
      </c>
      <c r="D121" s="48">
        <v>519</v>
      </c>
      <c r="E121" s="48">
        <v>3876700.08</v>
      </c>
      <c r="F121" s="48">
        <v>391229.78</v>
      </c>
      <c r="G121" s="48">
        <v>1494077.58</v>
      </c>
      <c r="H121" s="48">
        <v>166178.63</v>
      </c>
      <c r="I121" s="48">
        <v>763942.78</v>
      </c>
      <c r="J121" s="48">
        <v>347030.2</v>
      </c>
      <c r="K121" s="4">
        <f>A121-'[1]DATA_PIE CODE'!$A121</f>
        <v>0</v>
      </c>
    </row>
    <row r="122" spans="1:11" ht="12.75">
      <c r="A122" s="1">
        <v>1953</v>
      </c>
      <c r="B122" s="4" t="s">
        <v>121</v>
      </c>
      <c r="C122" s="39">
        <v>2012</v>
      </c>
      <c r="D122" s="48">
        <v>1654</v>
      </c>
      <c r="E122" s="48">
        <v>9564376.299999999</v>
      </c>
      <c r="F122" s="48">
        <v>1284187.59</v>
      </c>
      <c r="G122" s="48">
        <v>4065280.5399999996</v>
      </c>
      <c r="H122" s="48">
        <v>822813.13</v>
      </c>
      <c r="I122" s="48">
        <v>1222052.5</v>
      </c>
      <c r="J122" s="48">
        <v>597775.52</v>
      </c>
      <c r="K122" s="4">
        <f>A122-'[1]DATA_PIE CODE'!$A123</f>
        <v>0</v>
      </c>
    </row>
    <row r="123" spans="1:11" ht="12.75">
      <c r="A123" s="1">
        <v>4843</v>
      </c>
      <c r="B123" s="4" t="s">
        <v>305</v>
      </c>
      <c r="C123" s="39">
        <v>2012</v>
      </c>
      <c r="D123" s="48">
        <v>199</v>
      </c>
      <c r="E123" s="48">
        <v>1405125.2400000002</v>
      </c>
      <c r="F123" s="48">
        <v>177399.64</v>
      </c>
      <c r="G123" s="48">
        <v>641554.14</v>
      </c>
      <c r="H123" s="48">
        <v>134391.06</v>
      </c>
      <c r="I123" s="48">
        <v>517200</v>
      </c>
      <c r="J123" s="48">
        <v>72361.67</v>
      </c>
      <c r="K123" s="4">
        <f>A123-'[1]DATA_PIE CODE'!$A317</f>
        <v>0</v>
      </c>
    </row>
    <row r="124" spans="1:11" ht="12.75">
      <c r="A124" s="1">
        <v>2009</v>
      </c>
      <c r="B124" s="4" t="s">
        <v>436</v>
      </c>
      <c r="C124" s="39">
        <v>2012</v>
      </c>
      <c r="D124" s="48">
        <v>1417</v>
      </c>
      <c r="E124" s="48">
        <v>9165377.54</v>
      </c>
      <c r="F124" s="48">
        <v>1452998.07</v>
      </c>
      <c r="G124" s="48">
        <v>3440676.8400000003</v>
      </c>
      <c r="H124" s="48">
        <v>842121.47</v>
      </c>
      <c r="I124" s="48">
        <v>1243535.35</v>
      </c>
      <c r="J124" s="48">
        <v>694573.16</v>
      </c>
      <c r="K124" s="4">
        <f>A124-'[1]DATA_PIE CODE'!$A124</f>
        <v>0</v>
      </c>
    </row>
    <row r="125" spans="1:11" ht="12.75">
      <c r="A125" s="1">
        <v>2044</v>
      </c>
      <c r="B125" s="4" t="s">
        <v>123</v>
      </c>
      <c r="C125" s="39">
        <v>2012</v>
      </c>
      <c r="D125" s="48">
        <v>128</v>
      </c>
      <c r="E125" s="48">
        <v>655926.8300000001</v>
      </c>
      <c r="F125" s="48">
        <v>91889.91</v>
      </c>
      <c r="G125" s="48">
        <v>754918.9099999999</v>
      </c>
      <c r="H125" s="48">
        <v>69281.22</v>
      </c>
      <c r="I125" s="48">
        <v>208657.34</v>
      </c>
      <c r="J125" s="48">
        <v>44097.87</v>
      </c>
      <c r="K125" s="4">
        <f>A125-'[1]DATA_PIE CODE'!$A126</f>
        <v>0</v>
      </c>
    </row>
    <row r="126" spans="1:11" ht="12.75">
      <c r="A126" s="1">
        <v>2051</v>
      </c>
      <c r="B126" s="4" t="s">
        <v>124</v>
      </c>
      <c r="C126" s="39">
        <v>2012</v>
      </c>
      <c r="D126" s="48">
        <v>649</v>
      </c>
      <c r="E126" s="48">
        <v>4070997.8000000003</v>
      </c>
      <c r="F126" s="48">
        <v>368679.73000000004</v>
      </c>
      <c r="G126" s="48">
        <v>1420610.66</v>
      </c>
      <c r="H126" s="48">
        <v>283477.42000000004</v>
      </c>
      <c r="I126" s="48">
        <v>1011439.64</v>
      </c>
      <c r="J126" s="48">
        <v>0</v>
      </c>
      <c r="K126" s="4">
        <f>A126-'[1]DATA_PIE CODE'!$A127</f>
        <v>0</v>
      </c>
    </row>
    <row r="127" spans="1:11" ht="12.75">
      <c r="A127" s="1">
        <v>2058</v>
      </c>
      <c r="B127" s="4" t="s">
        <v>125</v>
      </c>
      <c r="C127" s="39">
        <v>2012</v>
      </c>
      <c r="D127" s="48">
        <v>3996</v>
      </c>
      <c r="E127" s="48">
        <v>24771472.2</v>
      </c>
      <c r="F127" s="48">
        <v>3896116.2199999997</v>
      </c>
      <c r="G127" s="48">
        <v>10023134.709999999</v>
      </c>
      <c r="H127" s="48">
        <v>2664751.32</v>
      </c>
      <c r="I127" s="48">
        <v>3203416.3400000003</v>
      </c>
      <c r="J127" s="48">
        <v>1847693.02</v>
      </c>
      <c r="K127" s="4">
        <f>A127-'[1]DATA_PIE CODE'!$A128</f>
        <v>0</v>
      </c>
    </row>
    <row r="128" spans="1:11" ht="12.75">
      <c r="A128" s="1">
        <v>2114</v>
      </c>
      <c r="B128" s="4" t="s">
        <v>126</v>
      </c>
      <c r="C128" s="39">
        <v>2012</v>
      </c>
      <c r="D128" s="48">
        <v>576</v>
      </c>
      <c r="E128" s="48">
        <v>5562604.9</v>
      </c>
      <c r="F128" s="48">
        <v>855612.34</v>
      </c>
      <c r="G128" s="48">
        <v>2888364.08</v>
      </c>
      <c r="H128" s="48">
        <v>534236.3</v>
      </c>
      <c r="I128" s="48">
        <v>916300</v>
      </c>
      <c r="J128" s="48">
        <v>235010.37</v>
      </c>
      <c r="K128" s="4">
        <f>A128-'[1]DATA_PIE CODE'!$A129</f>
        <v>0</v>
      </c>
    </row>
    <row r="129" spans="1:11" ht="12.75">
      <c r="A129" s="1">
        <v>2128</v>
      </c>
      <c r="B129" s="4" t="s">
        <v>127</v>
      </c>
      <c r="C129" s="39">
        <v>2012</v>
      </c>
      <c r="D129" s="48">
        <v>674</v>
      </c>
      <c r="E129" s="48">
        <v>5065417.19</v>
      </c>
      <c r="F129" s="48">
        <v>777214.8300000001</v>
      </c>
      <c r="G129" s="48">
        <v>1809501.44</v>
      </c>
      <c r="H129" s="48">
        <v>627944.88</v>
      </c>
      <c r="I129" s="48">
        <v>436141.06</v>
      </c>
      <c r="J129" s="48">
        <v>301233.04000000004</v>
      </c>
      <c r="K129" s="4">
        <f>A129-'[1]DATA_PIE CODE'!$A130</f>
        <v>0</v>
      </c>
    </row>
    <row r="130" spans="1:11" ht="12.75">
      <c r="A130" s="1">
        <v>2135</v>
      </c>
      <c r="B130" s="4" t="s">
        <v>128</v>
      </c>
      <c r="C130" s="39">
        <v>2012</v>
      </c>
      <c r="D130" s="48">
        <v>436</v>
      </c>
      <c r="E130" s="48">
        <v>2978790.4</v>
      </c>
      <c r="F130" s="48">
        <v>237574.96000000002</v>
      </c>
      <c r="G130" s="48">
        <v>1475248.79</v>
      </c>
      <c r="H130" s="48">
        <v>477224.58</v>
      </c>
      <c r="I130" s="48">
        <v>476249.83</v>
      </c>
      <c r="J130" s="48">
        <v>331171.51</v>
      </c>
      <c r="K130" s="4">
        <f>A130-'[1]DATA_PIE CODE'!$A131</f>
        <v>0</v>
      </c>
    </row>
    <row r="131" spans="1:11" ht="12.75">
      <c r="A131" s="1">
        <v>2142</v>
      </c>
      <c r="B131" s="4" t="s">
        <v>129</v>
      </c>
      <c r="C131" s="39">
        <v>2012</v>
      </c>
      <c r="D131" s="48">
        <v>181</v>
      </c>
      <c r="E131" s="48">
        <v>1252007.6600000001</v>
      </c>
      <c r="F131" s="48">
        <v>124952.55</v>
      </c>
      <c r="G131" s="48">
        <v>750706.81</v>
      </c>
      <c r="H131" s="48">
        <v>98488.11</v>
      </c>
      <c r="I131" s="48">
        <v>0</v>
      </c>
      <c r="J131" s="48">
        <v>96681.46</v>
      </c>
      <c r="K131" s="4">
        <f>A131-'[1]DATA_PIE CODE'!$A132</f>
        <v>0</v>
      </c>
    </row>
    <row r="132" spans="1:11" ht="12.75">
      <c r="A132" s="1">
        <v>2184</v>
      </c>
      <c r="B132" s="4" t="s">
        <v>130</v>
      </c>
      <c r="C132" s="39">
        <v>2012</v>
      </c>
      <c r="D132" s="48">
        <v>951</v>
      </c>
      <c r="E132" s="48">
        <v>7095174.5</v>
      </c>
      <c r="F132" s="48">
        <v>1282650.47</v>
      </c>
      <c r="G132" s="48">
        <v>3382049.21</v>
      </c>
      <c r="H132" s="48">
        <v>984511.56</v>
      </c>
      <c r="I132" s="48">
        <v>488772.5</v>
      </c>
      <c r="J132" s="48">
        <v>670187.4500000001</v>
      </c>
      <c r="K132" s="4">
        <f>A132-'[1]DATA_PIE CODE'!$A134</f>
        <v>0</v>
      </c>
    </row>
    <row r="133" spans="1:11" ht="12.75">
      <c r="A133" s="1">
        <v>2198</v>
      </c>
      <c r="B133" s="4" t="s">
        <v>131</v>
      </c>
      <c r="C133" s="39">
        <v>2012</v>
      </c>
      <c r="D133" s="48">
        <v>726</v>
      </c>
      <c r="E133" s="48">
        <v>4461713.13</v>
      </c>
      <c r="F133" s="48">
        <v>525103.0700000001</v>
      </c>
      <c r="G133" s="48">
        <v>2082249.0799999998</v>
      </c>
      <c r="H133" s="48">
        <v>384481.63</v>
      </c>
      <c r="I133" s="48">
        <v>572245.1900000001</v>
      </c>
      <c r="J133" s="48">
        <v>325203.89999999997</v>
      </c>
      <c r="K133" s="4">
        <f>A133-'[1]DATA_PIE CODE'!$A135</f>
        <v>0</v>
      </c>
    </row>
    <row r="134" spans="1:11" ht="12.75">
      <c r="A134" s="1">
        <v>2212</v>
      </c>
      <c r="B134" s="4" t="s">
        <v>132</v>
      </c>
      <c r="C134" s="39">
        <v>2012</v>
      </c>
      <c r="D134" s="48">
        <v>141</v>
      </c>
      <c r="E134" s="48">
        <v>1190856.57</v>
      </c>
      <c r="F134" s="48">
        <v>185222.63999999998</v>
      </c>
      <c r="G134" s="48">
        <v>663173.76</v>
      </c>
      <c r="H134" s="48">
        <v>120742</v>
      </c>
      <c r="I134" s="48">
        <v>0</v>
      </c>
      <c r="J134" s="48">
        <v>98447.55</v>
      </c>
      <c r="K134" s="4">
        <f>A134-'[1]DATA_PIE CODE'!$A136</f>
        <v>0</v>
      </c>
    </row>
    <row r="135" spans="1:11" ht="12.75">
      <c r="A135" s="1">
        <v>2217</v>
      </c>
      <c r="B135" s="4" t="s">
        <v>133</v>
      </c>
      <c r="C135" s="39">
        <v>2012</v>
      </c>
      <c r="D135" s="48">
        <v>2039</v>
      </c>
      <c r="E135" s="48">
        <v>14273837.54</v>
      </c>
      <c r="F135" s="48">
        <v>2412363.06</v>
      </c>
      <c r="G135" s="48">
        <v>5387101.14</v>
      </c>
      <c r="H135" s="48">
        <v>1026509.8700000001</v>
      </c>
      <c r="I135" s="48">
        <v>1384411.27</v>
      </c>
      <c r="J135" s="48">
        <v>763677.93</v>
      </c>
      <c r="K135" s="4">
        <f>A135-'[1]DATA_PIE CODE'!$A137</f>
        <v>0</v>
      </c>
    </row>
    <row r="136" spans="1:11" ht="12.75">
      <c r="A136" s="1">
        <v>2226</v>
      </c>
      <c r="B136" s="4" t="s">
        <v>134</v>
      </c>
      <c r="C136" s="39">
        <v>2012</v>
      </c>
      <c r="D136" s="48">
        <v>238</v>
      </c>
      <c r="E136" s="48">
        <v>1672055.55</v>
      </c>
      <c r="F136" s="48">
        <v>267317.37</v>
      </c>
      <c r="G136" s="48">
        <v>1092246.55</v>
      </c>
      <c r="H136" s="48">
        <v>183824.73</v>
      </c>
      <c r="I136" s="48">
        <v>186084.52</v>
      </c>
      <c r="J136" s="48">
        <v>296186.35</v>
      </c>
      <c r="K136" s="4">
        <f>A136-'[1]DATA_PIE CODE'!$A138</f>
        <v>0</v>
      </c>
    </row>
    <row r="137" spans="1:11" ht="12.75">
      <c r="A137" s="1">
        <v>2233</v>
      </c>
      <c r="B137" s="4" t="s">
        <v>135</v>
      </c>
      <c r="C137" s="39">
        <v>2012</v>
      </c>
      <c r="D137" s="48">
        <v>921</v>
      </c>
      <c r="E137" s="48">
        <v>5559785.29</v>
      </c>
      <c r="F137" s="48">
        <v>882640.66</v>
      </c>
      <c r="G137" s="48">
        <v>3065244.55</v>
      </c>
      <c r="H137" s="48">
        <v>679321.75</v>
      </c>
      <c r="I137" s="48">
        <v>1090821.77</v>
      </c>
      <c r="J137" s="48">
        <v>525690.96</v>
      </c>
      <c r="K137" s="4">
        <f>A137-'[1]DATA_PIE CODE'!$A139</f>
        <v>0</v>
      </c>
    </row>
    <row r="138" spans="1:11" ht="12.75">
      <c r="A138" s="1">
        <v>2289</v>
      </c>
      <c r="B138" s="4" t="s">
        <v>137</v>
      </c>
      <c r="C138" s="39">
        <v>2012</v>
      </c>
      <c r="D138" s="48">
        <v>20947</v>
      </c>
      <c r="E138" s="48">
        <v>142129975.09</v>
      </c>
      <c r="F138" s="48">
        <v>27080195.23</v>
      </c>
      <c r="G138" s="48">
        <v>52110508.67000001</v>
      </c>
      <c r="H138" s="48">
        <v>8556324.31</v>
      </c>
      <c r="I138" s="48">
        <v>14869027.870000001</v>
      </c>
      <c r="J138" s="48">
        <v>12488291.69</v>
      </c>
      <c r="K138" s="4">
        <f>A138-'[1]DATA_PIE CODE'!$A141</f>
        <v>0</v>
      </c>
    </row>
    <row r="139" spans="1:11" ht="12.75">
      <c r="A139" s="1">
        <v>2310</v>
      </c>
      <c r="B139" s="4" t="s">
        <v>140</v>
      </c>
      <c r="C139" s="39">
        <v>2012</v>
      </c>
      <c r="D139" s="48">
        <v>290</v>
      </c>
      <c r="E139" s="48">
        <v>2355957.21</v>
      </c>
      <c r="F139" s="48">
        <v>575717.54</v>
      </c>
      <c r="G139" s="48">
        <v>1067001.2399999998</v>
      </c>
      <c r="H139" s="48">
        <v>174906.1</v>
      </c>
      <c r="I139" s="48">
        <v>1150560.34</v>
      </c>
      <c r="J139" s="48">
        <v>176950.69</v>
      </c>
      <c r="K139" s="4">
        <f>A139-'[1]DATA_PIE CODE'!$A144</f>
        <v>0</v>
      </c>
    </row>
    <row r="140" spans="1:11" ht="12.75">
      <c r="A140" s="1">
        <v>2296</v>
      </c>
      <c r="B140" s="4" t="s">
        <v>138</v>
      </c>
      <c r="C140" s="39">
        <v>2012</v>
      </c>
      <c r="D140" s="48">
        <v>2311</v>
      </c>
      <c r="E140" s="48">
        <v>15326438.63</v>
      </c>
      <c r="F140" s="48">
        <v>2813182.94</v>
      </c>
      <c r="G140" s="48">
        <v>7370394.2</v>
      </c>
      <c r="H140" s="48">
        <v>452022.47</v>
      </c>
      <c r="I140" s="48">
        <v>1324762.78</v>
      </c>
      <c r="J140" s="48">
        <v>2424965.5300000003</v>
      </c>
      <c r="K140" s="4">
        <f>A140-'[1]DATA_PIE CODE'!$A142</f>
        <v>0</v>
      </c>
    </row>
    <row r="141" spans="1:11" ht="12.75">
      <c r="A141" s="1">
        <v>2303</v>
      </c>
      <c r="B141" s="4" t="s">
        <v>139</v>
      </c>
      <c r="C141" s="39">
        <v>2012</v>
      </c>
      <c r="D141" s="48">
        <v>3044</v>
      </c>
      <c r="E141" s="48">
        <v>17739031.88</v>
      </c>
      <c r="F141" s="48">
        <v>3067301.0100000002</v>
      </c>
      <c r="G141" s="48">
        <v>9419946.83</v>
      </c>
      <c r="H141" s="48">
        <v>1110330.07</v>
      </c>
      <c r="I141" s="48">
        <v>5509991.880000001</v>
      </c>
      <c r="J141" s="48">
        <v>1713577.34</v>
      </c>
      <c r="K141" s="4">
        <f>A141-'[1]DATA_PIE CODE'!$A143</f>
        <v>0</v>
      </c>
    </row>
    <row r="142" spans="1:11" ht="12.75">
      <c r="A142" s="1">
        <v>2394</v>
      </c>
      <c r="B142" s="4" t="s">
        <v>141</v>
      </c>
      <c r="C142" s="39">
        <v>2012</v>
      </c>
      <c r="D142" s="48">
        <v>410</v>
      </c>
      <c r="E142" s="48">
        <v>2827297.85</v>
      </c>
      <c r="F142" s="48">
        <v>352180.71</v>
      </c>
      <c r="G142" s="48">
        <v>1700925.4299999997</v>
      </c>
      <c r="H142" s="48">
        <v>392361.95</v>
      </c>
      <c r="I142" s="48">
        <v>484572.93</v>
      </c>
      <c r="J142" s="48">
        <v>238635.09000000003</v>
      </c>
      <c r="K142" s="4">
        <f>A142-'[1]DATA_PIE CODE'!$A145</f>
        <v>0</v>
      </c>
    </row>
    <row r="143" spans="1:11" ht="12.75">
      <c r="A143" s="1">
        <v>2415</v>
      </c>
      <c r="B143" s="4" t="s">
        <v>422</v>
      </c>
      <c r="C143" s="39">
        <v>2012</v>
      </c>
      <c r="D143" s="48">
        <v>287</v>
      </c>
      <c r="E143" s="48">
        <v>1865082.4000000001</v>
      </c>
      <c r="F143" s="48">
        <v>284482.91000000003</v>
      </c>
      <c r="G143" s="48">
        <v>1055147.4300000002</v>
      </c>
      <c r="H143" s="48">
        <v>171810.71</v>
      </c>
      <c r="I143" s="48">
        <v>17589.31</v>
      </c>
      <c r="J143" s="48">
        <v>156633.61000000002</v>
      </c>
      <c r="K143" s="4">
        <f>A143-'[1]DATA_PIE CODE'!$A146</f>
        <v>0</v>
      </c>
    </row>
    <row r="144" spans="1:11" ht="12.75">
      <c r="A144" s="1">
        <v>2420</v>
      </c>
      <c r="B144" s="4" t="s">
        <v>142</v>
      </c>
      <c r="C144" s="39">
        <v>2012</v>
      </c>
      <c r="D144" s="48">
        <v>4581</v>
      </c>
      <c r="E144" s="48">
        <v>27361104.21</v>
      </c>
      <c r="F144" s="48">
        <v>3904031.23</v>
      </c>
      <c r="G144" s="48">
        <v>13128854.78</v>
      </c>
      <c r="H144" s="48">
        <v>2887097.62</v>
      </c>
      <c r="I144" s="48">
        <v>3147097.2800000003</v>
      </c>
      <c r="J144" s="48">
        <v>1110971.43</v>
      </c>
      <c r="K144" s="4">
        <f>A144-'[1]DATA_PIE CODE'!$A147</f>
        <v>0</v>
      </c>
    </row>
    <row r="145" spans="1:11" ht="12.75">
      <c r="A145" s="1">
        <v>2443</v>
      </c>
      <c r="B145" s="4" t="s">
        <v>145</v>
      </c>
      <c r="C145" s="39">
        <v>2012</v>
      </c>
      <c r="D145" s="48">
        <v>1922</v>
      </c>
      <c r="E145" s="48">
        <v>13571481.17</v>
      </c>
      <c r="F145" s="48">
        <v>1754431.23</v>
      </c>
      <c r="G145" s="48">
        <v>3678121.8400000003</v>
      </c>
      <c r="H145" s="48">
        <v>817096.13</v>
      </c>
      <c r="I145" s="48">
        <v>1341383.07</v>
      </c>
      <c r="J145" s="48">
        <v>849903.21</v>
      </c>
      <c r="K145" s="4">
        <f>A145-'[1]DATA_PIE CODE'!$A150</f>
        <v>0</v>
      </c>
    </row>
    <row r="146" spans="1:11" ht="12.75">
      <c r="A146" s="1">
        <v>2436</v>
      </c>
      <c r="B146" s="4" t="s">
        <v>144</v>
      </c>
      <c r="C146" s="39">
        <v>2012</v>
      </c>
      <c r="D146" s="48">
        <v>1574</v>
      </c>
      <c r="E146" s="48">
        <v>10222155.69</v>
      </c>
      <c r="F146" s="48">
        <v>1695207.1500000001</v>
      </c>
      <c r="G146" s="48">
        <v>5125313.08</v>
      </c>
      <c r="H146" s="48">
        <v>726204.6699999999</v>
      </c>
      <c r="I146" s="48">
        <v>218907.75</v>
      </c>
      <c r="J146" s="48">
        <v>918867.9800000001</v>
      </c>
      <c r="K146" s="4">
        <f>A146-'[1]DATA_PIE CODE'!$A149</f>
        <v>0</v>
      </c>
    </row>
    <row r="147" spans="1:11" ht="12.75">
      <c r="A147" s="1">
        <v>2460</v>
      </c>
      <c r="B147" s="4" t="s">
        <v>147</v>
      </c>
      <c r="C147" s="39">
        <v>2012</v>
      </c>
      <c r="D147" s="48">
        <v>1358</v>
      </c>
      <c r="E147" s="48">
        <v>9018310.27</v>
      </c>
      <c r="F147" s="48">
        <v>1110657.4</v>
      </c>
      <c r="G147" s="48">
        <v>4810133.2299999995</v>
      </c>
      <c r="H147" s="48">
        <v>482589.67</v>
      </c>
      <c r="I147" s="48">
        <v>1199109.21</v>
      </c>
      <c r="J147" s="48">
        <v>792015.44</v>
      </c>
      <c r="K147" s="4">
        <f>A147-'[1]DATA_PIE CODE'!$A152</f>
        <v>0</v>
      </c>
    </row>
    <row r="148" spans="1:11" ht="12.75">
      <c r="A148" s="1">
        <v>2478</v>
      </c>
      <c r="B148" s="4" t="s">
        <v>148</v>
      </c>
      <c r="C148" s="39">
        <v>2012</v>
      </c>
      <c r="D148" s="48">
        <v>1784</v>
      </c>
      <c r="E148" s="48">
        <v>11302240.66</v>
      </c>
      <c r="F148" s="48">
        <v>2027930.28</v>
      </c>
      <c r="G148" s="48">
        <v>6206945.5600000005</v>
      </c>
      <c r="H148" s="48">
        <v>1493827.64</v>
      </c>
      <c r="I148" s="48">
        <v>1451209.67</v>
      </c>
      <c r="J148" s="48">
        <v>1029319.62</v>
      </c>
      <c r="K148" s="4">
        <f>A148-'[1]DATA_PIE CODE'!$A153</f>
        <v>0</v>
      </c>
    </row>
    <row r="149" spans="1:11" ht="12.75">
      <c r="A149" s="1">
        <v>2523</v>
      </c>
      <c r="B149" s="4" t="s">
        <v>150</v>
      </c>
      <c r="C149" s="39">
        <v>2012</v>
      </c>
      <c r="D149" s="48">
        <v>83</v>
      </c>
      <c r="E149" s="48">
        <v>590365.4400000001</v>
      </c>
      <c r="F149" s="48">
        <v>42592.94</v>
      </c>
      <c r="G149" s="48">
        <v>317871.32000000007</v>
      </c>
      <c r="H149" s="48">
        <v>87694.37999999999</v>
      </c>
      <c r="I149" s="48">
        <v>0</v>
      </c>
      <c r="J149" s="48">
        <v>68799.81</v>
      </c>
      <c r="K149" s="4">
        <f>A149-'[1]DATA_PIE CODE'!$A155</f>
        <v>0</v>
      </c>
    </row>
    <row r="150" spans="1:11" ht="12.75">
      <c r="A150" s="1">
        <v>2527</v>
      </c>
      <c r="B150" s="4" t="s">
        <v>151</v>
      </c>
      <c r="C150" s="39">
        <v>2012</v>
      </c>
      <c r="D150" s="48">
        <v>269</v>
      </c>
      <c r="E150" s="48">
        <v>1999559.72</v>
      </c>
      <c r="F150" s="48">
        <v>541439.88</v>
      </c>
      <c r="G150" s="48">
        <v>929048.8600000001</v>
      </c>
      <c r="H150" s="48">
        <v>125570.27</v>
      </c>
      <c r="I150" s="48">
        <v>632749.58</v>
      </c>
      <c r="J150" s="48">
        <v>177835.66000000003</v>
      </c>
      <c r="K150" s="4">
        <f>A150-'[1]DATA_PIE CODE'!$A156</f>
        <v>0</v>
      </c>
    </row>
    <row r="151" spans="1:11" ht="12.75">
      <c r="A151" s="1">
        <v>2534</v>
      </c>
      <c r="B151" s="4" t="s">
        <v>152</v>
      </c>
      <c r="C151" s="39">
        <v>2012</v>
      </c>
      <c r="D151" s="48">
        <v>478</v>
      </c>
      <c r="E151" s="48">
        <v>2969495.88</v>
      </c>
      <c r="F151" s="48">
        <v>385176.46</v>
      </c>
      <c r="G151" s="48">
        <v>1407731.89</v>
      </c>
      <c r="H151" s="48">
        <v>285975.3</v>
      </c>
      <c r="I151" s="48">
        <v>376949.92</v>
      </c>
      <c r="J151" s="48">
        <v>254569.2</v>
      </c>
      <c r="K151" s="4">
        <f>A151-'[1]DATA_PIE CODE'!$A157</f>
        <v>0</v>
      </c>
    </row>
    <row r="152" spans="1:11" ht="12.75">
      <c r="A152" s="1">
        <v>2541</v>
      </c>
      <c r="B152" s="4" t="s">
        <v>153</v>
      </c>
      <c r="C152" s="39">
        <v>2012</v>
      </c>
      <c r="D152" s="48">
        <v>535</v>
      </c>
      <c r="E152" s="48">
        <v>3682005.2600000002</v>
      </c>
      <c r="F152" s="48">
        <v>444595.08</v>
      </c>
      <c r="G152" s="48">
        <v>1513903.71</v>
      </c>
      <c r="H152" s="48">
        <v>320537.27</v>
      </c>
      <c r="I152" s="48">
        <v>573664.14</v>
      </c>
      <c r="J152" s="48">
        <v>323245.33</v>
      </c>
      <c r="K152" s="4">
        <f>A152-'[1]DATA_PIE CODE'!$A158</f>
        <v>0</v>
      </c>
    </row>
    <row r="153" spans="1:11" ht="12.75">
      <c r="A153" s="1">
        <v>2562</v>
      </c>
      <c r="B153" s="4" t="s">
        <v>154</v>
      </c>
      <c r="C153" s="39">
        <v>2012</v>
      </c>
      <c r="D153" s="48">
        <v>3824</v>
      </c>
      <c r="E153" s="48">
        <v>27076400.55</v>
      </c>
      <c r="F153" s="48">
        <v>4543317.11</v>
      </c>
      <c r="G153" s="48">
        <v>8430485.42</v>
      </c>
      <c r="H153" s="48">
        <v>1700382.08</v>
      </c>
      <c r="I153" s="48">
        <v>4083384.47</v>
      </c>
      <c r="J153" s="48">
        <v>2225888.92</v>
      </c>
      <c r="K153" s="4">
        <f>A153-'[1]DATA_PIE CODE'!$A159</f>
        <v>0</v>
      </c>
    </row>
    <row r="154" spans="1:11" ht="12.75">
      <c r="A154" s="1">
        <v>2576</v>
      </c>
      <c r="B154" s="4" t="s">
        <v>155</v>
      </c>
      <c r="C154" s="39">
        <v>2012</v>
      </c>
      <c r="D154" s="48">
        <v>890</v>
      </c>
      <c r="E154" s="48">
        <v>5787389.13</v>
      </c>
      <c r="F154" s="48">
        <v>890716.83</v>
      </c>
      <c r="G154" s="48">
        <v>2177134.71</v>
      </c>
      <c r="H154" s="48">
        <v>349247.85</v>
      </c>
      <c r="I154" s="48">
        <v>932878.48</v>
      </c>
      <c r="J154" s="48">
        <v>395261.56</v>
      </c>
      <c r="K154" s="4">
        <f>A154-'[1]DATA_PIE CODE'!$A160</f>
        <v>0</v>
      </c>
    </row>
    <row r="155" spans="1:11" ht="12.75">
      <c r="A155" s="1">
        <v>2583</v>
      </c>
      <c r="B155" s="4" t="s">
        <v>156</v>
      </c>
      <c r="C155" s="39">
        <v>2012</v>
      </c>
      <c r="D155" s="48">
        <v>3549</v>
      </c>
      <c r="E155" s="48">
        <v>20874912.57</v>
      </c>
      <c r="F155" s="48">
        <v>2966411.65</v>
      </c>
      <c r="G155" s="48">
        <v>6982230.2700000005</v>
      </c>
      <c r="H155" s="48">
        <v>2019394.42</v>
      </c>
      <c r="I155" s="48">
        <v>3623241.06</v>
      </c>
      <c r="J155" s="48">
        <v>1419496.06</v>
      </c>
      <c r="K155" s="4">
        <f>A155-'[1]DATA_PIE CODE'!$A161</f>
        <v>0</v>
      </c>
    </row>
    <row r="156" spans="1:11" ht="12.75">
      <c r="A156" s="1">
        <v>2605</v>
      </c>
      <c r="B156" s="4" t="s">
        <v>158</v>
      </c>
      <c r="C156" s="39">
        <v>2012</v>
      </c>
      <c r="D156" s="48">
        <v>892</v>
      </c>
      <c r="E156" s="48">
        <v>5777184.45</v>
      </c>
      <c r="F156" s="48">
        <v>678178.7100000001</v>
      </c>
      <c r="G156" s="48">
        <v>2458674.25</v>
      </c>
      <c r="H156" s="48">
        <v>597347.78</v>
      </c>
      <c r="I156" s="48">
        <v>576560</v>
      </c>
      <c r="J156" s="48">
        <v>280157.64999999997</v>
      </c>
      <c r="K156" s="4">
        <f>A156-'[1]DATA_PIE CODE'!$A163</f>
        <v>0</v>
      </c>
    </row>
    <row r="157" spans="1:11" ht="12.75">
      <c r="A157" s="1">
        <v>2604</v>
      </c>
      <c r="B157" s="4" t="s">
        <v>157</v>
      </c>
      <c r="C157" s="39">
        <v>2012</v>
      </c>
      <c r="D157" s="48">
        <v>5669</v>
      </c>
      <c r="E157" s="48">
        <v>34275018.86</v>
      </c>
      <c r="F157" s="48">
        <v>5865999.24</v>
      </c>
      <c r="G157" s="48">
        <v>11281924.709999999</v>
      </c>
      <c r="H157" s="48">
        <v>2089478.18</v>
      </c>
      <c r="I157" s="48">
        <v>4583883.75</v>
      </c>
      <c r="J157" s="48">
        <v>3064470.07</v>
      </c>
      <c r="K157" s="4">
        <f>A157-'[1]DATA_PIE CODE'!$A162</f>
        <v>0</v>
      </c>
    </row>
    <row r="158" spans="1:11" ht="12.75">
      <c r="A158" s="1">
        <v>2611</v>
      </c>
      <c r="B158" s="4" t="s">
        <v>159</v>
      </c>
      <c r="C158" s="39">
        <v>2012</v>
      </c>
      <c r="D158" s="48">
        <v>5626</v>
      </c>
      <c r="E158" s="48">
        <v>30936747.18</v>
      </c>
      <c r="F158" s="48">
        <v>4836281.08</v>
      </c>
      <c r="G158" s="48">
        <v>10433486.23</v>
      </c>
      <c r="H158" s="48">
        <v>2323749.22</v>
      </c>
      <c r="I158" s="48">
        <v>5018972.45</v>
      </c>
      <c r="J158" s="48">
        <v>3343242.41</v>
      </c>
      <c r="K158" s="4">
        <f>A158-'[1]DATA_PIE CODE'!$A164</f>
        <v>0</v>
      </c>
    </row>
    <row r="159" spans="1:11" ht="12.75">
      <c r="A159" s="1">
        <v>2618</v>
      </c>
      <c r="B159" s="4" t="s">
        <v>160</v>
      </c>
      <c r="C159" s="39">
        <v>2012</v>
      </c>
      <c r="D159" s="48">
        <v>631</v>
      </c>
      <c r="E159" s="48">
        <v>3760324.15</v>
      </c>
      <c r="F159" s="48">
        <v>515434.72</v>
      </c>
      <c r="G159" s="48">
        <v>1960510.1500000001</v>
      </c>
      <c r="H159" s="48">
        <v>730231.6</v>
      </c>
      <c r="I159" s="48">
        <v>58240.08</v>
      </c>
      <c r="J159" s="48">
        <v>429684.08</v>
      </c>
      <c r="K159" s="4">
        <f>A159-'[1]DATA_PIE CODE'!$A165</f>
        <v>0</v>
      </c>
    </row>
    <row r="160" spans="1:11" ht="12.75">
      <c r="A160" s="1">
        <v>2625</v>
      </c>
      <c r="B160" s="4" t="s">
        <v>161</v>
      </c>
      <c r="C160" s="39">
        <v>2012</v>
      </c>
      <c r="D160" s="48">
        <v>441</v>
      </c>
      <c r="E160" s="48">
        <v>2797654.65</v>
      </c>
      <c r="F160" s="48">
        <v>350021.76</v>
      </c>
      <c r="G160" s="48">
        <v>1192840.17</v>
      </c>
      <c r="H160" s="48">
        <v>157806.61000000002</v>
      </c>
      <c r="I160" s="48">
        <v>0</v>
      </c>
      <c r="J160" s="48">
        <v>436879.31999999995</v>
      </c>
      <c r="K160" s="4">
        <f>A160-'[1]DATA_PIE CODE'!$A166</f>
        <v>0</v>
      </c>
    </row>
    <row r="161" spans="1:11" ht="12.75">
      <c r="A161" s="1">
        <v>2632</v>
      </c>
      <c r="B161" s="4" t="s">
        <v>162</v>
      </c>
      <c r="C161" s="39">
        <v>2012</v>
      </c>
      <c r="D161" s="48">
        <v>376</v>
      </c>
      <c r="E161" s="48">
        <v>2637469.14</v>
      </c>
      <c r="F161" s="48">
        <v>261669.24</v>
      </c>
      <c r="G161" s="48">
        <v>1139014.19</v>
      </c>
      <c r="H161" s="48">
        <v>291259.72</v>
      </c>
      <c r="I161" s="48">
        <v>651040</v>
      </c>
      <c r="J161" s="48">
        <v>173692.08000000002</v>
      </c>
      <c r="K161" s="4">
        <f>A161-'[1]DATA_PIE CODE'!$A167</f>
        <v>0</v>
      </c>
    </row>
    <row r="162" spans="1:11" ht="12.75">
      <c r="A162" s="1">
        <v>2639</v>
      </c>
      <c r="B162" s="4" t="s">
        <v>163</v>
      </c>
      <c r="C162" s="39">
        <v>2012</v>
      </c>
      <c r="D162" s="48">
        <v>745</v>
      </c>
      <c r="E162" s="48">
        <v>4566808.64</v>
      </c>
      <c r="F162" s="48">
        <v>559340.42</v>
      </c>
      <c r="G162" s="48">
        <v>2241370.7</v>
      </c>
      <c r="H162" s="48">
        <v>355553.64</v>
      </c>
      <c r="I162" s="48">
        <v>728423.04</v>
      </c>
      <c r="J162" s="48">
        <v>331605.19000000006</v>
      </c>
      <c r="K162" s="4">
        <f>A162-'[1]DATA_PIE CODE'!$A168</f>
        <v>0</v>
      </c>
    </row>
    <row r="163" spans="1:11" ht="12.75">
      <c r="A163" s="1">
        <v>2646</v>
      </c>
      <c r="B163" s="4" t="s">
        <v>164</v>
      </c>
      <c r="C163" s="39">
        <v>2012</v>
      </c>
      <c r="D163" s="48">
        <v>773</v>
      </c>
      <c r="E163" s="48">
        <v>5090559.899999999</v>
      </c>
      <c r="F163" s="48">
        <v>949382.2000000001</v>
      </c>
      <c r="G163" s="48">
        <v>2192369.5</v>
      </c>
      <c r="H163" s="48">
        <v>513914.86</v>
      </c>
      <c r="I163" s="48">
        <v>0</v>
      </c>
      <c r="J163" s="48">
        <v>429792.29</v>
      </c>
      <c r="K163" s="4">
        <f>A163-'[1]DATA_PIE CODE'!$A169</f>
        <v>0</v>
      </c>
    </row>
    <row r="164" spans="1:11" ht="12.75">
      <c r="A164" s="1">
        <v>2660</v>
      </c>
      <c r="B164" s="4" t="s">
        <v>165</v>
      </c>
      <c r="C164" s="39">
        <v>2012</v>
      </c>
      <c r="D164" s="48">
        <v>325</v>
      </c>
      <c r="E164" s="48">
        <v>2183625.95</v>
      </c>
      <c r="F164" s="48">
        <v>338654.59</v>
      </c>
      <c r="G164" s="48">
        <v>1020871.08</v>
      </c>
      <c r="H164" s="48">
        <v>314789.99</v>
      </c>
      <c r="I164" s="48">
        <v>245748.78</v>
      </c>
      <c r="J164" s="48">
        <v>170365.29</v>
      </c>
      <c r="K164" s="4">
        <f>A164-'[1]DATA_PIE CODE'!$A170</f>
        <v>0</v>
      </c>
    </row>
    <row r="165" spans="1:11" ht="12.75">
      <c r="A165" s="1">
        <v>2695</v>
      </c>
      <c r="B165" s="4" t="s">
        <v>166</v>
      </c>
      <c r="C165" s="39">
        <v>2012</v>
      </c>
      <c r="D165" s="48">
        <v>10042</v>
      </c>
      <c r="E165" s="48">
        <v>71025288.11</v>
      </c>
      <c r="F165" s="48">
        <v>10101936.62</v>
      </c>
      <c r="G165" s="48">
        <v>24971904.48</v>
      </c>
      <c r="H165" s="48">
        <v>1980892.4899999998</v>
      </c>
      <c r="I165" s="48">
        <v>6943555.2</v>
      </c>
      <c r="J165" s="48">
        <v>4020240.93</v>
      </c>
      <c r="K165" s="4">
        <f>A165-'[1]DATA_PIE CODE'!$A171</f>
        <v>0</v>
      </c>
    </row>
    <row r="166" spans="1:11" ht="12.75">
      <c r="A166" s="1">
        <v>2702</v>
      </c>
      <c r="B166" s="4" t="s">
        <v>167</v>
      </c>
      <c r="C166" s="39">
        <v>2012</v>
      </c>
      <c r="D166" s="48">
        <v>2008</v>
      </c>
      <c r="E166" s="48">
        <v>13328215.5</v>
      </c>
      <c r="F166" s="48">
        <v>1986002.93</v>
      </c>
      <c r="G166" s="48">
        <v>4530705.56</v>
      </c>
      <c r="H166" s="48">
        <v>961108.74</v>
      </c>
      <c r="I166" s="48">
        <v>3001775.15</v>
      </c>
      <c r="J166" s="48">
        <v>1075927.28</v>
      </c>
      <c r="K166" s="4">
        <f>A166-'[1]DATA_PIE CODE'!$A172</f>
        <v>0</v>
      </c>
    </row>
    <row r="167" spans="1:11" ht="12.75">
      <c r="A167" s="1">
        <v>2730</v>
      </c>
      <c r="B167" s="4" t="s">
        <v>168</v>
      </c>
      <c r="C167" s="39">
        <v>2012</v>
      </c>
      <c r="D167" s="48">
        <v>697</v>
      </c>
      <c r="E167" s="48">
        <v>5008308.680000001</v>
      </c>
      <c r="F167" s="48">
        <v>534213.19</v>
      </c>
      <c r="G167" s="48">
        <v>1591090.41</v>
      </c>
      <c r="H167" s="48">
        <v>368720.25</v>
      </c>
      <c r="I167" s="48">
        <v>7315.2</v>
      </c>
      <c r="J167" s="48">
        <v>316165.42000000004</v>
      </c>
      <c r="K167" s="4">
        <f>A167-'[1]DATA_PIE CODE'!$A173</f>
        <v>0</v>
      </c>
    </row>
    <row r="168" spans="1:11" ht="12.75">
      <c r="A168" s="1">
        <v>2737</v>
      </c>
      <c r="B168" s="4" t="s">
        <v>169</v>
      </c>
      <c r="C168" s="39">
        <v>2012</v>
      </c>
      <c r="D168" s="48">
        <v>283</v>
      </c>
      <c r="E168" s="48">
        <v>1764146.91</v>
      </c>
      <c r="F168" s="48">
        <v>250233.56</v>
      </c>
      <c r="G168" s="48">
        <v>908212.91</v>
      </c>
      <c r="H168" s="48">
        <v>123811.89</v>
      </c>
      <c r="I168" s="48">
        <v>438230</v>
      </c>
      <c r="J168" s="48">
        <v>170712.93</v>
      </c>
      <c r="K168" s="4">
        <f>A168-'[1]DATA_PIE CODE'!$A174</f>
        <v>0</v>
      </c>
    </row>
    <row r="169" spans="1:11" ht="12.75">
      <c r="A169" s="1">
        <v>2758</v>
      </c>
      <c r="B169" s="4" t="s">
        <v>171</v>
      </c>
      <c r="C169" s="39">
        <v>2012</v>
      </c>
      <c r="D169" s="48">
        <v>4278</v>
      </c>
      <c r="E169" s="48">
        <v>25082406</v>
      </c>
      <c r="F169" s="48">
        <v>3957614.92</v>
      </c>
      <c r="G169" s="48">
        <v>8842869.96</v>
      </c>
      <c r="H169" s="48">
        <v>2177179.77</v>
      </c>
      <c r="I169" s="48">
        <v>3094215.01</v>
      </c>
      <c r="J169" s="48">
        <v>1539230.82</v>
      </c>
      <c r="K169" s="4">
        <f>A169-'[1]DATA_PIE CODE'!$A176</f>
        <v>0</v>
      </c>
    </row>
    <row r="170" spans="1:11" ht="12.75">
      <c r="A170" s="1">
        <v>2793</v>
      </c>
      <c r="B170" s="4" t="s">
        <v>172</v>
      </c>
      <c r="C170" s="39">
        <v>2012</v>
      </c>
      <c r="D170" s="48">
        <v>22841</v>
      </c>
      <c r="E170" s="48">
        <v>167566698.70999998</v>
      </c>
      <c r="F170" s="48">
        <v>29430475.18</v>
      </c>
      <c r="G170" s="48">
        <v>62262178.26</v>
      </c>
      <c r="H170" s="48">
        <v>6790169.98</v>
      </c>
      <c r="I170" s="48">
        <v>14350743.81</v>
      </c>
      <c r="J170" s="48">
        <v>11221063.31</v>
      </c>
      <c r="K170" s="4">
        <f>A170-'[1]DATA_PIE CODE'!$A177</f>
        <v>0</v>
      </c>
    </row>
    <row r="171" spans="1:11" ht="12.75">
      <c r="A171" s="1">
        <v>1376</v>
      </c>
      <c r="B171" s="4" t="s">
        <v>89</v>
      </c>
      <c r="C171" s="39">
        <v>2012</v>
      </c>
      <c r="D171" s="48">
        <v>4217</v>
      </c>
      <c r="E171" s="48">
        <v>25782891.759999998</v>
      </c>
      <c r="F171" s="48">
        <v>4077859.79</v>
      </c>
      <c r="G171" s="48">
        <v>11948456.040000001</v>
      </c>
      <c r="H171" s="48">
        <v>2535031.8200000003</v>
      </c>
      <c r="I171" s="48">
        <v>2853710.83</v>
      </c>
      <c r="J171" s="48">
        <v>1913183.54</v>
      </c>
      <c r="K171" s="4">
        <f>A171-'[1]DATA_PIE CODE'!$A86</f>
        <v>0</v>
      </c>
    </row>
    <row r="172" spans="1:11" ht="12.75">
      <c r="A172" s="1">
        <v>2800</v>
      </c>
      <c r="B172" s="4" t="s">
        <v>173</v>
      </c>
      <c r="C172" s="39">
        <v>2012</v>
      </c>
      <c r="D172" s="48">
        <v>1977</v>
      </c>
      <c r="E172" s="48">
        <v>11916157.16</v>
      </c>
      <c r="F172" s="48">
        <v>1538505.78</v>
      </c>
      <c r="G172" s="48">
        <v>5121742.42</v>
      </c>
      <c r="H172" s="48">
        <v>1162936.2200000002</v>
      </c>
      <c r="I172" s="48">
        <v>1285627.95</v>
      </c>
      <c r="J172" s="48">
        <v>801896.6799999999</v>
      </c>
      <c r="K172" s="4">
        <f>A172-'[1]DATA_PIE CODE'!$A178</f>
        <v>0</v>
      </c>
    </row>
    <row r="173" spans="1:11" ht="12.75">
      <c r="A173" s="1">
        <v>2814</v>
      </c>
      <c r="B173" s="4" t="s">
        <v>174</v>
      </c>
      <c r="C173" s="39">
        <v>2012</v>
      </c>
      <c r="D173" s="48">
        <v>966</v>
      </c>
      <c r="E173" s="48">
        <v>5396627.16</v>
      </c>
      <c r="F173" s="48">
        <v>786089.4500000001</v>
      </c>
      <c r="G173" s="48">
        <v>3216266.93</v>
      </c>
      <c r="H173" s="48">
        <v>524507.4400000001</v>
      </c>
      <c r="I173" s="48">
        <v>1009484.0700000001</v>
      </c>
      <c r="J173" s="48">
        <v>533469.43</v>
      </c>
      <c r="K173" s="4">
        <f>A173-'[1]DATA_PIE CODE'!$A179</f>
        <v>0</v>
      </c>
    </row>
    <row r="174" spans="1:11" ht="12.75">
      <c r="A174" s="1">
        <v>5960</v>
      </c>
      <c r="B174" s="4" t="s">
        <v>362</v>
      </c>
      <c r="C174" s="39">
        <v>2012</v>
      </c>
      <c r="D174" s="48">
        <v>474</v>
      </c>
      <c r="E174" s="48">
        <v>2773628.9299999997</v>
      </c>
      <c r="F174" s="48">
        <v>452181.11000000004</v>
      </c>
      <c r="G174" s="48">
        <v>1302645.46</v>
      </c>
      <c r="H174" s="48">
        <v>351211.99000000005</v>
      </c>
      <c r="I174" s="48">
        <v>446619.67</v>
      </c>
      <c r="J174" s="48">
        <v>264398.53</v>
      </c>
      <c r="K174" s="4">
        <f>A174-'[1]DATA_PIE CODE'!$A378</f>
        <v>0</v>
      </c>
    </row>
    <row r="175" spans="1:11" ht="12.75">
      <c r="A175" s="1">
        <v>2828</v>
      </c>
      <c r="B175" s="4" t="s">
        <v>175</v>
      </c>
      <c r="C175" s="39">
        <v>2012</v>
      </c>
      <c r="D175" s="48">
        <v>1401</v>
      </c>
      <c r="E175" s="48">
        <v>7798234.38</v>
      </c>
      <c r="F175" s="48">
        <v>1494041.82</v>
      </c>
      <c r="G175" s="48">
        <v>4767875.899999999</v>
      </c>
      <c r="H175" s="48">
        <v>803443.12</v>
      </c>
      <c r="I175" s="48">
        <v>1447892.69</v>
      </c>
      <c r="J175" s="48">
        <v>852253.1500000001</v>
      </c>
      <c r="K175" s="4">
        <f>A175-'[1]DATA_PIE CODE'!$A180</f>
        <v>0</v>
      </c>
    </row>
    <row r="176" spans="1:11" ht="12.75">
      <c r="A176" s="1">
        <v>2835</v>
      </c>
      <c r="B176" s="4" t="s">
        <v>176</v>
      </c>
      <c r="C176" s="39">
        <v>2012</v>
      </c>
      <c r="D176" s="48">
        <v>4424</v>
      </c>
      <c r="E176" s="48">
        <v>26604374.59</v>
      </c>
      <c r="F176" s="48">
        <v>4056029.11</v>
      </c>
      <c r="G176" s="48">
        <v>10341716.78</v>
      </c>
      <c r="H176" s="48">
        <v>1361116.78</v>
      </c>
      <c r="I176" s="48">
        <v>6129776.63</v>
      </c>
      <c r="J176" s="48">
        <v>1270422.37</v>
      </c>
      <c r="K176" s="4">
        <f>A176-'[1]DATA_PIE CODE'!$A181</f>
        <v>0</v>
      </c>
    </row>
    <row r="177" spans="1:11" ht="12.75">
      <c r="A177" s="1">
        <v>2842</v>
      </c>
      <c r="B177" s="4" t="s">
        <v>177</v>
      </c>
      <c r="C177" s="39">
        <v>2012</v>
      </c>
      <c r="D177" s="48">
        <v>509</v>
      </c>
      <c r="E177" s="48">
        <v>3572365.72</v>
      </c>
      <c r="F177" s="48">
        <v>475341.71</v>
      </c>
      <c r="G177" s="48">
        <v>1526219.03</v>
      </c>
      <c r="H177" s="48">
        <v>90232.31</v>
      </c>
      <c r="I177" s="48">
        <v>1061598</v>
      </c>
      <c r="J177" s="48">
        <v>529321.76</v>
      </c>
      <c r="K177" s="4">
        <f>A177-'[1]DATA_PIE CODE'!$A182</f>
        <v>0</v>
      </c>
    </row>
    <row r="178" spans="1:11" ht="12.75">
      <c r="A178" s="1">
        <v>2849</v>
      </c>
      <c r="B178" s="4" t="s">
        <v>438</v>
      </c>
      <c r="C178" s="39">
        <v>2012</v>
      </c>
      <c r="D178" s="48">
        <v>6749</v>
      </c>
      <c r="E178" s="48">
        <v>54877307.91</v>
      </c>
      <c r="F178" s="48">
        <v>10116784.22</v>
      </c>
      <c r="G178" s="48">
        <v>18998417.4</v>
      </c>
      <c r="H178" s="48">
        <v>2652267.17</v>
      </c>
      <c r="I178" s="48">
        <v>3328436.2</v>
      </c>
      <c r="J178" s="48">
        <v>4842730.83</v>
      </c>
      <c r="K178" s="4">
        <f>A178-'[1]DATA_PIE CODE'!$A183</f>
        <v>0</v>
      </c>
    </row>
    <row r="179" spans="1:11" ht="12.75">
      <c r="A179" s="1">
        <v>2863</v>
      </c>
      <c r="B179" s="4" t="s">
        <v>439</v>
      </c>
      <c r="C179" s="39">
        <v>2012</v>
      </c>
      <c r="D179" s="48">
        <v>241</v>
      </c>
      <c r="E179" s="48">
        <v>1813325.78</v>
      </c>
      <c r="F179" s="48">
        <v>394113.85000000003</v>
      </c>
      <c r="G179" s="48">
        <v>883750.0299999999</v>
      </c>
      <c r="H179" s="48">
        <v>121203.51</v>
      </c>
      <c r="I179" s="48">
        <v>258129.28000000003</v>
      </c>
      <c r="J179" s="48">
        <v>138686.19</v>
      </c>
      <c r="K179" s="4">
        <f>A179-'[1]DATA_PIE CODE'!$A185</f>
        <v>0</v>
      </c>
    </row>
    <row r="180" spans="1:11" ht="12.75">
      <c r="A180" s="1">
        <v>1848</v>
      </c>
      <c r="B180" s="4" t="s">
        <v>434</v>
      </c>
      <c r="C180" s="39">
        <v>2012</v>
      </c>
      <c r="D180" s="48">
        <v>521</v>
      </c>
      <c r="E180" s="48">
        <v>5900951.97</v>
      </c>
      <c r="F180" s="48">
        <v>1267868.6700000002</v>
      </c>
      <c r="G180" s="48">
        <v>2538474.59</v>
      </c>
      <c r="H180" s="48">
        <v>579010.02</v>
      </c>
      <c r="I180" s="48">
        <v>568600</v>
      </c>
      <c r="J180" s="48">
        <v>509395.71</v>
      </c>
      <c r="K180" s="4">
        <f>A180-'[1]DATA_PIE CODE'!$A113</f>
        <v>0</v>
      </c>
    </row>
    <row r="181" spans="1:11" ht="12.75">
      <c r="A181" s="1">
        <v>2856</v>
      </c>
      <c r="B181" s="4" t="s">
        <v>426</v>
      </c>
      <c r="C181" s="39">
        <v>2012</v>
      </c>
      <c r="D181" s="48">
        <v>919</v>
      </c>
      <c r="E181" s="48">
        <v>6207301.93</v>
      </c>
      <c r="F181" s="48">
        <v>1149940.6300000001</v>
      </c>
      <c r="G181" s="48">
        <v>3069353.02</v>
      </c>
      <c r="H181" s="48">
        <v>712255.4600000001</v>
      </c>
      <c r="I181" s="48">
        <v>1108194.84</v>
      </c>
      <c r="J181" s="48">
        <v>756087.8500000001</v>
      </c>
      <c r="K181" s="4">
        <f>A181-'[1]DATA_PIE CODE'!$A184</f>
        <v>0</v>
      </c>
    </row>
    <row r="182" spans="1:11" ht="12.75">
      <c r="A182" s="1">
        <v>3862</v>
      </c>
      <c r="B182" s="4" t="s">
        <v>237</v>
      </c>
      <c r="C182" s="39">
        <v>2012</v>
      </c>
      <c r="D182" s="48">
        <v>423</v>
      </c>
      <c r="E182" s="48">
        <v>3408893.21</v>
      </c>
      <c r="F182" s="48">
        <v>358571.93</v>
      </c>
      <c r="G182" s="48">
        <v>1413672.6</v>
      </c>
      <c r="H182" s="48">
        <v>263419.35</v>
      </c>
      <c r="I182" s="48">
        <v>1036094.45</v>
      </c>
      <c r="J182" s="48">
        <v>233048.54</v>
      </c>
      <c r="K182" s="4">
        <f>A182-'[1]DATA_PIE CODE'!$A247</f>
        <v>0</v>
      </c>
    </row>
    <row r="183" spans="1:11" ht="12.75">
      <c r="A183" s="1">
        <v>2885</v>
      </c>
      <c r="B183" s="4" t="s">
        <v>178</v>
      </c>
      <c r="C183" s="39">
        <v>2012</v>
      </c>
      <c r="D183" s="48">
        <v>2000</v>
      </c>
      <c r="E183" s="48">
        <v>14429547.45</v>
      </c>
      <c r="F183" s="48">
        <v>1432481.9200000002</v>
      </c>
      <c r="G183" s="48">
        <v>4002195.8400000003</v>
      </c>
      <c r="H183" s="48">
        <v>801843.1599999999</v>
      </c>
      <c r="I183" s="48">
        <v>2088014.2200000002</v>
      </c>
      <c r="J183" s="48">
        <v>1261445.46</v>
      </c>
      <c r="K183" s="4">
        <f>A183-'[1]DATA_PIE CODE'!$A187</f>
        <v>0</v>
      </c>
    </row>
    <row r="184" spans="1:11" ht="12.75">
      <c r="A184" s="1">
        <v>2884</v>
      </c>
      <c r="B184" s="4" t="s">
        <v>440</v>
      </c>
      <c r="C184" s="39">
        <v>2012</v>
      </c>
      <c r="D184" s="48">
        <v>1414</v>
      </c>
      <c r="E184" s="48">
        <v>9726093.209999999</v>
      </c>
      <c r="F184" s="48">
        <v>1068133.5</v>
      </c>
      <c r="G184" s="48">
        <v>3970305.3200000003</v>
      </c>
      <c r="H184" s="48">
        <v>802006.4700000001</v>
      </c>
      <c r="I184" s="48">
        <v>3216135.54</v>
      </c>
      <c r="J184" s="48">
        <v>1432543.51</v>
      </c>
      <c r="K184" s="4">
        <f>A184-'[1]DATA_PIE CODE'!$A186</f>
        <v>0</v>
      </c>
    </row>
    <row r="185" spans="1:11" ht="12.75">
      <c r="A185" s="1">
        <v>2891</v>
      </c>
      <c r="B185" s="4" t="s">
        <v>179</v>
      </c>
      <c r="C185" s="39">
        <v>2012</v>
      </c>
      <c r="D185" s="48">
        <v>359</v>
      </c>
      <c r="E185" s="48">
        <v>2634715.27</v>
      </c>
      <c r="F185" s="48">
        <v>278944.83</v>
      </c>
      <c r="G185" s="48">
        <v>1237921.5899999999</v>
      </c>
      <c r="H185" s="48">
        <v>442892.01</v>
      </c>
      <c r="I185" s="48">
        <v>120943</v>
      </c>
      <c r="J185" s="48">
        <v>237841.32</v>
      </c>
      <c r="K185" s="4">
        <f>A185-'[1]DATA_PIE CODE'!$A188</f>
        <v>0</v>
      </c>
    </row>
    <row r="186" spans="1:11" ht="12.75">
      <c r="A186" s="1">
        <v>2898</v>
      </c>
      <c r="B186" s="4" t="s">
        <v>180</v>
      </c>
      <c r="C186" s="39">
        <v>2012</v>
      </c>
      <c r="D186" s="48">
        <v>1407</v>
      </c>
      <c r="E186" s="48">
        <v>7798605.29</v>
      </c>
      <c r="F186" s="48">
        <v>1276531.56</v>
      </c>
      <c r="G186" s="48">
        <v>3809802.2</v>
      </c>
      <c r="H186" s="48">
        <v>486444.28</v>
      </c>
      <c r="I186" s="48">
        <v>2550927.21</v>
      </c>
      <c r="J186" s="48">
        <v>522013.84</v>
      </c>
      <c r="K186" s="4">
        <f>A186-'[1]DATA_PIE CODE'!$A189</f>
        <v>0</v>
      </c>
    </row>
    <row r="187" spans="1:11" ht="12.75">
      <c r="A187" s="1">
        <v>3647</v>
      </c>
      <c r="B187" s="4" t="s">
        <v>224</v>
      </c>
      <c r="C187" s="39">
        <v>2012</v>
      </c>
      <c r="D187" s="48">
        <v>757</v>
      </c>
      <c r="E187" s="48">
        <v>5307709.92</v>
      </c>
      <c r="F187" s="48">
        <v>2112980.86</v>
      </c>
      <c r="G187" s="48">
        <v>3831431.8200000003</v>
      </c>
      <c r="H187" s="48">
        <v>936655.5</v>
      </c>
      <c r="I187" s="48">
        <v>946322.85</v>
      </c>
      <c r="J187" s="48">
        <v>804064</v>
      </c>
      <c r="K187" s="4">
        <f>A187-'[1]DATA_PIE CODE'!$A234</f>
        <v>0</v>
      </c>
    </row>
    <row r="188" spans="1:11" ht="12.75">
      <c r="A188" s="1">
        <v>2912</v>
      </c>
      <c r="B188" s="4" t="s">
        <v>181</v>
      </c>
      <c r="C188" s="39">
        <v>2012</v>
      </c>
      <c r="D188" s="48">
        <v>894</v>
      </c>
      <c r="E188" s="48">
        <v>7477825.67</v>
      </c>
      <c r="F188" s="48">
        <v>665807.26</v>
      </c>
      <c r="G188" s="48">
        <v>2525574.48</v>
      </c>
      <c r="H188" s="48">
        <v>452078.93</v>
      </c>
      <c r="I188" s="48">
        <v>26148.54</v>
      </c>
      <c r="J188" s="48">
        <v>399923.36</v>
      </c>
      <c r="K188" s="4">
        <f>A188-'[1]DATA_PIE CODE'!$A190</f>
        <v>0</v>
      </c>
    </row>
    <row r="189" spans="1:11" ht="12.75">
      <c r="A189" s="1">
        <v>2940</v>
      </c>
      <c r="B189" s="4" t="s">
        <v>182</v>
      </c>
      <c r="C189" s="39">
        <v>2012</v>
      </c>
      <c r="D189" s="48">
        <v>231</v>
      </c>
      <c r="E189" s="48">
        <v>1843097.45</v>
      </c>
      <c r="F189" s="48">
        <v>261607.67</v>
      </c>
      <c r="G189" s="48">
        <v>1042588.48</v>
      </c>
      <c r="H189" s="48">
        <v>128204.81</v>
      </c>
      <c r="I189" s="48">
        <v>225502.93</v>
      </c>
      <c r="J189" s="48">
        <v>156600.77</v>
      </c>
      <c r="K189" s="4">
        <f>A189-'[1]DATA_PIE CODE'!$A191</f>
        <v>0</v>
      </c>
    </row>
    <row r="190" spans="1:11" ht="12.75">
      <c r="A190" s="1">
        <v>2961</v>
      </c>
      <c r="B190" s="4" t="s">
        <v>183</v>
      </c>
      <c r="C190" s="39">
        <v>2012</v>
      </c>
      <c r="D190" s="48">
        <v>413</v>
      </c>
      <c r="E190" s="48">
        <v>2688274.74</v>
      </c>
      <c r="F190" s="48">
        <v>441324.56</v>
      </c>
      <c r="G190" s="48">
        <v>1221376.1199999999</v>
      </c>
      <c r="H190" s="48">
        <v>210855.03</v>
      </c>
      <c r="I190" s="48">
        <v>311423.88</v>
      </c>
      <c r="J190" s="48">
        <v>207972.86000000002</v>
      </c>
      <c r="K190" s="4">
        <f>A190-'[1]DATA_PIE CODE'!$A192</f>
        <v>0</v>
      </c>
    </row>
    <row r="191" spans="1:11" ht="12.75">
      <c r="A191" s="1">
        <v>3087</v>
      </c>
      <c r="B191" s="4" t="s">
        <v>184</v>
      </c>
      <c r="C191" s="39">
        <v>2012</v>
      </c>
      <c r="D191" s="48">
        <v>113</v>
      </c>
      <c r="E191" s="48">
        <v>1011357.0700000001</v>
      </c>
      <c r="F191" s="48">
        <v>92264.27</v>
      </c>
      <c r="G191" s="48">
        <v>530164.19</v>
      </c>
      <c r="H191" s="48">
        <v>59676.37</v>
      </c>
      <c r="I191" s="48">
        <v>417245</v>
      </c>
      <c r="J191" s="48">
        <v>31157.84</v>
      </c>
      <c r="K191" s="4">
        <f>A191-'[1]DATA_PIE CODE'!$A193</f>
        <v>0</v>
      </c>
    </row>
    <row r="192" spans="1:11" ht="12.75">
      <c r="A192" s="1">
        <v>3094</v>
      </c>
      <c r="B192" s="4" t="s">
        <v>185</v>
      </c>
      <c r="C192" s="39">
        <v>2012</v>
      </c>
      <c r="D192" s="48">
        <v>100</v>
      </c>
      <c r="E192" s="48">
        <v>847495.4800000001</v>
      </c>
      <c r="F192" s="48">
        <v>113502.20000000001</v>
      </c>
      <c r="G192" s="48">
        <v>485213.94000000006</v>
      </c>
      <c r="H192" s="48">
        <v>94701.25</v>
      </c>
      <c r="I192" s="48">
        <v>9419.26</v>
      </c>
      <c r="J192" s="48">
        <v>79144.63</v>
      </c>
      <c r="K192" s="4">
        <f>A192-'[1]DATA_PIE CODE'!$A194</f>
        <v>0</v>
      </c>
    </row>
    <row r="193" spans="1:11" ht="12.75">
      <c r="A193" s="1">
        <v>3129</v>
      </c>
      <c r="B193" s="4" t="s">
        <v>187</v>
      </c>
      <c r="C193" s="39">
        <v>2012</v>
      </c>
      <c r="D193" s="48">
        <v>1409</v>
      </c>
      <c r="E193" s="48">
        <v>9157944.620000001</v>
      </c>
      <c r="F193" s="48">
        <v>1561830.38</v>
      </c>
      <c r="G193" s="48">
        <v>3857509.3499999996</v>
      </c>
      <c r="H193" s="48">
        <v>162743.77000000002</v>
      </c>
      <c r="I193" s="48">
        <v>1905223.37</v>
      </c>
      <c r="J193" s="48">
        <v>581109.76</v>
      </c>
      <c r="K193" s="4">
        <f>A193-'[1]DATA_PIE CODE'!$A196</f>
        <v>0</v>
      </c>
    </row>
    <row r="194" spans="1:11" ht="12.75">
      <c r="A194" s="1">
        <v>3150</v>
      </c>
      <c r="B194" s="4" t="s">
        <v>188</v>
      </c>
      <c r="C194" s="39">
        <v>2012</v>
      </c>
      <c r="D194" s="48">
        <v>1639</v>
      </c>
      <c r="E194" s="48">
        <v>10704754.7</v>
      </c>
      <c r="F194" s="48">
        <v>1171122.67</v>
      </c>
      <c r="G194" s="48">
        <v>4852839.640000001</v>
      </c>
      <c r="H194" s="48">
        <v>746839.76</v>
      </c>
      <c r="I194" s="48">
        <v>2269836.11</v>
      </c>
      <c r="J194" s="48">
        <v>762646.26</v>
      </c>
      <c r="K194" s="4">
        <f>A194-'[1]DATA_PIE CODE'!$A197</f>
        <v>0</v>
      </c>
    </row>
    <row r="195" spans="1:11" ht="12.75">
      <c r="A195" s="1">
        <v>3171</v>
      </c>
      <c r="B195" s="4" t="s">
        <v>189</v>
      </c>
      <c r="C195" s="39">
        <v>2012</v>
      </c>
      <c r="D195" s="48">
        <v>1126</v>
      </c>
      <c r="E195" s="48">
        <v>7413233.43</v>
      </c>
      <c r="F195" s="48">
        <v>819722.55</v>
      </c>
      <c r="G195" s="48">
        <v>2324914.32</v>
      </c>
      <c r="H195" s="48">
        <v>515986.69</v>
      </c>
      <c r="I195" s="48">
        <v>738200</v>
      </c>
      <c r="J195" s="48">
        <v>304793.67</v>
      </c>
      <c r="K195" s="4">
        <f>A195-'[1]DATA_PIE CODE'!$A198</f>
        <v>0</v>
      </c>
    </row>
    <row r="196" spans="1:11" ht="12.75">
      <c r="A196" s="1">
        <v>3206</v>
      </c>
      <c r="B196" s="4" t="s">
        <v>190</v>
      </c>
      <c r="C196" s="39">
        <v>2012</v>
      </c>
      <c r="D196" s="48">
        <v>574</v>
      </c>
      <c r="E196" s="48">
        <v>3708948.43</v>
      </c>
      <c r="F196" s="48">
        <v>537553.62</v>
      </c>
      <c r="G196" s="48">
        <v>1733547.99</v>
      </c>
      <c r="H196" s="48">
        <v>338025.04</v>
      </c>
      <c r="I196" s="48">
        <v>0</v>
      </c>
      <c r="J196" s="48">
        <v>311868.52999999997</v>
      </c>
      <c r="K196" s="4">
        <f>A196-'[1]DATA_PIE CODE'!$A199</f>
        <v>0</v>
      </c>
    </row>
    <row r="197" spans="1:11" ht="12.75">
      <c r="A197" s="1">
        <v>3213</v>
      </c>
      <c r="B197" s="4" t="s">
        <v>191</v>
      </c>
      <c r="C197" s="39">
        <v>2012</v>
      </c>
      <c r="D197" s="48">
        <v>505</v>
      </c>
      <c r="E197" s="48">
        <v>3545846.31</v>
      </c>
      <c r="F197" s="48">
        <v>385133.54</v>
      </c>
      <c r="G197" s="48">
        <v>1463234.24</v>
      </c>
      <c r="H197" s="48">
        <v>272508.37</v>
      </c>
      <c r="I197" s="48">
        <v>311607.28</v>
      </c>
      <c r="J197" s="48">
        <v>289381.09</v>
      </c>
      <c r="K197" s="4">
        <f>A197-'[1]DATA_PIE CODE'!$A200</f>
        <v>0</v>
      </c>
    </row>
    <row r="198" spans="1:11" ht="12.75">
      <c r="A198" s="1">
        <v>3220</v>
      </c>
      <c r="B198" s="4" t="s">
        <v>192</v>
      </c>
      <c r="C198" s="39">
        <v>2012</v>
      </c>
      <c r="D198" s="48">
        <v>1948</v>
      </c>
      <c r="E198" s="48">
        <v>11922478.1</v>
      </c>
      <c r="F198" s="48">
        <v>1531411.4500000002</v>
      </c>
      <c r="G198" s="48">
        <v>4298782.96</v>
      </c>
      <c r="H198" s="48">
        <v>1091147.17</v>
      </c>
      <c r="I198" s="48">
        <v>406781.73000000004</v>
      </c>
      <c r="J198" s="48">
        <v>1101430.76</v>
      </c>
      <c r="K198" s="4">
        <f>A198-'[1]DATA_PIE CODE'!$A201</f>
        <v>0</v>
      </c>
    </row>
    <row r="199" spans="1:11" ht="12.75">
      <c r="A199" s="1">
        <v>3269</v>
      </c>
      <c r="B199" s="4" t="s">
        <v>193</v>
      </c>
      <c r="C199" s="39">
        <v>2012</v>
      </c>
      <c r="D199" s="48">
        <v>27205</v>
      </c>
      <c r="E199" s="48">
        <v>207184578.59</v>
      </c>
      <c r="F199" s="48">
        <v>43333808.55</v>
      </c>
      <c r="G199" s="48">
        <v>69878395.5</v>
      </c>
      <c r="H199" s="48">
        <v>11223068.36</v>
      </c>
      <c r="I199" s="48">
        <v>9148024.33</v>
      </c>
      <c r="J199" s="48">
        <v>23432689.25</v>
      </c>
      <c r="K199" s="4">
        <f>A199-'[1]DATA_PIE CODE'!$A202</f>
        <v>0</v>
      </c>
    </row>
    <row r="200" spans="1:11" ht="12.75">
      <c r="A200" s="1">
        <v>3276</v>
      </c>
      <c r="B200" s="4" t="s">
        <v>194</v>
      </c>
      <c r="C200" s="39">
        <v>2012</v>
      </c>
      <c r="D200" s="48">
        <v>785</v>
      </c>
      <c r="E200" s="48">
        <v>4640848.58</v>
      </c>
      <c r="F200" s="48">
        <v>630277.62</v>
      </c>
      <c r="G200" s="48">
        <v>2426104.14</v>
      </c>
      <c r="H200" s="48">
        <v>434913.48</v>
      </c>
      <c r="I200" s="48">
        <v>1074250</v>
      </c>
      <c r="J200" s="48">
        <v>349084.43</v>
      </c>
      <c r="K200" s="4">
        <f>A200-'[1]DATA_PIE CODE'!$A203</f>
        <v>0</v>
      </c>
    </row>
    <row r="201" spans="1:11" ht="12.75">
      <c r="A201" s="1">
        <v>3290</v>
      </c>
      <c r="B201" s="4" t="s">
        <v>195</v>
      </c>
      <c r="C201" s="39">
        <v>2012</v>
      </c>
      <c r="D201" s="48">
        <v>5382</v>
      </c>
      <c r="E201" s="48">
        <v>37666215.65</v>
      </c>
      <c r="F201" s="48">
        <v>4977299.71</v>
      </c>
      <c r="G201" s="48">
        <v>11741630.520000001</v>
      </c>
      <c r="H201" s="48">
        <v>1674592.4500000002</v>
      </c>
      <c r="I201" s="48">
        <v>2984605.7600000002</v>
      </c>
      <c r="J201" s="48">
        <v>2027503.45</v>
      </c>
      <c r="K201" s="4">
        <f>A201-'[1]DATA_PIE CODE'!$A204</f>
        <v>0</v>
      </c>
    </row>
    <row r="202" spans="1:11" ht="12.75">
      <c r="A202" s="1">
        <v>3297</v>
      </c>
      <c r="B202" s="4" t="s">
        <v>196</v>
      </c>
      <c r="C202" s="39">
        <v>2012</v>
      </c>
      <c r="D202" s="48">
        <v>1371</v>
      </c>
      <c r="E202" s="48">
        <v>7466727.38</v>
      </c>
      <c r="F202" s="48">
        <v>875748.4900000001</v>
      </c>
      <c r="G202" s="48">
        <v>3499477.0399999996</v>
      </c>
      <c r="H202" s="48">
        <v>1892356.29</v>
      </c>
      <c r="I202" s="48">
        <v>2973998.42</v>
      </c>
      <c r="J202" s="48">
        <v>703037.11</v>
      </c>
      <c r="K202" s="4">
        <f>A202-'[1]DATA_PIE CODE'!$A205</f>
        <v>0</v>
      </c>
    </row>
    <row r="203" spans="1:11" ht="12.75">
      <c r="A203" s="1">
        <v>1897</v>
      </c>
      <c r="B203" s="4" t="s">
        <v>117</v>
      </c>
      <c r="C203" s="39">
        <v>2012</v>
      </c>
      <c r="D203" s="48">
        <v>435</v>
      </c>
      <c r="E203" s="48">
        <v>3904941.6300000004</v>
      </c>
      <c r="F203" s="48">
        <v>700598.51</v>
      </c>
      <c r="G203" s="48">
        <v>1922415.64</v>
      </c>
      <c r="H203" s="48">
        <v>537399.43</v>
      </c>
      <c r="I203" s="48">
        <v>326762.31</v>
      </c>
      <c r="J203" s="48">
        <v>147101.55</v>
      </c>
      <c r="K203" s="4">
        <f>A203-'[1]DATA_PIE CODE'!$A119</f>
        <v>0</v>
      </c>
    </row>
    <row r="204" spans="1:11" ht="12.75">
      <c r="A204" s="1">
        <v>3304</v>
      </c>
      <c r="B204" s="4" t="s">
        <v>197</v>
      </c>
      <c r="C204" s="39">
        <v>2012</v>
      </c>
      <c r="D204" s="48">
        <v>666</v>
      </c>
      <c r="E204" s="48">
        <v>3988424.01</v>
      </c>
      <c r="F204" s="48">
        <v>560986.05</v>
      </c>
      <c r="G204" s="48">
        <v>1826666.64</v>
      </c>
      <c r="H204" s="48">
        <v>597494.97</v>
      </c>
      <c r="I204" s="48">
        <v>715443.76</v>
      </c>
      <c r="J204" s="48">
        <v>251713.02000000002</v>
      </c>
      <c r="K204" s="4">
        <f>A204-'[1]DATA_PIE CODE'!$A206</f>
        <v>0</v>
      </c>
    </row>
    <row r="205" spans="1:11" ht="12.75">
      <c r="A205" s="1">
        <v>3311</v>
      </c>
      <c r="B205" s="4" t="s">
        <v>198</v>
      </c>
      <c r="C205" s="39">
        <v>2012</v>
      </c>
      <c r="D205" s="48">
        <v>2186</v>
      </c>
      <c r="E205" s="48">
        <v>13955494.9</v>
      </c>
      <c r="F205" s="48">
        <v>1984906.91</v>
      </c>
      <c r="G205" s="48">
        <v>6224658.68</v>
      </c>
      <c r="H205" s="48">
        <v>800309.76</v>
      </c>
      <c r="I205" s="48">
        <v>2606194.7</v>
      </c>
      <c r="J205" s="48">
        <v>1059765.1</v>
      </c>
      <c r="K205" s="4">
        <f>A205-'[1]DATA_PIE CODE'!$A207</f>
        <v>0</v>
      </c>
    </row>
    <row r="206" spans="1:11" ht="12.75">
      <c r="A206" s="1">
        <v>3318</v>
      </c>
      <c r="B206" s="4" t="s">
        <v>199</v>
      </c>
      <c r="C206" s="39">
        <v>2012</v>
      </c>
      <c r="D206" s="48">
        <v>537</v>
      </c>
      <c r="E206" s="48">
        <v>3385637.71</v>
      </c>
      <c r="F206" s="48">
        <v>439195.46</v>
      </c>
      <c r="G206" s="48">
        <v>1666713.15</v>
      </c>
      <c r="H206" s="48">
        <v>327379.26</v>
      </c>
      <c r="I206" s="48">
        <v>5000</v>
      </c>
      <c r="J206" s="48">
        <v>229280.32</v>
      </c>
      <c r="K206" s="4">
        <f>A206-'[1]DATA_PIE CODE'!$A208</f>
        <v>0</v>
      </c>
    </row>
    <row r="207" spans="1:11" ht="12.75">
      <c r="A207" s="1">
        <v>3325</v>
      </c>
      <c r="B207" s="4" t="s">
        <v>200</v>
      </c>
      <c r="C207" s="39">
        <v>2012</v>
      </c>
      <c r="D207" s="48">
        <v>833</v>
      </c>
      <c r="E207" s="48">
        <v>5253452.62</v>
      </c>
      <c r="F207" s="48">
        <v>725536.76</v>
      </c>
      <c r="G207" s="48">
        <v>2700875.21</v>
      </c>
      <c r="H207" s="48">
        <v>635868.7</v>
      </c>
      <c r="I207" s="48">
        <v>1117714.23</v>
      </c>
      <c r="J207" s="48">
        <v>431268.63</v>
      </c>
      <c r="K207" s="4">
        <f>A207-'[1]DATA_PIE CODE'!$A209</f>
        <v>0</v>
      </c>
    </row>
    <row r="208" spans="1:11" ht="12.75">
      <c r="A208" s="1">
        <v>3332</v>
      </c>
      <c r="B208" s="4" t="s">
        <v>201</v>
      </c>
      <c r="C208" s="39">
        <v>2012</v>
      </c>
      <c r="D208" s="48">
        <v>1242</v>
      </c>
      <c r="E208" s="48">
        <v>7680722.66</v>
      </c>
      <c r="F208" s="48">
        <v>1080939.51</v>
      </c>
      <c r="G208" s="48">
        <v>3648013.25</v>
      </c>
      <c r="H208" s="48">
        <v>612827.65</v>
      </c>
      <c r="I208" s="48">
        <v>1662090.71</v>
      </c>
      <c r="J208" s="48">
        <v>528434.2</v>
      </c>
      <c r="K208" s="4">
        <f>A208-'[1]DATA_PIE CODE'!$A210</f>
        <v>0</v>
      </c>
    </row>
    <row r="209" spans="1:11" ht="12.75">
      <c r="A209" s="1">
        <v>3339</v>
      </c>
      <c r="B209" s="4" t="s">
        <v>202</v>
      </c>
      <c r="C209" s="39">
        <v>2012</v>
      </c>
      <c r="D209" s="48">
        <v>4070</v>
      </c>
      <c r="E209" s="48">
        <v>25669277.23</v>
      </c>
      <c r="F209" s="48">
        <v>4214437.64</v>
      </c>
      <c r="G209" s="48">
        <v>10755170.11</v>
      </c>
      <c r="H209" s="48">
        <v>1695221.08</v>
      </c>
      <c r="I209" s="48">
        <v>2288448.24</v>
      </c>
      <c r="J209" s="48">
        <v>1540118.51</v>
      </c>
      <c r="K209" s="4">
        <f>A209-'[1]DATA_PIE CODE'!$A211</f>
        <v>0</v>
      </c>
    </row>
    <row r="210" spans="1:11" ht="12.75">
      <c r="A210" s="1">
        <v>3360</v>
      </c>
      <c r="B210" s="4" t="s">
        <v>203</v>
      </c>
      <c r="C210" s="39">
        <v>2012</v>
      </c>
      <c r="D210" s="48">
        <v>1465</v>
      </c>
      <c r="E210" s="48">
        <v>10050138.57</v>
      </c>
      <c r="F210" s="48">
        <v>1934380.34</v>
      </c>
      <c r="G210" s="48">
        <v>3799001.8600000003</v>
      </c>
      <c r="H210" s="48">
        <v>937685.5100000001</v>
      </c>
      <c r="I210" s="48">
        <v>2903837.87</v>
      </c>
      <c r="J210" s="48">
        <v>1034202.77</v>
      </c>
      <c r="K210" s="4">
        <f>A210-'[1]DATA_PIE CODE'!$A212</f>
        <v>0</v>
      </c>
    </row>
    <row r="211" spans="1:11" ht="12.75">
      <c r="A211" s="1">
        <v>3367</v>
      </c>
      <c r="B211" s="4" t="s">
        <v>204</v>
      </c>
      <c r="C211" s="39">
        <v>2012</v>
      </c>
      <c r="D211" s="48">
        <v>1235</v>
      </c>
      <c r="E211" s="48">
        <v>7725329.34</v>
      </c>
      <c r="F211" s="48">
        <v>783929.0700000001</v>
      </c>
      <c r="G211" s="48">
        <v>3135840.85</v>
      </c>
      <c r="H211" s="48">
        <v>451435.39</v>
      </c>
      <c r="I211" s="48">
        <v>584437.5</v>
      </c>
      <c r="J211" s="48">
        <v>415160.78</v>
      </c>
      <c r="K211" s="4">
        <f>A211-'[1]DATA_PIE CODE'!$A213</f>
        <v>0</v>
      </c>
    </row>
    <row r="212" spans="1:11" ht="12.75">
      <c r="A212" s="1">
        <v>3381</v>
      </c>
      <c r="B212" s="4" t="s">
        <v>205</v>
      </c>
      <c r="C212" s="39">
        <v>2012</v>
      </c>
      <c r="D212" s="48">
        <v>2046</v>
      </c>
      <c r="E212" s="48">
        <v>12721199.78</v>
      </c>
      <c r="F212" s="48">
        <v>2545374.39</v>
      </c>
      <c r="G212" s="48">
        <v>6298439.089999999</v>
      </c>
      <c r="H212" s="48">
        <v>570712.85</v>
      </c>
      <c r="I212" s="48">
        <v>3195414.53</v>
      </c>
      <c r="J212" s="48">
        <v>1551108.73</v>
      </c>
      <c r="K212" s="4">
        <f>A212-'[1]DATA_PIE CODE'!$A214</f>
        <v>0</v>
      </c>
    </row>
    <row r="213" spans="1:11" ht="12.75">
      <c r="A213" s="1">
        <v>3409</v>
      </c>
      <c r="B213" s="4" t="s">
        <v>206</v>
      </c>
      <c r="C213" s="39">
        <v>2012</v>
      </c>
      <c r="D213" s="48">
        <v>2094</v>
      </c>
      <c r="E213" s="48">
        <v>13175436.24</v>
      </c>
      <c r="F213" s="48">
        <v>2489183.52</v>
      </c>
      <c r="G213" s="48">
        <v>4310340.08</v>
      </c>
      <c r="H213" s="48">
        <v>1216993.4700000002</v>
      </c>
      <c r="I213" s="48">
        <v>5000</v>
      </c>
      <c r="J213" s="48">
        <v>1247297.95</v>
      </c>
      <c r="K213" s="4">
        <f>A213-'[1]DATA_PIE CODE'!$A215</f>
        <v>0</v>
      </c>
    </row>
    <row r="214" spans="1:11" ht="12.75">
      <c r="A214" s="1">
        <v>3427</v>
      </c>
      <c r="B214" s="4" t="s">
        <v>207</v>
      </c>
      <c r="C214" s="39">
        <v>2012</v>
      </c>
      <c r="D214" s="48">
        <v>284</v>
      </c>
      <c r="E214" s="48">
        <v>2079656.27</v>
      </c>
      <c r="F214" s="48">
        <v>227139.08000000002</v>
      </c>
      <c r="G214" s="48">
        <v>1290083.4100000001</v>
      </c>
      <c r="H214" s="48">
        <v>213689.91</v>
      </c>
      <c r="I214" s="48">
        <v>33561.54</v>
      </c>
      <c r="J214" s="48">
        <v>148568.96</v>
      </c>
      <c r="K214" s="4">
        <f>A214-'[1]DATA_PIE CODE'!$A216</f>
        <v>0</v>
      </c>
    </row>
    <row r="215" spans="1:11" ht="12.75">
      <c r="A215" s="1">
        <v>3428</v>
      </c>
      <c r="B215" s="4" t="s">
        <v>208</v>
      </c>
      <c r="C215" s="39">
        <v>2012</v>
      </c>
      <c r="D215" s="48">
        <v>770</v>
      </c>
      <c r="E215" s="48">
        <v>4564529.36</v>
      </c>
      <c r="F215" s="48">
        <v>692630.61</v>
      </c>
      <c r="G215" s="48">
        <v>2049066.8199999998</v>
      </c>
      <c r="H215" s="48">
        <v>428858.66000000003</v>
      </c>
      <c r="I215" s="48">
        <v>309839.72</v>
      </c>
      <c r="J215" s="48">
        <v>425969.53</v>
      </c>
      <c r="K215" s="4">
        <f>A215-'[1]DATA_PIE CODE'!$A217</f>
        <v>0</v>
      </c>
    </row>
    <row r="216" spans="1:11" ht="12.75">
      <c r="A216" s="1">
        <v>3430</v>
      </c>
      <c r="B216" s="4" t="s">
        <v>209</v>
      </c>
      <c r="C216" s="39">
        <v>2012</v>
      </c>
      <c r="D216" s="48">
        <v>3689</v>
      </c>
      <c r="E216" s="48">
        <v>25636528.58</v>
      </c>
      <c r="F216" s="48">
        <v>3439700.51</v>
      </c>
      <c r="G216" s="48">
        <v>9162289.58</v>
      </c>
      <c r="H216" s="48">
        <v>1299043.55</v>
      </c>
      <c r="I216" s="48">
        <v>2127108.84</v>
      </c>
      <c r="J216" s="48">
        <v>2476597.72</v>
      </c>
      <c r="K216" s="4">
        <f>A216-'[1]DATA_PIE CODE'!$A218</f>
        <v>0</v>
      </c>
    </row>
    <row r="217" spans="1:11" ht="12.75">
      <c r="A217" s="1">
        <v>3434</v>
      </c>
      <c r="B217" s="4" t="s">
        <v>210</v>
      </c>
      <c r="C217" s="39">
        <v>2012</v>
      </c>
      <c r="D217" s="48">
        <v>868</v>
      </c>
      <c r="E217" s="48">
        <v>9407032.92</v>
      </c>
      <c r="F217" s="48">
        <v>2224151.91</v>
      </c>
      <c r="G217" s="48">
        <v>5105306.88</v>
      </c>
      <c r="H217" s="48">
        <v>489152.31</v>
      </c>
      <c r="I217" s="48">
        <v>743915.22</v>
      </c>
      <c r="J217" s="48">
        <v>768470.17</v>
      </c>
      <c r="K217" s="4">
        <f>A217-'[1]DATA_PIE CODE'!$A219</f>
        <v>0</v>
      </c>
    </row>
    <row r="218" spans="1:11" ht="12.75">
      <c r="A218" s="1">
        <v>3437</v>
      </c>
      <c r="B218" s="4" t="s">
        <v>211</v>
      </c>
      <c r="C218" s="39">
        <v>2012</v>
      </c>
      <c r="D218" s="48">
        <v>3908</v>
      </c>
      <c r="E218" s="48">
        <v>27070165.71</v>
      </c>
      <c r="F218" s="48">
        <v>4559270.7299999995</v>
      </c>
      <c r="G218" s="48">
        <v>11199567.370000001</v>
      </c>
      <c r="H218" s="48">
        <v>2592670.4899999998</v>
      </c>
      <c r="I218" s="48">
        <v>4996867.49</v>
      </c>
      <c r="J218" s="48">
        <v>3401698.96</v>
      </c>
      <c r="K218" s="4">
        <f>A218-'[1]DATA_PIE CODE'!$A220</f>
        <v>0</v>
      </c>
    </row>
    <row r="219" spans="1:11" ht="12.75">
      <c r="A219" s="1">
        <v>3444</v>
      </c>
      <c r="B219" s="4" t="s">
        <v>212</v>
      </c>
      <c r="C219" s="39">
        <v>2012</v>
      </c>
      <c r="D219" s="48">
        <v>3376</v>
      </c>
      <c r="E219" s="48">
        <v>23046022.240000002</v>
      </c>
      <c r="F219" s="48">
        <v>2436078.6</v>
      </c>
      <c r="G219" s="48">
        <v>7297333.739999999</v>
      </c>
      <c r="H219" s="48">
        <v>1862609.65</v>
      </c>
      <c r="I219" s="48">
        <v>2967686.5</v>
      </c>
      <c r="J219" s="48">
        <v>1846663.23</v>
      </c>
      <c r="K219" s="4">
        <f>A219-'[1]DATA_PIE CODE'!$A221</f>
        <v>0</v>
      </c>
    </row>
    <row r="220" spans="1:11" ht="12.75">
      <c r="A220" s="1">
        <v>3479</v>
      </c>
      <c r="B220" s="4" t="s">
        <v>213</v>
      </c>
      <c r="C220" s="39">
        <v>2012</v>
      </c>
      <c r="D220" s="48">
        <v>3479</v>
      </c>
      <c r="E220" s="48">
        <v>24356155.59</v>
      </c>
      <c r="F220" s="48">
        <v>4525976.64</v>
      </c>
      <c r="G220" s="48">
        <v>8810668.35</v>
      </c>
      <c r="H220" s="48">
        <v>2030472.9500000002</v>
      </c>
      <c r="I220" s="48">
        <v>2377600</v>
      </c>
      <c r="J220" s="48">
        <v>2118524.9</v>
      </c>
      <c r="K220" s="4">
        <f>A220-'[1]DATA_PIE CODE'!$A222</f>
        <v>0</v>
      </c>
    </row>
    <row r="221" spans="1:11" ht="12.75">
      <c r="A221" s="1">
        <v>3484</v>
      </c>
      <c r="B221" s="4" t="s">
        <v>214</v>
      </c>
      <c r="C221" s="39">
        <v>2012</v>
      </c>
      <c r="D221" s="48">
        <v>147</v>
      </c>
      <c r="E221" s="48">
        <v>1460831.1300000001</v>
      </c>
      <c r="F221" s="48">
        <v>144353.46</v>
      </c>
      <c r="G221" s="48">
        <v>617476.74</v>
      </c>
      <c r="H221" s="48">
        <v>169635.61000000002</v>
      </c>
      <c r="I221" s="48">
        <v>0</v>
      </c>
      <c r="J221" s="48">
        <v>289193.51</v>
      </c>
      <c r="K221" s="4">
        <f>A221-'[1]DATA_PIE CODE'!$A223</f>
        <v>0</v>
      </c>
    </row>
    <row r="222" spans="1:11" ht="12.75">
      <c r="A222" s="1">
        <v>3500</v>
      </c>
      <c r="B222" s="4" t="s">
        <v>215</v>
      </c>
      <c r="C222" s="39">
        <v>2012</v>
      </c>
      <c r="D222" s="48">
        <v>3066</v>
      </c>
      <c r="E222" s="48">
        <v>20601782.62</v>
      </c>
      <c r="F222" s="48">
        <v>2604127.74</v>
      </c>
      <c r="G222" s="48">
        <v>7969821.05</v>
      </c>
      <c r="H222" s="48">
        <v>2012399.9300000002</v>
      </c>
      <c r="I222" s="48">
        <v>2086551.4400000002</v>
      </c>
      <c r="J222" s="48">
        <v>1745350.49</v>
      </c>
      <c r="K222" s="4">
        <f>A222-'[1]DATA_PIE CODE'!$A224</f>
        <v>0</v>
      </c>
    </row>
    <row r="223" spans="1:11" ht="12.75">
      <c r="A223" s="1">
        <v>3528</v>
      </c>
      <c r="B223" s="4" t="s">
        <v>218</v>
      </c>
      <c r="C223" s="39">
        <v>2012</v>
      </c>
      <c r="D223" s="48">
        <v>960</v>
      </c>
      <c r="E223" s="48">
        <v>6063652.050000001</v>
      </c>
      <c r="F223" s="48">
        <v>486698.34</v>
      </c>
      <c r="G223" s="48">
        <v>2209124.3200000003</v>
      </c>
      <c r="H223" s="48">
        <v>251450.30000000002</v>
      </c>
      <c r="I223" s="48">
        <v>735284</v>
      </c>
      <c r="J223" s="48">
        <v>307572.68</v>
      </c>
      <c r="K223" s="4">
        <f>A223-'[1]DATA_PIE CODE'!$A227</f>
        <v>0</v>
      </c>
    </row>
    <row r="224" spans="1:11" ht="12.75">
      <c r="A224" s="1">
        <v>3549</v>
      </c>
      <c r="B224" s="4" t="s">
        <v>219</v>
      </c>
      <c r="C224" s="39">
        <v>2012</v>
      </c>
      <c r="D224" s="48">
        <v>6168</v>
      </c>
      <c r="E224" s="48">
        <v>41778292.93</v>
      </c>
      <c r="F224" s="48">
        <v>6896968.460000001</v>
      </c>
      <c r="G224" s="48">
        <v>13160212.25</v>
      </c>
      <c r="H224" s="48">
        <v>2675285.86</v>
      </c>
      <c r="I224" s="48">
        <v>5982692.159999999</v>
      </c>
      <c r="J224" s="48">
        <v>3153032.03</v>
      </c>
      <c r="K224" s="4">
        <f>A224-'[1]DATA_PIE CODE'!$A229</f>
        <v>0</v>
      </c>
    </row>
    <row r="225" spans="1:11" ht="12.75">
      <c r="A225" s="1">
        <v>3612</v>
      </c>
      <c r="B225" s="4" t="s">
        <v>220</v>
      </c>
      <c r="C225" s="39">
        <v>2012</v>
      </c>
      <c r="D225" s="48">
        <v>3478</v>
      </c>
      <c r="E225" s="48">
        <v>20335345.46</v>
      </c>
      <c r="F225" s="48">
        <v>2867826.17</v>
      </c>
      <c r="G225" s="48">
        <v>8401244.149999999</v>
      </c>
      <c r="H225" s="48">
        <v>1425149.04</v>
      </c>
      <c r="I225" s="48">
        <v>1898850.8599999999</v>
      </c>
      <c r="J225" s="48">
        <v>1602188.2100000002</v>
      </c>
      <c r="K225" s="4">
        <f>A225-'[1]DATA_PIE CODE'!$A230</f>
        <v>0</v>
      </c>
    </row>
    <row r="226" spans="1:11" ht="12.75">
      <c r="A226" s="1">
        <v>3619</v>
      </c>
      <c r="B226" s="4" t="s">
        <v>221</v>
      </c>
      <c r="C226" s="39">
        <v>2012</v>
      </c>
      <c r="D226" s="48">
        <v>82982</v>
      </c>
      <c r="E226" s="48">
        <v>662832706</v>
      </c>
      <c r="F226" s="48">
        <v>130438527</v>
      </c>
      <c r="G226" s="48">
        <v>223669344</v>
      </c>
      <c r="H226" s="48">
        <v>57133979</v>
      </c>
      <c r="I226" s="48">
        <v>37746793</v>
      </c>
      <c r="J226" s="48">
        <v>67971935</v>
      </c>
      <c r="K226" s="4">
        <f>A226-'[1]DATA_PIE CODE'!$A231</f>
        <v>0</v>
      </c>
    </row>
    <row r="227" spans="1:11" ht="12.75">
      <c r="A227" s="1">
        <v>3633</v>
      </c>
      <c r="B227" s="4" t="s">
        <v>222</v>
      </c>
      <c r="C227" s="39">
        <v>2012</v>
      </c>
      <c r="D227" s="48">
        <v>748</v>
      </c>
      <c r="E227" s="48">
        <v>5875954.63</v>
      </c>
      <c r="F227" s="48">
        <v>551483.37</v>
      </c>
      <c r="G227" s="48">
        <v>2357204.1599999997</v>
      </c>
      <c r="H227" s="48">
        <v>408313.53</v>
      </c>
      <c r="I227" s="48">
        <v>1431565.95</v>
      </c>
      <c r="J227" s="48">
        <v>401375.61000000004</v>
      </c>
      <c r="K227" s="4">
        <f>A227-'[1]DATA_PIE CODE'!$A232</f>
        <v>0</v>
      </c>
    </row>
    <row r="228" spans="1:11" ht="12.75">
      <c r="A228" s="1">
        <v>3640</v>
      </c>
      <c r="B228" s="4" t="s">
        <v>223</v>
      </c>
      <c r="C228" s="39">
        <v>2012</v>
      </c>
      <c r="D228" s="48">
        <v>567</v>
      </c>
      <c r="E228" s="48">
        <v>3776560.74</v>
      </c>
      <c r="F228" s="48">
        <v>966042.67</v>
      </c>
      <c r="G228" s="48">
        <v>1940888.7999999996</v>
      </c>
      <c r="H228" s="48">
        <v>703101.8200000001</v>
      </c>
      <c r="I228" s="48">
        <v>113060</v>
      </c>
      <c r="J228" s="48">
        <v>436190.29000000004</v>
      </c>
      <c r="K228" s="4">
        <f>A228-'[1]DATA_PIE CODE'!$A233</f>
        <v>0</v>
      </c>
    </row>
    <row r="229" spans="1:11" ht="12.75">
      <c r="A229" s="1">
        <v>3661</v>
      </c>
      <c r="B229" s="4" t="s">
        <v>226</v>
      </c>
      <c r="C229" s="39">
        <v>2012</v>
      </c>
      <c r="D229" s="48">
        <v>860</v>
      </c>
      <c r="E229" s="48">
        <v>6024345.95</v>
      </c>
      <c r="F229" s="48">
        <v>937470.87</v>
      </c>
      <c r="G229" s="48">
        <v>2000785.43</v>
      </c>
      <c r="H229" s="48">
        <v>385447.58</v>
      </c>
      <c r="I229" s="48">
        <v>991708.66</v>
      </c>
      <c r="J229" s="48">
        <v>378995.81</v>
      </c>
      <c r="K229" s="4">
        <f>A229-'[1]DATA_PIE CODE'!$A236</f>
        <v>0</v>
      </c>
    </row>
    <row r="230" spans="1:11" ht="12.75">
      <c r="A230" s="1">
        <v>3668</v>
      </c>
      <c r="B230" s="4" t="s">
        <v>227</v>
      </c>
      <c r="C230" s="39">
        <v>2012</v>
      </c>
      <c r="D230" s="48">
        <v>1022</v>
      </c>
      <c r="E230" s="48">
        <v>6348172.52</v>
      </c>
      <c r="F230" s="48">
        <v>864001.5800000001</v>
      </c>
      <c r="G230" s="48">
        <v>2773507.17</v>
      </c>
      <c r="H230" s="48">
        <v>676363.43</v>
      </c>
      <c r="I230" s="48">
        <v>621266.02</v>
      </c>
      <c r="J230" s="48">
        <v>563121.03</v>
      </c>
      <c r="K230" s="4">
        <f>A230-'[1]DATA_PIE CODE'!$A237</f>
        <v>0</v>
      </c>
    </row>
    <row r="231" spans="1:11" ht="12.75">
      <c r="A231" s="1">
        <v>3675</v>
      </c>
      <c r="B231" s="4" t="s">
        <v>228</v>
      </c>
      <c r="C231" s="39">
        <v>2012</v>
      </c>
      <c r="D231" s="48">
        <v>2886</v>
      </c>
      <c r="E231" s="48">
        <v>18141404.35</v>
      </c>
      <c r="F231" s="48">
        <v>3263399.42</v>
      </c>
      <c r="G231" s="48">
        <v>9323551.57</v>
      </c>
      <c r="H231" s="48">
        <v>1084657.32</v>
      </c>
      <c r="I231" s="48">
        <v>5007894.89</v>
      </c>
      <c r="J231" s="48">
        <v>1433258.35</v>
      </c>
      <c r="K231" s="4">
        <f>A231-'[1]DATA_PIE CODE'!$A238</f>
        <v>0</v>
      </c>
    </row>
    <row r="232" spans="1:11" ht="12.75">
      <c r="A232" s="1">
        <v>3682</v>
      </c>
      <c r="B232" s="4" t="s">
        <v>229</v>
      </c>
      <c r="C232" s="39">
        <v>2012</v>
      </c>
      <c r="D232" s="48">
        <v>2502</v>
      </c>
      <c r="E232" s="48">
        <v>16361253.22</v>
      </c>
      <c r="F232" s="48">
        <v>3149316.9</v>
      </c>
      <c r="G232" s="48">
        <v>6731485.43</v>
      </c>
      <c r="H232" s="48">
        <v>994691</v>
      </c>
      <c r="I232" s="48">
        <v>2111248.06</v>
      </c>
      <c r="J232" s="48">
        <v>2154852.4</v>
      </c>
      <c r="K232" s="4">
        <f>A232-'[1]DATA_PIE CODE'!$A239</f>
        <v>0</v>
      </c>
    </row>
    <row r="233" spans="1:11" ht="12.75">
      <c r="A233" s="1">
        <v>3689</v>
      </c>
      <c r="B233" s="4" t="s">
        <v>230</v>
      </c>
      <c r="C233" s="39">
        <v>2012</v>
      </c>
      <c r="D233" s="48">
        <v>732</v>
      </c>
      <c r="E233" s="48">
        <v>5335094.38</v>
      </c>
      <c r="F233" s="48">
        <v>578297.12</v>
      </c>
      <c r="G233" s="48">
        <v>2068764.2499999998</v>
      </c>
      <c r="H233" s="48">
        <v>514520.18</v>
      </c>
      <c r="I233" s="48">
        <v>458575</v>
      </c>
      <c r="J233" s="48">
        <v>344450.91000000003</v>
      </c>
      <c r="K233" s="4">
        <f>A233-'[1]DATA_PIE CODE'!$A240</f>
        <v>0</v>
      </c>
    </row>
    <row r="234" spans="1:11" ht="12.75">
      <c r="A234" s="1">
        <v>3696</v>
      </c>
      <c r="B234" s="4" t="s">
        <v>231</v>
      </c>
      <c r="C234" s="39">
        <v>2012</v>
      </c>
      <c r="D234" s="48">
        <v>397</v>
      </c>
      <c r="E234" s="48">
        <v>2637603.51</v>
      </c>
      <c r="F234" s="48">
        <v>340200.1</v>
      </c>
      <c r="G234" s="48">
        <v>1156459.46</v>
      </c>
      <c r="H234" s="48">
        <v>222301.72</v>
      </c>
      <c r="I234" s="48">
        <v>431839.52</v>
      </c>
      <c r="J234" s="48">
        <v>205218.21</v>
      </c>
      <c r="K234" s="4">
        <f>A234-'[1]DATA_PIE CODE'!$A241</f>
        <v>0</v>
      </c>
    </row>
    <row r="235" spans="1:11" ht="12.75">
      <c r="A235" s="1">
        <v>3787</v>
      </c>
      <c r="B235" s="4" t="s">
        <v>232</v>
      </c>
      <c r="C235" s="39">
        <v>2012</v>
      </c>
      <c r="D235" s="48">
        <v>2144</v>
      </c>
      <c r="E235" s="48">
        <v>13089617.58</v>
      </c>
      <c r="F235" s="48">
        <v>2164118.79</v>
      </c>
      <c r="G235" s="48">
        <v>5165362.279999999</v>
      </c>
      <c r="H235" s="48">
        <v>1193157.89</v>
      </c>
      <c r="I235" s="48">
        <v>1324969.3</v>
      </c>
      <c r="J235" s="48">
        <v>938442.9800000001</v>
      </c>
      <c r="K235" s="4">
        <f>A235-'[1]DATA_PIE CODE'!$A242</f>
        <v>0</v>
      </c>
    </row>
    <row r="236" spans="1:11" ht="12.75">
      <c r="A236" s="1">
        <v>3794</v>
      </c>
      <c r="B236" s="4" t="s">
        <v>233</v>
      </c>
      <c r="C236" s="39">
        <v>2012</v>
      </c>
      <c r="D236" s="48">
        <v>2322</v>
      </c>
      <c r="E236" s="48">
        <v>13463650.04</v>
      </c>
      <c r="F236" s="48">
        <v>2608228.25</v>
      </c>
      <c r="G236" s="48">
        <v>5897829.629999999</v>
      </c>
      <c r="H236" s="48">
        <v>1061308.92</v>
      </c>
      <c r="I236" s="48">
        <v>2525592.57</v>
      </c>
      <c r="J236" s="48">
        <v>857129.3200000001</v>
      </c>
      <c r="K236" s="4">
        <f>A236-'[1]DATA_PIE CODE'!$A243</f>
        <v>0</v>
      </c>
    </row>
    <row r="237" spans="1:11" ht="12.75">
      <c r="A237" s="1">
        <v>3822</v>
      </c>
      <c r="B237" s="4" t="s">
        <v>234</v>
      </c>
      <c r="C237" s="39">
        <v>2012</v>
      </c>
      <c r="D237" s="48">
        <v>4772</v>
      </c>
      <c r="E237" s="48">
        <v>31269862.61</v>
      </c>
      <c r="F237" s="48">
        <v>5285947.87</v>
      </c>
      <c r="G237" s="48">
        <v>9828279.499999998</v>
      </c>
      <c r="H237" s="48">
        <v>2718958.13</v>
      </c>
      <c r="I237" s="48">
        <v>2359799.98</v>
      </c>
      <c r="J237" s="48">
        <v>1966966.5999999999</v>
      </c>
      <c r="K237" s="4">
        <f>A237-'[1]DATA_PIE CODE'!$A244</f>
        <v>0</v>
      </c>
    </row>
    <row r="238" spans="1:11" ht="12.75">
      <c r="A238" s="1">
        <v>3857</v>
      </c>
      <c r="B238" s="4" t="s">
        <v>236</v>
      </c>
      <c r="C238" s="39">
        <v>2012</v>
      </c>
      <c r="D238" s="48">
        <v>4897</v>
      </c>
      <c r="E238" s="48">
        <v>32271124.39</v>
      </c>
      <c r="F238" s="48">
        <v>4744490.96</v>
      </c>
      <c r="G238" s="48">
        <v>10303284.43</v>
      </c>
      <c r="H238" s="48">
        <v>2341489.44</v>
      </c>
      <c r="I238" s="48">
        <v>7865408.57</v>
      </c>
      <c r="J238" s="48">
        <v>2059105.95</v>
      </c>
      <c r="K238" s="4">
        <f>A238-'[1]DATA_PIE CODE'!$A246</f>
        <v>0</v>
      </c>
    </row>
    <row r="239" spans="1:11" ht="12.75">
      <c r="A239" s="1">
        <v>3871</v>
      </c>
      <c r="B239" s="4" t="s">
        <v>238</v>
      </c>
      <c r="C239" s="39">
        <v>2012</v>
      </c>
      <c r="D239" s="48">
        <v>763</v>
      </c>
      <c r="E239" s="48">
        <v>5781766.59</v>
      </c>
      <c r="F239" s="48">
        <v>686670.4500000001</v>
      </c>
      <c r="G239" s="48">
        <v>1986473.71</v>
      </c>
      <c r="H239" s="48">
        <v>490226.83</v>
      </c>
      <c r="I239" s="48">
        <v>1048752.53</v>
      </c>
      <c r="J239" s="48">
        <v>480220.9</v>
      </c>
      <c r="K239" s="4">
        <f>A239-'[1]DATA_PIE CODE'!$A248</f>
        <v>0</v>
      </c>
    </row>
    <row r="240" spans="1:11" ht="12.75">
      <c r="A240" s="1">
        <v>3892</v>
      </c>
      <c r="B240" s="4" t="s">
        <v>239</v>
      </c>
      <c r="C240" s="39">
        <v>2012</v>
      </c>
      <c r="D240" s="48">
        <v>6445</v>
      </c>
      <c r="E240" s="48">
        <v>40551212.95</v>
      </c>
      <c r="F240" s="48">
        <v>5365426.970000001</v>
      </c>
      <c r="G240" s="48">
        <v>15061644.02</v>
      </c>
      <c r="H240" s="48">
        <v>1708153.17</v>
      </c>
      <c r="I240" s="48">
        <v>2102302.33</v>
      </c>
      <c r="J240" s="48">
        <v>3117849.8400000003</v>
      </c>
      <c r="K240" s="4">
        <f>A240-'[1]DATA_PIE CODE'!$A249</f>
        <v>0</v>
      </c>
    </row>
    <row r="241" spans="1:11" ht="12.75">
      <c r="A241" s="1">
        <v>3899</v>
      </c>
      <c r="B241" s="4" t="s">
        <v>240</v>
      </c>
      <c r="C241" s="39">
        <v>2012</v>
      </c>
      <c r="D241" s="48">
        <v>1025</v>
      </c>
      <c r="E241" s="48">
        <v>5593811.68</v>
      </c>
      <c r="F241" s="48">
        <v>974372.76</v>
      </c>
      <c r="G241" s="48">
        <v>2556836.58</v>
      </c>
      <c r="H241" s="48">
        <v>480793.00000000006</v>
      </c>
      <c r="I241" s="48">
        <v>658286.05</v>
      </c>
      <c r="J241" s="48">
        <v>567202.71</v>
      </c>
      <c r="K241" s="4">
        <f>A241-'[1]DATA_PIE CODE'!$A250</f>
        <v>0</v>
      </c>
    </row>
    <row r="242" spans="1:11" ht="12.75">
      <c r="A242" s="1">
        <v>3906</v>
      </c>
      <c r="B242" s="4" t="s">
        <v>241</v>
      </c>
      <c r="C242" s="39">
        <v>2012</v>
      </c>
      <c r="D242" s="48">
        <v>1293</v>
      </c>
      <c r="E242" s="48">
        <v>7054873.16</v>
      </c>
      <c r="F242" s="48">
        <v>1073051.09</v>
      </c>
      <c r="G242" s="48">
        <v>3924806.36</v>
      </c>
      <c r="H242" s="48">
        <v>1005160.49</v>
      </c>
      <c r="I242" s="48">
        <v>1707394.31</v>
      </c>
      <c r="J242" s="48">
        <v>792505.29</v>
      </c>
      <c r="K242" s="4">
        <f>A242-'[1]DATA_PIE CODE'!$A251</f>
        <v>0</v>
      </c>
    </row>
    <row r="243" spans="1:11" ht="12.75">
      <c r="A243" s="1">
        <v>3913</v>
      </c>
      <c r="B243" s="4" t="s">
        <v>242</v>
      </c>
      <c r="C243" s="39">
        <v>2012</v>
      </c>
      <c r="D243" s="48">
        <v>213</v>
      </c>
      <c r="E243" s="48">
        <v>1490892.15</v>
      </c>
      <c r="F243" s="48">
        <v>154269.74</v>
      </c>
      <c r="G243" s="48">
        <v>589502.97</v>
      </c>
      <c r="H243" s="48">
        <v>167924.5</v>
      </c>
      <c r="I243" s="48">
        <v>0</v>
      </c>
      <c r="J243" s="48">
        <v>75299.38</v>
      </c>
      <c r="K243" s="4">
        <f>A243-'[1]DATA_PIE CODE'!$A252</f>
        <v>0</v>
      </c>
    </row>
    <row r="244" spans="1:11" ht="12.75">
      <c r="A244" s="1">
        <v>3920</v>
      </c>
      <c r="B244" s="4" t="s">
        <v>243</v>
      </c>
      <c r="C244" s="39">
        <v>2012</v>
      </c>
      <c r="D244" s="48">
        <v>308</v>
      </c>
      <c r="E244" s="48">
        <v>2009680.96</v>
      </c>
      <c r="F244" s="48">
        <v>362203.95</v>
      </c>
      <c r="G244" s="48">
        <v>1069224.02</v>
      </c>
      <c r="H244" s="48">
        <v>242799.30000000002</v>
      </c>
      <c r="I244" s="48">
        <v>481132.51</v>
      </c>
      <c r="J244" s="48">
        <v>158789.63</v>
      </c>
      <c r="K244" s="4">
        <f>A244-'[1]DATA_PIE CODE'!$A253</f>
        <v>0</v>
      </c>
    </row>
    <row r="245" spans="1:11" ht="12.75">
      <c r="A245" s="1">
        <v>3925</v>
      </c>
      <c r="B245" s="4" t="s">
        <v>244</v>
      </c>
      <c r="C245" s="39">
        <v>2012</v>
      </c>
      <c r="D245" s="48">
        <v>4656</v>
      </c>
      <c r="E245" s="48">
        <v>25940724.63</v>
      </c>
      <c r="F245" s="48">
        <v>3464949.98</v>
      </c>
      <c r="G245" s="48">
        <v>16644674.35</v>
      </c>
      <c r="H245" s="48">
        <v>2674338.2</v>
      </c>
      <c r="I245" s="48">
        <v>5117737.180000001</v>
      </c>
      <c r="J245" s="48">
        <v>1966860.27</v>
      </c>
      <c r="K245" s="4">
        <f>A245-'[1]DATA_PIE CODE'!$A254</f>
        <v>0</v>
      </c>
    </row>
    <row r="246" spans="1:11" ht="12.75">
      <c r="A246" s="1">
        <v>3934</v>
      </c>
      <c r="B246" s="4" t="s">
        <v>245</v>
      </c>
      <c r="C246" s="39">
        <v>2012</v>
      </c>
      <c r="D246" s="48">
        <v>865</v>
      </c>
      <c r="E246" s="48">
        <v>5619264.970000001</v>
      </c>
      <c r="F246" s="48">
        <v>1161227.44</v>
      </c>
      <c r="G246" s="48">
        <v>2922182.8000000003</v>
      </c>
      <c r="H246" s="48">
        <v>228757.78</v>
      </c>
      <c r="I246" s="48">
        <v>528364.7</v>
      </c>
      <c r="J246" s="48">
        <v>460791.69</v>
      </c>
      <c r="K246" s="4">
        <f>A246-'[1]DATA_PIE CODE'!$A255</f>
        <v>0</v>
      </c>
    </row>
    <row r="247" spans="1:11" ht="12.75">
      <c r="A247" s="1">
        <v>3941</v>
      </c>
      <c r="B247" s="4" t="s">
        <v>246</v>
      </c>
      <c r="C247" s="39">
        <v>2012</v>
      </c>
      <c r="D247" s="48">
        <v>1199</v>
      </c>
      <c r="E247" s="48">
        <v>6417138.78</v>
      </c>
      <c r="F247" s="48">
        <v>1259446.78</v>
      </c>
      <c r="G247" s="48">
        <v>2841171.6</v>
      </c>
      <c r="H247" s="48">
        <v>661872.76</v>
      </c>
      <c r="I247" s="48">
        <v>1269354.0899999999</v>
      </c>
      <c r="J247" s="48">
        <v>642134.53</v>
      </c>
      <c r="K247" s="4">
        <f>A247-'[1]DATA_PIE CODE'!$A256</f>
        <v>0</v>
      </c>
    </row>
    <row r="248" spans="1:11" ht="12.75">
      <c r="A248" s="1">
        <v>3948</v>
      </c>
      <c r="B248" s="4" t="s">
        <v>247</v>
      </c>
      <c r="C248" s="39">
        <v>2012</v>
      </c>
      <c r="D248" s="48">
        <v>625</v>
      </c>
      <c r="E248" s="48">
        <v>4460029.68</v>
      </c>
      <c r="F248" s="48">
        <v>452482.01</v>
      </c>
      <c r="G248" s="48">
        <v>1793597.9700000002</v>
      </c>
      <c r="H248" s="48">
        <v>415005.78</v>
      </c>
      <c r="I248" s="48">
        <v>695929.8200000001</v>
      </c>
      <c r="J248" s="48">
        <v>343578.5</v>
      </c>
      <c r="K248" s="4">
        <f>A248-'[1]DATA_PIE CODE'!$A257</f>
        <v>0</v>
      </c>
    </row>
    <row r="249" spans="1:11" ht="12.75">
      <c r="A249" s="1">
        <v>3955</v>
      </c>
      <c r="B249" s="4" t="s">
        <v>248</v>
      </c>
      <c r="C249" s="39">
        <v>2012</v>
      </c>
      <c r="D249" s="48">
        <v>2502</v>
      </c>
      <c r="E249" s="48">
        <v>14385179.76</v>
      </c>
      <c r="F249" s="48">
        <v>2089296.23</v>
      </c>
      <c r="G249" s="48">
        <v>7522731.3100000005</v>
      </c>
      <c r="H249" s="48">
        <v>1332576.16</v>
      </c>
      <c r="I249" s="48">
        <v>2581725.46</v>
      </c>
      <c r="J249" s="48">
        <v>1535768.91</v>
      </c>
      <c r="K249" s="4">
        <f>A249-'[1]DATA_PIE CODE'!$A258</f>
        <v>0</v>
      </c>
    </row>
    <row r="250" spans="1:11" ht="12.75">
      <c r="A250" s="1">
        <v>3962</v>
      </c>
      <c r="B250" s="4" t="s">
        <v>249</v>
      </c>
      <c r="C250" s="39">
        <v>2012</v>
      </c>
      <c r="D250" s="48">
        <v>3119</v>
      </c>
      <c r="E250" s="48">
        <v>17842409.48</v>
      </c>
      <c r="F250" s="48">
        <v>2317564.95</v>
      </c>
      <c r="G250" s="48">
        <v>8436817.38</v>
      </c>
      <c r="H250" s="48">
        <v>1493243.0299999998</v>
      </c>
      <c r="I250" s="48">
        <v>5434139.52</v>
      </c>
      <c r="J250" s="48">
        <v>2041179.5499999998</v>
      </c>
      <c r="K250" s="4">
        <f>A250-'[1]DATA_PIE CODE'!$A259</f>
        <v>0</v>
      </c>
    </row>
    <row r="251" spans="1:11" ht="12.75">
      <c r="A251" s="1">
        <v>3969</v>
      </c>
      <c r="B251" s="4" t="s">
        <v>250</v>
      </c>
      <c r="C251" s="39">
        <v>2012</v>
      </c>
      <c r="D251" s="48">
        <v>405</v>
      </c>
      <c r="E251" s="48">
        <v>2802994.3299999996</v>
      </c>
      <c r="F251" s="48">
        <v>319561.85</v>
      </c>
      <c r="G251" s="48">
        <v>2122780.3</v>
      </c>
      <c r="H251" s="48">
        <v>196472.28</v>
      </c>
      <c r="I251" s="48">
        <v>462507.5</v>
      </c>
      <c r="J251" s="48">
        <v>234161.95</v>
      </c>
      <c r="K251" s="4">
        <f>A251-'[1]DATA_PIE CODE'!$A260</f>
        <v>0</v>
      </c>
    </row>
    <row r="252" spans="1:11" ht="12.75">
      <c r="A252" s="1">
        <v>2177</v>
      </c>
      <c r="B252" s="4" t="s">
        <v>437</v>
      </c>
      <c r="C252" s="39">
        <v>2012</v>
      </c>
      <c r="D252" s="48">
        <v>1070</v>
      </c>
      <c r="E252" s="48">
        <v>8711355.6</v>
      </c>
      <c r="F252" s="48">
        <v>2126392.18</v>
      </c>
      <c r="G252" s="48">
        <v>6001717.17</v>
      </c>
      <c r="H252" s="48">
        <v>1161233.05</v>
      </c>
      <c r="I252" s="48">
        <v>528229.92</v>
      </c>
      <c r="J252" s="48">
        <v>1594343.25</v>
      </c>
      <c r="K252" s="4">
        <f>A252-'[1]DATA_PIE CODE'!$A133</f>
        <v>0</v>
      </c>
    </row>
    <row r="253" spans="1:11" ht="12.75">
      <c r="A253" s="1">
        <v>3976</v>
      </c>
      <c r="B253" s="4" t="s">
        <v>251</v>
      </c>
      <c r="C253" s="39">
        <v>2012</v>
      </c>
      <c r="D253" s="48">
        <v>61</v>
      </c>
      <c r="E253" s="48">
        <v>330086.93999999994</v>
      </c>
      <c r="F253" s="48">
        <v>256062.23</v>
      </c>
      <c r="G253" s="48">
        <v>-185334.6099999999</v>
      </c>
      <c r="H253" s="48">
        <v>179100</v>
      </c>
      <c r="I253" s="48">
        <v>0</v>
      </c>
      <c r="J253" s="48">
        <v>0</v>
      </c>
      <c r="K253" s="4">
        <f>A253-'[1]DATA_PIE CODE'!$A261</f>
        <v>0</v>
      </c>
    </row>
    <row r="254" spans="1:11" ht="12.75">
      <c r="A254" s="1">
        <v>4690</v>
      </c>
      <c r="B254" s="4" t="s">
        <v>298</v>
      </c>
      <c r="C254" s="39">
        <v>2012</v>
      </c>
      <c r="D254" s="48">
        <v>217</v>
      </c>
      <c r="E254" s="48">
        <v>1338134.35</v>
      </c>
      <c r="F254" s="48">
        <v>213845.44999999998</v>
      </c>
      <c r="G254" s="48">
        <v>664327.6799999999</v>
      </c>
      <c r="H254" s="48">
        <v>96287.49</v>
      </c>
      <c r="I254" s="48">
        <v>153713.18</v>
      </c>
      <c r="J254" s="48">
        <v>69479.05</v>
      </c>
      <c r="K254" s="4">
        <f>A254-'[1]DATA_PIE CODE'!$A310</f>
        <v>0</v>
      </c>
    </row>
    <row r="255" spans="1:11" ht="12.75">
      <c r="A255" s="1">
        <v>2016</v>
      </c>
      <c r="B255" s="4" t="s">
        <v>122</v>
      </c>
      <c r="C255" s="39">
        <v>2012</v>
      </c>
      <c r="D255" s="48">
        <v>469</v>
      </c>
      <c r="E255" s="48">
        <v>3666993.71</v>
      </c>
      <c r="F255" s="48">
        <v>480782.44</v>
      </c>
      <c r="G255" s="48">
        <v>1237861.5599999998</v>
      </c>
      <c r="H255" s="48">
        <v>445401.66000000003</v>
      </c>
      <c r="I255" s="48">
        <v>0</v>
      </c>
      <c r="J255" s="48">
        <v>305000.91000000003</v>
      </c>
      <c r="K255" s="4">
        <f>A255-'[1]DATA_PIE CODE'!$A125</f>
        <v>0</v>
      </c>
    </row>
    <row r="256" spans="1:11" ht="12.75">
      <c r="A256" s="1">
        <v>3983</v>
      </c>
      <c r="B256" s="4" t="s">
        <v>442</v>
      </c>
      <c r="C256" s="39">
        <v>2012</v>
      </c>
      <c r="D256" s="48">
        <v>1205</v>
      </c>
      <c r="E256" s="48">
        <v>8674677.25</v>
      </c>
      <c r="F256" s="48">
        <v>942921.14</v>
      </c>
      <c r="G256" s="48">
        <v>2948710.5</v>
      </c>
      <c r="H256" s="48">
        <v>344395.49000000005</v>
      </c>
      <c r="I256" s="48">
        <v>1159247.92</v>
      </c>
      <c r="J256" s="48">
        <v>677294.55</v>
      </c>
      <c r="K256" s="4">
        <f>A256-'[1]DATA_PIE CODE'!$A262</f>
        <v>0</v>
      </c>
    </row>
    <row r="257" spans="1:11" ht="12.75">
      <c r="A257" s="1">
        <v>3514</v>
      </c>
      <c r="B257" s="4" t="s">
        <v>217</v>
      </c>
      <c r="C257" s="39">
        <v>2012</v>
      </c>
      <c r="D257" s="48">
        <v>363</v>
      </c>
      <c r="E257" s="48">
        <v>2138273.42</v>
      </c>
      <c r="F257" s="48">
        <v>437194.05</v>
      </c>
      <c r="G257" s="48">
        <v>888212.7200000001</v>
      </c>
      <c r="H257" s="48">
        <v>184405.91999999998</v>
      </c>
      <c r="I257" s="48">
        <v>351178.15</v>
      </c>
      <c r="J257" s="48">
        <v>169544.55</v>
      </c>
      <c r="K257" s="4">
        <f>A257-'[1]DATA_PIE CODE'!$A226</f>
        <v>0</v>
      </c>
    </row>
    <row r="258" spans="1:11" ht="12.75">
      <c r="A258" s="1">
        <v>616</v>
      </c>
      <c r="B258" s="4" t="s">
        <v>421</v>
      </c>
      <c r="C258" s="39">
        <v>2012</v>
      </c>
      <c r="D258" s="48">
        <v>158</v>
      </c>
      <c r="E258" s="48">
        <v>1725987.25</v>
      </c>
      <c r="F258" s="48">
        <v>275018.09</v>
      </c>
      <c r="G258" s="48">
        <v>1427951.04</v>
      </c>
      <c r="H258" s="48">
        <v>255065.11000000002</v>
      </c>
      <c r="I258" s="48">
        <v>84473</v>
      </c>
      <c r="J258" s="48">
        <v>309504.76</v>
      </c>
      <c r="K258" s="4">
        <f>A258-'[1]DATA_PIE CODE'!$A43</f>
        <v>0</v>
      </c>
    </row>
    <row r="259" spans="1:11" ht="12.75">
      <c r="A259" s="1">
        <v>1945</v>
      </c>
      <c r="B259" s="4" t="s">
        <v>120</v>
      </c>
      <c r="C259" s="39">
        <v>2012</v>
      </c>
      <c r="D259" s="48">
        <v>881</v>
      </c>
      <c r="E259" s="48">
        <v>5724172.930000001</v>
      </c>
      <c r="F259" s="48">
        <v>533530.92</v>
      </c>
      <c r="G259" s="48">
        <v>2875474.79</v>
      </c>
      <c r="H259" s="48">
        <v>492192.56</v>
      </c>
      <c r="I259" s="48">
        <v>996263.1</v>
      </c>
      <c r="J259" s="48">
        <v>405020.52</v>
      </c>
      <c r="K259" s="4">
        <f>A259-'[1]DATA_PIE CODE'!$A122</f>
        <v>0</v>
      </c>
    </row>
    <row r="260" spans="1:11" ht="12.75">
      <c r="A260" s="1">
        <v>1526</v>
      </c>
      <c r="B260" s="4" t="s">
        <v>95</v>
      </c>
      <c r="C260" s="39">
        <v>2012</v>
      </c>
      <c r="D260" s="48">
        <v>1362</v>
      </c>
      <c r="E260" s="48">
        <v>10237772.19</v>
      </c>
      <c r="F260" s="48">
        <v>1524395.7</v>
      </c>
      <c r="G260" s="48">
        <v>5143618.17</v>
      </c>
      <c r="H260" s="48">
        <v>1268630.07</v>
      </c>
      <c r="I260" s="48">
        <v>4245440.03</v>
      </c>
      <c r="J260" s="48">
        <v>630213.9400000001</v>
      </c>
      <c r="K260" s="4">
        <f>A260-'[1]DATA_PIE CODE'!$A95</f>
        <v>0</v>
      </c>
    </row>
    <row r="261" spans="1:11" ht="12.75">
      <c r="A261" s="1">
        <v>3654</v>
      </c>
      <c r="B261" s="4" t="s">
        <v>225</v>
      </c>
      <c r="C261" s="39">
        <v>2012</v>
      </c>
      <c r="D261" s="48">
        <v>382</v>
      </c>
      <c r="E261" s="48">
        <v>2994052.22</v>
      </c>
      <c r="F261" s="48">
        <v>654453.25</v>
      </c>
      <c r="G261" s="48">
        <v>1060685.5399999998</v>
      </c>
      <c r="H261" s="48">
        <v>317648.96</v>
      </c>
      <c r="I261" s="48">
        <v>598014.92</v>
      </c>
      <c r="J261" s="48">
        <v>299980.06</v>
      </c>
      <c r="K261" s="4">
        <f>A261-'[1]DATA_PIE CODE'!$A235</f>
        <v>0</v>
      </c>
    </row>
    <row r="262" spans="1:11" ht="12.75">
      <c r="A262" s="1">
        <v>3990</v>
      </c>
      <c r="B262" s="4" t="s">
        <v>252</v>
      </c>
      <c r="C262" s="39">
        <v>2012</v>
      </c>
      <c r="D262" s="48">
        <v>670</v>
      </c>
      <c r="E262" s="48">
        <v>4752754.37</v>
      </c>
      <c r="F262" s="48">
        <v>718589.09</v>
      </c>
      <c r="G262" s="48">
        <v>1744939.39</v>
      </c>
      <c r="H262" s="48">
        <v>782998.92</v>
      </c>
      <c r="I262" s="48">
        <v>732161.14</v>
      </c>
      <c r="J262" s="48">
        <v>468905.3</v>
      </c>
      <c r="K262" s="4">
        <f>A262-'[1]DATA_PIE CODE'!$A263</f>
        <v>0</v>
      </c>
    </row>
    <row r="263" spans="1:11" ht="12.75">
      <c r="A263" s="1">
        <v>4011</v>
      </c>
      <c r="B263" s="4" t="s">
        <v>253</v>
      </c>
      <c r="C263" s="39">
        <v>2012</v>
      </c>
      <c r="D263" s="48">
        <v>77</v>
      </c>
      <c r="E263" s="48">
        <v>649916.9900000001</v>
      </c>
      <c r="F263" s="48">
        <v>64566.27</v>
      </c>
      <c r="G263" s="48">
        <v>485417.00999999995</v>
      </c>
      <c r="H263" s="48">
        <v>60079.08</v>
      </c>
      <c r="I263" s="48">
        <v>66383.47</v>
      </c>
      <c r="J263" s="48">
        <v>25624.24</v>
      </c>
      <c r="K263" s="4">
        <f>A263-'[1]DATA_PIE CODE'!$A264</f>
        <v>0</v>
      </c>
    </row>
    <row r="264" spans="1:11" ht="12.75">
      <c r="A264" s="1">
        <v>4018</v>
      </c>
      <c r="B264" s="4" t="s">
        <v>254</v>
      </c>
      <c r="C264" s="39">
        <v>2012</v>
      </c>
      <c r="D264" s="48">
        <v>6100</v>
      </c>
      <c r="E264" s="48">
        <v>34551019.78</v>
      </c>
      <c r="F264" s="48">
        <v>4796962.53</v>
      </c>
      <c r="G264" s="48">
        <v>12939298.28</v>
      </c>
      <c r="H264" s="48">
        <v>3098301.6599999997</v>
      </c>
      <c r="I264" s="48">
        <v>4947219.75</v>
      </c>
      <c r="J264" s="48">
        <v>3013433.17</v>
      </c>
      <c r="K264" s="4">
        <f>A264-'[1]DATA_PIE CODE'!$A265</f>
        <v>0</v>
      </c>
    </row>
    <row r="265" spans="1:11" ht="12.75">
      <c r="A265" s="1">
        <v>4025</v>
      </c>
      <c r="B265" s="4" t="s">
        <v>255</v>
      </c>
      <c r="C265" s="39">
        <v>2012</v>
      </c>
      <c r="D265" s="48">
        <v>499</v>
      </c>
      <c r="E265" s="48">
        <v>3841167.36</v>
      </c>
      <c r="F265" s="48">
        <v>352512.52</v>
      </c>
      <c r="G265" s="48">
        <v>1721971.1799999997</v>
      </c>
      <c r="H265" s="48">
        <v>306454.83</v>
      </c>
      <c r="I265" s="48">
        <v>146467.82</v>
      </c>
      <c r="J265" s="48">
        <v>515704.97</v>
      </c>
      <c r="K265" s="4">
        <f>A265-'[1]DATA_PIE CODE'!$A266</f>
        <v>0</v>
      </c>
    </row>
    <row r="266" spans="1:11" ht="12.75">
      <c r="A266" s="1">
        <v>4060</v>
      </c>
      <c r="B266" s="4" t="s">
        <v>256</v>
      </c>
      <c r="C266" s="39">
        <v>2012</v>
      </c>
      <c r="D266" s="48">
        <v>5245</v>
      </c>
      <c r="E266" s="48">
        <v>30920797.04</v>
      </c>
      <c r="F266" s="48">
        <v>4213444.14</v>
      </c>
      <c r="G266" s="48">
        <v>15877973.47</v>
      </c>
      <c r="H266" s="48">
        <v>2662204.5300000003</v>
      </c>
      <c r="I266" s="48">
        <v>5276301.5200000005</v>
      </c>
      <c r="J266" s="48">
        <v>2808997.51</v>
      </c>
      <c r="K266" s="4">
        <f>A266-'[1]DATA_PIE CODE'!$A267</f>
        <v>0</v>
      </c>
    </row>
    <row r="267" spans="1:11" ht="12.75">
      <c r="A267" s="1">
        <v>4067</v>
      </c>
      <c r="B267" s="4" t="s">
        <v>257</v>
      </c>
      <c r="C267" s="39">
        <v>2012</v>
      </c>
      <c r="D267" s="48">
        <v>1112</v>
      </c>
      <c r="E267" s="48">
        <v>7752420.58</v>
      </c>
      <c r="F267" s="48">
        <v>936816.78</v>
      </c>
      <c r="G267" s="48">
        <v>3075534.18</v>
      </c>
      <c r="H267" s="48">
        <v>386937.33999999997</v>
      </c>
      <c r="I267" s="48">
        <v>1608477.01</v>
      </c>
      <c r="J267" s="48">
        <v>474819.77</v>
      </c>
      <c r="K267" s="4">
        <f>A267-'[1]DATA_PIE CODE'!$A268</f>
        <v>0</v>
      </c>
    </row>
    <row r="268" spans="1:11" ht="12.75">
      <c r="A268" s="1">
        <v>4074</v>
      </c>
      <c r="B268" s="4" t="s">
        <v>258</v>
      </c>
      <c r="C268" s="39">
        <v>2012</v>
      </c>
      <c r="D268" s="48">
        <v>1868</v>
      </c>
      <c r="E268" s="48">
        <v>11431602.24</v>
      </c>
      <c r="F268" s="48">
        <v>1470815.94</v>
      </c>
      <c r="G268" s="48">
        <v>4901107.279999999</v>
      </c>
      <c r="H268" s="48">
        <v>992849.24</v>
      </c>
      <c r="I268" s="48">
        <v>2507407.0500000003</v>
      </c>
      <c r="J268" s="48">
        <v>952233.4400000001</v>
      </c>
      <c r="K268" s="4">
        <f>A268-'[1]DATA_PIE CODE'!$A269</f>
        <v>0</v>
      </c>
    </row>
    <row r="269" spans="1:11" ht="12.75">
      <c r="A269" s="1">
        <v>4088</v>
      </c>
      <c r="B269" s="4" t="s">
        <v>259</v>
      </c>
      <c r="C269" s="39">
        <v>2012</v>
      </c>
      <c r="D269" s="48">
        <v>1287</v>
      </c>
      <c r="E269" s="48">
        <v>7393085.850000001</v>
      </c>
      <c r="F269" s="48">
        <v>953293.45</v>
      </c>
      <c r="G269" s="48">
        <v>3245829.9900000007</v>
      </c>
      <c r="H269" s="48">
        <v>1039591.4199999999</v>
      </c>
      <c r="I269" s="48">
        <v>1240315.55</v>
      </c>
      <c r="J269" s="48">
        <v>606055.76</v>
      </c>
      <c r="K269" s="4">
        <f>A269-'[1]DATA_PIE CODE'!$A270</f>
        <v>0</v>
      </c>
    </row>
    <row r="270" spans="1:11" ht="12.75">
      <c r="A270" s="1">
        <v>4095</v>
      </c>
      <c r="B270" s="4" t="s">
        <v>260</v>
      </c>
      <c r="C270" s="39">
        <v>2012</v>
      </c>
      <c r="D270" s="48">
        <v>2905</v>
      </c>
      <c r="E270" s="48">
        <v>18308582.6</v>
      </c>
      <c r="F270" s="48">
        <v>3067498.48</v>
      </c>
      <c r="G270" s="48">
        <v>6689682.62</v>
      </c>
      <c r="H270" s="48">
        <v>927202.61</v>
      </c>
      <c r="I270" s="48">
        <v>1925417.06</v>
      </c>
      <c r="J270" s="48">
        <v>1276374.0899999999</v>
      </c>
      <c r="K270" s="4">
        <f>A270-'[1]DATA_PIE CODE'!$A271</f>
        <v>0</v>
      </c>
    </row>
    <row r="271" spans="1:11" ht="12.75">
      <c r="A271" s="1">
        <v>4137</v>
      </c>
      <c r="B271" s="4" t="s">
        <v>261</v>
      </c>
      <c r="C271" s="39">
        <v>2012</v>
      </c>
      <c r="D271" s="48">
        <v>1036</v>
      </c>
      <c r="E271" s="48">
        <v>5940109.7299999995</v>
      </c>
      <c r="F271" s="48">
        <v>761443.9</v>
      </c>
      <c r="G271" s="48">
        <v>2430450.65</v>
      </c>
      <c r="H271" s="48">
        <v>413991.31</v>
      </c>
      <c r="I271" s="48">
        <v>1093717.22</v>
      </c>
      <c r="J271" s="48">
        <v>289044.79</v>
      </c>
      <c r="K271" s="4">
        <f>A271-'[1]DATA_PIE CODE'!$A272</f>
        <v>0</v>
      </c>
    </row>
    <row r="272" spans="1:11" ht="12.75">
      <c r="A272" s="1">
        <v>4144</v>
      </c>
      <c r="B272" s="4" t="s">
        <v>262</v>
      </c>
      <c r="C272" s="39">
        <v>2012</v>
      </c>
      <c r="D272" s="48">
        <v>3661</v>
      </c>
      <c r="E272" s="48">
        <v>23853909.83</v>
      </c>
      <c r="F272" s="48">
        <v>4672854.89</v>
      </c>
      <c r="G272" s="48">
        <v>9428569.12</v>
      </c>
      <c r="H272" s="48">
        <v>2042849.74</v>
      </c>
      <c r="I272" s="48">
        <v>3839616.16</v>
      </c>
      <c r="J272" s="48">
        <v>1929266.0699999998</v>
      </c>
      <c r="K272" s="4">
        <f>A272-'[1]DATA_PIE CODE'!$A273</f>
        <v>0</v>
      </c>
    </row>
    <row r="273" spans="1:11" ht="12.75">
      <c r="A273" s="1">
        <v>4165</v>
      </c>
      <c r="B273" s="4" t="s">
        <v>264</v>
      </c>
      <c r="C273" s="39">
        <v>2012</v>
      </c>
      <c r="D273" s="48">
        <v>1776</v>
      </c>
      <c r="E273" s="48">
        <v>10407399.64</v>
      </c>
      <c r="F273" s="48">
        <v>1296341.45</v>
      </c>
      <c r="G273" s="48">
        <v>5034432.86</v>
      </c>
      <c r="H273" s="48">
        <v>927604.26</v>
      </c>
      <c r="I273" s="48">
        <v>1110233.04</v>
      </c>
      <c r="J273" s="48">
        <v>1100371.42</v>
      </c>
      <c r="K273" s="4">
        <f>A273-'[1]DATA_PIE CODE'!$A275</f>
        <v>0</v>
      </c>
    </row>
    <row r="274" spans="1:11" ht="12.75">
      <c r="A274" s="1">
        <v>4179</v>
      </c>
      <c r="B274" s="4" t="s">
        <v>265</v>
      </c>
      <c r="C274" s="39">
        <v>2012</v>
      </c>
      <c r="D274" s="48">
        <v>9986</v>
      </c>
      <c r="E274" s="48">
        <v>65059945.910000004</v>
      </c>
      <c r="F274" s="48">
        <v>9054204.57</v>
      </c>
      <c r="G274" s="48">
        <v>23701197.79</v>
      </c>
      <c r="H274" s="48">
        <v>3143834.4299999997</v>
      </c>
      <c r="I274" s="48">
        <v>2473455.2399999998</v>
      </c>
      <c r="J274" s="48">
        <v>4497072.54</v>
      </c>
      <c r="K274" s="4">
        <f>A274-'[1]DATA_PIE CODE'!$A276</f>
        <v>0</v>
      </c>
    </row>
    <row r="275" spans="1:11" ht="12.75">
      <c r="A275" s="1">
        <v>4186</v>
      </c>
      <c r="B275" s="4" t="s">
        <v>266</v>
      </c>
      <c r="C275" s="39">
        <v>2012</v>
      </c>
      <c r="D275" s="48">
        <v>1011</v>
      </c>
      <c r="E275" s="48">
        <v>6076773.64</v>
      </c>
      <c r="F275" s="48">
        <v>851977.02</v>
      </c>
      <c r="G275" s="48">
        <v>2966898.05</v>
      </c>
      <c r="H275" s="48">
        <v>550442.4099999999</v>
      </c>
      <c r="I275" s="48">
        <v>1591947.78</v>
      </c>
      <c r="J275" s="48">
        <v>585484.78</v>
      </c>
      <c r="K275" s="4">
        <f>A275-'[1]DATA_PIE CODE'!$A277</f>
        <v>0</v>
      </c>
    </row>
    <row r="276" spans="1:11" ht="12.75">
      <c r="A276" s="1">
        <v>4207</v>
      </c>
      <c r="B276" s="4" t="s">
        <v>267</v>
      </c>
      <c r="C276" s="39">
        <v>2012</v>
      </c>
      <c r="D276" s="48">
        <v>536</v>
      </c>
      <c r="E276" s="48">
        <v>3791913.7</v>
      </c>
      <c r="F276" s="48">
        <v>590255.85</v>
      </c>
      <c r="G276" s="48">
        <v>1624205.3900000004</v>
      </c>
      <c r="H276" s="48">
        <v>425614.38999999996</v>
      </c>
      <c r="I276" s="48">
        <v>0</v>
      </c>
      <c r="J276" s="48">
        <v>331615.86</v>
      </c>
      <c r="K276" s="4">
        <f>A276-'[1]DATA_PIE CODE'!$A278</f>
        <v>0</v>
      </c>
    </row>
    <row r="277" spans="1:11" ht="12.75">
      <c r="A277" s="1">
        <v>4221</v>
      </c>
      <c r="B277" s="4" t="s">
        <v>268</v>
      </c>
      <c r="C277" s="39">
        <v>2012</v>
      </c>
      <c r="D277" s="48">
        <v>1272</v>
      </c>
      <c r="E277" s="48">
        <v>7496407.930000001</v>
      </c>
      <c r="F277" s="48">
        <v>1055353.81</v>
      </c>
      <c r="G277" s="48">
        <v>3609624.14</v>
      </c>
      <c r="H277" s="48">
        <v>950875.66</v>
      </c>
      <c r="I277" s="48">
        <v>1499239.75</v>
      </c>
      <c r="J277" s="48">
        <v>590315.47</v>
      </c>
      <c r="K277" s="4">
        <f>A277-'[1]DATA_PIE CODE'!$A279</f>
        <v>0</v>
      </c>
    </row>
    <row r="278" spans="1:11" ht="12.75">
      <c r="A278" s="1">
        <v>4228</v>
      </c>
      <c r="B278" s="4" t="s">
        <v>269</v>
      </c>
      <c r="C278" s="39">
        <v>2012</v>
      </c>
      <c r="D278" s="48">
        <v>894</v>
      </c>
      <c r="E278" s="48">
        <v>7152833.0200000005</v>
      </c>
      <c r="F278" s="48">
        <v>731467.55</v>
      </c>
      <c r="G278" s="48">
        <v>1911618.7599999998</v>
      </c>
      <c r="H278" s="48">
        <v>511130.99</v>
      </c>
      <c r="I278" s="48">
        <v>591826.6100000001</v>
      </c>
      <c r="J278" s="48">
        <v>411836.32</v>
      </c>
      <c r="K278" s="4">
        <f>A278-'[1]DATA_PIE CODE'!$A280</f>
        <v>0</v>
      </c>
    </row>
    <row r="279" spans="1:11" ht="12.75">
      <c r="A279" s="1">
        <v>4235</v>
      </c>
      <c r="B279" s="4" t="s">
        <v>270</v>
      </c>
      <c r="C279" s="39">
        <v>2012</v>
      </c>
      <c r="D279" s="48">
        <v>201</v>
      </c>
      <c r="E279" s="48">
        <v>1166457.8299999998</v>
      </c>
      <c r="F279" s="48">
        <v>98973.65</v>
      </c>
      <c r="G279" s="48">
        <v>880719.4600000001</v>
      </c>
      <c r="H279" s="48">
        <v>121877.81</v>
      </c>
      <c r="I279" s="48">
        <v>264994.86</v>
      </c>
      <c r="J279" s="48">
        <v>116334.49</v>
      </c>
      <c r="K279" s="4">
        <f>A279-'[1]DATA_PIE CODE'!$A281</f>
        <v>0</v>
      </c>
    </row>
    <row r="280" spans="1:11" ht="12.75">
      <c r="A280" s="1">
        <v>4151</v>
      </c>
      <c r="B280" s="4" t="s">
        <v>263</v>
      </c>
      <c r="C280" s="39">
        <v>2012</v>
      </c>
      <c r="D280" s="48">
        <v>962</v>
      </c>
      <c r="E280" s="48">
        <v>6777283.16</v>
      </c>
      <c r="F280" s="48">
        <v>1073462.62</v>
      </c>
      <c r="G280" s="48">
        <v>2762077.41</v>
      </c>
      <c r="H280" s="48">
        <v>618522.79</v>
      </c>
      <c r="I280" s="48">
        <v>70949.36</v>
      </c>
      <c r="J280" s="48">
        <v>510729.04</v>
      </c>
      <c r="K280" s="4">
        <f>A280-'[1]DATA_PIE CODE'!$A274</f>
        <v>0</v>
      </c>
    </row>
    <row r="281" spans="1:11" ht="12.75">
      <c r="A281" s="1">
        <v>490</v>
      </c>
      <c r="B281" s="4" t="s">
        <v>47</v>
      </c>
      <c r="C281" s="39">
        <v>2012</v>
      </c>
      <c r="D281" s="48">
        <v>452</v>
      </c>
      <c r="E281" s="48">
        <v>3314535.4400000004</v>
      </c>
      <c r="F281" s="48">
        <v>526008.2</v>
      </c>
      <c r="G281" s="48">
        <v>1556720.83</v>
      </c>
      <c r="H281" s="48">
        <v>290613.65</v>
      </c>
      <c r="I281" s="48">
        <v>261490.59</v>
      </c>
      <c r="J281" s="48">
        <v>226279.33000000002</v>
      </c>
      <c r="K281" s="4">
        <f>A281-'[1]DATA_PIE CODE'!$A39</f>
        <v>0</v>
      </c>
    </row>
    <row r="282" spans="1:11" ht="12.75">
      <c r="A282" s="1">
        <v>4270</v>
      </c>
      <c r="B282" s="4" t="s">
        <v>272</v>
      </c>
      <c r="C282" s="39">
        <v>2012</v>
      </c>
      <c r="D282" s="48">
        <v>237</v>
      </c>
      <c r="E282" s="48">
        <v>1954026.19</v>
      </c>
      <c r="F282" s="48">
        <v>276968.04000000004</v>
      </c>
      <c r="G282" s="48">
        <v>1347579.6099999999</v>
      </c>
      <c r="H282" s="48">
        <v>199334.30000000002</v>
      </c>
      <c r="I282" s="48">
        <v>259100</v>
      </c>
      <c r="J282" s="48">
        <v>142811.52</v>
      </c>
      <c r="K282" s="4">
        <f>A282-'[1]DATA_PIE CODE'!$A283</f>
        <v>0</v>
      </c>
    </row>
    <row r="283" spans="1:11" ht="12.75">
      <c r="A283" s="1">
        <v>4305</v>
      </c>
      <c r="B283" s="4" t="s">
        <v>273</v>
      </c>
      <c r="C283" s="39">
        <v>2012</v>
      </c>
      <c r="D283" s="48">
        <v>1134</v>
      </c>
      <c r="E283" s="48">
        <v>6583895.71</v>
      </c>
      <c r="F283" s="48">
        <v>1010624.2100000001</v>
      </c>
      <c r="G283" s="48">
        <v>3491694.6399999997</v>
      </c>
      <c r="H283" s="48">
        <v>386705.63</v>
      </c>
      <c r="I283" s="48">
        <v>568510.57</v>
      </c>
      <c r="J283" s="48">
        <v>546891.62</v>
      </c>
      <c r="K283" s="4">
        <f>A283-'[1]DATA_PIE CODE'!$A284</f>
        <v>0</v>
      </c>
    </row>
    <row r="284" spans="1:11" ht="12.75">
      <c r="A284" s="1">
        <v>4312</v>
      </c>
      <c r="B284" s="4" t="s">
        <v>274</v>
      </c>
      <c r="C284" s="39">
        <v>2012</v>
      </c>
      <c r="D284" s="48">
        <v>2467</v>
      </c>
      <c r="E284" s="48">
        <v>14681999.39</v>
      </c>
      <c r="F284" s="48">
        <v>2113626.62</v>
      </c>
      <c r="G284" s="48">
        <v>6919556.750000001</v>
      </c>
      <c r="H284" s="48">
        <v>1078444.73</v>
      </c>
      <c r="I284" s="48">
        <v>3123877.13</v>
      </c>
      <c r="J284" s="48">
        <v>917483.35</v>
      </c>
      <c r="K284" s="4">
        <f>A284-'[1]DATA_PIE CODE'!$A285</f>
        <v>0</v>
      </c>
    </row>
    <row r="285" spans="1:11" ht="12.75">
      <c r="A285" s="1">
        <v>4330</v>
      </c>
      <c r="B285" s="4" t="s">
        <v>275</v>
      </c>
      <c r="C285" s="39">
        <v>2012</v>
      </c>
      <c r="D285" s="48">
        <v>137</v>
      </c>
      <c r="E285" s="48">
        <v>1294313.72</v>
      </c>
      <c r="F285" s="48">
        <v>204844.08000000002</v>
      </c>
      <c r="G285" s="48">
        <v>885820.46</v>
      </c>
      <c r="H285" s="48">
        <v>187454.30000000002</v>
      </c>
      <c r="I285" s="48">
        <v>444487.65</v>
      </c>
      <c r="J285" s="48">
        <v>112367.58</v>
      </c>
      <c r="K285" s="4">
        <f>A285-'[1]DATA_PIE CODE'!$A286</f>
        <v>0</v>
      </c>
    </row>
    <row r="286" spans="1:11" ht="12.75">
      <c r="A286" s="1">
        <v>4347</v>
      </c>
      <c r="B286" s="4" t="s">
        <v>276</v>
      </c>
      <c r="C286" s="39">
        <v>2012</v>
      </c>
      <c r="D286" s="48">
        <v>831</v>
      </c>
      <c r="E286" s="48">
        <v>5117606.46</v>
      </c>
      <c r="F286" s="48">
        <v>610229.85</v>
      </c>
      <c r="G286" s="48">
        <v>2759866.9299999997</v>
      </c>
      <c r="H286" s="48">
        <v>518697.72</v>
      </c>
      <c r="I286" s="48">
        <v>90428.21</v>
      </c>
      <c r="J286" s="48">
        <v>706805.85</v>
      </c>
      <c r="K286" s="4">
        <f>A286-'[1]DATA_PIE CODE'!$A287</f>
        <v>0</v>
      </c>
    </row>
    <row r="287" spans="1:11" ht="12.75">
      <c r="A287" s="1">
        <v>4368</v>
      </c>
      <c r="B287" s="4" t="s">
        <v>277</v>
      </c>
      <c r="C287" s="39">
        <v>2012</v>
      </c>
      <c r="D287" s="48">
        <v>627</v>
      </c>
      <c r="E287" s="48">
        <v>4053241.0900000003</v>
      </c>
      <c r="F287" s="48">
        <v>510613.88</v>
      </c>
      <c r="G287" s="48">
        <v>2241811</v>
      </c>
      <c r="H287" s="48">
        <v>542470.05</v>
      </c>
      <c r="I287" s="48">
        <v>489132</v>
      </c>
      <c r="J287" s="48">
        <v>313381.08</v>
      </c>
      <c r="K287" s="4">
        <f>A287-'[1]DATA_PIE CODE'!$A288</f>
        <v>0</v>
      </c>
    </row>
    <row r="288" spans="1:11" ht="12.75">
      <c r="A288" s="1">
        <v>4389</v>
      </c>
      <c r="B288" s="4" t="s">
        <v>279</v>
      </c>
      <c r="C288" s="39">
        <v>2012</v>
      </c>
      <c r="D288" s="48">
        <v>1441</v>
      </c>
      <c r="E288" s="48">
        <v>9420388.07</v>
      </c>
      <c r="F288" s="48">
        <v>1486227.5</v>
      </c>
      <c r="G288" s="48">
        <v>3982969.44</v>
      </c>
      <c r="H288" s="48">
        <v>549936.4199999999</v>
      </c>
      <c r="I288" s="48">
        <v>1292598.74</v>
      </c>
      <c r="J288" s="48">
        <v>725264.35</v>
      </c>
      <c r="K288" s="4">
        <f>A288-'[1]DATA_PIE CODE'!$A290</f>
        <v>0</v>
      </c>
    </row>
    <row r="289" spans="1:11" ht="12.75">
      <c r="A289" s="1">
        <v>4459</v>
      </c>
      <c r="B289" s="4" t="s">
        <v>280</v>
      </c>
      <c r="C289" s="39">
        <v>2012</v>
      </c>
      <c r="D289" s="48">
        <v>266</v>
      </c>
      <c r="E289" s="48">
        <v>1687034.2</v>
      </c>
      <c r="F289" s="48">
        <v>263274.16000000003</v>
      </c>
      <c r="G289" s="48">
        <v>1054969.23</v>
      </c>
      <c r="H289" s="48">
        <v>173948.81</v>
      </c>
      <c r="I289" s="48">
        <v>207427.26</v>
      </c>
      <c r="J289" s="48">
        <v>127559.85</v>
      </c>
      <c r="K289" s="4">
        <f>A289-'[1]DATA_PIE CODE'!$A291</f>
        <v>0</v>
      </c>
    </row>
    <row r="290" spans="1:11" ht="12.75">
      <c r="A290" s="1">
        <v>4473</v>
      </c>
      <c r="B290" s="4" t="s">
        <v>281</v>
      </c>
      <c r="C290" s="39">
        <v>2012</v>
      </c>
      <c r="D290" s="48">
        <v>2311</v>
      </c>
      <c r="E290" s="48">
        <v>14505102.67</v>
      </c>
      <c r="F290" s="48">
        <v>2235953.44</v>
      </c>
      <c r="G290" s="48">
        <v>5941535.95</v>
      </c>
      <c r="H290" s="48">
        <v>926170.4500000001</v>
      </c>
      <c r="I290" s="48">
        <v>1530874.3</v>
      </c>
      <c r="J290" s="48">
        <v>1617988.48</v>
      </c>
      <c r="K290" s="4">
        <f>A290-'[1]DATA_PIE CODE'!$A292</f>
        <v>0</v>
      </c>
    </row>
    <row r="291" spans="1:11" ht="12.75">
      <c r="A291" s="1">
        <v>4508</v>
      </c>
      <c r="B291" s="4" t="s">
        <v>283</v>
      </c>
      <c r="C291" s="39">
        <v>2012</v>
      </c>
      <c r="D291" s="48">
        <v>422</v>
      </c>
      <c r="E291" s="48">
        <v>3040062.33</v>
      </c>
      <c r="F291" s="48">
        <v>329802.99</v>
      </c>
      <c r="G291" s="48">
        <v>1424273.7</v>
      </c>
      <c r="H291" s="48">
        <v>230433.98</v>
      </c>
      <c r="I291" s="48">
        <v>56537.450000000004</v>
      </c>
      <c r="J291" s="48">
        <v>262359.07</v>
      </c>
      <c r="K291" s="4">
        <f>A291-'[1]DATA_PIE CODE'!$A294</f>
        <v>0</v>
      </c>
    </row>
    <row r="292" spans="1:11" ht="12.75">
      <c r="A292" s="1">
        <v>4515</v>
      </c>
      <c r="B292" s="4" t="s">
        <v>284</v>
      </c>
      <c r="C292" s="39">
        <v>2012</v>
      </c>
      <c r="D292" s="48">
        <v>2749</v>
      </c>
      <c r="E292" s="48">
        <v>18634802.23</v>
      </c>
      <c r="F292" s="48">
        <v>2533988.69</v>
      </c>
      <c r="G292" s="48">
        <v>6409759.139999999</v>
      </c>
      <c r="H292" s="48">
        <v>1056647.96</v>
      </c>
      <c r="I292" s="48">
        <v>508074</v>
      </c>
      <c r="J292" s="48">
        <v>1213543.61</v>
      </c>
      <c r="K292" s="4">
        <f>A292-'[1]DATA_PIE CODE'!$A295</f>
        <v>0</v>
      </c>
    </row>
    <row r="293" spans="1:11" ht="12.75">
      <c r="A293" s="1">
        <v>4501</v>
      </c>
      <c r="B293" s="4" t="s">
        <v>282</v>
      </c>
      <c r="C293" s="39">
        <v>2012</v>
      </c>
      <c r="D293" s="48">
        <v>2489</v>
      </c>
      <c r="E293" s="48">
        <v>15785535.540000001</v>
      </c>
      <c r="F293" s="48">
        <v>2627996.62</v>
      </c>
      <c r="G293" s="48">
        <v>8127374.71</v>
      </c>
      <c r="H293" s="48">
        <v>1148597.22</v>
      </c>
      <c r="I293" s="48">
        <v>670248.51</v>
      </c>
      <c r="J293" s="48">
        <v>1064596.74</v>
      </c>
      <c r="K293" s="4">
        <f>A293-'[1]DATA_PIE CODE'!$A293</f>
        <v>0</v>
      </c>
    </row>
    <row r="294" spans="1:11" ht="12.75">
      <c r="A294" s="1">
        <v>4529</v>
      </c>
      <c r="B294" s="4" t="s">
        <v>286</v>
      </c>
      <c r="C294" s="39">
        <v>2012</v>
      </c>
      <c r="D294" s="48">
        <v>356</v>
      </c>
      <c r="E294" s="48">
        <v>2829409.7199999997</v>
      </c>
      <c r="F294" s="48">
        <v>264833.69</v>
      </c>
      <c r="G294" s="48">
        <v>1391280.92</v>
      </c>
      <c r="H294" s="48">
        <v>284263.21</v>
      </c>
      <c r="I294" s="48">
        <v>88012.98</v>
      </c>
      <c r="J294" s="48">
        <v>232014.06</v>
      </c>
      <c r="K294" s="4">
        <f>A294-'[1]DATA_PIE CODE'!$A297</f>
        <v>0</v>
      </c>
    </row>
    <row r="295" spans="1:11" ht="12.75">
      <c r="A295" s="1">
        <v>4536</v>
      </c>
      <c r="B295" s="4" t="s">
        <v>287</v>
      </c>
      <c r="C295" s="39">
        <v>2012</v>
      </c>
      <c r="D295" s="48">
        <v>1141</v>
      </c>
      <c r="E295" s="48">
        <v>7101567.8</v>
      </c>
      <c r="F295" s="48">
        <v>735682.94</v>
      </c>
      <c r="G295" s="48">
        <v>2528631.58</v>
      </c>
      <c r="H295" s="48">
        <v>377726.17</v>
      </c>
      <c r="I295" s="48">
        <v>966060.29</v>
      </c>
      <c r="J295" s="48">
        <v>432828.05000000005</v>
      </c>
      <c r="K295" s="4">
        <f>A295-'[1]DATA_PIE CODE'!$A298</f>
        <v>0</v>
      </c>
    </row>
    <row r="296" spans="1:11" ht="12.75">
      <c r="A296" s="1">
        <v>4543</v>
      </c>
      <c r="B296" s="4" t="s">
        <v>443</v>
      </c>
      <c r="C296" s="39">
        <v>2012</v>
      </c>
      <c r="D296" s="48">
        <v>1161</v>
      </c>
      <c r="E296" s="48">
        <v>8377829.88</v>
      </c>
      <c r="F296" s="48">
        <v>797060.5700000001</v>
      </c>
      <c r="G296" s="48">
        <v>3479829.9799999995</v>
      </c>
      <c r="H296" s="48">
        <v>417521.74</v>
      </c>
      <c r="I296" s="48">
        <v>1409440.25</v>
      </c>
      <c r="J296" s="48">
        <v>595978.78</v>
      </c>
      <c r="K296" s="4">
        <f>A296-'[1]DATA_PIE CODE'!$A299</f>
        <v>0</v>
      </c>
    </row>
    <row r="297" spans="1:11" ht="12.75">
      <c r="A297" s="1">
        <v>4557</v>
      </c>
      <c r="B297" s="4" t="s">
        <v>288</v>
      </c>
      <c r="C297" s="39">
        <v>2012</v>
      </c>
      <c r="D297" s="48">
        <v>338</v>
      </c>
      <c r="E297" s="48">
        <v>2055649.2</v>
      </c>
      <c r="F297" s="48">
        <v>137680.65</v>
      </c>
      <c r="G297" s="48">
        <v>1296959.95</v>
      </c>
      <c r="H297" s="48">
        <v>303226.96</v>
      </c>
      <c r="I297" s="48">
        <v>406080</v>
      </c>
      <c r="J297" s="48">
        <v>254618.58000000002</v>
      </c>
      <c r="K297" s="4">
        <f>A297-'[1]DATA_PIE CODE'!$A300</f>
        <v>0</v>
      </c>
    </row>
    <row r="298" spans="1:11" ht="12.75">
      <c r="A298" s="1">
        <v>4571</v>
      </c>
      <c r="B298" s="4" t="s">
        <v>289</v>
      </c>
      <c r="C298" s="39">
        <v>2012</v>
      </c>
      <c r="D298" s="48">
        <v>451</v>
      </c>
      <c r="E298" s="48">
        <v>3194624.54</v>
      </c>
      <c r="F298" s="48">
        <v>292759.23</v>
      </c>
      <c r="G298" s="48">
        <v>1330024.38</v>
      </c>
      <c r="H298" s="48">
        <v>485498.30000000005</v>
      </c>
      <c r="I298" s="48">
        <v>311280</v>
      </c>
      <c r="J298" s="48">
        <v>284113.38</v>
      </c>
      <c r="K298" s="4">
        <f>A298-'[1]DATA_PIE CODE'!$A301</f>
        <v>0</v>
      </c>
    </row>
    <row r="299" spans="1:11" ht="12.75">
      <c r="A299" s="1">
        <v>4578</v>
      </c>
      <c r="B299" s="4" t="s">
        <v>290</v>
      </c>
      <c r="C299" s="39">
        <v>2012</v>
      </c>
      <c r="D299" s="48">
        <v>1369</v>
      </c>
      <c r="E299" s="48">
        <v>9099278.69</v>
      </c>
      <c r="F299" s="48">
        <v>1276684.04</v>
      </c>
      <c r="G299" s="48">
        <v>2871201.4499999997</v>
      </c>
      <c r="H299" s="48">
        <v>593857.4700000001</v>
      </c>
      <c r="I299" s="48">
        <v>962783.76</v>
      </c>
      <c r="J299" s="48">
        <v>802457.6400000001</v>
      </c>
      <c r="K299" s="4">
        <f>A299-'[1]DATA_PIE CODE'!$A302</f>
        <v>0</v>
      </c>
    </row>
    <row r="300" spans="1:11" ht="12.75">
      <c r="A300" s="1">
        <v>4606</v>
      </c>
      <c r="B300" s="4" t="s">
        <v>291</v>
      </c>
      <c r="C300" s="39">
        <v>2012</v>
      </c>
      <c r="D300" s="48">
        <v>394</v>
      </c>
      <c r="E300" s="48">
        <v>2951549.72</v>
      </c>
      <c r="F300" s="48">
        <v>334417.61</v>
      </c>
      <c r="G300" s="48">
        <v>982016.3099999999</v>
      </c>
      <c r="H300" s="48">
        <v>238483.17</v>
      </c>
      <c r="I300" s="48">
        <v>549351.56</v>
      </c>
      <c r="J300" s="48">
        <v>140412.3</v>
      </c>
      <c r="K300" s="4">
        <f>A300-'[1]DATA_PIE CODE'!$A303</f>
        <v>0</v>
      </c>
    </row>
    <row r="301" spans="1:11" ht="12.75">
      <c r="A301" s="1">
        <v>4613</v>
      </c>
      <c r="B301" s="4" t="s">
        <v>292</v>
      </c>
      <c r="C301" s="39">
        <v>2012</v>
      </c>
      <c r="D301" s="48">
        <v>3815</v>
      </c>
      <c r="E301" s="48">
        <v>23753226.400000002</v>
      </c>
      <c r="F301" s="48">
        <v>3290835.23</v>
      </c>
      <c r="G301" s="48">
        <v>8532351.950000001</v>
      </c>
      <c r="H301" s="48">
        <v>1913797.6199999999</v>
      </c>
      <c r="I301" s="48">
        <v>3603479</v>
      </c>
      <c r="J301" s="48">
        <v>2784900.62</v>
      </c>
      <c r="K301" s="4">
        <f>A301-'[1]DATA_PIE CODE'!$A304</f>
        <v>0</v>
      </c>
    </row>
    <row r="302" spans="1:11" ht="12.75">
      <c r="A302" s="1">
        <v>4620</v>
      </c>
      <c r="B302" s="4" t="s">
        <v>293</v>
      </c>
      <c r="C302" s="39">
        <v>2012</v>
      </c>
      <c r="D302" s="48">
        <v>21310</v>
      </c>
      <c r="E302" s="48">
        <v>140665322.93</v>
      </c>
      <c r="F302" s="48">
        <v>24802667.16</v>
      </c>
      <c r="G302" s="48">
        <v>52972393.870000005</v>
      </c>
      <c r="H302" s="48">
        <v>8546672.55</v>
      </c>
      <c r="I302" s="48">
        <v>5821772.52</v>
      </c>
      <c r="J302" s="48">
        <v>7756661.79</v>
      </c>
      <c r="K302" s="4">
        <f>A302-'[1]DATA_PIE CODE'!$A305</f>
        <v>0</v>
      </c>
    </row>
    <row r="303" spans="1:11" ht="12.75">
      <c r="A303" s="1">
        <v>4627</v>
      </c>
      <c r="B303" s="4" t="s">
        <v>294</v>
      </c>
      <c r="C303" s="39">
        <v>2012</v>
      </c>
      <c r="D303" s="48">
        <v>619</v>
      </c>
      <c r="E303" s="48">
        <v>4279230.51</v>
      </c>
      <c r="F303" s="48">
        <v>615105.13</v>
      </c>
      <c r="G303" s="48">
        <v>1571057.52</v>
      </c>
      <c r="H303" s="48">
        <v>252217.86000000002</v>
      </c>
      <c r="I303" s="48">
        <v>0</v>
      </c>
      <c r="J303" s="48">
        <v>307285.03</v>
      </c>
      <c r="K303" s="4">
        <f>A303-'[1]DATA_PIE CODE'!$A306</f>
        <v>0</v>
      </c>
    </row>
    <row r="304" spans="1:11" ht="12.75">
      <c r="A304" s="1">
        <v>4634</v>
      </c>
      <c r="B304" s="4" t="s">
        <v>295</v>
      </c>
      <c r="C304" s="39">
        <v>2012</v>
      </c>
      <c r="D304" s="48">
        <v>520</v>
      </c>
      <c r="E304" s="48">
        <v>3481833.9</v>
      </c>
      <c r="F304" s="48">
        <v>335042.91000000003</v>
      </c>
      <c r="G304" s="48">
        <v>1419246.16</v>
      </c>
      <c r="H304" s="48">
        <v>216303.59</v>
      </c>
      <c r="I304" s="48">
        <v>67818.34</v>
      </c>
      <c r="J304" s="48">
        <v>231063.4</v>
      </c>
      <c r="K304" s="4">
        <f>A304-'[1]DATA_PIE CODE'!$A307</f>
        <v>0</v>
      </c>
    </row>
    <row r="305" spans="1:11" ht="12.75">
      <c r="A305" s="1">
        <v>4641</v>
      </c>
      <c r="B305" s="4" t="s">
        <v>296</v>
      </c>
      <c r="C305" s="39">
        <v>2012</v>
      </c>
      <c r="D305" s="48">
        <v>1000</v>
      </c>
      <c r="E305" s="48">
        <v>6242070.56</v>
      </c>
      <c r="F305" s="48">
        <v>854273.89</v>
      </c>
      <c r="G305" s="48">
        <v>2181807.8899999997</v>
      </c>
      <c r="H305" s="48">
        <v>573056.7000000001</v>
      </c>
      <c r="I305" s="48">
        <v>651790.84</v>
      </c>
      <c r="J305" s="48">
        <v>693458.32</v>
      </c>
      <c r="K305" s="4">
        <f>A305-'[1]DATA_PIE CODE'!$A308</f>
        <v>0</v>
      </c>
    </row>
    <row r="306" spans="1:11" ht="12.75">
      <c r="A306" s="1">
        <v>4686</v>
      </c>
      <c r="B306" s="4" t="s">
        <v>297</v>
      </c>
      <c r="C306" s="39">
        <v>2012</v>
      </c>
      <c r="D306" s="48">
        <v>369</v>
      </c>
      <c r="E306" s="48">
        <v>3005404.98</v>
      </c>
      <c r="F306" s="48">
        <v>175355.4</v>
      </c>
      <c r="G306" s="48">
        <v>854813.8700000001</v>
      </c>
      <c r="H306" s="48">
        <v>240870.74000000002</v>
      </c>
      <c r="I306" s="48">
        <v>135505</v>
      </c>
      <c r="J306" s="48">
        <v>146280.04</v>
      </c>
      <c r="K306" s="4">
        <f>A306-'[1]DATA_PIE CODE'!$A309</f>
        <v>0</v>
      </c>
    </row>
    <row r="307" spans="1:11" ht="12.75">
      <c r="A307" s="1">
        <v>4753</v>
      </c>
      <c r="B307" s="4" t="s">
        <v>299</v>
      </c>
      <c r="C307" s="39">
        <v>2012</v>
      </c>
      <c r="D307" s="48">
        <v>2632</v>
      </c>
      <c r="E307" s="48">
        <v>17597562.419999998</v>
      </c>
      <c r="F307" s="48">
        <v>2437180.91</v>
      </c>
      <c r="G307" s="48">
        <v>5561036.12</v>
      </c>
      <c r="H307" s="48">
        <v>984511.5</v>
      </c>
      <c r="I307" s="48">
        <v>2156951.67</v>
      </c>
      <c r="J307" s="48">
        <v>1353475.8599999999</v>
      </c>
      <c r="K307" s="4">
        <f>A307-'[1]DATA_PIE CODE'!$A311</f>
        <v>0</v>
      </c>
    </row>
    <row r="308" spans="1:11" ht="12.75">
      <c r="A308" s="1">
        <v>4760</v>
      </c>
      <c r="B308" s="4" t="s">
        <v>300</v>
      </c>
      <c r="C308" s="39">
        <v>2012</v>
      </c>
      <c r="D308" s="48">
        <v>666</v>
      </c>
      <c r="E308" s="48">
        <v>4954857.57</v>
      </c>
      <c r="F308" s="48">
        <v>425885.14</v>
      </c>
      <c r="G308" s="48">
        <v>1676202.28</v>
      </c>
      <c r="H308" s="48">
        <v>529311.4500000001</v>
      </c>
      <c r="I308" s="48">
        <v>1319673.51</v>
      </c>
      <c r="J308" s="48">
        <v>291781.17</v>
      </c>
      <c r="K308" s="4">
        <f>A308-'[1]DATA_PIE CODE'!$A312</f>
        <v>0</v>
      </c>
    </row>
    <row r="309" spans="1:11" ht="12.75">
      <c r="A309" s="1">
        <v>4781</v>
      </c>
      <c r="B309" s="4" t="s">
        <v>301</v>
      </c>
      <c r="C309" s="39">
        <v>2012</v>
      </c>
      <c r="D309" s="48">
        <v>2534</v>
      </c>
      <c r="E309" s="48">
        <v>18527476.78</v>
      </c>
      <c r="F309" s="48">
        <v>2379566.23</v>
      </c>
      <c r="G309" s="48">
        <v>6609071.129999999</v>
      </c>
      <c r="H309" s="48">
        <v>1462520.95</v>
      </c>
      <c r="I309" s="48">
        <v>3376664.58</v>
      </c>
      <c r="J309" s="48">
        <v>2214166.66</v>
      </c>
      <c r="K309" s="4">
        <f>A309-'[1]DATA_PIE CODE'!$A313</f>
        <v>0</v>
      </c>
    </row>
    <row r="310" spans="1:11" ht="12.75">
      <c r="A310" s="1">
        <v>4795</v>
      </c>
      <c r="B310" s="4" t="s">
        <v>302</v>
      </c>
      <c r="C310" s="39">
        <v>2012</v>
      </c>
      <c r="D310" s="48">
        <v>486</v>
      </c>
      <c r="E310" s="48">
        <v>3075865.51</v>
      </c>
      <c r="F310" s="48">
        <v>424079.16000000003</v>
      </c>
      <c r="G310" s="48">
        <v>1211212.71</v>
      </c>
      <c r="H310" s="48">
        <v>252708.42</v>
      </c>
      <c r="I310" s="48">
        <v>655686.9500000001</v>
      </c>
      <c r="J310" s="48">
        <v>338082.28</v>
      </c>
      <c r="K310" s="4">
        <f>A310-'[1]DATA_PIE CODE'!$A314</f>
        <v>0</v>
      </c>
    </row>
    <row r="311" spans="1:11" ht="12.75">
      <c r="A311" s="1">
        <v>4802</v>
      </c>
      <c r="B311" s="4" t="s">
        <v>303</v>
      </c>
      <c r="C311" s="39">
        <v>2012</v>
      </c>
      <c r="D311" s="48">
        <v>2382</v>
      </c>
      <c r="E311" s="48">
        <v>16025060.71</v>
      </c>
      <c r="F311" s="48">
        <v>3106343.08</v>
      </c>
      <c r="G311" s="48">
        <v>5513818.16</v>
      </c>
      <c r="H311" s="48">
        <v>1444151.1</v>
      </c>
      <c r="I311" s="48">
        <v>1112452.29</v>
      </c>
      <c r="J311" s="48">
        <v>1104310.31</v>
      </c>
      <c r="K311" s="4">
        <f>A311-'[1]DATA_PIE CODE'!$A315</f>
        <v>0</v>
      </c>
    </row>
    <row r="312" spans="1:11" ht="12.75">
      <c r="A312" s="1">
        <v>4820</v>
      </c>
      <c r="B312" s="4" t="s">
        <v>304</v>
      </c>
      <c r="C312" s="39">
        <v>2012</v>
      </c>
      <c r="D312" s="48">
        <v>456</v>
      </c>
      <c r="E312" s="48">
        <v>2595572.93</v>
      </c>
      <c r="F312" s="48">
        <v>196792.5</v>
      </c>
      <c r="G312" s="48">
        <v>1496311.95</v>
      </c>
      <c r="H312" s="48">
        <v>359918.88</v>
      </c>
      <c r="I312" s="48">
        <v>248263.18</v>
      </c>
      <c r="J312" s="48">
        <v>201564.15</v>
      </c>
      <c r="K312" s="4">
        <f>A312-'[1]DATA_PIE CODE'!$A316</f>
        <v>0</v>
      </c>
    </row>
    <row r="313" spans="1:11" ht="12.75">
      <c r="A313" s="1">
        <v>4851</v>
      </c>
      <c r="B313" s="4" t="s">
        <v>306</v>
      </c>
      <c r="C313" s="39">
        <v>2012</v>
      </c>
      <c r="D313" s="48">
        <v>1368</v>
      </c>
      <c r="E313" s="48">
        <v>9033047.540000001</v>
      </c>
      <c r="F313" s="48">
        <v>1316279.19</v>
      </c>
      <c r="G313" s="48">
        <v>3579791.8499999996</v>
      </c>
      <c r="H313" s="48">
        <v>968414.18</v>
      </c>
      <c r="I313" s="48">
        <v>11929.96</v>
      </c>
      <c r="J313" s="48">
        <v>784342.33</v>
      </c>
      <c r="K313" s="4">
        <f>A313-'[1]DATA_PIE CODE'!$A318</f>
        <v>0</v>
      </c>
    </row>
    <row r="314" spans="1:11" ht="12.75">
      <c r="A314" s="1">
        <v>3122</v>
      </c>
      <c r="B314" s="4" t="s">
        <v>186</v>
      </c>
      <c r="C314" s="39">
        <v>2012</v>
      </c>
      <c r="D314" s="48">
        <v>471</v>
      </c>
      <c r="E314" s="48">
        <v>2663001.99</v>
      </c>
      <c r="F314" s="48">
        <v>822417.9</v>
      </c>
      <c r="G314" s="48">
        <v>1198226.23</v>
      </c>
      <c r="H314" s="48">
        <v>187866.76</v>
      </c>
      <c r="I314" s="48">
        <v>573769.3300000001</v>
      </c>
      <c r="J314" s="48">
        <v>125834.44</v>
      </c>
      <c r="K314" s="4">
        <f>A314-'[1]DATA_PIE CODE'!$A195</f>
        <v>0</v>
      </c>
    </row>
    <row r="315" spans="1:11" ht="12.75">
      <c r="A315" s="1">
        <v>4865</v>
      </c>
      <c r="B315" s="4" t="s">
        <v>307</v>
      </c>
      <c r="C315" s="39">
        <v>2012</v>
      </c>
      <c r="D315" s="48">
        <v>509</v>
      </c>
      <c r="E315" s="48">
        <v>3486017.71</v>
      </c>
      <c r="F315" s="48">
        <v>363259.98000000004</v>
      </c>
      <c r="G315" s="48">
        <v>1165998.1700000002</v>
      </c>
      <c r="H315" s="48">
        <v>219754.31</v>
      </c>
      <c r="I315" s="48">
        <v>168879.41</v>
      </c>
      <c r="J315" s="48">
        <v>263397.09</v>
      </c>
      <c r="K315" s="4">
        <f>A315-'[1]DATA_PIE CODE'!$A319</f>
        <v>0</v>
      </c>
    </row>
    <row r="316" spans="1:11" ht="12.75">
      <c r="A316" s="1">
        <v>4872</v>
      </c>
      <c r="B316" s="4" t="s">
        <v>423</v>
      </c>
      <c r="C316" s="39">
        <v>2012</v>
      </c>
      <c r="D316" s="48">
        <v>1758</v>
      </c>
      <c r="E316" s="48">
        <v>10926979.01</v>
      </c>
      <c r="F316" s="48">
        <v>1613632.79</v>
      </c>
      <c r="G316" s="48">
        <v>5158979.24</v>
      </c>
      <c r="H316" s="48">
        <v>657248.62</v>
      </c>
      <c r="I316" s="48">
        <v>1194309.1099999999</v>
      </c>
      <c r="J316" s="48">
        <v>929955</v>
      </c>
      <c r="K316" s="4">
        <f>A316-'[1]DATA_PIE CODE'!$A320</f>
        <v>0</v>
      </c>
    </row>
    <row r="317" spans="1:11" ht="12.75">
      <c r="A317" s="1">
        <v>4893</v>
      </c>
      <c r="B317" s="4" t="s">
        <v>308</v>
      </c>
      <c r="C317" s="39">
        <v>2012</v>
      </c>
      <c r="D317" s="48">
        <v>2985</v>
      </c>
      <c r="E317" s="48">
        <v>19299478.79</v>
      </c>
      <c r="F317" s="48">
        <v>2036505.48</v>
      </c>
      <c r="G317" s="48">
        <v>6587165.819999999</v>
      </c>
      <c r="H317" s="48">
        <v>1660068.96</v>
      </c>
      <c r="I317" s="48">
        <v>4946651.18</v>
      </c>
      <c r="J317" s="48">
        <v>1877441.98</v>
      </c>
      <c r="K317" s="4">
        <f>A317-'[1]DATA_PIE CODE'!$A321</f>
        <v>0</v>
      </c>
    </row>
    <row r="318" spans="1:11" ht="12.75">
      <c r="A318" s="1">
        <v>4904</v>
      </c>
      <c r="B318" s="4" t="s">
        <v>309</v>
      </c>
      <c r="C318" s="39">
        <v>2012</v>
      </c>
      <c r="D318" s="48">
        <v>521</v>
      </c>
      <c r="E318" s="48">
        <v>4301500.56</v>
      </c>
      <c r="F318" s="48">
        <v>553897.2000000001</v>
      </c>
      <c r="G318" s="48">
        <v>1623075.68</v>
      </c>
      <c r="H318" s="48">
        <v>618822.22</v>
      </c>
      <c r="I318" s="48">
        <v>4556.9400000000005</v>
      </c>
      <c r="J318" s="48">
        <v>350925.99</v>
      </c>
      <c r="K318" s="4">
        <f>A318-'[1]DATA_PIE CODE'!$A322</f>
        <v>0</v>
      </c>
    </row>
    <row r="319" spans="1:11" ht="12.75">
      <c r="A319" s="1">
        <v>5523</v>
      </c>
      <c r="B319" s="4" t="s">
        <v>338</v>
      </c>
      <c r="C319" s="39">
        <v>2012</v>
      </c>
      <c r="D319" s="48">
        <v>1361</v>
      </c>
      <c r="E319" s="48">
        <v>10014875.81</v>
      </c>
      <c r="F319" s="48">
        <v>1152234.33</v>
      </c>
      <c r="G319" s="48">
        <v>3515132.7099999995</v>
      </c>
      <c r="H319" s="48">
        <v>912921.64</v>
      </c>
      <c r="I319" s="48">
        <v>756962.74</v>
      </c>
      <c r="J319" s="48">
        <v>702001.81</v>
      </c>
      <c r="K319" s="4">
        <f>A319-'[1]DATA_PIE CODE'!$A353</f>
        <v>0</v>
      </c>
    </row>
    <row r="320" spans="1:11" ht="12.75">
      <c r="A320" s="1">
        <v>3850</v>
      </c>
      <c r="B320" s="4" t="s">
        <v>235</v>
      </c>
      <c r="C320" s="39">
        <v>2012</v>
      </c>
      <c r="D320" s="48">
        <v>698</v>
      </c>
      <c r="E320" s="48">
        <v>4863715.7700000005</v>
      </c>
      <c r="F320" s="48">
        <v>672188.8</v>
      </c>
      <c r="G320" s="48">
        <v>2141657.94</v>
      </c>
      <c r="H320" s="48">
        <v>347293.1</v>
      </c>
      <c r="I320" s="48">
        <v>1065855.49</v>
      </c>
      <c r="J320" s="48">
        <v>374768.79000000004</v>
      </c>
      <c r="K320" s="4">
        <f>A320-'[1]DATA_PIE CODE'!$A245</f>
        <v>0</v>
      </c>
    </row>
    <row r="321" spans="1:11" ht="12.75">
      <c r="A321" s="1">
        <v>4956</v>
      </c>
      <c r="B321" s="4" t="s">
        <v>310</v>
      </c>
      <c r="C321" s="39">
        <v>2012</v>
      </c>
      <c r="D321" s="48">
        <v>979</v>
      </c>
      <c r="E321" s="48">
        <v>5095057.93</v>
      </c>
      <c r="F321" s="48">
        <v>983931.74</v>
      </c>
      <c r="G321" s="48">
        <v>2858822.98</v>
      </c>
      <c r="H321" s="48">
        <v>590898.42</v>
      </c>
      <c r="I321" s="48">
        <v>950831.0800000001</v>
      </c>
      <c r="J321" s="48">
        <v>384645.08</v>
      </c>
      <c r="K321" s="4">
        <f>A321-'[1]DATA_PIE CODE'!$A323</f>
        <v>0</v>
      </c>
    </row>
    <row r="322" spans="1:11" ht="12.75">
      <c r="A322" s="1">
        <v>4963</v>
      </c>
      <c r="B322" s="4" t="s">
        <v>311</v>
      </c>
      <c r="C322" s="39">
        <v>2012</v>
      </c>
      <c r="D322" s="48">
        <v>598</v>
      </c>
      <c r="E322" s="48">
        <v>3259598.3000000003</v>
      </c>
      <c r="F322" s="48">
        <v>791578.1</v>
      </c>
      <c r="G322" s="48">
        <v>1635326.8800000001</v>
      </c>
      <c r="H322" s="48">
        <v>400457.05</v>
      </c>
      <c r="I322" s="48">
        <v>430627.5</v>
      </c>
      <c r="J322" s="48">
        <v>252301.09</v>
      </c>
      <c r="K322" s="4">
        <f>A322-'[1]DATA_PIE CODE'!$A324</f>
        <v>0</v>
      </c>
    </row>
    <row r="323" spans="1:11" ht="12.75">
      <c r="A323" s="1">
        <v>1673</v>
      </c>
      <c r="B323" s="4" t="s">
        <v>107</v>
      </c>
      <c r="C323" s="39">
        <v>2012</v>
      </c>
      <c r="D323" s="48">
        <v>638</v>
      </c>
      <c r="E323" s="48">
        <v>4969071.680000001</v>
      </c>
      <c r="F323" s="48">
        <v>697217.47</v>
      </c>
      <c r="G323" s="48">
        <v>1894864.2600000002</v>
      </c>
      <c r="H323" s="48">
        <v>427492.80000000005</v>
      </c>
      <c r="I323" s="48">
        <v>913914</v>
      </c>
      <c r="J323" s="48">
        <v>344949.31</v>
      </c>
      <c r="K323" s="4">
        <f>A323-'[1]DATA_PIE CODE'!$A107</f>
        <v>0</v>
      </c>
    </row>
    <row r="324" spans="1:11" ht="12.75">
      <c r="A324" s="1">
        <v>4998</v>
      </c>
      <c r="B324" s="4" t="s">
        <v>313</v>
      </c>
      <c r="C324" s="39">
        <v>2012</v>
      </c>
      <c r="D324" s="48">
        <v>95</v>
      </c>
      <c r="E324" s="48">
        <v>533670.66</v>
      </c>
      <c r="F324" s="48">
        <v>106736.31</v>
      </c>
      <c r="G324" s="48">
        <v>464678.60000000003</v>
      </c>
      <c r="H324" s="48">
        <v>77073.2</v>
      </c>
      <c r="I324" s="48">
        <v>99185</v>
      </c>
      <c r="J324" s="48">
        <v>67503.86</v>
      </c>
      <c r="K324" s="4">
        <f>A324-'[1]DATA_PIE CODE'!$A326</f>
        <v>0</v>
      </c>
    </row>
    <row r="325" spans="1:11" ht="12.75">
      <c r="A325" s="1">
        <v>2422</v>
      </c>
      <c r="B325" s="4" t="s">
        <v>143</v>
      </c>
      <c r="C325" s="39">
        <v>2012</v>
      </c>
      <c r="D325" s="48">
        <v>1563</v>
      </c>
      <c r="E325" s="48">
        <v>8648674.979999999</v>
      </c>
      <c r="F325" s="48">
        <v>1486234.48</v>
      </c>
      <c r="G325" s="48">
        <v>3227138.7199999993</v>
      </c>
      <c r="H325" s="48">
        <v>530453.21</v>
      </c>
      <c r="I325" s="48">
        <v>2272868.67</v>
      </c>
      <c r="J325" s="48">
        <v>738121.87</v>
      </c>
      <c r="K325" s="4">
        <f>A325-'[1]DATA_PIE CODE'!$A148</f>
        <v>0</v>
      </c>
    </row>
    <row r="326" spans="1:11" ht="12.75">
      <c r="A326" s="1">
        <v>5019</v>
      </c>
      <c r="B326" s="4" t="s">
        <v>314</v>
      </c>
      <c r="C326" s="39">
        <v>2012</v>
      </c>
      <c r="D326" s="48">
        <v>1149</v>
      </c>
      <c r="E326" s="48">
        <v>7270218.28</v>
      </c>
      <c r="F326" s="48">
        <v>991951</v>
      </c>
      <c r="G326" s="48">
        <v>2605878.3100000005</v>
      </c>
      <c r="H326" s="48">
        <v>643101.61</v>
      </c>
      <c r="I326" s="48">
        <v>1232874.5899999999</v>
      </c>
      <c r="J326" s="48">
        <v>636189.06</v>
      </c>
      <c r="K326" s="4">
        <f>A326-'[1]DATA_PIE CODE'!$A327</f>
        <v>0</v>
      </c>
    </row>
    <row r="327" spans="1:11" ht="12.75">
      <c r="A327" s="1">
        <v>5026</v>
      </c>
      <c r="B327" s="4" t="s">
        <v>315</v>
      </c>
      <c r="C327" s="39">
        <v>2012</v>
      </c>
      <c r="D327" s="48">
        <v>900</v>
      </c>
      <c r="E327" s="48">
        <v>4374985.76</v>
      </c>
      <c r="F327" s="48">
        <v>919374.78</v>
      </c>
      <c r="G327" s="48">
        <v>3686833.4</v>
      </c>
      <c r="H327" s="48">
        <v>208284.88</v>
      </c>
      <c r="I327" s="48">
        <v>1341410.12</v>
      </c>
      <c r="J327" s="48">
        <v>967939.41</v>
      </c>
      <c r="K327" s="4">
        <f>A327-'[1]DATA_PIE CODE'!$A328</f>
        <v>0</v>
      </c>
    </row>
    <row r="328" spans="1:11" ht="12.75">
      <c r="A328" s="1">
        <v>5068</v>
      </c>
      <c r="B328" s="4" t="s">
        <v>317</v>
      </c>
      <c r="C328" s="39">
        <v>2012</v>
      </c>
      <c r="D328" s="48">
        <v>1100</v>
      </c>
      <c r="E328" s="48">
        <v>6697369.83</v>
      </c>
      <c r="F328" s="48">
        <v>751912.45</v>
      </c>
      <c r="G328" s="48">
        <v>3204875.92</v>
      </c>
      <c r="H328" s="48">
        <v>515659.58</v>
      </c>
      <c r="I328" s="48">
        <v>1233083.0999999999</v>
      </c>
      <c r="J328" s="48">
        <v>296830.53</v>
      </c>
      <c r="K328" s="4">
        <f>A328-'[1]DATA_PIE CODE'!$A330</f>
        <v>0</v>
      </c>
    </row>
    <row r="329" spans="1:11" ht="12.75">
      <c r="A329" s="1">
        <v>5100</v>
      </c>
      <c r="B329" s="4" t="s">
        <v>318</v>
      </c>
      <c r="C329" s="39">
        <v>2012</v>
      </c>
      <c r="D329" s="48">
        <v>2715</v>
      </c>
      <c r="E329" s="48">
        <v>16199351.05</v>
      </c>
      <c r="F329" s="48">
        <v>2227066.17</v>
      </c>
      <c r="G329" s="48">
        <v>7872952</v>
      </c>
      <c r="H329" s="48">
        <v>1393384.01</v>
      </c>
      <c r="I329" s="48">
        <v>1744318.01</v>
      </c>
      <c r="J329" s="48">
        <v>2148743.14</v>
      </c>
      <c r="K329" s="4">
        <f>A329-'[1]DATA_PIE CODE'!$A331</f>
        <v>0</v>
      </c>
    </row>
    <row r="330" spans="1:11" ht="12.75">
      <c r="A330" s="1">
        <v>5124</v>
      </c>
      <c r="B330" s="4" t="s">
        <v>319</v>
      </c>
      <c r="C330" s="39">
        <v>2012</v>
      </c>
      <c r="D330" s="48">
        <v>308</v>
      </c>
      <c r="E330" s="48">
        <v>2349259.27</v>
      </c>
      <c r="F330" s="48">
        <v>264927.56</v>
      </c>
      <c r="G330" s="48">
        <v>799515.6900000002</v>
      </c>
      <c r="H330" s="48">
        <v>283998.97000000003</v>
      </c>
      <c r="I330" s="48">
        <v>28111.120000000003</v>
      </c>
      <c r="J330" s="48">
        <v>187081.96</v>
      </c>
      <c r="K330" s="4">
        <f>A330-'[1]DATA_PIE CODE'!$A332</f>
        <v>0</v>
      </c>
    </row>
    <row r="331" spans="1:11" ht="12.75">
      <c r="A331" s="1">
        <v>5130</v>
      </c>
      <c r="B331" s="4" t="s">
        <v>320</v>
      </c>
      <c r="C331" s="39">
        <v>2012</v>
      </c>
      <c r="D331" s="48">
        <v>541</v>
      </c>
      <c r="E331" s="48">
        <v>4371261.54</v>
      </c>
      <c r="F331" s="48">
        <v>492258.77</v>
      </c>
      <c r="G331" s="48">
        <v>1787762.35</v>
      </c>
      <c r="H331" s="48">
        <v>370218.81000000006</v>
      </c>
      <c r="I331" s="48">
        <v>0</v>
      </c>
      <c r="J331" s="48">
        <v>221503.59000000003</v>
      </c>
      <c r="K331" s="4">
        <f>A331-'[1]DATA_PIE CODE'!$A333</f>
        <v>0</v>
      </c>
    </row>
    <row r="332" spans="1:11" ht="12.75">
      <c r="A332" s="1">
        <v>5138</v>
      </c>
      <c r="B332" s="4" t="s">
        <v>321</v>
      </c>
      <c r="C332" s="39">
        <v>2012</v>
      </c>
      <c r="D332" s="48">
        <v>2512</v>
      </c>
      <c r="E332" s="48">
        <v>15670854.61</v>
      </c>
      <c r="F332" s="48">
        <v>3194280.5100000002</v>
      </c>
      <c r="G332" s="48">
        <v>4142100.82</v>
      </c>
      <c r="H332" s="48">
        <v>1111358.42</v>
      </c>
      <c r="I332" s="48">
        <v>1883185.2000000002</v>
      </c>
      <c r="J332" s="48">
        <v>1035112.01</v>
      </c>
      <c r="K332" s="4">
        <f>A332-'[1]DATA_PIE CODE'!$A334</f>
        <v>0</v>
      </c>
    </row>
    <row r="333" spans="1:11" ht="12.75">
      <c r="A333" s="1">
        <v>5258</v>
      </c>
      <c r="B333" s="4" t="s">
        <v>322</v>
      </c>
      <c r="C333" s="39">
        <v>2012</v>
      </c>
      <c r="D333" s="48">
        <v>287</v>
      </c>
      <c r="E333" s="48">
        <v>2264166.6</v>
      </c>
      <c r="F333" s="48">
        <v>388565.44</v>
      </c>
      <c r="G333" s="48">
        <v>636948.0599999998</v>
      </c>
      <c r="H333" s="48">
        <v>49935.48</v>
      </c>
      <c r="I333" s="48">
        <v>649358.23</v>
      </c>
      <c r="J333" s="48">
        <v>279382.5</v>
      </c>
      <c r="K333" s="4">
        <f>A333-'[1]DATA_PIE CODE'!$A335</f>
        <v>0</v>
      </c>
    </row>
    <row r="334" spans="1:11" ht="12.75">
      <c r="A334" s="1">
        <v>5264</v>
      </c>
      <c r="B334" s="4" t="s">
        <v>424</v>
      </c>
      <c r="C334" s="39">
        <v>2012</v>
      </c>
      <c r="D334" s="48">
        <v>2504</v>
      </c>
      <c r="E334" s="48">
        <v>14400678.610000001</v>
      </c>
      <c r="F334" s="48">
        <v>2299062.9299999997</v>
      </c>
      <c r="G334" s="48">
        <v>7178295.7</v>
      </c>
      <c r="H334" s="48">
        <v>1286823.2</v>
      </c>
      <c r="I334" s="48">
        <v>3880631.04</v>
      </c>
      <c r="J334" s="48">
        <v>1720260.5299999998</v>
      </c>
      <c r="K334" s="4">
        <f>A334-'[1]DATA_PIE CODE'!$A336</f>
        <v>0</v>
      </c>
    </row>
    <row r="335" spans="1:11" ht="12.75">
      <c r="A335" s="1">
        <v>5271</v>
      </c>
      <c r="B335" s="4" t="s">
        <v>323</v>
      </c>
      <c r="C335" s="39">
        <v>2012</v>
      </c>
      <c r="D335" s="48">
        <v>9960</v>
      </c>
      <c r="E335" s="48">
        <v>80262260.95</v>
      </c>
      <c r="F335" s="48">
        <v>10385186.63</v>
      </c>
      <c r="G335" s="48">
        <v>22105608.63</v>
      </c>
      <c r="H335" s="48">
        <v>2333349.66</v>
      </c>
      <c r="I335" s="48">
        <v>6215405.32</v>
      </c>
      <c r="J335" s="48">
        <v>5491926.58</v>
      </c>
      <c r="K335" s="4">
        <f>A335-'[1]DATA_PIE CODE'!$A337</f>
        <v>0</v>
      </c>
    </row>
    <row r="336" spans="1:11" ht="12.75">
      <c r="A336" s="1">
        <v>5278</v>
      </c>
      <c r="B336" s="4" t="s">
        <v>324</v>
      </c>
      <c r="C336" s="39">
        <v>2012</v>
      </c>
      <c r="D336" s="48">
        <v>1806</v>
      </c>
      <c r="E336" s="48">
        <v>11203338.92</v>
      </c>
      <c r="F336" s="48">
        <v>1611411.59</v>
      </c>
      <c r="G336" s="48">
        <v>4478238.7700000005</v>
      </c>
      <c r="H336" s="48">
        <v>819413.11</v>
      </c>
      <c r="I336" s="48">
        <v>1767174.6400000001</v>
      </c>
      <c r="J336" s="48">
        <v>1202242.93</v>
      </c>
      <c r="K336" s="4">
        <f>A336-'[1]DATA_PIE CODE'!$A338</f>
        <v>0</v>
      </c>
    </row>
    <row r="337" spans="1:11" ht="12.75">
      <c r="A337" s="1">
        <v>5306</v>
      </c>
      <c r="B337" s="4" t="s">
        <v>325</v>
      </c>
      <c r="C337" s="39">
        <v>2012</v>
      </c>
      <c r="D337" s="48">
        <v>640</v>
      </c>
      <c r="E337" s="48">
        <v>4061309.77</v>
      </c>
      <c r="F337" s="48">
        <v>921051.63</v>
      </c>
      <c r="G337" s="48">
        <v>1829706.96</v>
      </c>
      <c r="H337" s="48">
        <v>390853.53</v>
      </c>
      <c r="I337" s="48">
        <v>434678.24</v>
      </c>
      <c r="J337" s="48">
        <v>497120.26</v>
      </c>
      <c r="K337" s="4">
        <f>A337-'[1]DATA_PIE CODE'!$A339</f>
        <v>0</v>
      </c>
    </row>
    <row r="338" spans="1:11" ht="12.75">
      <c r="A338" s="1">
        <v>5348</v>
      </c>
      <c r="B338" s="4" t="s">
        <v>326</v>
      </c>
      <c r="C338" s="39">
        <v>2012</v>
      </c>
      <c r="D338" s="48">
        <v>826</v>
      </c>
      <c r="E338" s="48">
        <v>5436926.2</v>
      </c>
      <c r="F338" s="48">
        <v>750865.0700000001</v>
      </c>
      <c r="G338" s="48">
        <v>2006786.7299999997</v>
      </c>
      <c r="H338" s="48">
        <v>441281.51</v>
      </c>
      <c r="I338" s="48">
        <v>672213.1900000001</v>
      </c>
      <c r="J338" s="48">
        <v>320591.39</v>
      </c>
      <c r="K338" s="4">
        <f>A338-'[1]DATA_PIE CODE'!$A340</f>
        <v>0</v>
      </c>
    </row>
    <row r="339" spans="1:11" ht="12.75">
      <c r="A339" s="1">
        <v>5355</v>
      </c>
      <c r="B339" s="4" t="s">
        <v>327</v>
      </c>
      <c r="C339" s="39">
        <v>2012</v>
      </c>
      <c r="D339" s="48">
        <v>1665</v>
      </c>
      <c r="E339" s="48">
        <v>10782946.6</v>
      </c>
      <c r="F339" s="48">
        <v>1901396.06</v>
      </c>
      <c r="G339" s="48">
        <v>6701304.58</v>
      </c>
      <c r="H339" s="48">
        <v>75384.1</v>
      </c>
      <c r="I339" s="48">
        <v>1598718.76</v>
      </c>
      <c r="J339" s="48">
        <v>2175407.41</v>
      </c>
      <c r="K339" s="4">
        <f>A339-'[1]DATA_PIE CODE'!$A341</f>
        <v>0</v>
      </c>
    </row>
    <row r="340" spans="1:11" ht="12.75">
      <c r="A340" s="1">
        <v>5362</v>
      </c>
      <c r="B340" s="4" t="s">
        <v>328</v>
      </c>
      <c r="C340" s="39">
        <v>2012</v>
      </c>
      <c r="D340" s="48">
        <v>350</v>
      </c>
      <c r="E340" s="48">
        <v>2515375.66</v>
      </c>
      <c r="F340" s="48">
        <v>367073.62</v>
      </c>
      <c r="G340" s="48">
        <v>1006149.5800000001</v>
      </c>
      <c r="H340" s="48">
        <v>223752.41</v>
      </c>
      <c r="I340" s="48">
        <v>479261.5</v>
      </c>
      <c r="J340" s="48">
        <v>205783.71</v>
      </c>
      <c r="K340" s="4">
        <f>A340-'[1]DATA_PIE CODE'!$A342</f>
        <v>0</v>
      </c>
    </row>
    <row r="341" spans="1:11" ht="12.75">
      <c r="A341" s="1">
        <v>5369</v>
      </c>
      <c r="B341" s="4" t="s">
        <v>329</v>
      </c>
      <c r="C341" s="39">
        <v>2012</v>
      </c>
      <c r="D341" s="48">
        <v>519</v>
      </c>
      <c r="E341" s="48">
        <v>3117341.31</v>
      </c>
      <c r="F341" s="48">
        <v>385123.66000000003</v>
      </c>
      <c r="G341" s="48">
        <v>1372443.81</v>
      </c>
      <c r="H341" s="48">
        <v>133036.94</v>
      </c>
      <c r="I341" s="48">
        <v>601313</v>
      </c>
      <c r="J341" s="48">
        <v>253288.55000000002</v>
      </c>
      <c r="K341" s="4">
        <f>A341-'[1]DATA_PIE CODE'!$A343</f>
        <v>0</v>
      </c>
    </row>
    <row r="342" spans="1:11" ht="12.75">
      <c r="A342" s="1">
        <v>5376</v>
      </c>
      <c r="B342" s="4" t="s">
        <v>330</v>
      </c>
      <c r="C342" s="39">
        <v>2012</v>
      </c>
      <c r="D342" s="48">
        <v>471</v>
      </c>
      <c r="E342" s="48">
        <v>3633757.6</v>
      </c>
      <c r="F342" s="48">
        <v>492612.94</v>
      </c>
      <c r="G342" s="48">
        <v>1566442.9900000002</v>
      </c>
      <c r="H342" s="48">
        <v>436113.67</v>
      </c>
      <c r="I342" s="48">
        <v>732600</v>
      </c>
      <c r="J342" s="48">
        <v>339794.29000000004</v>
      </c>
      <c r="K342" s="4">
        <f>A342-'[1]DATA_PIE CODE'!$A344</f>
        <v>0</v>
      </c>
    </row>
    <row r="343" spans="1:11" ht="12.75">
      <c r="A343" s="1">
        <v>5390</v>
      </c>
      <c r="B343" s="4" t="s">
        <v>331</v>
      </c>
      <c r="C343" s="39">
        <v>2012</v>
      </c>
      <c r="D343" s="48">
        <v>2731</v>
      </c>
      <c r="E343" s="48">
        <v>16959750.2</v>
      </c>
      <c r="F343" s="48">
        <v>2849547.7</v>
      </c>
      <c r="G343" s="48">
        <v>5561744.319999999</v>
      </c>
      <c r="H343" s="48">
        <v>1515382.19</v>
      </c>
      <c r="I343" s="48">
        <v>2693339.0300000003</v>
      </c>
      <c r="J343" s="48">
        <v>1107679.13</v>
      </c>
      <c r="K343" s="4">
        <f>A343-'[1]DATA_PIE CODE'!$A345</f>
        <v>0</v>
      </c>
    </row>
    <row r="344" spans="1:11" ht="12.75">
      <c r="A344" s="1">
        <v>5397</v>
      </c>
      <c r="B344" s="4" t="s">
        <v>332</v>
      </c>
      <c r="C344" s="39">
        <v>2012</v>
      </c>
      <c r="D344" s="48">
        <v>299</v>
      </c>
      <c r="E344" s="48">
        <v>2706514.88</v>
      </c>
      <c r="F344" s="48">
        <v>184818.67</v>
      </c>
      <c r="G344" s="48">
        <v>850992.84</v>
      </c>
      <c r="H344" s="48">
        <v>139605.86000000002</v>
      </c>
      <c r="I344" s="48">
        <v>293272.51</v>
      </c>
      <c r="J344" s="48">
        <v>191723.1</v>
      </c>
      <c r="K344" s="4">
        <f>A344-'[1]DATA_PIE CODE'!$A346</f>
        <v>0</v>
      </c>
    </row>
    <row r="345" spans="1:11" ht="12.75">
      <c r="A345" s="1">
        <v>5432</v>
      </c>
      <c r="B345" s="4" t="s">
        <v>333</v>
      </c>
      <c r="C345" s="39">
        <v>2012</v>
      </c>
      <c r="D345" s="48">
        <v>1635</v>
      </c>
      <c r="E345" s="48">
        <v>10379500.78</v>
      </c>
      <c r="F345" s="48">
        <v>1819020.78</v>
      </c>
      <c r="G345" s="48">
        <v>3776182.74</v>
      </c>
      <c r="H345" s="48">
        <v>1042023.4500000001</v>
      </c>
      <c r="I345" s="48">
        <v>2379000.37</v>
      </c>
      <c r="J345" s="48">
        <v>681458.88</v>
      </c>
      <c r="K345" s="4">
        <f>A345-'[1]DATA_PIE CODE'!$A347</f>
        <v>0</v>
      </c>
    </row>
    <row r="346" spans="1:11" ht="12.75">
      <c r="A346" s="1">
        <v>5439</v>
      </c>
      <c r="B346" s="4" t="s">
        <v>334</v>
      </c>
      <c r="C346" s="39">
        <v>2012</v>
      </c>
      <c r="D346" s="48">
        <v>3074</v>
      </c>
      <c r="E346" s="48">
        <v>18597507.240000002</v>
      </c>
      <c r="F346" s="48">
        <v>3329223.31</v>
      </c>
      <c r="G346" s="48">
        <v>9150430.16</v>
      </c>
      <c r="H346" s="48">
        <v>198346.34</v>
      </c>
      <c r="I346" s="48">
        <v>4232976.13</v>
      </c>
      <c r="J346" s="48">
        <v>2472664.05</v>
      </c>
      <c r="K346" s="4">
        <f>A346-'[1]DATA_PIE CODE'!$A348</f>
        <v>0</v>
      </c>
    </row>
    <row r="347" spans="1:11" ht="12.75">
      <c r="A347" s="1">
        <v>4522</v>
      </c>
      <c r="B347" s="4" t="s">
        <v>285</v>
      </c>
      <c r="C347" s="39">
        <v>2012</v>
      </c>
      <c r="D347" s="48">
        <v>199</v>
      </c>
      <c r="E347" s="48">
        <v>1858759.8399999999</v>
      </c>
      <c r="F347" s="48">
        <v>198314.57</v>
      </c>
      <c r="G347" s="48">
        <v>664216.1899999998</v>
      </c>
      <c r="H347" s="48">
        <v>292513.46</v>
      </c>
      <c r="I347" s="48">
        <v>5349</v>
      </c>
      <c r="J347" s="48">
        <v>160019.78</v>
      </c>
      <c r="K347" s="4">
        <f>A347-'[1]DATA_PIE CODE'!$A296</f>
        <v>0</v>
      </c>
    </row>
    <row r="348" spans="1:11" ht="12.75">
      <c r="A348" s="1">
        <v>5457</v>
      </c>
      <c r="B348" s="4" t="s">
        <v>335</v>
      </c>
      <c r="C348" s="39">
        <v>2012</v>
      </c>
      <c r="D348" s="48">
        <v>1134</v>
      </c>
      <c r="E348" s="48">
        <v>7914679.819999999</v>
      </c>
      <c r="F348" s="48">
        <v>781549.81</v>
      </c>
      <c r="G348" s="48">
        <v>2833315.96</v>
      </c>
      <c r="H348" s="48">
        <v>704981.29</v>
      </c>
      <c r="I348" s="48">
        <v>818741</v>
      </c>
      <c r="J348" s="48">
        <v>563043.8200000001</v>
      </c>
      <c r="K348" s="4">
        <f>A348-'[1]DATA_PIE CODE'!$A349</f>
        <v>0</v>
      </c>
    </row>
    <row r="349" spans="1:11" ht="12.75">
      <c r="A349" s="1">
        <v>2485</v>
      </c>
      <c r="B349" s="4" t="s">
        <v>149</v>
      </c>
      <c r="C349" s="39">
        <v>2012</v>
      </c>
      <c r="D349" s="48">
        <v>578</v>
      </c>
      <c r="E349" s="48">
        <v>3799506.0300000003</v>
      </c>
      <c r="F349" s="48">
        <v>523624.88000000006</v>
      </c>
      <c r="G349" s="48">
        <v>1467902.5000000002</v>
      </c>
      <c r="H349" s="48">
        <v>342463.95999999996</v>
      </c>
      <c r="I349" s="48">
        <v>8500</v>
      </c>
      <c r="J349" s="48">
        <v>252154.71</v>
      </c>
      <c r="K349" s="4">
        <f>A349-'[1]DATA_PIE CODE'!$A154</f>
        <v>0</v>
      </c>
    </row>
    <row r="350" spans="1:11" ht="12.75">
      <c r="A350" s="1">
        <v>5460</v>
      </c>
      <c r="B350" s="4" t="s">
        <v>336</v>
      </c>
      <c r="C350" s="39">
        <v>2012</v>
      </c>
      <c r="D350" s="48">
        <v>2645</v>
      </c>
      <c r="E350" s="48">
        <v>17542377</v>
      </c>
      <c r="F350" s="48">
        <v>2902623.18</v>
      </c>
      <c r="G350" s="48">
        <v>6882085.91</v>
      </c>
      <c r="H350" s="48">
        <v>1380697.85</v>
      </c>
      <c r="I350" s="48">
        <v>2331086.53</v>
      </c>
      <c r="J350" s="48">
        <v>1488003.99</v>
      </c>
      <c r="K350" s="4">
        <f>A350-'[1]DATA_PIE CODE'!$A350</f>
        <v>0</v>
      </c>
    </row>
    <row r="351" spans="1:11" ht="12.75">
      <c r="A351" s="1">
        <v>5467</v>
      </c>
      <c r="B351" s="4" t="s">
        <v>337</v>
      </c>
      <c r="C351" s="39">
        <v>2012</v>
      </c>
      <c r="D351" s="48">
        <v>823</v>
      </c>
      <c r="E351" s="48">
        <v>5106872.760000001</v>
      </c>
      <c r="F351" s="48">
        <v>868010.24</v>
      </c>
      <c r="G351" s="48">
        <v>2266899.63</v>
      </c>
      <c r="H351" s="48">
        <v>400265.5</v>
      </c>
      <c r="I351" s="48">
        <v>75918.53</v>
      </c>
      <c r="J351" s="48">
        <v>430480.94999999995</v>
      </c>
      <c r="K351" s="4">
        <f>A351-'[1]DATA_PIE CODE'!$A351</f>
        <v>0</v>
      </c>
    </row>
    <row r="352" spans="1:11" ht="12.75">
      <c r="A352" s="1">
        <v>5474</v>
      </c>
      <c r="B352" s="4" t="s">
        <v>444</v>
      </c>
      <c r="C352" s="39">
        <v>2012</v>
      </c>
      <c r="D352" s="48">
        <v>1328</v>
      </c>
      <c r="E352" s="48">
        <v>8565875.93</v>
      </c>
      <c r="F352" s="48">
        <v>994018.43</v>
      </c>
      <c r="G352" s="48">
        <v>3311682.7899999996</v>
      </c>
      <c r="H352" s="48">
        <v>1334015.6400000001</v>
      </c>
      <c r="I352" s="48">
        <v>1998609.18</v>
      </c>
      <c r="J352" s="48">
        <v>856833.1499999999</v>
      </c>
      <c r="K352" s="4">
        <f>A352-'[1]DATA_PIE CODE'!$A352</f>
        <v>0</v>
      </c>
    </row>
    <row r="353" spans="1:11" ht="12.75">
      <c r="A353" s="1">
        <v>5586</v>
      </c>
      <c r="B353" s="4" t="s">
        <v>339</v>
      </c>
      <c r="C353" s="39">
        <v>2012</v>
      </c>
      <c r="D353" s="48">
        <v>731</v>
      </c>
      <c r="E353" s="48">
        <v>4718386.58</v>
      </c>
      <c r="F353" s="48">
        <v>474724.57</v>
      </c>
      <c r="G353" s="48">
        <v>1898875.8299999998</v>
      </c>
      <c r="H353" s="48">
        <v>448272.54000000004</v>
      </c>
      <c r="I353" s="48">
        <v>715045.2</v>
      </c>
      <c r="J353" s="48">
        <v>488790.35</v>
      </c>
      <c r="K353" s="4">
        <f>A353-'[1]DATA_PIE CODE'!$A354</f>
        <v>0</v>
      </c>
    </row>
    <row r="354" spans="1:11" ht="12.75">
      <c r="A354" s="1">
        <v>5593</v>
      </c>
      <c r="B354" s="4" t="s">
        <v>340</v>
      </c>
      <c r="C354" s="39">
        <v>2012</v>
      </c>
      <c r="D354" s="48">
        <v>993</v>
      </c>
      <c r="E354" s="48">
        <v>5961955.49</v>
      </c>
      <c r="F354" s="48">
        <v>763070.27</v>
      </c>
      <c r="G354" s="48">
        <v>3145302.4899999998</v>
      </c>
      <c r="H354" s="48">
        <v>590387.95</v>
      </c>
      <c r="I354" s="48">
        <v>62246.99</v>
      </c>
      <c r="J354" s="48">
        <v>640659.48</v>
      </c>
      <c r="K354" s="4">
        <f>A354-'[1]DATA_PIE CODE'!$A355</f>
        <v>0</v>
      </c>
    </row>
    <row r="355" spans="1:11" ht="12.75">
      <c r="A355" s="1">
        <v>5607</v>
      </c>
      <c r="B355" s="4" t="s">
        <v>341</v>
      </c>
      <c r="C355" s="39">
        <v>2012</v>
      </c>
      <c r="D355" s="48">
        <v>7481</v>
      </c>
      <c r="E355" s="48">
        <v>46773136.88999999</v>
      </c>
      <c r="F355" s="48">
        <v>6196389.02</v>
      </c>
      <c r="G355" s="48">
        <v>19515015.42</v>
      </c>
      <c r="H355" s="48">
        <v>4376573.2700000005</v>
      </c>
      <c r="I355" s="48">
        <v>1691450.78</v>
      </c>
      <c r="J355" s="48">
        <v>3704609.9800000004</v>
      </c>
      <c r="K355" s="4">
        <f>A355-'[1]DATA_PIE CODE'!$A356</f>
        <v>0</v>
      </c>
    </row>
    <row r="356" spans="1:11" ht="12.75">
      <c r="A356" s="1">
        <v>5614</v>
      </c>
      <c r="B356" s="4" t="s">
        <v>342</v>
      </c>
      <c r="C356" s="39">
        <v>2012</v>
      </c>
      <c r="D356" s="48">
        <v>249</v>
      </c>
      <c r="E356" s="48">
        <v>2000275.36</v>
      </c>
      <c r="F356" s="48">
        <v>182561.32</v>
      </c>
      <c r="G356" s="48">
        <v>604582.64</v>
      </c>
      <c r="H356" s="48">
        <v>86770.53000000001</v>
      </c>
      <c r="I356" s="48">
        <v>271227.52</v>
      </c>
      <c r="J356" s="48">
        <v>74838.74</v>
      </c>
      <c r="K356" s="4">
        <f>A356-'[1]DATA_PIE CODE'!$A357</f>
        <v>0</v>
      </c>
    </row>
    <row r="357" spans="1:11" ht="12.75">
      <c r="A357" s="1">
        <v>3542</v>
      </c>
      <c r="B357" s="4" t="s">
        <v>441</v>
      </c>
      <c r="C357" s="39">
        <v>2012</v>
      </c>
      <c r="D357" s="48">
        <v>310</v>
      </c>
      <c r="E357" s="48">
        <v>2305919.2899999996</v>
      </c>
      <c r="F357" s="48">
        <v>207532.53</v>
      </c>
      <c r="G357" s="48">
        <v>809470.38</v>
      </c>
      <c r="H357" s="48">
        <v>113846.7</v>
      </c>
      <c r="I357" s="48">
        <v>438789.20999999996</v>
      </c>
      <c r="J357" s="48">
        <v>167061.58000000002</v>
      </c>
      <c r="K357" s="4">
        <f>A357-'[1]DATA_PIE CODE'!$A228</f>
        <v>0</v>
      </c>
    </row>
    <row r="358" spans="1:11" ht="12.75">
      <c r="A358" s="1">
        <v>5621</v>
      </c>
      <c r="B358" s="4" t="s">
        <v>343</v>
      </c>
      <c r="C358" s="39">
        <v>2012</v>
      </c>
      <c r="D358" s="48">
        <v>3378</v>
      </c>
      <c r="E358" s="48">
        <v>21149038.72</v>
      </c>
      <c r="F358" s="48">
        <v>3578176.09</v>
      </c>
      <c r="G358" s="48">
        <v>9165542</v>
      </c>
      <c r="H358" s="48">
        <v>1062971.76</v>
      </c>
      <c r="I358" s="48">
        <v>3252202.72</v>
      </c>
      <c r="J358" s="48">
        <v>1242047.3900000001</v>
      </c>
      <c r="K358" s="4">
        <f>A358-'[1]DATA_PIE CODE'!$A358</f>
        <v>0</v>
      </c>
    </row>
    <row r="359" spans="1:11" ht="12.75">
      <c r="A359" s="1">
        <v>5628</v>
      </c>
      <c r="B359" s="4" t="s">
        <v>344</v>
      </c>
      <c r="C359" s="39">
        <v>2012</v>
      </c>
      <c r="D359" s="48">
        <v>900</v>
      </c>
      <c r="E359" s="48">
        <v>5481625.4399999995</v>
      </c>
      <c r="F359" s="48">
        <v>742392.52</v>
      </c>
      <c r="G359" s="48">
        <v>1683487.86</v>
      </c>
      <c r="H359" s="48">
        <v>675872.06</v>
      </c>
      <c r="I359" s="48">
        <v>567041.22</v>
      </c>
      <c r="J359" s="48">
        <v>415353.45</v>
      </c>
      <c r="K359" s="4">
        <f>A359-'[1]DATA_PIE CODE'!$A359</f>
        <v>0</v>
      </c>
    </row>
    <row r="360" spans="1:11" ht="12.75">
      <c r="A360" s="1">
        <v>5642</v>
      </c>
      <c r="B360" s="4" t="s">
        <v>345</v>
      </c>
      <c r="C360" s="39">
        <v>2012</v>
      </c>
      <c r="D360" s="48">
        <v>1132</v>
      </c>
      <c r="E360" s="48">
        <v>7746638.11</v>
      </c>
      <c r="F360" s="48">
        <v>1224751.08</v>
      </c>
      <c r="G360" s="48">
        <v>3934682.1999999997</v>
      </c>
      <c r="H360" s="48">
        <v>435041.18000000005</v>
      </c>
      <c r="I360" s="48">
        <v>72417</v>
      </c>
      <c r="J360" s="48">
        <v>706367.73</v>
      </c>
      <c r="K360" s="4">
        <f>A360-'[1]DATA_PIE CODE'!$A360</f>
        <v>0</v>
      </c>
    </row>
    <row r="361" spans="1:11" ht="12.75">
      <c r="A361" s="1">
        <v>5656</v>
      </c>
      <c r="B361" s="4" t="s">
        <v>346</v>
      </c>
      <c r="C361" s="39">
        <v>2012</v>
      </c>
      <c r="D361" s="48">
        <v>7122</v>
      </c>
      <c r="E361" s="48">
        <v>48421310.57</v>
      </c>
      <c r="F361" s="48">
        <v>9870191.89</v>
      </c>
      <c r="G361" s="48">
        <v>15072765.05</v>
      </c>
      <c r="H361" s="48">
        <v>2706306.06</v>
      </c>
      <c r="I361" s="48">
        <v>13439808.7</v>
      </c>
      <c r="J361" s="48">
        <v>2608924.41</v>
      </c>
      <c r="K361" s="4">
        <f>A361-'[1]DATA_PIE CODE'!$A361</f>
        <v>0</v>
      </c>
    </row>
    <row r="362" spans="1:11" ht="12.75">
      <c r="A362" s="1">
        <v>5663</v>
      </c>
      <c r="B362" s="4" t="s">
        <v>347</v>
      </c>
      <c r="C362" s="39">
        <v>2012</v>
      </c>
      <c r="D362" s="48">
        <v>4804</v>
      </c>
      <c r="E362" s="48">
        <v>31419775.48</v>
      </c>
      <c r="F362" s="48">
        <v>4980498.86</v>
      </c>
      <c r="G362" s="48">
        <v>12955295.73</v>
      </c>
      <c r="H362" s="48">
        <v>2388319.73</v>
      </c>
      <c r="I362" s="48">
        <v>3698152.25</v>
      </c>
      <c r="J362" s="48">
        <v>2407458.4099999997</v>
      </c>
      <c r="K362" s="4">
        <f>A362-'[1]DATA_PIE CODE'!$A362</f>
        <v>0</v>
      </c>
    </row>
    <row r="363" spans="1:11" ht="12.75">
      <c r="A363" s="1">
        <v>5670</v>
      </c>
      <c r="B363" s="4" t="s">
        <v>348</v>
      </c>
      <c r="C363" s="39">
        <v>2012</v>
      </c>
      <c r="D363" s="48">
        <v>444</v>
      </c>
      <c r="E363" s="48">
        <v>3552276.79</v>
      </c>
      <c r="F363" s="48">
        <v>273009.08</v>
      </c>
      <c r="G363" s="48">
        <v>1428967.48</v>
      </c>
      <c r="H363" s="48">
        <v>453721.49000000005</v>
      </c>
      <c r="I363" s="48">
        <v>348500</v>
      </c>
      <c r="J363" s="48">
        <v>199592.9</v>
      </c>
      <c r="K363" s="4">
        <f>A363-'[1]DATA_PIE CODE'!$A363</f>
        <v>0</v>
      </c>
    </row>
    <row r="364" spans="1:11" ht="12.75">
      <c r="A364" s="1">
        <v>3510</v>
      </c>
      <c r="B364" s="4" t="s">
        <v>216</v>
      </c>
      <c r="C364" s="39">
        <v>2012</v>
      </c>
      <c r="D364" s="48">
        <v>571</v>
      </c>
      <c r="E364" s="48">
        <v>3409833.3</v>
      </c>
      <c r="F364" s="48">
        <v>502379.52999999997</v>
      </c>
      <c r="G364" s="48">
        <v>1540119.42</v>
      </c>
      <c r="H364" s="48">
        <v>143379.06999999998</v>
      </c>
      <c r="I364" s="48">
        <v>534780.03</v>
      </c>
      <c r="J364" s="48">
        <v>156200.05000000002</v>
      </c>
      <c r="K364" s="4">
        <f>A364-'[1]DATA_PIE CODE'!$A225</f>
        <v>0</v>
      </c>
    </row>
    <row r="365" spans="1:11" ht="12.75">
      <c r="A365" s="1">
        <v>5726</v>
      </c>
      <c r="B365" s="4" t="s">
        <v>349</v>
      </c>
      <c r="C365" s="39">
        <v>2012</v>
      </c>
      <c r="D365" s="48">
        <v>550</v>
      </c>
      <c r="E365" s="48">
        <v>3601419.85</v>
      </c>
      <c r="F365" s="48">
        <v>483161.45999999996</v>
      </c>
      <c r="G365" s="48">
        <v>1744374.01</v>
      </c>
      <c r="H365" s="48">
        <v>396935</v>
      </c>
      <c r="I365" s="48">
        <v>93693.43000000001</v>
      </c>
      <c r="J365" s="48">
        <v>287220.97000000003</v>
      </c>
      <c r="K365" s="4">
        <f>A365-'[1]DATA_PIE CODE'!$A364</f>
        <v>0</v>
      </c>
    </row>
    <row r="366" spans="1:11" ht="12.75">
      <c r="A366" s="1">
        <v>5733</v>
      </c>
      <c r="B366" s="4" t="s">
        <v>350</v>
      </c>
      <c r="C366" s="39">
        <v>2012</v>
      </c>
      <c r="D366" s="48">
        <v>551</v>
      </c>
      <c r="E366" s="48">
        <v>4269191.32</v>
      </c>
      <c r="F366" s="48">
        <v>603029.97</v>
      </c>
      <c r="G366" s="48">
        <v>2538169.49</v>
      </c>
      <c r="H366" s="48">
        <v>552011.14</v>
      </c>
      <c r="I366" s="48">
        <v>792670.73</v>
      </c>
      <c r="J366" s="48">
        <v>422931.01</v>
      </c>
      <c r="K366" s="4">
        <f>A366-'[1]DATA_PIE CODE'!$A365</f>
        <v>0</v>
      </c>
    </row>
    <row r="367" spans="1:11" ht="12.75">
      <c r="A367" s="1">
        <v>5740</v>
      </c>
      <c r="B367" s="4" t="s">
        <v>351</v>
      </c>
      <c r="C367" s="39">
        <v>2012</v>
      </c>
      <c r="D367" s="48">
        <v>292</v>
      </c>
      <c r="E367" s="48">
        <v>2034417.24</v>
      </c>
      <c r="F367" s="48">
        <v>266554.39</v>
      </c>
      <c r="G367" s="48">
        <v>1109328.4</v>
      </c>
      <c r="H367" s="48">
        <v>162385</v>
      </c>
      <c r="I367" s="48">
        <v>286455.62</v>
      </c>
      <c r="J367" s="48">
        <v>311210.38</v>
      </c>
      <c r="K367" s="4">
        <f>A367-'[1]DATA_PIE CODE'!$A366</f>
        <v>0</v>
      </c>
    </row>
    <row r="368" spans="1:11" ht="12.75">
      <c r="A368" s="1">
        <v>5747</v>
      </c>
      <c r="B368" s="4" t="s">
        <v>352</v>
      </c>
      <c r="C368" s="39">
        <v>2012</v>
      </c>
      <c r="D368" s="48">
        <v>3159</v>
      </c>
      <c r="E368" s="48">
        <v>20943011.06</v>
      </c>
      <c r="F368" s="48">
        <v>2761100.46</v>
      </c>
      <c r="G368" s="48">
        <v>5782197.920000001</v>
      </c>
      <c r="H368" s="48">
        <v>2395087.54</v>
      </c>
      <c r="I368" s="48">
        <v>2124962.25</v>
      </c>
      <c r="J368" s="48">
        <v>1577561.6300000001</v>
      </c>
      <c r="K368" s="4">
        <f>A368-'[1]DATA_PIE CODE'!$A367</f>
        <v>0</v>
      </c>
    </row>
    <row r="369" spans="1:11" ht="12.75">
      <c r="A369" s="1">
        <v>5754</v>
      </c>
      <c r="B369" s="4" t="s">
        <v>353</v>
      </c>
      <c r="C369" s="39">
        <v>2012</v>
      </c>
      <c r="D369" s="48">
        <v>1325</v>
      </c>
      <c r="E369" s="48">
        <v>8842323.65</v>
      </c>
      <c r="F369" s="48">
        <v>1691645.2</v>
      </c>
      <c r="G369" s="48">
        <v>3070306.43</v>
      </c>
      <c r="H369" s="48">
        <v>1093564.74</v>
      </c>
      <c r="I369" s="48">
        <v>1754531.96</v>
      </c>
      <c r="J369" s="48">
        <v>847330.3900000001</v>
      </c>
      <c r="K369" s="4">
        <f>A369-'[1]DATA_PIE CODE'!$A368</f>
        <v>0</v>
      </c>
    </row>
    <row r="370" spans="1:11" ht="12.75">
      <c r="A370" s="1">
        <v>126</v>
      </c>
      <c r="B370" s="4" t="s">
        <v>19</v>
      </c>
      <c r="C370" s="39">
        <v>2012</v>
      </c>
      <c r="D370" s="48">
        <v>955</v>
      </c>
      <c r="E370" s="48">
        <v>5770072.07</v>
      </c>
      <c r="F370" s="48">
        <v>829317.69</v>
      </c>
      <c r="G370" s="48">
        <v>2354915</v>
      </c>
      <c r="H370" s="48">
        <v>518216.89</v>
      </c>
      <c r="I370" s="48">
        <v>750762.5</v>
      </c>
      <c r="J370" s="48">
        <v>581061.84</v>
      </c>
      <c r="K370" s="4">
        <f>A370-'[1]DATA_PIE CODE'!$A11</f>
        <v>0</v>
      </c>
    </row>
    <row r="371" spans="1:11" ht="12.75">
      <c r="A371" s="1">
        <v>5780</v>
      </c>
      <c r="B371" s="4" t="s">
        <v>409</v>
      </c>
      <c r="C371" s="39">
        <v>2012</v>
      </c>
      <c r="D371" s="48">
        <v>555</v>
      </c>
      <c r="E371" s="48">
        <v>4283968.22</v>
      </c>
      <c r="F371" s="48">
        <v>474516.85000000003</v>
      </c>
      <c r="G371" s="48">
        <v>1467088.21</v>
      </c>
      <c r="H371" s="48">
        <v>354230.68</v>
      </c>
      <c r="I371" s="48">
        <v>963028.35</v>
      </c>
      <c r="J371" s="48">
        <v>198836.07</v>
      </c>
      <c r="K371" s="4">
        <f>A371-'[1]DATA_PIE CODE'!$A370</f>
        <v>0</v>
      </c>
    </row>
    <row r="372" spans="1:11" ht="12.75">
      <c r="A372" s="1">
        <v>4375</v>
      </c>
      <c r="B372" s="4" t="s">
        <v>278</v>
      </c>
      <c r="C372" s="39">
        <v>2012</v>
      </c>
      <c r="D372" s="48">
        <v>675</v>
      </c>
      <c r="E372" s="48">
        <v>4698046.97</v>
      </c>
      <c r="F372" s="48">
        <v>532323.3300000001</v>
      </c>
      <c r="G372" s="48">
        <v>1883503.44</v>
      </c>
      <c r="H372" s="48">
        <v>521189.46</v>
      </c>
      <c r="I372" s="48">
        <v>27209</v>
      </c>
      <c r="J372" s="48">
        <v>367634.34</v>
      </c>
      <c r="K372" s="4">
        <f>A372-'[1]DATA_PIE CODE'!$A289</f>
        <v>0</v>
      </c>
    </row>
    <row r="373" spans="1:11" ht="12.75">
      <c r="A373" s="1">
        <v>5810</v>
      </c>
      <c r="B373" s="4" t="s">
        <v>355</v>
      </c>
      <c r="C373" s="39">
        <v>2012</v>
      </c>
      <c r="D373" s="48">
        <v>479</v>
      </c>
      <c r="E373" s="48">
        <v>3541877.08</v>
      </c>
      <c r="F373" s="48">
        <v>344024.57</v>
      </c>
      <c r="G373" s="48">
        <v>1391416.8900000001</v>
      </c>
      <c r="H373" s="48">
        <v>221828.94</v>
      </c>
      <c r="I373" s="48">
        <v>637703.3200000001</v>
      </c>
      <c r="J373" s="48">
        <v>258141.95</v>
      </c>
      <c r="K373" s="4">
        <f>A373-'[1]DATA_PIE CODE'!$A371</f>
        <v>0</v>
      </c>
    </row>
    <row r="374" spans="1:11" ht="12.75">
      <c r="A374" s="1">
        <v>5817</v>
      </c>
      <c r="B374" s="4" t="s">
        <v>356</v>
      </c>
      <c r="C374" s="39">
        <v>2012</v>
      </c>
      <c r="D374" s="48">
        <v>484</v>
      </c>
      <c r="E374" s="48">
        <v>3471389.18</v>
      </c>
      <c r="F374" s="48">
        <v>241144.69</v>
      </c>
      <c r="G374" s="48">
        <v>1089712.32</v>
      </c>
      <c r="H374" s="48">
        <v>171735.53999999998</v>
      </c>
      <c r="I374" s="48">
        <v>175485.64</v>
      </c>
      <c r="J374" s="48">
        <v>185381.59000000003</v>
      </c>
      <c r="K374" s="4">
        <f>A374-'[1]DATA_PIE CODE'!$A372</f>
        <v>0</v>
      </c>
    </row>
    <row r="375" spans="1:11" ht="12.75">
      <c r="A375" s="1">
        <v>5824</v>
      </c>
      <c r="B375" s="4" t="s">
        <v>357</v>
      </c>
      <c r="C375" s="39">
        <v>2012</v>
      </c>
      <c r="D375" s="48">
        <v>1788</v>
      </c>
      <c r="E375" s="48">
        <v>11811765.809999999</v>
      </c>
      <c r="F375" s="48">
        <v>1852538.83</v>
      </c>
      <c r="G375" s="48">
        <v>4216052.390000001</v>
      </c>
      <c r="H375" s="48">
        <v>926063.0700000001</v>
      </c>
      <c r="I375" s="48">
        <v>2193996.4099999997</v>
      </c>
      <c r="J375" s="48">
        <v>933810.98</v>
      </c>
      <c r="K375" s="4">
        <f>A375-'[1]DATA_PIE CODE'!$A373</f>
        <v>0</v>
      </c>
    </row>
    <row r="376" spans="1:11" ht="12.75">
      <c r="A376" s="1">
        <v>5859</v>
      </c>
      <c r="B376" s="4" t="s">
        <v>359</v>
      </c>
      <c r="C376" s="39">
        <v>2012</v>
      </c>
      <c r="D376" s="48">
        <v>707</v>
      </c>
      <c r="E376" s="48">
        <v>5246012.38</v>
      </c>
      <c r="F376" s="48">
        <v>417198.34</v>
      </c>
      <c r="G376" s="48">
        <v>2177204.73</v>
      </c>
      <c r="H376" s="48">
        <v>225217.84</v>
      </c>
      <c r="I376" s="48">
        <v>991995.5</v>
      </c>
      <c r="J376" s="48">
        <v>269873.45999999996</v>
      </c>
      <c r="K376" s="4">
        <f>A376-'[1]DATA_PIE CODE'!$A375</f>
        <v>0</v>
      </c>
    </row>
    <row r="377" spans="1:11" ht="12.75">
      <c r="A377" s="1">
        <v>5852</v>
      </c>
      <c r="B377" s="4" t="s">
        <v>358</v>
      </c>
      <c r="C377" s="39">
        <v>2012</v>
      </c>
      <c r="D377" s="48">
        <v>742</v>
      </c>
      <c r="E377" s="48">
        <v>3771261.03</v>
      </c>
      <c r="F377" s="48">
        <v>801002.35</v>
      </c>
      <c r="G377" s="48">
        <v>3200641.1899999995</v>
      </c>
      <c r="H377" s="48">
        <v>426012.25</v>
      </c>
      <c r="I377" s="48">
        <v>710895.08</v>
      </c>
      <c r="J377" s="48">
        <v>531438.41</v>
      </c>
      <c r="K377" s="4">
        <f>A377-'[1]DATA_PIE CODE'!$A374</f>
        <v>0</v>
      </c>
    </row>
    <row r="378" spans="1:11" ht="12.75">
      <c r="A378" s="1">
        <v>238</v>
      </c>
      <c r="B378" s="4" t="s">
        <v>30</v>
      </c>
      <c r="C378" s="39">
        <v>2012</v>
      </c>
      <c r="D378" s="48">
        <v>1131</v>
      </c>
      <c r="E378" s="48">
        <v>8076911.220000001</v>
      </c>
      <c r="F378" s="48">
        <v>1366357.82</v>
      </c>
      <c r="G378" s="48">
        <v>2734414.4199999995</v>
      </c>
      <c r="H378" s="48">
        <v>660462.99</v>
      </c>
      <c r="I378" s="48">
        <v>1027934.03</v>
      </c>
      <c r="J378" s="48">
        <v>859606.88</v>
      </c>
      <c r="K378" s="4">
        <f>A378-'[1]DATA_PIE CODE'!$A22</f>
        <v>0</v>
      </c>
    </row>
    <row r="379" spans="1:11" ht="12.75">
      <c r="A379" s="1">
        <v>5866</v>
      </c>
      <c r="B379" s="4" t="s">
        <v>360</v>
      </c>
      <c r="C379" s="39">
        <v>2012</v>
      </c>
      <c r="D379" s="48">
        <v>1051</v>
      </c>
      <c r="E379" s="48">
        <v>6700719.699999999</v>
      </c>
      <c r="F379" s="48">
        <v>790325.42</v>
      </c>
      <c r="G379" s="48">
        <v>2970769.9699999997</v>
      </c>
      <c r="H379" s="48">
        <v>734728.24</v>
      </c>
      <c r="I379" s="48">
        <v>1328664.34</v>
      </c>
      <c r="J379" s="48">
        <v>537532.39</v>
      </c>
      <c r="K379" s="4">
        <f>A379-'[1]DATA_PIE CODE'!$A376</f>
        <v>0</v>
      </c>
    </row>
    <row r="380" spans="1:11" ht="12.75">
      <c r="A380" s="1">
        <v>5901</v>
      </c>
      <c r="B380" s="4" t="s">
        <v>361</v>
      </c>
      <c r="C380" s="39">
        <v>2012</v>
      </c>
      <c r="D380" s="48">
        <v>4710</v>
      </c>
      <c r="E380" s="48">
        <v>35714391.04</v>
      </c>
      <c r="F380" s="48">
        <v>5680554.45</v>
      </c>
      <c r="G380" s="48">
        <v>11594871.78</v>
      </c>
      <c r="H380" s="48">
        <v>1808105.47</v>
      </c>
      <c r="I380" s="48">
        <v>4110920.91</v>
      </c>
      <c r="J380" s="48">
        <v>2497890.76</v>
      </c>
      <c r="K380" s="4">
        <f>A380-'[1]DATA_PIE CODE'!$A377</f>
        <v>0</v>
      </c>
    </row>
    <row r="381" spans="1:11" ht="12.75">
      <c r="A381" s="1">
        <v>5985</v>
      </c>
      <c r="B381" s="4" t="s">
        <v>363</v>
      </c>
      <c r="C381" s="39">
        <v>2012</v>
      </c>
      <c r="D381" s="48">
        <v>1129</v>
      </c>
      <c r="E381" s="48">
        <v>7370134.61</v>
      </c>
      <c r="F381" s="48">
        <v>984047.35</v>
      </c>
      <c r="G381" s="48">
        <v>2589506.45</v>
      </c>
      <c r="H381" s="48">
        <v>601938.53</v>
      </c>
      <c r="I381" s="48">
        <v>1441161.49</v>
      </c>
      <c r="J381" s="48">
        <v>524159.77</v>
      </c>
      <c r="K381" s="4">
        <f>A381-'[1]DATA_PIE CODE'!$A379</f>
        <v>0</v>
      </c>
    </row>
    <row r="382" spans="1:11" ht="12.75">
      <c r="A382" s="1">
        <v>5992</v>
      </c>
      <c r="B382" s="4" t="s">
        <v>364</v>
      </c>
      <c r="C382" s="39">
        <v>2012</v>
      </c>
      <c r="D382" s="48">
        <v>465</v>
      </c>
      <c r="E382" s="48">
        <v>3750417.7800000003</v>
      </c>
      <c r="F382" s="48">
        <v>305106.84</v>
      </c>
      <c r="G382" s="48">
        <v>1563767.9200000002</v>
      </c>
      <c r="H382" s="48">
        <v>375723.41000000003</v>
      </c>
      <c r="I382" s="48">
        <v>817399.7000000001</v>
      </c>
      <c r="J382" s="48">
        <v>318024.9</v>
      </c>
      <c r="K382" s="4">
        <f>A382-'[1]DATA_PIE CODE'!$A380</f>
        <v>0</v>
      </c>
    </row>
    <row r="383" spans="1:11" ht="12.75">
      <c r="A383" s="1">
        <v>6022</v>
      </c>
      <c r="B383" s="4" t="s">
        <v>366</v>
      </c>
      <c r="C383" s="39">
        <v>2012</v>
      </c>
      <c r="D383" s="48">
        <v>525</v>
      </c>
      <c r="E383" s="48">
        <v>3192390.9299999997</v>
      </c>
      <c r="F383" s="48">
        <v>539246.84</v>
      </c>
      <c r="G383" s="48">
        <v>1015894.8999999999</v>
      </c>
      <c r="H383" s="48">
        <v>154576.72</v>
      </c>
      <c r="I383" s="48">
        <v>50644.5</v>
      </c>
      <c r="J383" s="48">
        <v>279906.87</v>
      </c>
      <c r="K383" s="4">
        <f>A383-'[1]DATA_PIE CODE'!$A382</f>
        <v>0</v>
      </c>
    </row>
    <row r="384" spans="1:11" ht="12.75">
      <c r="A384" s="1">
        <v>6027</v>
      </c>
      <c r="B384" s="4" t="s">
        <v>367</v>
      </c>
      <c r="C384" s="39">
        <v>2012</v>
      </c>
      <c r="D384" s="48">
        <v>534</v>
      </c>
      <c r="E384" s="48">
        <v>3668281.0100000002</v>
      </c>
      <c r="F384" s="48">
        <v>765238.77</v>
      </c>
      <c r="G384" s="48">
        <v>1757443.5400000003</v>
      </c>
      <c r="H384" s="48">
        <v>295464.85</v>
      </c>
      <c r="I384" s="48">
        <v>0</v>
      </c>
      <c r="J384" s="48">
        <v>273646.09</v>
      </c>
      <c r="K384" s="4">
        <f>A384-'[1]DATA_PIE CODE'!$A383</f>
        <v>0</v>
      </c>
    </row>
    <row r="385" spans="1:11" ht="12.75">
      <c r="A385" s="1">
        <v>6069</v>
      </c>
      <c r="B385" s="4" t="s">
        <v>368</v>
      </c>
      <c r="C385" s="39">
        <v>2012</v>
      </c>
      <c r="D385" s="48">
        <v>68</v>
      </c>
      <c r="E385" s="48">
        <v>758944.3400000001</v>
      </c>
      <c r="F385" s="48">
        <v>95362.26000000001</v>
      </c>
      <c r="G385" s="48">
        <v>391181.56</v>
      </c>
      <c r="H385" s="48">
        <v>37700.47</v>
      </c>
      <c r="I385" s="48">
        <v>0</v>
      </c>
      <c r="J385" s="48">
        <v>9446.17</v>
      </c>
      <c r="K385" s="4">
        <f>A385-'[1]DATA_PIE CODE'!$A384</f>
        <v>0</v>
      </c>
    </row>
    <row r="386" spans="1:11" ht="12.75">
      <c r="A386" s="1">
        <v>6104</v>
      </c>
      <c r="B386" s="4" t="s">
        <v>370</v>
      </c>
      <c r="C386" s="39">
        <v>2012</v>
      </c>
      <c r="D386" s="48">
        <v>237</v>
      </c>
      <c r="E386" s="48">
        <v>1634894.69</v>
      </c>
      <c r="F386" s="48">
        <v>277808.26</v>
      </c>
      <c r="G386" s="48">
        <v>496534.2500000001</v>
      </c>
      <c r="H386" s="48">
        <v>123676.92000000001</v>
      </c>
      <c r="I386" s="48">
        <v>0</v>
      </c>
      <c r="J386" s="48">
        <v>55490.73</v>
      </c>
      <c r="K386" s="4">
        <f>A386-'[1]DATA_PIE CODE'!$A386</f>
        <v>0</v>
      </c>
    </row>
    <row r="387" spans="1:11" ht="12.75">
      <c r="A387" s="1">
        <v>6113</v>
      </c>
      <c r="B387" s="4" t="s">
        <v>445</v>
      </c>
      <c r="C387" s="39">
        <v>2012</v>
      </c>
      <c r="D387" s="48">
        <v>1541</v>
      </c>
      <c r="E387" s="48">
        <v>10188491.74</v>
      </c>
      <c r="F387" s="48">
        <v>1098201.19</v>
      </c>
      <c r="G387" s="48">
        <v>4218471.5</v>
      </c>
      <c r="H387" s="48">
        <v>596457.68</v>
      </c>
      <c r="I387" s="48">
        <v>2003131.26</v>
      </c>
      <c r="J387" s="48">
        <v>626854.6100000001</v>
      </c>
      <c r="K387" s="4">
        <f>A387-'[1]DATA_PIE CODE'!$A387</f>
        <v>0</v>
      </c>
    </row>
    <row r="388" spans="1:11" ht="12.75">
      <c r="A388" s="1">
        <v>6083</v>
      </c>
      <c r="B388" s="4" t="s">
        <v>369</v>
      </c>
      <c r="C388" s="39">
        <v>2012</v>
      </c>
      <c r="D388" s="48">
        <v>1086</v>
      </c>
      <c r="E388" s="48">
        <v>6781271.53</v>
      </c>
      <c r="F388" s="48">
        <v>1761970.22</v>
      </c>
      <c r="G388" s="48">
        <v>2739400.6599999997</v>
      </c>
      <c r="H388" s="48">
        <v>417983.3999999999</v>
      </c>
      <c r="I388" s="48">
        <v>2021568.7</v>
      </c>
      <c r="J388" s="48">
        <v>518002.01</v>
      </c>
      <c r="K388" s="4">
        <f>A388-'[1]DATA_PIE CODE'!$A385</f>
        <v>0</v>
      </c>
    </row>
    <row r="389" spans="1:11" ht="12.75">
      <c r="A389" s="1">
        <v>6118</v>
      </c>
      <c r="B389" s="4" t="s">
        <v>371</v>
      </c>
      <c r="C389" s="39">
        <v>2012</v>
      </c>
      <c r="D389" s="48">
        <v>906</v>
      </c>
      <c r="E389" s="48">
        <v>5008024.149999999</v>
      </c>
      <c r="F389" s="48">
        <v>616609.66</v>
      </c>
      <c r="G389" s="48">
        <v>3018617.33</v>
      </c>
      <c r="H389" s="48">
        <v>425107.60000000003</v>
      </c>
      <c r="I389" s="48">
        <v>713601.65</v>
      </c>
      <c r="J389" s="48">
        <v>500801.31000000006</v>
      </c>
      <c r="K389" s="4">
        <f>A389-'[1]DATA_PIE CODE'!$A388</f>
        <v>0</v>
      </c>
    </row>
    <row r="390" spans="1:11" ht="12.75">
      <c r="A390" s="1">
        <v>6125</v>
      </c>
      <c r="B390" s="4" t="s">
        <v>372</v>
      </c>
      <c r="C390" s="39">
        <v>2012</v>
      </c>
      <c r="D390" s="48">
        <v>3998</v>
      </c>
      <c r="E390" s="48">
        <v>26297543.5</v>
      </c>
      <c r="F390" s="48">
        <v>3727117.95</v>
      </c>
      <c r="G390" s="48">
        <v>9954600.530000001</v>
      </c>
      <c r="H390" s="48">
        <v>1288877.41</v>
      </c>
      <c r="I390" s="48">
        <v>2761588.56</v>
      </c>
      <c r="J390" s="48">
        <v>2356350.23</v>
      </c>
      <c r="K390" s="4">
        <f>A390-'[1]DATA_PIE CODE'!$A389</f>
        <v>0</v>
      </c>
    </row>
    <row r="391" spans="1:11" ht="12.75">
      <c r="A391" s="1">
        <v>6174</v>
      </c>
      <c r="B391" s="4" t="s">
        <v>373</v>
      </c>
      <c r="C391" s="39">
        <v>2012</v>
      </c>
      <c r="D391" s="48">
        <v>13221</v>
      </c>
      <c r="E391" s="48">
        <v>86800952.54</v>
      </c>
      <c r="F391" s="48">
        <v>10454288.15</v>
      </c>
      <c r="G391" s="48">
        <v>50935413.8</v>
      </c>
      <c r="H391" s="48">
        <v>7395682.41</v>
      </c>
      <c r="I391" s="48">
        <v>4545318.76</v>
      </c>
      <c r="J391" s="48">
        <v>4382005.970000001</v>
      </c>
      <c r="K391" s="4">
        <f>A391-'[1]DATA_PIE CODE'!$A390</f>
        <v>0</v>
      </c>
    </row>
    <row r="392" spans="1:11" ht="12.75">
      <c r="A392" s="1">
        <v>6181</v>
      </c>
      <c r="B392" s="4" t="s">
        <v>374</v>
      </c>
      <c r="C392" s="39">
        <v>2012</v>
      </c>
      <c r="D392" s="48">
        <v>3828</v>
      </c>
      <c r="E392" s="48">
        <v>24578483.93</v>
      </c>
      <c r="F392" s="48">
        <v>3518131.4000000004</v>
      </c>
      <c r="G392" s="48">
        <v>9573944.74</v>
      </c>
      <c r="H392" s="48">
        <v>1324305.6199999999</v>
      </c>
      <c r="I392" s="48">
        <v>5598103.63</v>
      </c>
      <c r="J392" s="48">
        <v>2086252.76</v>
      </c>
      <c r="K392" s="4">
        <f>A392-'[1]DATA_PIE CODE'!$A391</f>
        <v>0</v>
      </c>
    </row>
    <row r="393" spans="1:11" ht="12.75">
      <c r="A393" s="1">
        <v>6195</v>
      </c>
      <c r="B393" s="4" t="s">
        <v>375</v>
      </c>
      <c r="C393" s="39">
        <v>2012</v>
      </c>
      <c r="D393" s="48">
        <v>2249</v>
      </c>
      <c r="E393" s="48">
        <v>13608775.08</v>
      </c>
      <c r="F393" s="48">
        <v>2096874.6600000001</v>
      </c>
      <c r="G393" s="48">
        <v>5345129.09</v>
      </c>
      <c r="H393" s="48">
        <v>1149164.12</v>
      </c>
      <c r="I393" s="48">
        <v>3324665.61</v>
      </c>
      <c r="J393" s="48">
        <v>1100119.45</v>
      </c>
      <c r="K393" s="4">
        <f>A393-'[1]DATA_PIE CODE'!$A392</f>
        <v>0</v>
      </c>
    </row>
    <row r="394" spans="1:11" ht="12.75">
      <c r="A394" s="1">
        <v>6216</v>
      </c>
      <c r="B394" s="4" t="s">
        <v>376</v>
      </c>
      <c r="C394" s="39">
        <v>2012</v>
      </c>
      <c r="D394" s="48">
        <v>2102</v>
      </c>
      <c r="E394" s="48">
        <v>13802567.809999999</v>
      </c>
      <c r="F394" s="48">
        <v>2557803.2800000003</v>
      </c>
      <c r="G394" s="48">
        <v>4262309.9</v>
      </c>
      <c r="H394" s="48">
        <v>905618.43</v>
      </c>
      <c r="I394" s="48">
        <v>2795530.15</v>
      </c>
      <c r="J394" s="48">
        <v>930696.3300000001</v>
      </c>
      <c r="K394" s="4">
        <f>A394-'[1]DATA_PIE CODE'!$A393</f>
        <v>0</v>
      </c>
    </row>
    <row r="395" spans="1:11" ht="12.75">
      <c r="A395" s="1">
        <v>6223</v>
      </c>
      <c r="B395" s="4" t="s">
        <v>377</v>
      </c>
      <c r="C395" s="39">
        <v>2012</v>
      </c>
      <c r="D395" s="48">
        <v>8573</v>
      </c>
      <c r="E395" s="48">
        <v>61839772.94</v>
      </c>
      <c r="F395" s="48">
        <v>8811008.41</v>
      </c>
      <c r="G395" s="48">
        <v>21322322.41</v>
      </c>
      <c r="H395" s="48">
        <v>3329242.6199999996</v>
      </c>
      <c r="I395" s="48">
        <v>5729333.29</v>
      </c>
      <c r="J395" s="48">
        <v>4821290.100000001</v>
      </c>
      <c r="K395" s="4">
        <f>A395-'[1]DATA_PIE CODE'!$A394</f>
        <v>0</v>
      </c>
    </row>
    <row r="396" spans="1:11" ht="12.75">
      <c r="A396" s="1">
        <v>6230</v>
      </c>
      <c r="B396" s="4" t="s">
        <v>378</v>
      </c>
      <c r="C396" s="39">
        <v>2012</v>
      </c>
      <c r="D396" s="48">
        <v>497</v>
      </c>
      <c r="E396" s="48">
        <v>3371997.3600000003</v>
      </c>
      <c r="F396" s="48">
        <v>469477.92000000004</v>
      </c>
      <c r="G396" s="48">
        <v>1660125.4699999997</v>
      </c>
      <c r="H396" s="48">
        <v>394664.68</v>
      </c>
      <c r="I396" s="48">
        <v>9565.43</v>
      </c>
      <c r="J396" s="48">
        <v>289490.49</v>
      </c>
      <c r="K396" s="4">
        <f>A396-'[1]DATA_PIE CODE'!$A395</f>
        <v>0</v>
      </c>
    </row>
    <row r="397" spans="1:11" ht="12.75">
      <c r="A397" s="1">
        <v>6237</v>
      </c>
      <c r="B397" s="4" t="s">
        <v>379</v>
      </c>
      <c r="C397" s="39">
        <v>2012</v>
      </c>
      <c r="D397" s="48">
        <v>1470</v>
      </c>
      <c r="E397" s="48">
        <v>9059874.17</v>
      </c>
      <c r="F397" s="48">
        <v>1933836.13</v>
      </c>
      <c r="G397" s="48">
        <v>3977996.9599999995</v>
      </c>
      <c r="H397" s="48">
        <v>703542.38</v>
      </c>
      <c r="I397" s="48">
        <v>766239.9500000001</v>
      </c>
      <c r="J397" s="48">
        <v>892663.5700000001</v>
      </c>
      <c r="K397" s="4">
        <f>A397-'[1]DATA_PIE CODE'!$A396</f>
        <v>0</v>
      </c>
    </row>
    <row r="398" spans="1:11" ht="12.75">
      <c r="A398" s="1">
        <v>6244</v>
      </c>
      <c r="B398" s="4" t="s">
        <v>380</v>
      </c>
      <c r="C398" s="39">
        <v>2012</v>
      </c>
      <c r="D398" s="48">
        <v>6170</v>
      </c>
      <c r="E398" s="48">
        <v>31908786.799999997</v>
      </c>
      <c r="F398" s="48">
        <v>6828979.699999999</v>
      </c>
      <c r="G398" s="48">
        <v>20012179.61</v>
      </c>
      <c r="H398" s="48">
        <v>772982.6200000001</v>
      </c>
      <c r="I398" s="48">
        <v>2315960.23</v>
      </c>
      <c r="J398" s="48">
        <v>3012734.73</v>
      </c>
      <c r="K398" s="4">
        <f>A398-'[1]DATA_PIE CODE'!$A397</f>
        <v>0</v>
      </c>
    </row>
    <row r="399" spans="1:11" ht="12.75">
      <c r="A399" s="1">
        <v>6251</v>
      </c>
      <c r="B399" s="4" t="s">
        <v>381</v>
      </c>
      <c r="C399" s="39">
        <v>2012</v>
      </c>
      <c r="D399" s="48">
        <v>330</v>
      </c>
      <c r="E399" s="48">
        <v>2316752.19</v>
      </c>
      <c r="F399" s="48">
        <v>306549.19</v>
      </c>
      <c r="G399" s="48">
        <v>1191516.76</v>
      </c>
      <c r="H399" s="48">
        <v>323172.00000000006</v>
      </c>
      <c r="I399" s="48">
        <v>43676.03</v>
      </c>
      <c r="J399" s="48">
        <v>203241.29</v>
      </c>
      <c r="K399" s="4">
        <f>A399-'[1]DATA_PIE CODE'!$A398</f>
        <v>0</v>
      </c>
    </row>
    <row r="400" spans="1:11" ht="12.75">
      <c r="A400" s="1">
        <v>6293</v>
      </c>
      <c r="B400" s="4" t="s">
        <v>382</v>
      </c>
      <c r="C400" s="39">
        <v>2012</v>
      </c>
      <c r="D400" s="48">
        <v>714</v>
      </c>
      <c r="E400" s="48">
        <v>4400648.22</v>
      </c>
      <c r="F400" s="48">
        <v>756655.81</v>
      </c>
      <c r="G400" s="48">
        <v>2752083.62</v>
      </c>
      <c r="H400" s="48">
        <v>501942.60000000003</v>
      </c>
      <c r="I400" s="48">
        <v>1039722.6200000001</v>
      </c>
      <c r="J400" s="48">
        <v>529963.51</v>
      </c>
      <c r="K400" s="4">
        <f>A400-'[1]DATA_PIE CODE'!$A399</f>
        <v>0</v>
      </c>
    </row>
    <row r="401" spans="1:11" ht="12.75">
      <c r="A401" s="1">
        <v>6300</v>
      </c>
      <c r="B401" s="4" t="s">
        <v>383</v>
      </c>
      <c r="C401" s="39">
        <v>2012</v>
      </c>
      <c r="D401" s="48">
        <v>8322</v>
      </c>
      <c r="E401" s="48">
        <v>48882877.63999999</v>
      </c>
      <c r="F401" s="48">
        <v>8192853.17</v>
      </c>
      <c r="G401" s="48">
        <v>43036146.349999994</v>
      </c>
      <c r="H401" s="48">
        <v>2609169.56</v>
      </c>
      <c r="I401" s="48">
        <v>3993750.03</v>
      </c>
      <c r="J401" s="48">
        <v>8149212.95</v>
      </c>
      <c r="K401" s="4">
        <f>A401-'[1]DATA_PIE CODE'!$A400</f>
        <v>0</v>
      </c>
    </row>
    <row r="402" spans="1:11" ht="12.75">
      <c r="A402" s="1">
        <v>6307</v>
      </c>
      <c r="B402" s="4" t="s">
        <v>384</v>
      </c>
      <c r="C402" s="39">
        <v>2012</v>
      </c>
      <c r="D402" s="48">
        <v>7010</v>
      </c>
      <c r="E402" s="48">
        <v>44162579.480000004</v>
      </c>
      <c r="F402" s="48">
        <v>5882584.81</v>
      </c>
      <c r="G402" s="48">
        <v>15820583.76</v>
      </c>
      <c r="H402" s="48">
        <v>2403610.27</v>
      </c>
      <c r="I402" s="48">
        <v>4023264.3500000006</v>
      </c>
      <c r="J402" s="48">
        <v>3068564.68</v>
      </c>
      <c r="K402" s="4">
        <f>A402-'[1]DATA_PIE CODE'!$A401</f>
        <v>0</v>
      </c>
    </row>
    <row r="403" spans="1:11" ht="12.75">
      <c r="A403" s="1">
        <v>6328</v>
      </c>
      <c r="B403" s="4" t="s">
        <v>446</v>
      </c>
      <c r="C403" s="39">
        <v>2012</v>
      </c>
      <c r="D403" s="48">
        <v>2985</v>
      </c>
      <c r="E403" s="48">
        <v>17945172.259999998</v>
      </c>
      <c r="F403" s="48">
        <v>2545024.54</v>
      </c>
      <c r="G403" s="48">
        <v>7254086.16</v>
      </c>
      <c r="H403" s="48">
        <v>1326179.98</v>
      </c>
      <c r="I403" s="48">
        <v>4063273.02</v>
      </c>
      <c r="J403" s="48">
        <v>903631.63</v>
      </c>
      <c r="K403" s="4">
        <f>A403-'[1]DATA_PIE CODE'!$A403</f>
        <v>0</v>
      </c>
    </row>
    <row r="404" spans="1:11" ht="12.75">
      <c r="A404" s="1">
        <v>6370</v>
      </c>
      <c r="B404" s="4" t="s">
        <v>388</v>
      </c>
      <c r="C404" s="39">
        <v>2012</v>
      </c>
      <c r="D404" s="48">
        <v>1785</v>
      </c>
      <c r="E404" s="48">
        <v>10880302.709999999</v>
      </c>
      <c r="F404" s="48">
        <v>1680610.57</v>
      </c>
      <c r="G404" s="48">
        <v>4476875.880000001</v>
      </c>
      <c r="H404" s="48">
        <v>801597.14</v>
      </c>
      <c r="I404" s="48">
        <v>2036866.27</v>
      </c>
      <c r="J404" s="48">
        <v>1037145.28</v>
      </c>
      <c r="K404" s="4">
        <f>A404-'[1]DATA_PIE CODE'!$A406</f>
        <v>0</v>
      </c>
    </row>
    <row r="405" spans="1:11" ht="12.75">
      <c r="A405" s="1">
        <v>6321</v>
      </c>
      <c r="B405" s="4" t="s">
        <v>385</v>
      </c>
      <c r="C405" s="39">
        <v>2012</v>
      </c>
      <c r="D405" s="48">
        <v>1200</v>
      </c>
      <c r="E405" s="48">
        <v>7330578.99</v>
      </c>
      <c r="F405" s="48">
        <v>986863.69</v>
      </c>
      <c r="G405" s="48">
        <v>2838218.72</v>
      </c>
      <c r="H405" s="48">
        <v>978439.03</v>
      </c>
      <c r="I405" s="48">
        <v>1873468.12</v>
      </c>
      <c r="J405" s="48">
        <v>540533.1900000001</v>
      </c>
      <c r="K405" s="4">
        <f>A405-'[1]DATA_PIE CODE'!$A402</f>
        <v>0</v>
      </c>
    </row>
    <row r="406" spans="1:11" ht="12.75">
      <c r="A406" s="1">
        <v>6335</v>
      </c>
      <c r="B406" s="4" t="s">
        <v>386</v>
      </c>
      <c r="C406" s="39">
        <v>2012</v>
      </c>
      <c r="D406" s="48">
        <v>1211</v>
      </c>
      <c r="E406" s="48">
        <v>8211131.84</v>
      </c>
      <c r="F406" s="48">
        <v>1019511.14</v>
      </c>
      <c r="G406" s="48">
        <v>3034890.53</v>
      </c>
      <c r="H406" s="48">
        <v>837556.21</v>
      </c>
      <c r="I406" s="48">
        <v>764701.14</v>
      </c>
      <c r="J406" s="48">
        <v>539920.24</v>
      </c>
      <c r="K406" s="4">
        <f>A406-'[1]DATA_PIE CODE'!$A404</f>
        <v>0</v>
      </c>
    </row>
    <row r="407" spans="1:11" ht="12.75">
      <c r="A407" s="1">
        <v>6354</v>
      </c>
      <c r="B407" s="4" t="s">
        <v>387</v>
      </c>
      <c r="C407" s="39">
        <v>2012</v>
      </c>
      <c r="D407" s="48">
        <v>310</v>
      </c>
      <c r="E407" s="48">
        <v>2761330.58</v>
      </c>
      <c r="F407" s="48">
        <v>401358.85</v>
      </c>
      <c r="G407" s="48">
        <v>827895.77</v>
      </c>
      <c r="H407" s="48">
        <v>294851.44</v>
      </c>
      <c r="I407" s="48">
        <v>46288.79</v>
      </c>
      <c r="J407" s="48">
        <v>276715.31</v>
      </c>
      <c r="K407" s="4">
        <f>A407-'[1]DATA_PIE CODE'!$A405</f>
        <v>0</v>
      </c>
    </row>
    <row r="408" spans="1:11" ht="12.75">
      <c r="A408" s="1">
        <v>6384</v>
      </c>
      <c r="B408" s="4" t="s">
        <v>389</v>
      </c>
      <c r="C408" s="39">
        <v>2012</v>
      </c>
      <c r="D408" s="48">
        <v>908</v>
      </c>
      <c r="E408" s="48">
        <v>5593955.88</v>
      </c>
      <c r="F408" s="48">
        <v>732883.45</v>
      </c>
      <c r="G408" s="48">
        <v>2279742.7899999996</v>
      </c>
      <c r="H408" s="48">
        <v>494194.75</v>
      </c>
      <c r="I408" s="48">
        <v>0</v>
      </c>
      <c r="J408" s="48">
        <v>422986.37</v>
      </c>
      <c r="K408" s="4">
        <f>A408-'[1]DATA_PIE CODE'!$A407</f>
        <v>0</v>
      </c>
    </row>
    <row r="409" spans="1:11" ht="12.75">
      <c r="A409" s="1">
        <v>6412</v>
      </c>
      <c r="B409" s="4" t="s">
        <v>390</v>
      </c>
      <c r="C409" s="39">
        <v>2012</v>
      </c>
      <c r="D409" s="48">
        <v>444</v>
      </c>
      <c r="E409" s="48">
        <v>3174917.5300000003</v>
      </c>
      <c r="F409" s="48">
        <v>332417.74</v>
      </c>
      <c r="G409" s="48">
        <v>1399707.4900000002</v>
      </c>
      <c r="H409" s="48">
        <v>212362.22999999998</v>
      </c>
      <c r="I409" s="48">
        <v>426208.26999999996</v>
      </c>
      <c r="J409" s="48">
        <v>245854.08000000002</v>
      </c>
      <c r="K409" s="4">
        <f>A409-'[1]DATA_PIE CODE'!$A408</f>
        <v>0</v>
      </c>
    </row>
    <row r="410" spans="1:11" ht="12.75">
      <c r="A410" s="1">
        <v>6440</v>
      </c>
      <c r="B410" s="4" t="s">
        <v>393</v>
      </c>
      <c r="C410" s="39">
        <v>2012</v>
      </c>
      <c r="D410" s="48">
        <v>201</v>
      </c>
      <c r="E410" s="48">
        <v>1547486.8699999999</v>
      </c>
      <c r="F410" s="48">
        <v>152837.5</v>
      </c>
      <c r="G410" s="48">
        <v>685854.0299999999</v>
      </c>
      <c r="H410" s="48">
        <v>141950.88</v>
      </c>
      <c r="I410" s="48">
        <v>206850.41</v>
      </c>
      <c r="J410" s="48">
        <v>145698.86000000002</v>
      </c>
      <c r="K410" s="4">
        <f>A410-'[1]DATA_PIE CODE'!$A411</f>
        <v>0</v>
      </c>
    </row>
    <row r="411" spans="1:11" ht="12.75">
      <c r="A411" s="1">
        <v>6419</v>
      </c>
      <c r="B411" s="4" t="s">
        <v>391</v>
      </c>
      <c r="C411" s="39">
        <v>2012</v>
      </c>
      <c r="D411" s="48">
        <v>2691</v>
      </c>
      <c r="E411" s="48">
        <v>16765293.99</v>
      </c>
      <c r="F411" s="48">
        <v>2924620.3800000004</v>
      </c>
      <c r="G411" s="48">
        <v>8892421.76</v>
      </c>
      <c r="H411" s="48">
        <v>266293.80000000005</v>
      </c>
      <c r="I411" s="48">
        <v>1942491.1300000001</v>
      </c>
      <c r="J411" s="48">
        <v>1076155.01</v>
      </c>
      <c r="K411" s="4">
        <f>A411-'[1]DATA_PIE CODE'!$A409</f>
        <v>0</v>
      </c>
    </row>
    <row r="412" spans="1:11" ht="12.75">
      <c r="A412" s="1">
        <v>6426</v>
      </c>
      <c r="B412" s="4" t="s">
        <v>392</v>
      </c>
      <c r="C412" s="39">
        <v>2012</v>
      </c>
      <c r="D412" s="48">
        <v>750</v>
      </c>
      <c r="E412" s="48">
        <v>5269803.79</v>
      </c>
      <c r="F412" s="48">
        <v>764624.66</v>
      </c>
      <c r="G412" s="48">
        <v>1908597.7599999998</v>
      </c>
      <c r="H412" s="48">
        <v>493942.59</v>
      </c>
      <c r="I412" s="48">
        <v>239876.09</v>
      </c>
      <c r="J412" s="48">
        <v>416033.82999999996</v>
      </c>
      <c r="K412" s="4">
        <f>A412-'[1]DATA_PIE CODE'!$A410</f>
        <v>0</v>
      </c>
    </row>
    <row r="413" spans="1:11" ht="12.75">
      <c r="A413" s="1">
        <v>6461</v>
      </c>
      <c r="B413" s="4" t="s">
        <v>394</v>
      </c>
      <c r="C413" s="39">
        <v>2012</v>
      </c>
      <c r="D413" s="48">
        <v>2044</v>
      </c>
      <c r="E413" s="48">
        <v>13351222.600000001</v>
      </c>
      <c r="F413" s="48">
        <v>1839855.19</v>
      </c>
      <c r="G413" s="48">
        <v>5075795.010000001</v>
      </c>
      <c r="H413" s="48">
        <v>1037358.92</v>
      </c>
      <c r="I413" s="48">
        <v>2633308.02</v>
      </c>
      <c r="J413" s="48">
        <v>1027291.19</v>
      </c>
      <c r="K413" s="4">
        <f>A413-'[1]DATA_PIE CODE'!$A412</f>
        <v>0</v>
      </c>
    </row>
    <row r="414" spans="1:11" ht="12.75">
      <c r="A414" s="1">
        <v>6470</v>
      </c>
      <c r="B414" s="4" t="s">
        <v>395</v>
      </c>
      <c r="C414" s="39">
        <v>2012</v>
      </c>
      <c r="D414" s="48">
        <v>2143</v>
      </c>
      <c r="E414" s="48">
        <v>11973217.31</v>
      </c>
      <c r="F414" s="48">
        <v>1934080.14</v>
      </c>
      <c r="G414" s="48">
        <v>7065808.509999999</v>
      </c>
      <c r="H414" s="48">
        <v>883149.3300000001</v>
      </c>
      <c r="I414" s="48">
        <v>8576553.38</v>
      </c>
      <c r="J414" s="48">
        <v>928477.99</v>
      </c>
      <c r="K414" s="4">
        <f>A414-'[1]DATA_PIE CODE'!$A413</f>
        <v>0</v>
      </c>
    </row>
    <row r="415" spans="1:11" ht="12.75">
      <c r="A415" s="1">
        <v>6475</v>
      </c>
      <c r="B415" s="4" t="s">
        <v>396</v>
      </c>
      <c r="C415" s="39">
        <v>2012</v>
      </c>
      <c r="D415" s="48">
        <v>625</v>
      </c>
      <c r="E415" s="48">
        <v>4168006.17</v>
      </c>
      <c r="F415" s="48">
        <v>481437.17000000004</v>
      </c>
      <c r="G415" s="48">
        <v>2008058.0900000003</v>
      </c>
      <c r="H415" s="48">
        <v>417243.66000000003</v>
      </c>
      <c r="I415" s="48">
        <v>811467.26</v>
      </c>
      <c r="J415" s="48">
        <v>288260.68000000005</v>
      </c>
      <c r="K415" s="4">
        <f>A415-'[1]DATA_PIE CODE'!$A414</f>
        <v>0</v>
      </c>
    </row>
    <row r="416" spans="1:11" ht="12.75">
      <c r="A416" s="1">
        <v>6482</v>
      </c>
      <c r="B416" s="4" t="s">
        <v>397</v>
      </c>
      <c r="C416" s="39">
        <v>2012</v>
      </c>
      <c r="D416" s="48">
        <v>518</v>
      </c>
      <c r="E416" s="48">
        <v>3934617.76</v>
      </c>
      <c r="F416" s="48">
        <v>350007.23</v>
      </c>
      <c r="G416" s="48">
        <v>1590152.29</v>
      </c>
      <c r="H416" s="48">
        <v>132024.45</v>
      </c>
      <c r="I416" s="48">
        <v>864161.98</v>
      </c>
      <c r="J416" s="48">
        <v>221492.11000000002</v>
      </c>
      <c r="K416" s="4">
        <f>A416-'[1]DATA_PIE CODE'!$A415</f>
        <v>0</v>
      </c>
    </row>
    <row r="417" spans="1:11" ht="12.75">
      <c r="A417" s="1">
        <v>6545</v>
      </c>
      <c r="B417" s="4" t="s">
        <v>398</v>
      </c>
      <c r="C417" s="39">
        <v>2012</v>
      </c>
      <c r="D417" s="48">
        <v>1188</v>
      </c>
      <c r="E417" s="48">
        <v>9030133.33</v>
      </c>
      <c r="F417" s="48">
        <v>1471218.09</v>
      </c>
      <c r="G417" s="48">
        <v>3588494.3299999996</v>
      </c>
      <c r="H417" s="48">
        <v>572790.9</v>
      </c>
      <c r="I417" s="48">
        <v>3371232.25</v>
      </c>
      <c r="J417" s="48">
        <v>670192.76</v>
      </c>
      <c r="K417" s="4">
        <f>A417-'[1]DATA_PIE CODE'!$A416</f>
        <v>0</v>
      </c>
    </row>
    <row r="418" spans="1:11" ht="12.75">
      <c r="A418" s="1">
        <v>6608</v>
      </c>
      <c r="B418" s="4" t="s">
        <v>399</v>
      </c>
      <c r="C418" s="39">
        <v>2012</v>
      </c>
      <c r="D418" s="48">
        <v>1523</v>
      </c>
      <c r="E418" s="48">
        <v>8861782.08</v>
      </c>
      <c r="F418" s="48">
        <v>1237484.83</v>
      </c>
      <c r="G418" s="48">
        <v>3817400.0700000003</v>
      </c>
      <c r="H418" s="48">
        <v>949909.27</v>
      </c>
      <c r="I418" s="48">
        <v>1300636.0899999999</v>
      </c>
      <c r="J418" s="48">
        <v>651074.12</v>
      </c>
      <c r="K418" s="4">
        <f>A418-'[1]DATA_PIE CODE'!$A417</f>
        <v>0</v>
      </c>
    </row>
    <row r="419" spans="1:11" ht="12.75">
      <c r="A419" s="1">
        <v>6615</v>
      </c>
      <c r="B419" s="4" t="s">
        <v>400</v>
      </c>
      <c r="C419" s="39">
        <v>2012</v>
      </c>
      <c r="D419" s="48">
        <v>333</v>
      </c>
      <c r="E419" s="48">
        <v>2499218.68</v>
      </c>
      <c r="F419" s="48">
        <v>182711.42</v>
      </c>
      <c r="G419" s="48">
        <v>1313276.05</v>
      </c>
      <c r="H419" s="48">
        <v>298854.36</v>
      </c>
      <c r="I419" s="48">
        <v>294682.11</v>
      </c>
      <c r="J419" s="48">
        <v>236500.5</v>
      </c>
      <c r="K419" s="4">
        <f>A419-'[1]DATA_PIE CODE'!$A418</f>
        <v>0</v>
      </c>
    </row>
    <row r="420" spans="1:11" ht="12.75">
      <c r="A420" s="1">
        <v>6678</v>
      </c>
      <c r="B420" s="4" t="s">
        <v>401</v>
      </c>
      <c r="C420" s="39">
        <v>2012</v>
      </c>
      <c r="D420" s="48">
        <v>1708</v>
      </c>
      <c r="E420" s="48">
        <v>11820013.76</v>
      </c>
      <c r="F420" s="48">
        <v>1603796.93</v>
      </c>
      <c r="G420" s="48">
        <v>4132327.76</v>
      </c>
      <c r="H420" s="48">
        <v>906345.9099999999</v>
      </c>
      <c r="I420" s="48">
        <v>610532.25</v>
      </c>
      <c r="J420" s="48">
        <v>808683.91</v>
      </c>
      <c r="K420" s="4">
        <f>A420-'[1]DATA_PIE CODE'!$A419</f>
        <v>0</v>
      </c>
    </row>
    <row r="421" spans="1:11" ht="12.75">
      <c r="A421" s="1">
        <v>469</v>
      </c>
      <c r="B421" s="4" t="s">
        <v>44</v>
      </c>
      <c r="C421" s="39">
        <v>2012</v>
      </c>
      <c r="D421" s="48">
        <v>838</v>
      </c>
      <c r="E421" s="48">
        <v>5011456.01</v>
      </c>
      <c r="F421" s="48">
        <v>840404.3500000001</v>
      </c>
      <c r="G421" s="48">
        <v>2645488.59</v>
      </c>
      <c r="H421" s="48">
        <v>658989.6</v>
      </c>
      <c r="I421" s="48">
        <v>655864.91</v>
      </c>
      <c r="J421" s="48">
        <v>313099.95</v>
      </c>
      <c r="K421" s="4">
        <f>A421-'[1]DATA_PIE CODE'!$A36</f>
        <v>0</v>
      </c>
    </row>
    <row r="422" spans="1:11" ht="12.75">
      <c r="A422" s="1">
        <v>6685</v>
      </c>
      <c r="B422" s="4" t="s">
        <v>402</v>
      </c>
      <c r="C422" s="39">
        <v>2012</v>
      </c>
      <c r="D422" s="48">
        <v>5282</v>
      </c>
      <c r="E422" s="48">
        <v>36882844.33</v>
      </c>
      <c r="F422" s="48">
        <v>5873282.25</v>
      </c>
      <c r="G422" s="48">
        <v>11323764.300000003</v>
      </c>
      <c r="H422" s="48">
        <v>3429416.79</v>
      </c>
      <c r="I422" s="48">
        <v>8499339.35</v>
      </c>
      <c r="J422" s="48">
        <v>2913045.99</v>
      </c>
      <c r="K422" s="4">
        <f>A422-'[1]DATA_PIE CODE'!$A420</f>
        <v>0</v>
      </c>
    </row>
    <row r="423" spans="1:11" ht="12.75">
      <c r="A423" s="1">
        <v>6692</v>
      </c>
      <c r="B423" s="4" t="s">
        <v>403</v>
      </c>
      <c r="C423" s="39">
        <v>2012</v>
      </c>
      <c r="D423" s="48">
        <v>1204</v>
      </c>
      <c r="E423" s="48">
        <v>6915801.34</v>
      </c>
      <c r="F423" s="48">
        <v>970602.24</v>
      </c>
      <c r="G423" s="48">
        <v>3952673.6400000006</v>
      </c>
      <c r="H423" s="48">
        <v>564019.16</v>
      </c>
      <c r="I423" s="48">
        <v>205990.16000000003</v>
      </c>
      <c r="J423" s="48">
        <v>778696.8600000001</v>
      </c>
      <c r="K423" s="4">
        <f>A423-'[1]DATA_PIE CODE'!$A421</f>
        <v>0</v>
      </c>
    </row>
    <row r="424" spans="1:11" ht="12.75">
      <c r="A424" s="1">
        <v>6713</v>
      </c>
      <c r="B424" s="4" t="s">
        <v>404</v>
      </c>
      <c r="C424" s="39">
        <v>2012</v>
      </c>
      <c r="D424" s="48">
        <v>403</v>
      </c>
      <c r="E424" s="48">
        <v>2959035.85</v>
      </c>
      <c r="F424" s="48">
        <v>491335.47000000003</v>
      </c>
      <c r="G424" s="48">
        <v>1213365.49</v>
      </c>
      <c r="H424" s="48">
        <v>354303.62</v>
      </c>
      <c r="I424" s="48">
        <v>6800</v>
      </c>
      <c r="J424" s="48">
        <v>247965.99000000002</v>
      </c>
      <c r="K424" s="4">
        <f>A424-'[1]DATA_PIE CODE'!$A422</f>
        <v>0</v>
      </c>
    </row>
    <row r="425" spans="1:11" ht="12.75">
      <c r="A425" s="1">
        <v>6720</v>
      </c>
      <c r="B425" s="4" t="s">
        <v>405</v>
      </c>
      <c r="C425" s="39">
        <v>2012</v>
      </c>
      <c r="D425" s="48">
        <v>449</v>
      </c>
      <c r="E425" s="48">
        <v>3159801.8400000003</v>
      </c>
      <c r="F425" s="48">
        <v>601085.02</v>
      </c>
      <c r="G425" s="48">
        <v>1364957.5200000003</v>
      </c>
      <c r="H425" s="48">
        <v>448636.26</v>
      </c>
      <c r="I425" s="48">
        <v>805255.5</v>
      </c>
      <c r="J425" s="48">
        <v>239608.29</v>
      </c>
      <c r="K425" s="4">
        <f>A425-'[1]DATA_PIE CODE'!$A423</f>
        <v>0</v>
      </c>
    </row>
    <row r="426" spans="1:11" ht="12.75">
      <c r="A426" s="1">
        <v>6734</v>
      </c>
      <c r="B426" s="4" t="s">
        <v>406</v>
      </c>
      <c r="C426" s="39">
        <v>2012</v>
      </c>
      <c r="D426" s="48">
        <v>1309</v>
      </c>
      <c r="E426" s="48">
        <v>6971077.960000001</v>
      </c>
      <c r="F426" s="48">
        <v>989621.24</v>
      </c>
      <c r="G426" s="48">
        <v>2785647.6999999997</v>
      </c>
      <c r="H426" s="48">
        <v>495582.66000000003</v>
      </c>
      <c r="I426" s="48">
        <v>1541022.04</v>
      </c>
      <c r="J426" s="48">
        <v>610025.47</v>
      </c>
      <c r="K426" s="4">
        <f>A426-'[1]DATA_PIE CODE'!$A424</f>
        <v>0</v>
      </c>
    </row>
    <row r="427" spans="1:11" ht="12.75">
      <c r="A427" s="1">
        <v>6748</v>
      </c>
      <c r="B427" s="4" t="s">
        <v>407</v>
      </c>
      <c r="C427" s="39">
        <v>2012</v>
      </c>
      <c r="D427" s="48">
        <v>317</v>
      </c>
      <c r="E427" s="48">
        <v>2104133.96</v>
      </c>
      <c r="F427" s="48">
        <v>220092.18000000002</v>
      </c>
      <c r="G427" s="48">
        <v>1124281</v>
      </c>
      <c r="H427" s="48">
        <v>201617.05</v>
      </c>
      <c r="I427" s="48">
        <v>642755.72</v>
      </c>
      <c r="J427" s="48">
        <v>44076.36</v>
      </c>
      <c r="K427" s="4">
        <f>A427-'[1]DATA_PIE CODE'!$A425</f>
        <v>0</v>
      </c>
    </row>
    <row r="428" spans="1:10" s="5" customFormat="1" ht="12.75">
      <c r="A428" s="2"/>
      <c r="B428" s="2"/>
      <c r="C428" s="38"/>
      <c r="D428" s="48"/>
      <c r="E428" s="48"/>
      <c r="F428" s="48"/>
      <c r="G428" s="48"/>
      <c r="H428" s="48"/>
      <c r="I428" s="48"/>
      <c r="J428" s="48"/>
    </row>
    <row r="429" spans="1:10" ht="12.75">
      <c r="A429" s="5"/>
      <c r="B429" s="5"/>
      <c r="C429" s="40"/>
      <c r="D429" s="36"/>
      <c r="E429" s="36"/>
      <c r="F429" s="36"/>
      <c r="G429" s="36"/>
      <c r="H429" s="36"/>
      <c r="I429" s="36"/>
      <c r="J429" s="36"/>
    </row>
    <row r="430" spans="4:10" ht="12.75">
      <c r="D430" s="36"/>
      <c r="E430" s="36"/>
      <c r="F430" s="36"/>
      <c r="G430" s="36"/>
      <c r="H430" s="36"/>
      <c r="I430" s="36"/>
      <c r="J430" s="36"/>
    </row>
    <row r="431" spans="1:2" ht="12.75">
      <c r="A431" s="4">
        <v>50</v>
      </c>
      <c r="B431" s="49" t="s">
        <v>447</v>
      </c>
    </row>
    <row r="432" ht="12.75">
      <c r="A432" s="4" t="s">
        <v>419</v>
      </c>
    </row>
    <row r="433" spans="1:2" ht="12.75">
      <c r="A433" s="4">
        <v>95</v>
      </c>
      <c r="B433" s="49" t="s">
        <v>447</v>
      </c>
    </row>
    <row r="434" spans="1:2" ht="12.75">
      <c r="A434" s="4">
        <v>97</v>
      </c>
      <c r="B434" s="49" t="s">
        <v>447</v>
      </c>
    </row>
    <row r="435" spans="1:2" ht="12.75">
      <c r="A435" s="4">
        <v>131</v>
      </c>
      <c r="B435" s="49" t="s">
        <v>447</v>
      </c>
    </row>
    <row r="436" spans="1:2" ht="12.75">
      <c r="A436" s="4">
        <v>273</v>
      </c>
      <c r="B436" s="49" t="s">
        <v>447</v>
      </c>
    </row>
    <row r="437" spans="1:2" ht="12.75">
      <c r="A437" s="4">
        <v>334</v>
      </c>
      <c r="B437" s="49" t="s">
        <v>447</v>
      </c>
    </row>
    <row r="438" spans="1:2" ht="12.75">
      <c r="A438" s="4">
        <v>415</v>
      </c>
      <c r="B438" s="49" t="s">
        <v>447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Erin K. Fath</cp:lastModifiedBy>
  <cp:lastPrinted>2012-03-16T19:14:34Z</cp:lastPrinted>
  <dcterms:created xsi:type="dcterms:W3CDTF">1996-10-14T23:33:28Z</dcterms:created>
  <dcterms:modified xsi:type="dcterms:W3CDTF">2013-04-18T16:14:08Z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