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4100" windowHeight="7695" tabRatio="731" activeTab="2"/>
  </bookViews>
  <sheets>
    <sheet name="Signature Page" sheetId="1" r:id="rId1"/>
    <sheet name="Directions" sheetId="2" r:id="rId2"/>
    <sheet name="Revenues" sheetId="3" r:id="rId3"/>
    <sheet name="Expenses" sheetId="4" r:id="rId4"/>
    <sheet name="Employee Benefit Trust Fund" sheetId="5" r:id="rId5"/>
    <sheet name="Explanations" sheetId="6" r:id="rId6"/>
    <sheet name="Indirect cost instructions" sheetId="7" r:id="rId7"/>
    <sheet name="Indirect cost worksheet" sheetId="8" r:id="rId8"/>
    <sheet name="Sheet1" sheetId="9" r:id="rId9"/>
  </sheets>
  <definedNames>
    <definedName name="Administrative_allocation">#REF!</definedName>
    <definedName name="_xlnm.Print_Titles" localSheetId="7">'Indirect cost worksheet'!$4:$9</definedName>
  </definedNames>
  <calcPr fullCalcOnLoad="1"/>
</workbook>
</file>

<file path=xl/comments3.xml><?xml version="1.0" encoding="utf-8"?>
<comments xmlns="http://schemas.openxmlformats.org/spreadsheetml/2006/main">
  <authors>
    <author>GURALKJ</author>
  </authors>
  <commentList>
    <comment ref="B39" authorId="0">
      <text>
        <r>
          <rPr>
            <sz val="8"/>
            <rFont val="Tahoma"/>
            <family val="2"/>
          </rPr>
          <t xml:space="preserve">This amount should agree with revenues per general ledger.
</t>
        </r>
      </text>
    </comment>
    <comment ref="D39" authorId="0">
      <text>
        <r>
          <rPr>
            <sz val="8"/>
            <rFont val="Tahoma"/>
            <family val="2"/>
          </rPr>
          <t>This amount should agree with indirect cost worksheet.</t>
        </r>
      </text>
    </comment>
    <comment ref="B2" authorId="0">
      <text>
        <r>
          <rPr>
            <b/>
            <sz val="8"/>
            <rFont val="Tahoma"/>
            <family val="2"/>
          </rPr>
          <t>GURALKJ:</t>
        </r>
        <r>
          <rPr>
            <sz val="8"/>
            <rFont val="Tahoma"/>
            <family val="2"/>
          </rPr>
          <t xml:space="preserve">
Insert current fiscal year</t>
        </r>
      </text>
    </comment>
    <comment ref="D10" authorId="0">
      <text>
        <r>
          <rPr>
            <b/>
            <sz val="8"/>
            <rFont val="Tahoma"/>
            <family val="2"/>
          </rPr>
          <t>GURALKJ:</t>
        </r>
        <r>
          <rPr>
            <sz val="8"/>
            <rFont val="Tahoma"/>
            <family val="2"/>
          </rPr>
          <t xml:space="preserve">
Should equal interfunds from expenditures</t>
        </r>
      </text>
    </comment>
  </commentList>
</comments>
</file>

<file path=xl/comments4.xml><?xml version="1.0" encoding="utf-8"?>
<comments xmlns="http://schemas.openxmlformats.org/spreadsheetml/2006/main">
  <authors>
    <author>GURALKJ</author>
    <author>Thomas Mickelson</author>
  </authors>
  <commentList>
    <comment ref="K39" authorId="0">
      <text>
        <r>
          <rPr>
            <sz val="8"/>
            <rFont val="Tahoma"/>
            <family val="2"/>
          </rPr>
          <t xml:space="preserve">This amount should agree with indirect cost worksheet.
</t>
        </r>
      </text>
    </comment>
    <comment ref="D8" authorId="1">
      <text>
        <r>
          <rPr>
            <b/>
            <sz val="8"/>
            <rFont val="Tahoma"/>
            <family val="2"/>
          </rPr>
          <t xml:space="preserve">all 382,386 object codes ---from school districts and ccdebs
</t>
        </r>
        <r>
          <rPr>
            <sz val="8"/>
            <rFont val="Tahoma"/>
            <family val="2"/>
          </rPr>
          <t xml:space="preserve">
</t>
        </r>
      </text>
    </comment>
    <comment ref="A24" authorId="1">
      <text>
        <r>
          <rPr>
            <b/>
            <sz val="8"/>
            <rFont val="Tahoma"/>
            <family val="2"/>
          </rPr>
          <t>I</t>
        </r>
        <r>
          <rPr>
            <b/>
            <sz val="10"/>
            <rFont val="Arial"/>
            <family val="2"/>
          </rPr>
          <t xml:space="preserve">nclude cost of utilities purchased for other entities
</t>
        </r>
      </text>
    </comment>
    <comment ref="B2" authorId="0">
      <text>
        <r>
          <rPr>
            <b/>
            <sz val="8"/>
            <rFont val="Tahoma"/>
            <family val="2"/>
          </rPr>
          <t>GURALKJ:</t>
        </r>
        <r>
          <rPr>
            <sz val="8"/>
            <rFont val="Tahoma"/>
            <family val="2"/>
          </rPr>
          <t xml:space="preserve">
Insert current fiscal year</t>
        </r>
      </text>
    </comment>
    <comment ref="K41" authorId="0">
      <text>
        <r>
          <rPr>
            <b/>
            <sz val="8"/>
            <rFont val="Tahoma"/>
            <family val="2"/>
          </rPr>
          <t>GURALKJ:</t>
        </r>
        <r>
          <rPr>
            <sz val="8"/>
            <rFont val="Tahoma"/>
            <family val="2"/>
          </rPr>
          <t xml:space="preserve">
Should equal administrative allocation from local sources revenue</t>
        </r>
      </text>
    </comment>
    <comment ref="I41" authorId="0">
      <text>
        <r>
          <rPr>
            <b/>
            <sz val="8"/>
            <rFont val="Tahoma"/>
            <family val="2"/>
          </rPr>
          <t>GURALKJ:</t>
        </r>
        <r>
          <rPr>
            <sz val="8"/>
            <rFont val="Tahoma"/>
            <family val="2"/>
          </rPr>
          <t xml:space="preserve">
Should equal administrative allocation from local sources revenue</t>
        </r>
      </text>
    </comment>
  </commentList>
</comments>
</file>

<file path=xl/comments5.xml><?xml version="1.0" encoding="utf-8"?>
<comments xmlns="http://schemas.openxmlformats.org/spreadsheetml/2006/main">
  <authors>
    <author>GURALKJ</author>
  </authors>
  <commentList>
    <comment ref="B2" authorId="0">
      <text>
        <r>
          <rPr>
            <b/>
            <sz val="8"/>
            <rFont val="Tahoma"/>
            <family val="2"/>
          </rPr>
          <t>GURALKJ:</t>
        </r>
        <r>
          <rPr>
            <sz val="8"/>
            <rFont val="Tahoma"/>
            <family val="2"/>
          </rPr>
          <t xml:space="preserve">
Insert current fiscal year</t>
        </r>
      </text>
    </comment>
  </commentList>
</comments>
</file>

<file path=xl/comments6.xml><?xml version="1.0" encoding="utf-8"?>
<comments xmlns="http://schemas.openxmlformats.org/spreadsheetml/2006/main">
  <authors>
    <author>MICKETL</author>
    <author>GURALKJ</author>
  </authors>
  <commentList>
    <comment ref="B7" authorId="0">
      <text>
        <r>
          <rPr>
            <b/>
            <sz val="10"/>
            <rFont val="Arial"/>
            <family val="2"/>
          </rPr>
          <t xml:space="preserve">Identify by type of program i.e.. Special Education, Vocational Education, Distance Learning, etc.
</t>
        </r>
      </text>
    </comment>
    <comment ref="B40" authorId="0">
      <text>
        <r>
          <rPr>
            <b/>
            <sz val="10"/>
            <rFont val="Arial"/>
            <family val="2"/>
          </rPr>
          <t>Identify by type of program i.e.. Special Education, Vocational Education, Distance Learning, etc.</t>
        </r>
        <r>
          <rPr>
            <sz val="8"/>
            <rFont val="Tahoma"/>
            <family val="2"/>
          </rPr>
          <t xml:space="preserve">
</t>
        </r>
      </text>
    </comment>
    <comment ref="B46" authorId="0">
      <text>
        <r>
          <rPr>
            <b/>
            <sz val="10"/>
            <rFont val="Antique Olive"/>
            <family val="2"/>
          </rPr>
          <t>Identify by type of program i.e.. Special Education, Vocational Education, Distance Learning, etc.</t>
        </r>
        <r>
          <rPr>
            <sz val="8"/>
            <rFont val="Tahoma"/>
            <family val="2"/>
          </rPr>
          <t xml:space="preserve">
</t>
        </r>
      </text>
    </comment>
    <comment ref="B2" authorId="1">
      <text>
        <r>
          <rPr>
            <b/>
            <sz val="8"/>
            <rFont val="Tahoma"/>
            <family val="2"/>
          </rPr>
          <t>GURALKJ:</t>
        </r>
        <r>
          <rPr>
            <sz val="8"/>
            <rFont val="Tahoma"/>
            <family val="2"/>
          </rPr>
          <t xml:space="preserve">
Insert current fiscal year</t>
        </r>
      </text>
    </comment>
  </commentList>
</comments>
</file>

<file path=xl/comments8.xml><?xml version="1.0" encoding="utf-8"?>
<comments xmlns="http://schemas.openxmlformats.org/spreadsheetml/2006/main">
  <authors>
    <author>GURALKJ</author>
  </authors>
  <commentList>
    <comment ref="C5" authorId="0">
      <text>
        <r>
          <rPr>
            <b/>
            <sz val="8"/>
            <rFont val="Tahoma"/>
            <family val="2"/>
          </rPr>
          <t>GURALKJ:</t>
        </r>
        <r>
          <rPr>
            <sz val="8"/>
            <rFont val="Tahoma"/>
            <family val="2"/>
          </rPr>
          <t xml:space="preserve">
Insert appropriate date.  Should be 2 years later than current fiscal year</t>
        </r>
      </text>
    </comment>
    <comment ref="B2" authorId="0">
      <text>
        <r>
          <rPr>
            <b/>
            <sz val="8"/>
            <rFont val="Tahoma"/>
            <family val="2"/>
          </rPr>
          <t>GURALKJ:</t>
        </r>
        <r>
          <rPr>
            <sz val="8"/>
            <rFont val="Tahoma"/>
            <family val="2"/>
          </rPr>
          <t xml:space="preserve">
Insert current fiscal year</t>
        </r>
      </text>
    </comment>
  </commentList>
</comments>
</file>

<file path=xl/sharedStrings.xml><?xml version="1.0" encoding="utf-8"?>
<sst xmlns="http://schemas.openxmlformats.org/spreadsheetml/2006/main" count="507" uniqueCount="324">
  <si>
    <t>CESA ANNUAL REPORT</t>
  </si>
  <si>
    <t>From Local Sources</t>
  </si>
  <si>
    <t>Administrative allocation</t>
  </si>
  <si>
    <t>Rentals and other fees</t>
  </si>
  <si>
    <t>From Intermediate Sources</t>
  </si>
  <si>
    <t>Packaged programs</t>
  </si>
  <si>
    <t>Payments from CESAs</t>
  </si>
  <si>
    <t>Payments from counties</t>
  </si>
  <si>
    <t>From State Sources</t>
  </si>
  <si>
    <t>State administrative allocation</t>
  </si>
  <si>
    <t>From Federal Sources</t>
  </si>
  <si>
    <t>Pooled insurance programs</t>
  </si>
  <si>
    <t>Direct federal grants</t>
  </si>
  <si>
    <t>Special education aids</t>
  </si>
  <si>
    <t>Instruction</t>
  </si>
  <si>
    <t>Support Services</t>
  </si>
  <si>
    <t>General administration</t>
  </si>
  <si>
    <t>Total Support Services</t>
  </si>
  <si>
    <t>Non-Instructional Services</t>
  </si>
  <si>
    <t>Cooperative equipment repair</t>
  </si>
  <si>
    <t>Total Non-Instructional Services</t>
  </si>
  <si>
    <t>Facilities Acquisition and Construction</t>
  </si>
  <si>
    <t>Non-Property Expenditures</t>
  </si>
  <si>
    <t>Property Expenditures</t>
  </si>
  <si>
    <t>Equipment</t>
  </si>
  <si>
    <t>CESA provided services</t>
  </si>
  <si>
    <t>Total Instructional Services</t>
  </si>
  <si>
    <t>Total Facilities Acquisition</t>
  </si>
  <si>
    <t xml:space="preserve">Cooperative purchasing- supplies </t>
  </si>
  <si>
    <t>Investment income</t>
  </si>
  <si>
    <t>Long-term debt proceeds</t>
  </si>
  <si>
    <t>Grants through DPI</t>
  </si>
  <si>
    <t>Grants through other state agencies</t>
  </si>
  <si>
    <t>Federal grants through other entities</t>
  </si>
  <si>
    <t>TOTAL ALL RECEIPTS</t>
  </si>
  <si>
    <t>Total Local Receipts</t>
  </si>
  <si>
    <t>Total Intermediate Receipts</t>
  </si>
  <si>
    <t>Total State Receipts</t>
  </si>
  <si>
    <t>Total Federal Receipts</t>
  </si>
  <si>
    <t>Student transportation</t>
  </si>
  <si>
    <t>Other support services</t>
  </si>
  <si>
    <t>Pupil support</t>
  </si>
  <si>
    <t>Instructional staff support</t>
  </si>
  <si>
    <t>Debt Service</t>
  </si>
  <si>
    <t>Total Debt Service</t>
  </si>
  <si>
    <t>REVENUES</t>
  </si>
  <si>
    <t>Cooperative purchasing reimbursements</t>
  </si>
  <si>
    <t>Shared service fees</t>
  </si>
  <si>
    <t>Other individuals or organizations</t>
  </si>
  <si>
    <t>Federal grants through DPI</t>
  </si>
  <si>
    <t>EXPENDITURES</t>
  </si>
  <si>
    <t>Purchased package instructional service</t>
  </si>
  <si>
    <t>Maintenance/operations</t>
  </si>
  <si>
    <t>CESA</t>
  </si>
  <si>
    <t>FISCAL YEAR</t>
  </si>
  <si>
    <t>Principal (CESA Operations)</t>
  </si>
  <si>
    <t>Interest (CESA Operations)</t>
  </si>
  <si>
    <t>Schedule of Payments for Special Education Packaged Programs</t>
  </si>
  <si>
    <t>School District</t>
  </si>
  <si>
    <t>Amount</t>
  </si>
  <si>
    <t>Payments from School Districts</t>
  </si>
  <si>
    <t>Program</t>
  </si>
  <si>
    <t xml:space="preserve">Payments to Host Districts </t>
  </si>
  <si>
    <t>GASB 34</t>
  </si>
  <si>
    <t>ADJUSTMENTS</t>
  </si>
  <si>
    <t>TOTAL ALL EXPENSES</t>
  </si>
  <si>
    <t>PRE-GASB 34</t>
  </si>
  <si>
    <t>The total cost figures entered will distribute to the appropriate column(s),</t>
  </si>
  <si>
    <t>indirect restricted, unrestricted, direct cost, or excluded cost.</t>
  </si>
  <si>
    <t>Shaded cells on the worksheet should not have any numbers entered.</t>
  </si>
  <si>
    <t>The restricted and unrestricted indirect cost rate will automatically calculate</t>
  </si>
  <si>
    <t>from all cost data entered into the spreadsheet.</t>
  </si>
  <si>
    <t xml:space="preserve">Please include any necessary adjustments to the cost data entered before </t>
  </si>
  <si>
    <t>completing.  Do not prepare Form PI 1161.</t>
  </si>
  <si>
    <t>INDIRECT COST RATE PROPOSAL</t>
  </si>
  <si>
    <t>Prepared by:___________________</t>
  </si>
  <si>
    <t>INDIRECT</t>
  </si>
  <si>
    <t>DIRECT</t>
  </si>
  <si>
    <t>EXCLUDED</t>
  </si>
  <si>
    <t>TOTAL</t>
  </si>
  <si>
    <t>FUNCTION</t>
  </si>
  <si>
    <t>OBJECT</t>
  </si>
  <si>
    <t>ACCOUNT NAME</t>
  </si>
  <si>
    <t>RESTRICTED</t>
  </si>
  <si>
    <t>UNRESTRICTED</t>
  </si>
  <si>
    <t>COST</t>
  </si>
  <si>
    <t>25</t>
  </si>
  <si>
    <t>200 000</t>
  </si>
  <si>
    <t>100</t>
  </si>
  <si>
    <t>SALARIES</t>
  </si>
  <si>
    <t>200</t>
  </si>
  <si>
    <t>310</t>
  </si>
  <si>
    <t>PERSONAL SERVICES</t>
  </si>
  <si>
    <t>320</t>
  </si>
  <si>
    <t>PROPERTY SERVICES</t>
  </si>
  <si>
    <t>330</t>
  </si>
  <si>
    <t>UTILITIES</t>
  </si>
  <si>
    <t>340</t>
  </si>
  <si>
    <t>350</t>
  </si>
  <si>
    <t>COMMUNICATION</t>
  </si>
  <si>
    <t>360</t>
  </si>
  <si>
    <t>370</t>
  </si>
  <si>
    <t>380</t>
  </si>
  <si>
    <t>390</t>
  </si>
  <si>
    <t>INTERFUND PAYMENTS</t>
  </si>
  <si>
    <t>400</t>
  </si>
  <si>
    <t>500</t>
  </si>
  <si>
    <t>600</t>
  </si>
  <si>
    <t>710</t>
  </si>
  <si>
    <t>AGENCY INSURANCE</t>
  </si>
  <si>
    <t>720</t>
  </si>
  <si>
    <t>JUDGMENTS &amp; SETTLEMENTS</t>
  </si>
  <si>
    <t>730</t>
  </si>
  <si>
    <t>UNEMPLOYMENT COMPENSATION</t>
  </si>
  <si>
    <t>790</t>
  </si>
  <si>
    <t>OTHER INSURANCE &amp; JUDGMENTS</t>
  </si>
  <si>
    <t>900</t>
  </si>
  <si>
    <t>OTHER OBJECTS</t>
  </si>
  <si>
    <t>400 000</t>
  </si>
  <si>
    <t>000</t>
  </si>
  <si>
    <t>000 000</t>
  </si>
  <si>
    <t>21</t>
  </si>
  <si>
    <t>STATE PROJECTS</t>
  </si>
  <si>
    <t>22</t>
  </si>
  <si>
    <t>FEDERAL ECIA PROJECTS</t>
  </si>
  <si>
    <t>FEDERAL HAND. PROJECTS</t>
  </si>
  <si>
    <t>29</t>
  </si>
  <si>
    <t>OTHER SPECIAL PROJECTS</t>
  </si>
  <si>
    <t>30</t>
  </si>
  <si>
    <t>40</t>
  </si>
  <si>
    <t>50</t>
  </si>
  <si>
    <t>60</t>
  </si>
  <si>
    <t>75</t>
  </si>
  <si>
    <t/>
  </si>
  <si>
    <t>80</t>
  </si>
  <si>
    <t>97</t>
  </si>
  <si>
    <t>98</t>
  </si>
  <si>
    <t>99</t>
  </si>
  <si>
    <t>UNADJUSTED INDIRECT RATES:</t>
  </si>
  <si>
    <t>COMMON ADJUSTMENTS FROM DIRECT TO INDIRECT:</t>
  </si>
  <si>
    <t>MEMBERSHIP DUES</t>
  </si>
  <si>
    <t>LEGAL COST</t>
  </si>
  <si>
    <t>AUDIT COST</t>
  </si>
  <si>
    <t>UNEMPLOYMENT INSURANCE</t>
  </si>
  <si>
    <t>LIABILITY, PROP., FIDELITY BOND PREM</t>
  </si>
  <si>
    <t>AND WORKER'S COMP.</t>
  </si>
  <si>
    <t>EXCLUDED COSTS:</t>
  </si>
  <si>
    <t>INTERGOVERNMENTAL PAYMENT FOR</t>
  </si>
  <si>
    <t>TRANSIT OF AIDS</t>
  </si>
  <si>
    <t>INTER-FUND OPERATING TRANSFERS</t>
  </si>
  <si>
    <t>CAPITAL OBJECTS</t>
  </si>
  <si>
    <t>DEBT PAYMENTS</t>
  </si>
  <si>
    <t>ADJUSTED TOTALS</t>
  </si>
  <si>
    <t>ADJUSTED INDIRECT RATES:</t>
  </si>
  <si>
    <t>cost worksheet.</t>
  </si>
  <si>
    <t>booked) the following directions apply:</t>
  </si>
  <si>
    <t>TOTAL GENERAL ADMIN. COST CENTER 25</t>
  </si>
  <si>
    <t>DEBT SERVICE</t>
  </si>
  <si>
    <t xml:space="preserve">CAPITAL PROJECTS </t>
  </si>
  <si>
    <t xml:space="preserve">FOOD SERVICE </t>
  </si>
  <si>
    <t>INTERNAL SERVICE</t>
  </si>
  <si>
    <t xml:space="preserve">CASH EQUITY TRUST </t>
  </si>
  <si>
    <t xml:space="preserve">DEFERRED CLASSIFICATION </t>
  </si>
  <si>
    <t xml:space="preserve">CESA PACKAGE SERVICES </t>
  </si>
  <si>
    <t>GEN. EDUCATION SHARED SERV.</t>
  </si>
  <si>
    <t>GEN. NON-EDUC. SHARED SERV.</t>
  </si>
  <si>
    <t xml:space="preserve">MISCELLANEOUS </t>
  </si>
  <si>
    <t>GENERAL</t>
  </si>
  <si>
    <t>LEDGER</t>
  </si>
  <si>
    <t>BOOKED</t>
  </si>
  <si>
    <t>Be sure that the total  of all receipts and expenses match your audited statements.</t>
  </si>
  <si>
    <t>or decrease to the appropriate revenue or expense.</t>
  </si>
  <si>
    <t>CESA ANNUAL REPORT AND INDIRECT COST WORKSHEET</t>
  </si>
  <si>
    <t>If GASB 34 adjustments are reflected in the general ledger (GASB 34 adjustments were</t>
  </si>
  <si>
    <t>If GASB 34 adjustments are not reflected in the general ledger  (adjustments are only</t>
  </si>
  <si>
    <t>COST CENTER 25 COST OF SUPPORT STAFF</t>
  </si>
  <si>
    <t>CTR</t>
  </si>
  <si>
    <t>INFORMATION TECHNOLOGY</t>
  </si>
  <si>
    <t>TRAVEL</t>
  </si>
  <si>
    <t>EMPLOYE BENEFITS</t>
  </si>
  <si>
    <t>PAYMENT TO NON-GOVERNMENTAL AGENCIES</t>
  </si>
  <si>
    <t>INTER-GOVERNMENTAL PAYMENTS FOR SERVICES</t>
  </si>
  <si>
    <t>NON-CAPITAL OBJECTS</t>
  </si>
  <si>
    <t>DEBT RETIREMENT</t>
  </si>
  <si>
    <t>NON-PROGRAM TRANSACTIONS</t>
  </si>
  <si>
    <t>OTHER</t>
  </si>
  <si>
    <t>COMMON ADJUSTMENTS</t>
  </si>
  <si>
    <t>Allowable indirect costs:</t>
  </si>
  <si>
    <t>Excluded costs that should not be included in the direct or indirect costs:</t>
  </si>
  <si>
    <t>OTHER ADJUSTMENTS:</t>
  </si>
  <si>
    <t>are classified as direct costs.  This is based on the assumption that the largest portion of this</t>
  </si>
  <si>
    <t>For indirect cost worksheet purposes all salaries, fringe benefits and travel accounted for in Fund 25</t>
  </si>
  <si>
    <t xml:space="preserve">dues are required to do business effectively they are allowable indirect costs and should be adjusted.  </t>
  </si>
  <si>
    <t>Per the indirect cost worksheet, all other objects (900) are classified as direct costs.  If membership</t>
  </si>
  <si>
    <t>adjustment.</t>
  </si>
  <si>
    <t>These adjustments are not all inclusive.  Please contact the DPI with any questions regarding an</t>
  </si>
  <si>
    <t>Fund 25:</t>
  </si>
  <si>
    <t>Legal cost associated with interpretation of laws and regulations</t>
  </si>
  <si>
    <t>Audit cost if not directly charged to federal grants</t>
  </si>
  <si>
    <t>Unemployment insurance for employees whose costs were indirect</t>
  </si>
  <si>
    <t>Liability, property, fidelity bond premiums and worker’s compensation</t>
  </si>
  <si>
    <t>Judgments against the agency</t>
  </si>
  <si>
    <t>Any intergovernmental payments for transit of aids</t>
  </si>
  <si>
    <t>Inter-fund operating transfers</t>
  </si>
  <si>
    <t>Capital objects</t>
  </si>
  <si>
    <t>Debt payments</t>
  </si>
  <si>
    <t>Salaries</t>
  </si>
  <si>
    <t>Employee</t>
  </si>
  <si>
    <t xml:space="preserve">Purchased </t>
  </si>
  <si>
    <t>Non-capital</t>
  </si>
  <si>
    <t xml:space="preserve">Capital </t>
  </si>
  <si>
    <t>Debt</t>
  </si>
  <si>
    <t>Other</t>
  </si>
  <si>
    <t>Benefits</t>
  </si>
  <si>
    <t>Services</t>
  </si>
  <si>
    <t>Supplies</t>
  </si>
  <si>
    <t>Items</t>
  </si>
  <si>
    <t>Cooperative purchasing-utilities</t>
  </si>
  <si>
    <t>Ledger</t>
  </si>
  <si>
    <t>General</t>
  </si>
  <si>
    <t>Expenses</t>
  </si>
  <si>
    <t>Booked</t>
  </si>
  <si>
    <t>Adjustments</t>
  </si>
  <si>
    <t>Pre-GASB 34</t>
  </si>
  <si>
    <t>Reverse any GASB 34 adjustments made to your general ledger by either an increase</t>
  </si>
  <si>
    <t>Do not enter any information in the Booked GASB 34 adjustments column.</t>
  </si>
  <si>
    <t>Be sure that the total of the final column matches the total of all costs per the indirect</t>
  </si>
  <si>
    <t>previous two columns.</t>
  </si>
  <si>
    <t>The final column should be your Pre-GASB 34 data and is calculated based on the</t>
  </si>
  <si>
    <t>expenditure is for the chief executive and the Board of Control.  The salary and fringe benefits of</t>
  </si>
  <si>
    <t>the support positions can be reported as indirect costs including any travel cost.  Therefore, an</t>
  </si>
  <si>
    <t>adjustment can be made for these expenditures from the direct cost to the indirect cost.</t>
  </si>
  <si>
    <t>Please read carefully the following directions and choose the one which applies to your CESA.</t>
  </si>
  <si>
    <t>expenses.  These amounts should be taken directly from your general ledger.</t>
  </si>
  <si>
    <t>Using current fiscal year data, complete the columns for general ledger revenues and</t>
  </si>
  <si>
    <t>Using current fiscal year audited data, enter total cost per individual line item.</t>
  </si>
  <si>
    <t>BASED ON CURRENT FISCAL YEAR EXPENDITURES</t>
  </si>
  <si>
    <t xml:space="preserve">FISCAL YEAR </t>
  </si>
  <si>
    <t>reflected in the audited financial statements-most common) the following directions apply:</t>
  </si>
  <si>
    <t>Wisconsin Department of Public Instruction</t>
  </si>
  <si>
    <t>ANNUAL REPORT COVERPAGE</t>
  </si>
  <si>
    <t>Street Address</t>
  </si>
  <si>
    <t>City</t>
  </si>
  <si>
    <t>Zip</t>
  </si>
  <si>
    <t>State</t>
  </si>
  <si>
    <t>Treasurer's Home Address (Street, City, State, Zip)</t>
  </si>
  <si>
    <t>Bond Amount</t>
  </si>
  <si>
    <t>Expiration Date Mo./Day/Yr.</t>
  </si>
  <si>
    <t>Treasurer Bond Information</t>
  </si>
  <si>
    <t>Bonding Co.</t>
  </si>
  <si>
    <t>Administrator Bond Information</t>
  </si>
  <si>
    <r>
      <t xml:space="preserve">WE, THE BELOW LISTED AGENCY OFFICIALS, DO HEREBY CERTIFY AND ATTEST WITH OUR SIGNATURES </t>
    </r>
    <r>
      <rPr>
        <sz val="8"/>
        <rFont val="Arial"/>
        <family val="2"/>
      </rPr>
      <t>that this report is true</t>
    </r>
  </si>
  <si>
    <t>according to our best knowledge and belief; that the enclosed financial statements represent an accurate presentation of those</t>
  </si>
  <si>
    <t>expenses incurred in the "maintenance and operation of the office of the board of control and agency administrator" of financial</t>
  </si>
  <si>
    <t>Signature of Administrator</t>
  </si>
  <si>
    <t>Signature of Treasurer</t>
  </si>
  <si>
    <t>Signature of Board of Control Chairperson</t>
  </si>
  <si>
    <t>Date Signed</t>
  </si>
  <si>
    <t>2.</t>
  </si>
  <si>
    <t>1.</t>
  </si>
  <si>
    <t>Interfunds</t>
  </si>
  <si>
    <t>Total expenses including interfunds</t>
  </si>
  <si>
    <t>EMPLOYEE BENEFIT TRUST FUND</t>
  </si>
  <si>
    <t>Additions</t>
  </si>
  <si>
    <t>Deductions</t>
  </si>
  <si>
    <t>Changes in Net Assets</t>
  </si>
  <si>
    <t>Net Assets, beginning of year</t>
  </si>
  <si>
    <t>Net Assets, end of year</t>
  </si>
  <si>
    <t xml:space="preserve">     Investment Earnings</t>
  </si>
  <si>
    <t xml:space="preserve">     Employer Contribution</t>
  </si>
  <si>
    <t xml:space="preserve">     Retiree Contribution</t>
  </si>
  <si>
    <t xml:space="preserve">     Post retirement benefit expense</t>
  </si>
  <si>
    <t>dpisfsreports@dpi.state.wi.us</t>
  </si>
  <si>
    <t>Complete the Excel executable file Annual Report and submit email attachment to:</t>
  </si>
  <si>
    <t>2008-09</t>
  </si>
  <si>
    <t>PI-1523 (Rev. 6-09)</t>
  </si>
  <si>
    <t>Treasurer for the year ending June 30, 2009</t>
  </si>
  <si>
    <t>position and operations on and for the period ending June 30, 2009.</t>
  </si>
  <si>
    <r>
      <t xml:space="preserve">With the subject line </t>
    </r>
    <r>
      <rPr>
        <b/>
        <sz val="8"/>
        <rFont val="Arial"/>
        <family val="2"/>
      </rPr>
      <t>CESA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(No.)</t>
    </r>
    <r>
      <rPr>
        <sz val="8"/>
        <rFont val="Arial"/>
        <family val="2"/>
      </rPr>
      <t xml:space="preserve"> 2009 Annual Report</t>
    </r>
  </si>
  <si>
    <t>Complete this cover page, print and keep on file with appropriate signatures.</t>
  </si>
  <si>
    <t>2010-11</t>
  </si>
  <si>
    <t>INSTRUCTIONS:</t>
  </si>
  <si>
    <t>CESA 10</t>
  </si>
  <si>
    <t>Randy Bowe</t>
  </si>
  <si>
    <t xml:space="preserve"> </t>
  </si>
  <si>
    <t>Date:  2/26/2010</t>
  </si>
  <si>
    <t>Chippewa Falls</t>
  </si>
  <si>
    <t>WI</t>
  </si>
  <si>
    <t>Marty Hallock</t>
  </si>
  <si>
    <t>Community Insurance Corporation</t>
  </si>
  <si>
    <t xml:space="preserve">W962 County Road NN  </t>
  </si>
  <si>
    <t>Mondovi, WI  54755</t>
  </si>
  <si>
    <t>725 West Park Avenue</t>
  </si>
  <si>
    <t>ALTOONA</t>
  </si>
  <si>
    <t>SPECIAL ED</t>
  </si>
  <si>
    <t>AUGUSTA</t>
  </si>
  <si>
    <t>BLOOMER</t>
  </si>
  <si>
    <t>BRUCE</t>
  </si>
  <si>
    <t>CADOTT</t>
  </si>
  <si>
    <t>CHETEK</t>
  </si>
  <si>
    <t>CHIPPEWA FALLS</t>
  </si>
  <si>
    <t>CORNELL</t>
  </si>
  <si>
    <t>EAU CLAIRE</t>
  </si>
  <si>
    <t>ELEVA STRUM</t>
  </si>
  <si>
    <t>FALL CREEK</t>
  </si>
  <si>
    <t>FLAMBEAU</t>
  </si>
  <si>
    <t>GILMAN</t>
  </si>
  <si>
    <t>GIMANTON</t>
  </si>
  <si>
    <t>GRANTON</t>
  </si>
  <si>
    <t>GREENWOOD</t>
  </si>
  <si>
    <t>LADYSMITH</t>
  </si>
  <si>
    <t>LAKE HOLCOMBE</t>
  </si>
  <si>
    <t>LOYAL</t>
  </si>
  <si>
    <t>MONDOVI</t>
  </si>
  <si>
    <t>NEILLSVILLE</t>
  </si>
  <si>
    <t>OSSEO</t>
  </si>
  <si>
    <t>OWEN-WITHEE</t>
  </si>
  <si>
    <t>STANLEY-BOYD</t>
  </si>
  <si>
    <t>THORP</t>
  </si>
  <si>
    <t>WEYERHAEUSER</t>
  </si>
  <si>
    <t>MARSHFIELD</t>
  </si>
  <si>
    <t>Total</t>
  </si>
  <si>
    <t>Larry Annett</t>
  </si>
  <si>
    <t>Jordan Franklin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</si>
</sst>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_);[Red]\(0\)"/>
    <numFmt numFmtId="168" formatCode="[$-409]dddd\,\ mmmm\ dd\,\ yyyy"/>
    <numFmt numFmtId="169" formatCode="[$-409]h:mm:ss\ AM/PM"/>
    <numFmt numFmtId="170" formatCode="General_)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_(* #,##0.0_);_(* \(#,##0.0\);_(* &quot;-&quot;??_);_(@_)"/>
    <numFmt numFmtId="176" formatCode="_(* #,##0_);_(* \(#,##0\);_(* &quot;-&quot;??_);_(@_)"/>
  </numFmts>
  <fonts count="62">
    <font>
      <sz val="10"/>
      <name val="Arial"/>
      <family val="0"/>
    </font>
    <font>
      <b/>
      <u val="single"/>
      <sz val="12"/>
      <name val="Arial"/>
      <family val="2"/>
    </font>
    <font>
      <sz val="8"/>
      <name val="Tahoma"/>
      <family val="2"/>
    </font>
    <font>
      <b/>
      <sz val="10"/>
      <name val="Arial"/>
      <family val="2"/>
    </font>
    <font>
      <u val="double"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sz val="10"/>
      <color indexed="53"/>
      <name val="Arial"/>
      <family val="2"/>
    </font>
    <font>
      <b/>
      <sz val="10"/>
      <name val="Antique Oliv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Courier"/>
      <family val="3"/>
    </font>
    <font>
      <sz val="10"/>
      <color indexed="12"/>
      <name val="Courier"/>
      <family val="3"/>
    </font>
    <font>
      <u val="single"/>
      <sz val="10"/>
      <color indexed="8"/>
      <name val="Arial"/>
      <family val="2"/>
    </font>
    <font>
      <b/>
      <sz val="8"/>
      <name val="Tahoma"/>
      <family val="2"/>
    </font>
    <font>
      <b/>
      <sz val="8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1"/>
      <color indexed="12"/>
      <name val="Courier"/>
      <family val="3"/>
    </font>
    <font>
      <sz val="12"/>
      <color indexed="12"/>
      <name val="Courier"/>
      <family val="3"/>
    </font>
    <font>
      <sz val="11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 style="double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 indent="1"/>
    </xf>
    <xf numFmtId="0" fontId="3" fillId="0" borderId="0" xfId="0" applyFont="1" applyAlignment="1">
      <alignment/>
    </xf>
    <xf numFmtId="0" fontId="3" fillId="0" borderId="0" xfId="0" applyFont="1" applyAlignment="1">
      <alignment horizontal="left" indent="2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indent="1"/>
    </xf>
    <xf numFmtId="0" fontId="5" fillId="33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16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37" fontId="0" fillId="0" borderId="0" xfId="0" applyNumberFormat="1" applyAlignment="1" applyProtection="1">
      <alignment/>
      <protection/>
    </xf>
    <xf numFmtId="37" fontId="0" fillId="0" borderId="0" xfId="0" applyNumberFormat="1" applyAlignment="1" applyProtection="1">
      <alignment horizontal="right"/>
      <protection/>
    </xf>
    <xf numFmtId="0" fontId="17" fillId="0" borderId="0" xfId="0" applyFont="1" applyAlignment="1" applyProtection="1">
      <alignment horizontal="center"/>
      <protection locked="0"/>
    </xf>
    <xf numFmtId="0" fontId="17" fillId="0" borderId="0" xfId="0" applyFont="1" applyAlignment="1" applyProtection="1">
      <alignment horizontal="left"/>
      <protection locked="0"/>
    </xf>
    <xf numFmtId="37" fontId="17" fillId="0" borderId="0" xfId="0" applyNumberFormat="1" applyFont="1" applyAlignment="1" applyProtection="1">
      <alignment/>
      <protection locked="0"/>
    </xf>
    <xf numFmtId="10" fontId="0" fillId="0" borderId="0" xfId="0" applyNumberFormat="1" applyAlignment="1" applyProtection="1">
      <alignment/>
      <protection/>
    </xf>
    <xf numFmtId="37" fontId="0" fillId="0" borderId="0" xfId="0" applyNumberFormat="1" applyAlignment="1" applyProtection="1">
      <alignment horizontal="left"/>
      <protection/>
    </xf>
    <xf numFmtId="37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37" fontId="17" fillId="0" borderId="0" xfId="0" applyNumberFormat="1" applyFont="1" applyAlignment="1" applyProtection="1">
      <alignment horizontal="left"/>
      <protection locked="0"/>
    </xf>
    <xf numFmtId="0" fontId="17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left" indent="3"/>
      <protection/>
    </xf>
    <xf numFmtId="0" fontId="0" fillId="0" borderId="0" xfId="0" applyAlignment="1" applyProtection="1">
      <alignment horizontal="left" indent="5"/>
      <protection/>
    </xf>
    <xf numFmtId="1" fontId="6" fillId="0" borderId="0" xfId="0" applyNumberFormat="1" applyFont="1" applyFill="1" applyAlignment="1">
      <alignment horizontal="center"/>
    </xf>
    <xf numFmtId="0" fontId="6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applyProtection="1">
      <alignment horizontal="center"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left" indent="5"/>
    </xf>
    <xf numFmtId="0" fontId="0" fillId="0" borderId="0" xfId="0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20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4" fillId="0" borderId="10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2" xfId="0" applyFont="1" applyBorder="1" applyAlignment="1">
      <alignment/>
    </xf>
    <xf numFmtId="0" fontId="14" fillId="0" borderId="13" xfId="0" applyFont="1" applyBorder="1" applyAlignment="1">
      <alignment/>
    </xf>
    <xf numFmtId="0" fontId="14" fillId="0" borderId="14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15" xfId="0" applyFont="1" applyBorder="1" applyAlignment="1">
      <alignment/>
    </xf>
    <xf numFmtId="0" fontId="14" fillId="0" borderId="16" xfId="0" applyFont="1" applyBorder="1" applyAlignment="1">
      <alignment/>
    </xf>
    <xf numFmtId="0" fontId="14" fillId="0" borderId="17" xfId="0" applyFont="1" applyBorder="1" applyAlignment="1">
      <alignment/>
    </xf>
    <xf numFmtId="0" fontId="14" fillId="0" borderId="18" xfId="0" applyFont="1" applyBorder="1" applyAlignment="1">
      <alignment/>
    </xf>
    <xf numFmtId="0" fontId="14" fillId="0" borderId="19" xfId="0" applyFont="1" applyBorder="1" applyAlignment="1">
      <alignment/>
    </xf>
    <xf numFmtId="0" fontId="14" fillId="0" borderId="20" xfId="0" applyFont="1" applyBorder="1" applyAlignment="1">
      <alignment/>
    </xf>
    <xf numFmtId="0" fontId="14" fillId="0" borderId="0" xfId="0" applyFont="1" applyAlignment="1" quotePrefix="1">
      <alignment horizontal="center"/>
    </xf>
    <xf numFmtId="0" fontId="14" fillId="0" borderId="0" xfId="0" applyFont="1" applyAlignment="1">
      <alignment horizontal="centerContinuous"/>
    </xf>
    <xf numFmtId="0" fontId="21" fillId="0" borderId="0" xfId="0" applyFont="1" applyAlignment="1">
      <alignment horizontal="centerContinuous"/>
    </xf>
    <xf numFmtId="0" fontId="21" fillId="0" borderId="10" xfId="0" applyFont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1" fontId="5" fillId="0" borderId="0" xfId="0" applyNumberFormat="1" applyFont="1" applyFill="1" applyAlignment="1">
      <alignment horizontal="center"/>
    </xf>
    <xf numFmtId="0" fontId="6" fillId="0" borderId="0" xfId="0" applyFont="1" applyFill="1" applyBorder="1" applyAlignment="1" applyProtection="1">
      <alignment horizontal="center"/>
      <protection/>
    </xf>
    <xf numFmtId="1" fontId="6" fillId="0" borderId="0" xfId="0" applyNumberFormat="1" applyFont="1" applyFill="1" applyAlignment="1">
      <alignment horizontal="center"/>
    </xf>
    <xf numFmtId="1" fontId="14" fillId="0" borderId="0" xfId="0" applyNumberFormat="1" applyFont="1" applyBorder="1" applyAlignment="1" applyProtection="1">
      <alignment/>
      <protection locked="0"/>
    </xf>
    <xf numFmtId="0" fontId="6" fillId="0" borderId="0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0" fontId="15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3" fillId="0" borderId="0" xfId="0" applyFont="1" applyAlignment="1">
      <alignment/>
    </xf>
    <xf numFmtId="0" fontId="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4" fontId="0" fillId="0" borderId="0" xfId="0" applyNumberFormat="1" applyAlignment="1">
      <alignment/>
    </xf>
    <xf numFmtId="4" fontId="0" fillId="0" borderId="11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Alignment="1" applyProtection="1">
      <alignment/>
      <protection locked="0"/>
    </xf>
    <xf numFmtId="4" fontId="0" fillId="0" borderId="11" xfId="0" applyNumberFormat="1" applyBorder="1" applyAlignment="1" applyProtection="1">
      <alignment/>
      <protection locked="0"/>
    </xf>
    <xf numFmtId="0" fontId="12" fillId="0" borderId="0" xfId="53" applyAlignment="1" applyProtection="1">
      <alignment/>
      <protection/>
    </xf>
    <xf numFmtId="0" fontId="14" fillId="0" borderId="0" xfId="0" applyFont="1" applyAlignment="1">
      <alignment/>
    </xf>
    <xf numFmtId="0" fontId="21" fillId="0" borderId="0" xfId="0" applyFont="1" applyBorder="1" applyAlignment="1">
      <alignment/>
    </xf>
    <xf numFmtId="43" fontId="8" fillId="0" borderId="0" xfId="42" applyFont="1" applyAlignment="1">
      <alignment/>
    </xf>
    <xf numFmtId="43" fontId="0" fillId="0" borderId="0" xfId="42" applyFont="1" applyAlignment="1">
      <alignment/>
    </xf>
    <xf numFmtId="43" fontId="8" fillId="0" borderId="0" xfId="42" applyFont="1" applyBorder="1" applyAlignment="1">
      <alignment/>
    </xf>
    <xf numFmtId="43" fontId="8" fillId="0" borderId="11" xfId="42" applyFont="1" applyBorder="1" applyAlignment="1">
      <alignment/>
    </xf>
    <xf numFmtId="43" fontId="0" fillId="0" borderId="11" xfId="42" applyFont="1" applyBorder="1" applyAlignment="1">
      <alignment/>
    </xf>
    <xf numFmtId="43" fontId="4" fillId="0" borderId="0" xfId="42" applyFont="1" applyAlignment="1">
      <alignment/>
    </xf>
    <xf numFmtId="43" fontId="8" fillId="0" borderId="0" xfId="42" applyFont="1" applyAlignment="1" applyProtection="1">
      <alignment/>
      <protection locked="0"/>
    </xf>
    <xf numFmtId="43" fontId="8" fillId="0" borderId="11" xfId="42" applyFont="1" applyBorder="1" applyAlignment="1" applyProtection="1">
      <alignment/>
      <protection locked="0"/>
    </xf>
    <xf numFmtId="43" fontId="0" fillId="0" borderId="0" xfId="42" applyFont="1" applyBorder="1" applyAlignment="1">
      <alignment/>
    </xf>
    <xf numFmtId="43" fontId="8" fillId="0" borderId="0" xfId="42" applyFont="1" applyBorder="1" applyAlignment="1" applyProtection="1">
      <alignment/>
      <protection locked="0"/>
    </xf>
    <xf numFmtId="43" fontId="22" fillId="0" borderId="0" xfId="42" applyFont="1" applyBorder="1" applyAlignment="1">
      <alignment/>
    </xf>
    <xf numFmtId="43" fontId="3" fillId="0" borderId="0" xfId="42" applyFont="1" applyAlignment="1">
      <alignment/>
    </xf>
    <xf numFmtId="43" fontId="22" fillId="0" borderId="11" xfId="42" applyFont="1" applyBorder="1" applyAlignment="1">
      <alignment/>
    </xf>
    <xf numFmtId="43" fontId="0" fillId="0" borderId="0" xfId="42" applyFont="1" applyAlignment="1">
      <alignment/>
    </xf>
    <xf numFmtId="43" fontId="18" fillId="0" borderId="0" xfId="42" applyFont="1" applyAlignment="1">
      <alignment/>
    </xf>
    <xf numFmtId="43" fontId="0" fillId="0" borderId="10" xfId="42" applyFont="1" applyBorder="1" applyAlignment="1">
      <alignment/>
    </xf>
    <xf numFmtId="43" fontId="0" fillId="0" borderId="21" xfId="42" applyFont="1" applyBorder="1" applyAlignment="1" applyProtection="1">
      <alignment/>
      <protection locked="0"/>
    </xf>
    <xf numFmtId="37" fontId="23" fillId="0" borderId="0" xfId="0" applyNumberFormat="1" applyFont="1" applyAlignment="1" applyProtection="1">
      <alignment/>
      <protection/>
    </xf>
    <xf numFmtId="37" fontId="6" fillId="0" borderId="0" xfId="0" applyNumberFormat="1" applyFont="1" applyAlignment="1" applyProtection="1">
      <alignment/>
      <protection/>
    </xf>
    <xf numFmtId="37" fontId="23" fillId="34" borderId="0" xfId="0" applyNumberFormat="1" applyFont="1" applyFill="1" applyAlignment="1" applyProtection="1">
      <alignment/>
      <protection/>
    </xf>
    <xf numFmtId="0" fontId="23" fillId="34" borderId="0" xfId="0" applyFont="1" applyFill="1" applyAlignment="1">
      <alignment/>
    </xf>
    <xf numFmtId="37" fontId="23" fillId="0" borderId="0" xfId="0" applyNumberFormat="1" applyFont="1" applyFill="1" applyAlignment="1" applyProtection="1">
      <alignment/>
      <protection/>
    </xf>
    <xf numFmtId="37" fontId="23" fillId="0" borderId="0" xfId="0" applyNumberFormat="1" applyFont="1" applyAlignment="1" applyProtection="1">
      <alignment/>
      <protection/>
    </xf>
    <xf numFmtId="37" fontId="24" fillId="0" borderId="0" xfId="0" applyNumberFormat="1" applyFont="1" applyAlignment="1" applyProtection="1">
      <alignment/>
      <protection locked="0"/>
    </xf>
    <xf numFmtId="37" fontId="23" fillId="0" borderId="0" xfId="0" applyNumberFormat="1" applyFont="1" applyAlignment="1" applyProtection="1">
      <alignment horizontal="right"/>
      <protection/>
    </xf>
    <xf numFmtId="37" fontId="23" fillId="34" borderId="0" xfId="0" applyNumberFormat="1" applyFont="1" applyFill="1" applyAlignment="1" applyProtection="1">
      <alignment horizontal="right"/>
      <protection/>
    </xf>
    <xf numFmtId="37" fontId="23" fillId="34" borderId="0" xfId="0" applyNumberFormat="1" applyFont="1" applyFill="1" applyAlignment="1" applyProtection="1">
      <alignment horizontal="left"/>
      <protection/>
    </xf>
    <xf numFmtId="0" fontId="24" fillId="0" borderId="0" xfId="0" applyFont="1" applyAlignment="1" applyProtection="1">
      <alignment horizontal="left"/>
      <protection locked="0"/>
    </xf>
    <xf numFmtId="10" fontId="23" fillId="0" borderId="0" xfId="0" applyNumberFormat="1" applyFont="1" applyAlignment="1" applyProtection="1">
      <alignment/>
      <protection/>
    </xf>
    <xf numFmtId="37" fontId="6" fillId="0" borderId="0" xfId="0" applyNumberFormat="1" applyFont="1" applyAlignment="1" applyProtection="1">
      <alignment/>
      <protection/>
    </xf>
    <xf numFmtId="37" fontId="25" fillId="0" borderId="0" xfId="0" applyNumberFormat="1" applyFont="1" applyAlignment="1" applyProtection="1">
      <alignment/>
      <protection locked="0"/>
    </xf>
    <xf numFmtId="37" fontId="6" fillId="0" borderId="0" xfId="0" applyNumberFormat="1" applyFont="1" applyAlignment="1" applyProtection="1">
      <alignment horizontal="right"/>
      <protection/>
    </xf>
    <xf numFmtId="10" fontId="6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right"/>
      <protection/>
    </xf>
    <xf numFmtId="37" fontId="26" fillId="0" borderId="0" xfId="0" applyNumberFormat="1" applyFont="1" applyAlignment="1" applyProtection="1">
      <alignment/>
      <protection locked="0"/>
    </xf>
    <xf numFmtId="14" fontId="0" fillId="0" borderId="0" xfId="0" applyNumberFormat="1" applyFont="1" applyAlignment="1">
      <alignment/>
    </xf>
    <xf numFmtId="43" fontId="0" fillId="0" borderId="0" xfId="42" applyFont="1" applyAlignment="1" applyProtection="1">
      <alignment/>
      <protection locked="0"/>
    </xf>
    <xf numFmtId="6" fontId="14" fillId="0" borderId="20" xfId="0" applyNumberFormat="1" applyFont="1" applyBorder="1" applyAlignment="1">
      <alignment/>
    </xf>
    <xf numFmtId="14" fontId="14" fillId="0" borderId="10" xfId="0" applyNumberFormat="1" applyFont="1" applyBorder="1" applyAlignment="1">
      <alignment/>
    </xf>
    <xf numFmtId="0" fontId="61" fillId="0" borderId="0" xfId="0" applyFont="1" applyAlignment="1">
      <alignment/>
    </xf>
    <xf numFmtId="0" fontId="44" fillId="0" borderId="0" xfId="0" applyFont="1" applyAlignment="1">
      <alignment/>
    </xf>
    <xf numFmtId="176" fontId="44" fillId="0" borderId="0" xfId="42" applyNumberFormat="1" applyFont="1" applyAlignment="1">
      <alignment/>
    </xf>
    <xf numFmtId="176" fontId="0" fillId="0" borderId="0" xfId="42" applyNumberFormat="1" applyFont="1" applyAlignment="1">
      <alignment/>
    </xf>
    <xf numFmtId="14" fontId="14" fillId="0" borderId="14" xfId="0" applyNumberFormat="1" applyFont="1" applyBorder="1" applyAlignment="1">
      <alignment/>
    </xf>
    <xf numFmtId="0" fontId="14" fillId="0" borderId="0" xfId="0" applyFont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28575</xdr:rowOff>
    </xdr:from>
    <xdr:to>
      <xdr:col>1</xdr:col>
      <xdr:colOff>409575</xdr:colOff>
      <xdr:row>4</xdr:row>
      <xdr:rowOff>0</xdr:rowOff>
    </xdr:to>
    <xdr:pic>
      <xdr:nvPicPr>
        <xdr:cNvPr id="1" name="Picture 1" descr="Promise4Form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8575"/>
          <a:ext cx="6762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pisfsreports@dpi.state.wi.u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zoomScalePageLayoutView="0" workbookViewId="0" topLeftCell="A1">
      <selection activeCell="L41" sqref="L41"/>
    </sheetView>
  </sheetViews>
  <sheetFormatPr defaultColWidth="9.140625" defaultRowHeight="12.75"/>
  <cols>
    <col min="1" max="1" width="5.421875" style="0" customWidth="1"/>
    <col min="2" max="2" width="11.57421875" style="0" bestFit="1" customWidth="1"/>
    <col min="3" max="3" width="9.00390625" style="0" customWidth="1"/>
    <col min="5" max="5" width="5.421875" style="0" customWidth="1"/>
    <col min="6" max="6" width="7.7109375" style="0" customWidth="1"/>
    <col min="7" max="7" width="2.28125" style="0" customWidth="1"/>
    <col min="8" max="8" width="3.00390625" style="0" customWidth="1"/>
  </cols>
  <sheetData>
    <row r="1" spans="3:11" ht="12.75">
      <c r="C1" s="48" t="s">
        <v>239</v>
      </c>
      <c r="D1" s="48"/>
      <c r="H1" s="46" t="s">
        <v>281</v>
      </c>
      <c r="I1" s="47"/>
      <c r="J1" s="47"/>
      <c r="K1" s="47"/>
    </row>
    <row r="2" spans="3:15" ht="12.75">
      <c r="C2" s="49" t="s">
        <v>240</v>
      </c>
      <c r="D2" s="48"/>
      <c r="H2" s="63" t="s">
        <v>259</v>
      </c>
      <c r="I2" s="135" t="s">
        <v>279</v>
      </c>
      <c r="J2" s="136"/>
      <c r="K2" s="136"/>
      <c r="L2" s="136"/>
      <c r="M2" s="136"/>
      <c r="N2" s="47"/>
      <c r="O2" s="47"/>
    </row>
    <row r="3" spans="3:15" ht="12.75">
      <c r="C3" s="48" t="s">
        <v>275</v>
      </c>
      <c r="D3" s="48"/>
      <c r="I3" s="136"/>
      <c r="J3" s="136"/>
      <c r="K3" s="136"/>
      <c r="L3" s="136"/>
      <c r="M3" s="136"/>
      <c r="N3" s="47"/>
      <c r="O3" s="47"/>
    </row>
    <row r="4" spans="8:15" ht="12.75">
      <c r="H4" s="63" t="s">
        <v>258</v>
      </c>
      <c r="I4" s="135" t="s">
        <v>273</v>
      </c>
      <c r="J4" s="136"/>
      <c r="K4" s="136"/>
      <c r="L4" s="136"/>
      <c r="M4" s="136"/>
      <c r="N4" s="64"/>
      <c r="O4" s="64"/>
    </row>
    <row r="5" spans="8:15" ht="12.75">
      <c r="H5" s="63"/>
      <c r="I5" s="136"/>
      <c r="J5" s="136"/>
      <c r="K5" s="136"/>
      <c r="L5" s="136"/>
      <c r="M5" s="136"/>
      <c r="N5" s="64"/>
      <c r="O5" s="64"/>
    </row>
    <row r="6" spans="8:15" ht="12.75">
      <c r="H6" s="47"/>
      <c r="I6" s="88" t="s">
        <v>272</v>
      </c>
      <c r="J6" s="47"/>
      <c r="L6" s="64"/>
      <c r="M6" s="64"/>
      <c r="N6" s="64"/>
      <c r="O6" s="64"/>
    </row>
    <row r="7" spans="1:13" s="47" customFormat="1" ht="11.25">
      <c r="A7" s="90"/>
      <c r="B7" s="56"/>
      <c r="C7" s="56"/>
      <c r="D7" s="56"/>
      <c r="E7" s="56"/>
      <c r="F7" s="56"/>
      <c r="G7" s="56"/>
      <c r="I7" s="89" t="s">
        <v>278</v>
      </c>
      <c r="L7" s="64"/>
      <c r="M7" s="56"/>
    </row>
    <row r="8" spans="1:13" s="47" customFormat="1" ht="12" thickBot="1">
      <c r="A8" s="66"/>
      <c r="B8" s="51"/>
      <c r="C8" s="51"/>
      <c r="D8" s="51"/>
      <c r="E8" s="51"/>
      <c r="F8" s="51"/>
      <c r="G8" s="51"/>
      <c r="I8" s="89"/>
      <c r="L8" s="64"/>
      <c r="M8" s="51"/>
    </row>
    <row r="9" spans="1:13" s="47" customFormat="1" ht="11.25" customHeight="1" thickTop="1">
      <c r="A9" s="56" t="s">
        <v>53</v>
      </c>
      <c r="B9" s="72">
        <v>10</v>
      </c>
      <c r="C9" s="56"/>
      <c r="D9" s="56"/>
      <c r="E9" s="56"/>
      <c r="F9" s="56"/>
      <c r="G9" s="56"/>
      <c r="H9" s="58"/>
      <c r="I9" s="58"/>
      <c r="J9" s="58"/>
      <c r="K9" s="58"/>
      <c r="L9" s="58"/>
      <c r="M9" s="56"/>
    </row>
    <row r="10" s="47" customFormat="1" ht="11.25">
      <c r="C10" s="50"/>
    </row>
    <row r="11" spans="1:13" s="47" customFormat="1" ht="11.25" customHeight="1" thickBot="1">
      <c r="A11" s="51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</row>
    <row r="12" spans="1:3" s="47" customFormat="1" ht="14.25" customHeight="1" thickTop="1">
      <c r="A12" s="47" t="s">
        <v>241</v>
      </c>
      <c r="C12" s="47" t="s">
        <v>292</v>
      </c>
    </row>
    <row r="13" s="47" customFormat="1" ht="11.25"/>
    <row r="14" spans="1:13" s="47" customFormat="1" ht="11.25">
      <c r="A14" s="52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</row>
    <row r="15" spans="1:13" s="47" customFormat="1" ht="14.25" customHeight="1">
      <c r="A15" s="47" t="s">
        <v>242</v>
      </c>
      <c r="B15" s="47" t="s">
        <v>286</v>
      </c>
      <c r="J15" s="53" t="s">
        <v>244</v>
      </c>
      <c r="K15" s="54" t="s">
        <v>287</v>
      </c>
      <c r="L15" s="53" t="s">
        <v>243</v>
      </c>
      <c r="M15" s="47">
        <v>54729</v>
      </c>
    </row>
    <row r="16" spans="10:12" s="47" customFormat="1" ht="11.25">
      <c r="J16" s="55"/>
      <c r="K16" s="56"/>
      <c r="L16" s="55"/>
    </row>
    <row r="17" spans="1:13" s="47" customFormat="1" ht="12" thickBot="1">
      <c r="A17" s="51"/>
      <c r="B17" s="51"/>
      <c r="C17" s="51"/>
      <c r="D17" s="51"/>
      <c r="E17" s="51"/>
      <c r="F17" s="51"/>
      <c r="G17" s="51"/>
      <c r="H17" s="51"/>
      <c r="I17" s="51"/>
      <c r="J17" s="57"/>
      <c r="K17" s="51"/>
      <c r="L17" s="57"/>
      <c r="M17" s="51"/>
    </row>
    <row r="18" spans="1:8" s="47" customFormat="1" ht="14.25" customHeight="1" thickTop="1">
      <c r="A18" s="47" t="s">
        <v>276</v>
      </c>
      <c r="G18" s="58"/>
      <c r="H18" s="59" t="s">
        <v>245</v>
      </c>
    </row>
    <row r="19" spans="7:8" s="47" customFormat="1" ht="11.25">
      <c r="G19" s="56"/>
      <c r="H19" s="55"/>
    </row>
    <row r="20" spans="1:13" s="47" customFormat="1" ht="11.25">
      <c r="A20" s="52" t="s">
        <v>288</v>
      </c>
      <c r="B20" s="52"/>
      <c r="C20" s="52"/>
      <c r="D20" s="52"/>
      <c r="E20" s="52"/>
      <c r="F20" s="52"/>
      <c r="G20" s="52"/>
      <c r="H20" s="60" t="s">
        <v>290</v>
      </c>
      <c r="I20" s="52"/>
      <c r="J20" s="52"/>
      <c r="K20" s="52" t="s">
        <v>291</v>
      </c>
      <c r="L20" s="52"/>
      <c r="M20" s="52"/>
    </row>
    <row r="21" s="47" customFormat="1" ht="14.25" customHeight="1">
      <c r="F21" s="46" t="s">
        <v>248</v>
      </c>
    </row>
    <row r="22" spans="1:6" s="47" customFormat="1" ht="11.25">
      <c r="A22" s="47" t="s">
        <v>246</v>
      </c>
      <c r="B22" s="61"/>
      <c r="C22" s="47" t="s">
        <v>247</v>
      </c>
      <c r="E22" s="61"/>
      <c r="F22" s="47" t="s">
        <v>249</v>
      </c>
    </row>
    <row r="23" spans="2:5" s="47" customFormat="1" ht="11.25">
      <c r="B23" s="61"/>
      <c r="E23" s="61"/>
    </row>
    <row r="24" spans="1:13" s="47" customFormat="1" ht="12" thickBot="1">
      <c r="A24" s="51"/>
      <c r="B24" s="128">
        <v>100000</v>
      </c>
      <c r="C24" s="51"/>
      <c r="D24" s="129">
        <v>39994</v>
      </c>
      <c r="E24" s="62"/>
      <c r="F24" s="51" t="s">
        <v>289</v>
      </c>
      <c r="G24" s="51"/>
      <c r="H24" s="51"/>
      <c r="I24" s="51"/>
      <c r="J24" s="51"/>
      <c r="K24" s="51"/>
      <c r="L24" s="51"/>
      <c r="M24" s="51"/>
    </row>
    <row r="25" s="47" customFormat="1" ht="13.5" customHeight="1" thickTop="1">
      <c r="F25" s="46" t="s">
        <v>250</v>
      </c>
    </row>
    <row r="26" spans="1:6" s="47" customFormat="1" ht="11.25">
      <c r="A26" s="47" t="s">
        <v>246</v>
      </c>
      <c r="B26" s="61"/>
      <c r="C26" s="47" t="s">
        <v>247</v>
      </c>
      <c r="E26" s="61"/>
      <c r="F26" s="47" t="s">
        <v>249</v>
      </c>
    </row>
    <row r="27" spans="2:5" s="47" customFormat="1" ht="11.25">
      <c r="B27" s="61"/>
      <c r="E27" s="61"/>
    </row>
    <row r="28" spans="1:13" s="47" customFormat="1" ht="12" thickBot="1">
      <c r="A28" s="51"/>
      <c r="B28" s="128">
        <v>100000</v>
      </c>
      <c r="C28" s="51"/>
      <c r="D28" s="129">
        <v>39994</v>
      </c>
      <c r="E28" s="62"/>
      <c r="F28" s="51" t="s">
        <v>289</v>
      </c>
      <c r="G28" s="51"/>
      <c r="H28" s="51"/>
      <c r="I28" s="51"/>
      <c r="J28" s="51"/>
      <c r="K28" s="51"/>
      <c r="L28" s="51"/>
      <c r="M28" s="51"/>
    </row>
    <row r="29" s="47" customFormat="1" ht="14.25" customHeight="1" thickTop="1">
      <c r="A29" s="46" t="s">
        <v>251</v>
      </c>
    </row>
    <row r="30" s="47" customFormat="1" ht="11.25">
      <c r="A30" s="47" t="s">
        <v>252</v>
      </c>
    </row>
    <row r="31" spans="1:13" s="47" customFormat="1" ht="11.25">
      <c r="A31" s="56" t="s">
        <v>253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</row>
    <row r="32" spans="1:13" s="47" customFormat="1" ht="11.25">
      <c r="A32" s="52" t="s">
        <v>277</v>
      </c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</row>
    <row r="33" spans="1:12" s="47" customFormat="1" ht="14.25" customHeight="1">
      <c r="A33" s="47" t="s">
        <v>254</v>
      </c>
      <c r="L33" s="53" t="s">
        <v>257</v>
      </c>
    </row>
    <row r="34" spans="3:12" s="47" customFormat="1" ht="11.25">
      <c r="C34" s="48" t="s">
        <v>322</v>
      </c>
      <c r="L34" s="134">
        <v>40233</v>
      </c>
    </row>
    <row r="35" spans="1:13" s="47" customFormat="1" ht="11.25">
      <c r="A35" s="52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60"/>
      <c r="M35" s="52"/>
    </row>
    <row r="36" spans="1:12" s="47" customFormat="1" ht="14.25" customHeight="1">
      <c r="A36" s="47" t="s">
        <v>255</v>
      </c>
      <c r="L36" s="55" t="s">
        <v>257</v>
      </c>
    </row>
    <row r="37" spans="3:12" s="47" customFormat="1" ht="11.25">
      <c r="C37" s="48" t="s">
        <v>288</v>
      </c>
      <c r="L37" s="134">
        <v>40242</v>
      </c>
    </row>
    <row r="38" spans="1:13" s="47" customFormat="1" ht="11.25">
      <c r="A38" s="52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60"/>
      <c r="M38" s="52"/>
    </row>
    <row r="39" spans="1:12" s="47" customFormat="1" ht="14.25" customHeight="1">
      <c r="A39" s="47" t="s">
        <v>256</v>
      </c>
      <c r="L39" s="55" t="s">
        <v>257</v>
      </c>
    </row>
    <row r="40" spans="3:12" s="47" customFormat="1" ht="11.25">
      <c r="C40" s="48" t="s">
        <v>323</v>
      </c>
      <c r="L40" s="134">
        <v>40238</v>
      </c>
    </row>
    <row r="41" spans="1:13" s="47" customFormat="1" ht="12" thickBot="1">
      <c r="A41" s="51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7"/>
      <c r="M41" s="51"/>
    </row>
    <row r="42" s="47" customFormat="1" ht="14.25" customHeight="1" thickTop="1"/>
    <row r="43" s="47" customFormat="1" ht="14.25" customHeight="1"/>
    <row r="44" spans="9:10" s="47" customFormat="1" ht="14.25" customHeight="1">
      <c r="I44" s="64"/>
      <c r="J44" s="64"/>
    </row>
    <row r="45" spans="9:10" s="47" customFormat="1" ht="11.25">
      <c r="I45" s="64"/>
      <c r="J45" s="64"/>
    </row>
    <row r="46" spans="4:10" s="47" customFormat="1" ht="11.25">
      <c r="D46" s="65"/>
      <c r="E46" s="64"/>
      <c r="F46" s="64"/>
      <c r="G46" s="64"/>
      <c r="H46" s="64"/>
      <c r="I46" s="64"/>
      <c r="J46" s="64"/>
    </row>
    <row r="47" s="47" customFormat="1" ht="11.25"/>
    <row r="48" s="47" customFormat="1" ht="11.25"/>
    <row r="49" s="47" customFormat="1" ht="11.25"/>
    <row r="50" s="47" customFormat="1" ht="11.25"/>
    <row r="51" s="47" customFormat="1" ht="11.25"/>
    <row r="52" s="47" customFormat="1" ht="11.25"/>
    <row r="53" s="47" customFormat="1" ht="11.25"/>
    <row r="54" s="47" customFormat="1" ht="11.25"/>
    <row r="55" s="47" customFormat="1" ht="11.25"/>
    <row r="56" s="47" customFormat="1" ht="11.25"/>
    <row r="57" s="47" customFormat="1" ht="11.25"/>
    <row r="58" s="47" customFormat="1" ht="11.25"/>
    <row r="59" s="47" customFormat="1" ht="11.25"/>
    <row r="60" s="47" customFormat="1" ht="11.25"/>
    <row r="61" s="47" customFormat="1" ht="11.25"/>
    <row r="62" s="47" customFormat="1" ht="11.25"/>
    <row r="63" s="47" customFormat="1" ht="11.25"/>
    <row r="64" s="47" customFormat="1" ht="11.25"/>
    <row r="65" s="47" customFormat="1" ht="11.25"/>
    <row r="66" s="47" customFormat="1" ht="11.25"/>
  </sheetData>
  <sheetProtection/>
  <mergeCells count="2">
    <mergeCell ref="I2:M3"/>
    <mergeCell ref="I4:M5"/>
  </mergeCells>
  <hyperlinks>
    <hyperlink ref="I6" r:id="rId1" display="dpisfsreports@dpi.state.wi.us"/>
  </hyperlinks>
  <printOptions/>
  <pageMargins left="0.68" right="0.23" top="1" bottom="1" header="0.5" footer="0.5"/>
  <pageSetup horizontalDpi="600" verticalDpi="600" orientation="portrait" scale="9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1"/>
  <sheetViews>
    <sheetView zoomScalePageLayoutView="0" workbookViewId="0" topLeftCell="A1">
      <selection activeCell="K17" sqref="K17"/>
    </sheetView>
  </sheetViews>
  <sheetFormatPr defaultColWidth="9.140625" defaultRowHeight="12.75"/>
  <cols>
    <col min="1" max="3" width="5.7109375" style="0" customWidth="1"/>
  </cols>
  <sheetData>
    <row r="1" ht="15.75">
      <c r="A1" s="32" t="s">
        <v>172</v>
      </c>
    </row>
    <row r="2" ht="15.75">
      <c r="A2" s="32"/>
    </row>
    <row r="4" spans="1:13" ht="12.75">
      <c r="A4" s="12" t="s">
        <v>232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1:13" ht="12.7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1:13" ht="12.75">
      <c r="A6" s="12"/>
      <c r="B6" s="3" t="s">
        <v>173</v>
      </c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ht="12.75">
      <c r="A7" s="12"/>
      <c r="B7" s="3" t="s">
        <v>155</v>
      </c>
      <c r="D7" s="12"/>
      <c r="E7" s="12"/>
      <c r="F7" s="12"/>
      <c r="G7" s="12"/>
      <c r="H7" s="12"/>
      <c r="I7" s="12"/>
      <c r="J7" s="12"/>
      <c r="K7" s="12"/>
      <c r="L7" s="12"/>
      <c r="M7" s="12"/>
    </row>
    <row r="8" spans="1:13" ht="12.75">
      <c r="A8" s="12"/>
      <c r="B8" s="12"/>
      <c r="C8" s="12" t="s">
        <v>234</v>
      </c>
      <c r="E8" s="12"/>
      <c r="F8" s="12"/>
      <c r="G8" s="12"/>
      <c r="H8" s="12"/>
      <c r="I8" s="12"/>
      <c r="J8" s="12"/>
      <c r="K8" s="12"/>
      <c r="L8" s="12"/>
      <c r="M8" s="12"/>
    </row>
    <row r="9" spans="1:13" ht="12.75">
      <c r="A9" s="12"/>
      <c r="B9" s="12"/>
      <c r="C9" s="12" t="s">
        <v>233</v>
      </c>
      <c r="E9" s="12"/>
      <c r="F9" s="12"/>
      <c r="G9" s="12"/>
      <c r="H9" s="12"/>
      <c r="I9" s="12"/>
      <c r="J9" s="12"/>
      <c r="K9" s="12"/>
      <c r="L9" s="12"/>
      <c r="M9" s="12"/>
    </row>
    <row r="10" spans="1:13" ht="12.75">
      <c r="A10" s="12"/>
      <c r="B10" s="12"/>
      <c r="C10" s="12"/>
      <c r="E10" s="12"/>
      <c r="F10" s="12"/>
      <c r="G10" s="12"/>
      <c r="H10" s="12"/>
      <c r="I10" s="12"/>
      <c r="J10" s="12"/>
      <c r="K10" s="12"/>
      <c r="L10" s="12"/>
      <c r="M10" s="12"/>
    </row>
    <row r="11" spans="1:13" ht="12.75">
      <c r="A11" s="12"/>
      <c r="B11" s="12"/>
      <c r="C11" s="12" t="s">
        <v>170</v>
      </c>
      <c r="E11" s="12"/>
      <c r="F11" s="12"/>
      <c r="G11" s="12"/>
      <c r="H11" s="12"/>
      <c r="I11" s="12"/>
      <c r="J11" s="12"/>
      <c r="K11" s="12"/>
      <c r="L11" s="12"/>
      <c r="M11" s="12"/>
    </row>
    <row r="12" spans="1:13" ht="12.75">
      <c r="A12" s="12"/>
      <c r="B12" s="12"/>
      <c r="C12" s="12"/>
      <c r="E12" s="12"/>
      <c r="F12" s="12"/>
      <c r="G12" s="12"/>
      <c r="H12" s="12"/>
      <c r="I12" s="12"/>
      <c r="J12" s="12"/>
      <c r="K12" s="12"/>
      <c r="L12" s="12"/>
      <c r="M12" s="12"/>
    </row>
    <row r="13" spans="1:13" ht="12.75">
      <c r="A13" s="12"/>
      <c r="B13" s="12"/>
      <c r="C13" s="12" t="s">
        <v>224</v>
      </c>
      <c r="E13" s="12"/>
      <c r="F13" s="12"/>
      <c r="G13" s="12"/>
      <c r="H13" s="12"/>
      <c r="I13" s="12"/>
      <c r="J13" s="12"/>
      <c r="K13" s="12"/>
      <c r="L13" s="12"/>
      <c r="M13" s="12"/>
    </row>
    <row r="14" spans="1:13" ht="12.75">
      <c r="A14" s="12"/>
      <c r="B14" s="12"/>
      <c r="C14" s="12" t="s">
        <v>171</v>
      </c>
      <c r="E14" s="12"/>
      <c r="F14" s="12"/>
      <c r="G14" s="12"/>
      <c r="H14" s="12"/>
      <c r="I14" s="12"/>
      <c r="J14" s="12"/>
      <c r="K14" s="12"/>
      <c r="L14" s="12"/>
      <c r="M14" s="12"/>
    </row>
    <row r="15" spans="1:13" ht="12.75">
      <c r="A15" s="12"/>
      <c r="B15" s="12"/>
      <c r="C15" s="12"/>
      <c r="E15" s="12"/>
      <c r="F15" s="12"/>
      <c r="G15" s="12"/>
      <c r="H15" s="12"/>
      <c r="I15" s="12"/>
      <c r="J15" s="12"/>
      <c r="K15" s="12"/>
      <c r="L15" s="12"/>
      <c r="M15" s="12"/>
    </row>
    <row r="16" spans="1:13" ht="12.75">
      <c r="A16" s="12"/>
      <c r="B16" s="12"/>
      <c r="C16" s="12" t="s">
        <v>228</v>
      </c>
      <c r="E16" s="12"/>
      <c r="F16" s="12"/>
      <c r="G16" s="12"/>
      <c r="H16" s="12"/>
      <c r="I16" s="12"/>
      <c r="J16" s="12"/>
      <c r="K16" s="12"/>
      <c r="L16" s="12"/>
      <c r="M16" s="12"/>
    </row>
    <row r="17" spans="1:13" ht="12.75">
      <c r="A17" s="12"/>
      <c r="B17" s="12"/>
      <c r="C17" s="12" t="s">
        <v>227</v>
      </c>
      <c r="E17" s="12"/>
      <c r="F17" s="12"/>
      <c r="G17" s="12"/>
      <c r="H17" s="12"/>
      <c r="I17" s="12"/>
      <c r="J17" s="12"/>
      <c r="K17" s="12"/>
      <c r="L17" s="12"/>
      <c r="M17" s="12"/>
    </row>
    <row r="18" spans="1:13" ht="12.75">
      <c r="A18" s="12"/>
      <c r="B18" s="12"/>
      <c r="C18" s="12"/>
      <c r="E18" s="12"/>
      <c r="F18" s="12"/>
      <c r="G18" s="12"/>
      <c r="H18" s="12"/>
      <c r="I18" s="12"/>
      <c r="J18" s="12"/>
      <c r="K18" s="12"/>
      <c r="L18" s="12"/>
      <c r="M18" s="12"/>
    </row>
    <row r="19" spans="1:13" ht="12.75">
      <c r="A19" s="12"/>
      <c r="B19" s="12"/>
      <c r="C19" s="12" t="s">
        <v>226</v>
      </c>
      <c r="E19" s="12"/>
      <c r="F19" s="12"/>
      <c r="G19" s="12"/>
      <c r="H19" s="12"/>
      <c r="I19" s="12"/>
      <c r="J19" s="12"/>
      <c r="K19" s="12"/>
      <c r="L19" s="12"/>
      <c r="M19" s="12"/>
    </row>
    <row r="20" spans="1:13" ht="12.75">
      <c r="A20" s="12"/>
      <c r="B20" s="12"/>
      <c r="C20" s="12" t="s">
        <v>154</v>
      </c>
      <c r="E20" s="12"/>
      <c r="F20" s="12"/>
      <c r="G20" s="12"/>
      <c r="H20" s="12"/>
      <c r="I20" s="12"/>
      <c r="J20" s="12"/>
      <c r="K20" s="12"/>
      <c r="L20" s="12"/>
      <c r="M20" s="12"/>
    </row>
    <row r="21" spans="1:13" ht="12.7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</row>
    <row r="22" spans="1:13" ht="12.75">
      <c r="A22" s="12"/>
      <c r="B22" s="3" t="s">
        <v>174</v>
      </c>
      <c r="D22" s="12"/>
      <c r="E22" s="12"/>
      <c r="F22" s="12"/>
      <c r="G22" s="12"/>
      <c r="H22" s="12"/>
      <c r="I22" s="12"/>
      <c r="J22" s="12"/>
      <c r="K22" s="12"/>
      <c r="L22" s="12"/>
      <c r="M22" s="12"/>
    </row>
    <row r="23" spans="1:13" ht="12.75">
      <c r="A23" s="12"/>
      <c r="B23" s="3" t="s">
        <v>238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</row>
    <row r="24" spans="1:13" ht="12.75">
      <c r="A24" s="12"/>
      <c r="C24" s="12" t="s">
        <v>234</v>
      </c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 spans="1:13" ht="12.75">
      <c r="A25" s="12"/>
      <c r="C25" s="12" t="s">
        <v>233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</row>
    <row r="26" spans="1:13" ht="12.75">
      <c r="A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</row>
    <row r="27" spans="1:13" ht="12.75">
      <c r="A27" s="12"/>
      <c r="C27" s="12" t="s">
        <v>170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</row>
    <row r="28" spans="1:13" ht="12.75">
      <c r="A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</row>
    <row r="29" spans="1:13" ht="12.75">
      <c r="A29" s="12"/>
      <c r="C29" s="12" t="s">
        <v>225</v>
      </c>
      <c r="E29" s="12"/>
      <c r="F29" s="12"/>
      <c r="G29" s="12"/>
      <c r="H29" s="12"/>
      <c r="I29" s="12"/>
      <c r="J29" s="12"/>
      <c r="K29" s="12"/>
      <c r="L29" s="12"/>
      <c r="M29" s="12"/>
    </row>
    <row r="30" spans="1:13" ht="12.75">
      <c r="A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</row>
    <row r="31" spans="1:13" ht="12.75">
      <c r="A31" s="12"/>
      <c r="C31" s="12" t="s">
        <v>228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</row>
    <row r="32" spans="1:13" ht="12.75">
      <c r="A32" s="12"/>
      <c r="C32" s="12" t="s">
        <v>227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</row>
    <row r="33" spans="1:13" ht="12.75">
      <c r="A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</row>
    <row r="34" spans="1:13" ht="12.75">
      <c r="A34" s="12"/>
      <c r="C34" s="12" t="s">
        <v>226</v>
      </c>
      <c r="E34" s="12"/>
      <c r="F34" s="12"/>
      <c r="G34" s="12"/>
      <c r="H34" s="12"/>
      <c r="I34" s="12"/>
      <c r="J34" s="12"/>
      <c r="K34" s="12"/>
      <c r="L34" s="12"/>
      <c r="M34" s="12"/>
    </row>
    <row r="35" spans="1:13" ht="12.75">
      <c r="A35" s="12"/>
      <c r="C35" s="12" t="s">
        <v>154</v>
      </c>
      <c r="E35" s="12"/>
      <c r="F35" s="12"/>
      <c r="G35" s="12"/>
      <c r="H35" s="12"/>
      <c r="I35" s="12"/>
      <c r="J35" s="12"/>
      <c r="K35" s="12"/>
      <c r="L35" s="12"/>
      <c r="M35" s="12"/>
    </row>
    <row r="36" spans="1:13" ht="12.75">
      <c r="A36" s="12"/>
      <c r="C36" s="3"/>
      <c r="D36" s="12"/>
      <c r="E36" s="12"/>
      <c r="F36" s="12"/>
      <c r="G36" s="12"/>
      <c r="H36" s="12"/>
      <c r="I36" s="12"/>
      <c r="J36" s="12"/>
      <c r="K36" s="12"/>
      <c r="L36" s="12"/>
      <c r="M36" s="12"/>
    </row>
    <row r="37" spans="1:13" ht="12.75">
      <c r="A37" s="12"/>
      <c r="B37" s="3"/>
      <c r="D37" s="12"/>
      <c r="E37" s="12"/>
      <c r="F37" s="12"/>
      <c r="G37" s="12"/>
      <c r="H37" s="12"/>
      <c r="I37" s="12"/>
      <c r="J37" s="12"/>
      <c r="K37" s="12"/>
      <c r="L37" s="12"/>
      <c r="M37" s="12"/>
    </row>
    <row r="38" spans="1:13" ht="12.7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</row>
    <row r="39" spans="1:13" ht="12.7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</row>
    <row r="40" spans="1:13" ht="12.7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</row>
    <row r="41" spans="1:13" ht="12.7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</row>
    <row r="42" spans="1:13" ht="12.7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</row>
    <row r="43" spans="1:13" ht="12.7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</row>
    <row r="44" spans="1:13" ht="12.7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</row>
    <row r="45" spans="1:13" ht="12.7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</row>
    <row r="46" spans="1:13" ht="12.7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</row>
    <row r="47" spans="1:13" ht="12.7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</row>
    <row r="48" spans="1:13" ht="12.7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</row>
    <row r="49" spans="1:13" ht="12.7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</row>
    <row r="50" spans="1:13" ht="12.7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</row>
    <row r="51" spans="1:13" ht="12.7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</row>
    <row r="52" spans="1:13" ht="12.7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</row>
    <row r="53" spans="1:13" ht="12.7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</row>
    <row r="54" spans="1:11" ht="15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</row>
    <row r="55" spans="1:11" ht="15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</row>
    <row r="56" spans="1:11" ht="15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</row>
    <row r="57" spans="1:11" ht="15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</row>
    <row r="58" spans="1:11" ht="15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</row>
    <row r="59" spans="1:11" ht="15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</row>
    <row r="60" spans="1:11" ht="15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</row>
    <row r="61" spans="1:11" ht="15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</row>
    <row r="62" spans="1:11" ht="15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</row>
    <row r="63" spans="1:11" ht="15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</row>
    <row r="64" spans="1:11" ht="15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</row>
    <row r="65" spans="1:11" ht="15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</row>
    <row r="66" spans="1:11" ht="15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</row>
    <row r="67" spans="1:11" ht="15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</row>
    <row r="68" spans="1:11" ht="15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</row>
    <row r="69" spans="1:11" ht="15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</row>
    <row r="70" spans="1:11" ht="15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</row>
    <row r="71" spans="1:11" ht="15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31"/>
    </row>
    <row r="72" spans="1:11" ht="15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1"/>
    </row>
    <row r="73" spans="1:11" ht="15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31"/>
    </row>
    <row r="74" spans="1:11" ht="15">
      <c r="A74" s="31"/>
      <c r="B74" s="31"/>
      <c r="C74" s="31"/>
      <c r="D74" s="31"/>
      <c r="E74" s="31"/>
      <c r="F74" s="31"/>
      <c r="G74" s="31"/>
      <c r="H74" s="31"/>
      <c r="I74" s="31"/>
      <c r="J74" s="31"/>
      <c r="K74" s="31"/>
    </row>
    <row r="75" spans="1:11" ht="15">
      <c r="A75" s="31"/>
      <c r="B75" s="31"/>
      <c r="C75" s="31"/>
      <c r="D75" s="31"/>
      <c r="E75" s="31"/>
      <c r="F75" s="31"/>
      <c r="G75" s="31"/>
      <c r="H75" s="31"/>
      <c r="I75" s="31"/>
      <c r="J75" s="31"/>
      <c r="K75" s="31"/>
    </row>
    <row r="76" spans="1:11" ht="15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</row>
    <row r="77" spans="1:11" ht="15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31"/>
    </row>
    <row r="78" spans="1:11" ht="15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</row>
    <row r="79" spans="1:11" ht="15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</row>
    <row r="80" spans="1:11" ht="15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</row>
    <row r="81" spans="1:11" ht="15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31"/>
    </row>
    <row r="82" spans="1:11" ht="15">
      <c r="A82" s="31"/>
      <c r="B82" s="31"/>
      <c r="C82" s="31"/>
      <c r="D82" s="31"/>
      <c r="E82" s="31"/>
      <c r="F82" s="31"/>
      <c r="G82" s="31"/>
      <c r="H82" s="31"/>
      <c r="I82" s="31"/>
      <c r="J82" s="31"/>
      <c r="K82" s="31"/>
    </row>
    <row r="83" spans="1:11" ht="15">
      <c r="A83" s="31"/>
      <c r="B83" s="31"/>
      <c r="C83" s="31"/>
      <c r="D83" s="31"/>
      <c r="E83" s="31"/>
      <c r="F83" s="31"/>
      <c r="G83" s="31"/>
      <c r="H83" s="31"/>
      <c r="I83" s="31"/>
      <c r="J83" s="31"/>
      <c r="K83" s="31"/>
    </row>
    <row r="84" spans="1:11" ht="15">
      <c r="A84" s="31"/>
      <c r="B84" s="31"/>
      <c r="C84" s="31"/>
      <c r="D84" s="31"/>
      <c r="E84" s="31"/>
      <c r="F84" s="31"/>
      <c r="G84" s="31"/>
      <c r="H84" s="31"/>
      <c r="I84" s="31"/>
      <c r="J84" s="31"/>
      <c r="K84" s="31"/>
    </row>
    <row r="85" spans="1:11" ht="15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31"/>
    </row>
    <row r="86" spans="1:11" ht="15">
      <c r="A86" s="31"/>
      <c r="B86" s="31"/>
      <c r="C86" s="31"/>
      <c r="D86" s="31"/>
      <c r="E86" s="31"/>
      <c r="F86" s="31"/>
      <c r="G86" s="31"/>
      <c r="H86" s="31"/>
      <c r="I86" s="31"/>
      <c r="J86" s="31"/>
      <c r="K86" s="31"/>
    </row>
    <row r="87" spans="1:11" ht="15">
      <c r="A87" s="31"/>
      <c r="B87" s="31"/>
      <c r="C87" s="31"/>
      <c r="D87" s="31"/>
      <c r="E87" s="31"/>
      <c r="F87" s="31"/>
      <c r="G87" s="31"/>
      <c r="H87" s="31"/>
      <c r="I87" s="31"/>
      <c r="J87" s="31"/>
      <c r="K87" s="31"/>
    </row>
    <row r="88" spans="1:11" ht="15">
      <c r="A88" s="31"/>
      <c r="B88" s="31"/>
      <c r="C88" s="31"/>
      <c r="D88" s="31"/>
      <c r="E88" s="31"/>
      <c r="F88" s="31"/>
      <c r="G88" s="31"/>
      <c r="H88" s="31"/>
      <c r="I88" s="31"/>
      <c r="J88" s="31"/>
      <c r="K88" s="31"/>
    </row>
    <row r="89" spans="1:11" ht="15">
      <c r="A89" s="31"/>
      <c r="B89" s="31"/>
      <c r="C89" s="31"/>
      <c r="D89" s="31"/>
      <c r="E89" s="31"/>
      <c r="F89" s="31"/>
      <c r="G89" s="31"/>
      <c r="H89" s="31"/>
      <c r="I89" s="31"/>
      <c r="J89" s="31"/>
      <c r="K89" s="31"/>
    </row>
    <row r="90" spans="1:11" ht="15">
      <c r="A90" s="31"/>
      <c r="B90" s="31"/>
      <c r="C90" s="31"/>
      <c r="D90" s="31"/>
      <c r="E90" s="31"/>
      <c r="F90" s="31"/>
      <c r="G90" s="31"/>
      <c r="H90" s="31"/>
      <c r="I90" s="31"/>
      <c r="J90" s="31"/>
      <c r="K90" s="31"/>
    </row>
    <row r="91" spans="1:11" ht="15">
      <c r="A91" s="31"/>
      <c r="B91" s="31"/>
      <c r="C91" s="31"/>
      <c r="D91" s="31"/>
      <c r="E91" s="31"/>
      <c r="F91" s="31"/>
      <c r="G91" s="31"/>
      <c r="H91" s="31"/>
      <c r="I91" s="31"/>
      <c r="J91" s="31"/>
      <c r="K91" s="31"/>
    </row>
    <row r="92" spans="1:11" ht="15">
      <c r="A92" s="31"/>
      <c r="B92" s="31"/>
      <c r="C92" s="31"/>
      <c r="D92" s="31"/>
      <c r="E92" s="31"/>
      <c r="F92" s="31"/>
      <c r="G92" s="31"/>
      <c r="H92" s="31"/>
      <c r="I92" s="31"/>
      <c r="J92" s="31"/>
      <c r="K92" s="31"/>
    </row>
    <row r="93" spans="1:11" ht="15">
      <c r="A93" s="31"/>
      <c r="B93" s="31"/>
      <c r="C93" s="31"/>
      <c r="D93" s="31"/>
      <c r="E93" s="31"/>
      <c r="F93" s="31"/>
      <c r="G93" s="31"/>
      <c r="H93" s="31"/>
      <c r="I93" s="31"/>
      <c r="J93" s="31"/>
      <c r="K93" s="31"/>
    </row>
    <row r="94" spans="1:11" ht="15">
      <c r="A94" s="31"/>
      <c r="B94" s="31"/>
      <c r="C94" s="31"/>
      <c r="D94" s="31"/>
      <c r="E94" s="31"/>
      <c r="F94" s="31"/>
      <c r="G94" s="31"/>
      <c r="H94" s="31"/>
      <c r="I94" s="31"/>
      <c r="J94" s="31"/>
      <c r="K94" s="31"/>
    </row>
    <row r="95" spans="1:11" ht="15">
      <c r="A95" s="31"/>
      <c r="B95" s="31"/>
      <c r="C95" s="31"/>
      <c r="D95" s="31"/>
      <c r="E95" s="31"/>
      <c r="F95" s="31"/>
      <c r="G95" s="31"/>
      <c r="H95" s="31"/>
      <c r="I95" s="31"/>
      <c r="J95" s="31"/>
      <c r="K95" s="31"/>
    </row>
    <row r="96" spans="1:11" ht="15">
      <c r="A96" s="31"/>
      <c r="B96" s="31"/>
      <c r="C96" s="31"/>
      <c r="D96" s="31"/>
      <c r="E96" s="31"/>
      <c r="F96" s="31"/>
      <c r="G96" s="31"/>
      <c r="H96" s="31"/>
      <c r="I96" s="31"/>
      <c r="J96" s="31"/>
      <c r="K96" s="31"/>
    </row>
    <row r="97" spans="1:11" ht="15">
      <c r="A97" s="31"/>
      <c r="B97" s="31"/>
      <c r="C97" s="31"/>
      <c r="D97" s="31"/>
      <c r="E97" s="31"/>
      <c r="F97" s="31"/>
      <c r="G97" s="31"/>
      <c r="H97" s="31"/>
      <c r="I97" s="31"/>
      <c r="J97" s="31"/>
      <c r="K97" s="31"/>
    </row>
    <row r="98" spans="1:11" ht="15">
      <c r="A98" s="31"/>
      <c r="B98" s="31"/>
      <c r="C98" s="31"/>
      <c r="D98" s="31"/>
      <c r="E98" s="31"/>
      <c r="F98" s="31"/>
      <c r="G98" s="31"/>
      <c r="H98" s="31"/>
      <c r="I98" s="31"/>
      <c r="J98" s="31"/>
      <c r="K98" s="31"/>
    </row>
    <row r="99" spans="1:11" ht="15">
      <c r="A99" s="31"/>
      <c r="B99" s="31"/>
      <c r="C99" s="31"/>
      <c r="D99" s="31"/>
      <c r="E99" s="31"/>
      <c r="F99" s="31"/>
      <c r="G99" s="31"/>
      <c r="H99" s="31"/>
      <c r="I99" s="31"/>
      <c r="J99" s="31"/>
      <c r="K99" s="31"/>
    </row>
    <row r="100" spans="1:11" ht="15">
      <c r="A100" s="31"/>
      <c r="B100" s="31"/>
      <c r="C100" s="31"/>
      <c r="D100" s="31"/>
      <c r="E100" s="31"/>
      <c r="F100" s="31"/>
      <c r="G100" s="31"/>
      <c r="H100" s="31"/>
      <c r="I100" s="31"/>
      <c r="J100" s="31"/>
      <c r="K100" s="31"/>
    </row>
    <row r="101" spans="1:11" ht="15">
      <c r="A101" s="31"/>
      <c r="B101" s="31"/>
      <c r="C101" s="31"/>
      <c r="D101" s="31"/>
      <c r="E101" s="31"/>
      <c r="F101" s="31"/>
      <c r="G101" s="31"/>
      <c r="H101" s="31"/>
      <c r="I101" s="31"/>
      <c r="J101" s="31"/>
      <c r="K101" s="31"/>
    </row>
    <row r="102" spans="1:11" ht="15">
      <c r="A102" s="31"/>
      <c r="B102" s="31"/>
      <c r="C102" s="31"/>
      <c r="D102" s="31"/>
      <c r="E102" s="31"/>
      <c r="F102" s="31"/>
      <c r="G102" s="31"/>
      <c r="H102" s="31"/>
      <c r="I102" s="31"/>
      <c r="J102" s="31"/>
      <c r="K102" s="31"/>
    </row>
    <row r="103" spans="1:11" ht="15">
      <c r="A103" s="31"/>
      <c r="B103" s="31"/>
      <c r="C103" s="31"/>
      <c r="D103" s="31"/>
      <c r="E103" s="31"/>
      <c r="F103" s="31"/>
      <c r="G103" s="31"/>
      <c r="H103" s="31"/>
      <c r="I103" s="31"/>
      <c r="J103" s="31"/>
      <c r="K103" s="31"/>
    </row>
    <row r="104" spans="1:11" ht="15">
      <c r="A104" s="31"/>
      <c r="B104" s="31"/>
      <c r="C104" s="31"/>
      <c r="D104" s="31"/>
      <c r="E104" s="31"/>
      <c r="F104" s="31"/>
      <c r="G104" s="31"/>
      <c r="H104" s="31"/>
      <c r="I104" s="31"/>
      <c r="J104" s="31"/>
      <c r="K104" s="31"/>
    </row>
    <row r="105" spans="1:11" ht="15">
      <c r="A105" s="31"/>
      <c r="B105" s="31"/>
      <c r="C105" s="31"/>
      <c r="D105" s="31"/>
      <c r="E105" s="31"/>
      <c r="F105" s="31"/>
      <c r="G105" s="31"/>
      <c r="H105" s="31"/>
      <c r="I105" s="31"/>
      <c r="J105" s="31"/>
      <c r="K105" s="31"/>
    </row>
    <row r="106" spans="1:11" ht="15">
      <c r="A106" s="31"/>
      <c r="B106" s="31"/>
      <c r="C106" s="31"/>
      <c r="D106" s="31"/>
      <c r="E106" s="31"/>
      <c r="F106" s="31"/>
      <c r="G106" s="31"/>
      <c r="H106" s="31"/>
      <c r="I106" s="31"/>
      <c r="J106" s="31"/>
      <c r="K106" s="31"/>
    </row>
    <row r="107" spans="1:11" ht="15">
      <c r="A107" s="31"/>
      <c r="B107" s="31"/>
      <c r="C107" s="31"/>
      <c r="D107" s="31"/>
      <c r="E107" s="31"/>
      <c r="F107" s="31"/>
      <c r="G107" s="31"/>
      <c r="H107" s="31"/>
      <c r="I107" s="31"/>
      <c r="J107" s="31"/>
      <c r="K107" s="31"/>
    </row>
    <row r="108" spans="1:11" ht="15">
      <c r="A108" s="31"/>
      <c r="B108" s="31"/>
      <c r="C108" s="31"/>
      <c r="D108" s="31"/>
      <c r="E108" s="31"/>
      <c r="F108" s="31"/>
      <c r="G108" s="31"/>
      <c r="H108" s="31"/>
      <c r="I108" s="31"/>
      <c r="J108" s="31"/>
      <c r="K108" s="31"/>
    </row>
    <row r="109" spans="1:11" ht="15">
      <c r="A109" s="31"/>
      <c r="B109" s="31"/>
      <c r="C109" s="31"/>
      <c r="D109" s="31"/>
      <c r="E109" s="31"/>
      <c r="F109" s="31"/>
      <c r="G109" s="31"/>
      <c r="H109" s="31"/>
      <c r="I109" s="31"/>
      <c r="J109" s="31"/>
      <c r="K109" s="31"/>
    </row>
    <row r="110" spans="1:11" ht="15">
      <c r="A110" s="31"/>
      <c r="B110" s="31"/>
      <c r="C110" s="31"/>
      <c r="D110" s="31"/>
      <c r="E110" s="31"/>
      <c r="F110" s="31"/>
      <c r="G110" s="31"/>
      <c r="H110" s="31"/>
      <c r="I110" s="31"/>
      <c r="J110" s="31"/>
      <c r="K110" s="31"/>
    </row>
    <row r="111" spans="1:11" ht="15">
      <c r="A111" s="31"/>
      <c r="B111" s="31"/>
      <c r="C111" s="31"/>
      <c r="D111" s="31"/>
      <c r="E111" s="31"/>
      <c r="F111" s="31"/>
      <c r="G111" s="31"/>
      <c r="H111" s="31"/>
      <c r="I111" s="31"/>
      <c r="J111" s="31"/>
      <c r="K111" s="31"/>
    </row>
    <row r="112" spans="1:11" ht="15">
      <c r="A112" s="31"/>
      <c r="B112" s="31"/>
      <c r="C112" s="31"/>
      <c r="D112" s="31"/>
      <c r="E112" s="31"/>
      <c r="F112" s="31"/>
      <c r="G112" s="31"/>
      <c r="H112" s="31"/>
      <c r="I112" s="31"/>
      <c r="J112" s="31"/>
      <c r="K112" s="31"/>
    </row>
    <row r="113" spans="1:11" ht="15">
      <c r="A113" s="31"/>
      <c r="B113" s="31"/>
      <c r="C113" s="31"/>
      <c r="D113" s="31"/>
      <c r="E113" s="31"/>
      <c r="F113" s="31"/>
      <c r="G113" s="31"/>
      <c r="H113" s="31"/>
      <c r="I113" s="31"/>
      <c r="J113" s="31"/>
      <c r="K113" s="31"/>
    </row>
    <row r="114" spans="1:11" ht="15">
      <c r="A114" s="31"/>
      <c r="B114" s="31"/>
      <c r="C114" s="31"/>
      <c r="D114" s="31"/>
      <c r="E114" s="31"/>
      <c r="F114" s="31"/>
      <c r="G114" s="31"/>
      <c r="H114" s="31"/>
      <c r="I114" s="31"/>
      <c r="J114" s="31"/>
      <c r="K114" s="31"/>
    </row>
    <row r="115" spans="1:11" ht="15">
      <c r="A115" s="31"/>
      <c r="B115" s="31"/>
      <c r="C115" s="31"/>
      <c r="D115" s="31"/>
      <c r="E115" s="31"/>
      <c r="F115" s="31"/>
      <c r="G115" s="31"/>
      <c r="H115" s="31"/>
      <c r="I115" s="31"/>
      <c r="J115" s="31"/>
      <c r="K115" s="31"/>
    </row>
    <row r="116" spans="1:11" ht="15">
      <c r="A116" s="31"/>
      <c r="B116" s="31"/>
      <c r="C116" s="31"/>
      <c r="D116" s="31"/>
      <c r="E116" s="31"/>
      <c r="F116" s="31"/>
      <c r="G116" s="31"/>
      <c r="H116" s="31"/>
      <c r="I116" s="31"/>
      <c r="J116" s="31"/>
      <c r="K116" s="31"/>
    </row>
    <row r="117" spans="1:11" ht="15">
      <c r="A117" s="31"/>
      <c r="B117" s="31"/>
      <c r="C117" s="31"/>
      <c r="D117" s="31"/>
      <c r="E117" s="31"/>
      <c r="F117" s="31"/>
      <c r="G117" s="31"/>
      <c r="H117" s="31"/>
      <c r="I117" s="31"/>
      <c r="J117" s="31"/>
      <c r="K117" s="31"/>
    </row>
    <row r="118" spans="1:11" ht="15">
      <c r="A118" s="31"/>
      <c r="B118" s="31"/>
      <c r="C118" s="31"/>
      <c r="D118" s="31"/>
      <c r="E118" s="31"/>
      <c r="F118" s="31"/>
      <c r="G118" s="31"/>
      <c r="H118" s="31"/>
      <c r="I118" s="31"/>
      <c r="J118" s="31"/>
      <c r="K118" s="31"/>
    </row>
    <row r="119" spans="1:11" ht="15">
      <c r="A119" s="31"/>
      <c r="B119" s="31"/>
      <c r="C119" s="31"/>
      <c r="D119" s="31"/>
      <c r="E119" s="31"/>
      <c r="F119" s="31"/>
      <c r="G119" s="31"/>
      <c r="H119" s="31"/>
      <c r="I119" s="31"/>
      <c r="J119" s="31"/>
      <c r="K119" s="31"/>
    </row>
    <row r="120" spans="1:11" ht="15">
      <c r="A120" s="31"/>
      <c r="B120" s="31"/>
      <c r="C120" s="31"/>
      <c r="D120" s="31"/>
      <c r="E120" s="31"/>
      <c r="F120" s="31"/>
      <c r="G120" s="31"/>
      <c r="H120" s="31"/>
      <c r="I120" s="31"/>
      <c r="J120" s="31"/>
      <c r="K120" s="31"/>
    </row>
    <row r="121" spans="1:11" ht="15">
      <c r="A121" s="31"/>
      <c r="B121" s="31"/>
      <c r="C121" s="31"/>
      <c r="D121" s="31"/>
      <c r="E121" s="31"/>
      <c r="F121" s="31"/>
      <c r="G121" s="31"/>
      <c r="H121" s="31"/>
      <c r="I121" s="31"/>
      <c r="J121" s="31"/>
      <c r="K121" s="31"/>
    </row>
    <row r="122" spans="1:11" ht="15">
      <c r="A122" s="31"/>
      <c r="B122" s="31"/>
      <c r="C122" s="31"/>
      <c r="D122" s="31"/>
      <c r="E122" s="31"/>
      <c r="F122" s="31"/>
      <c r="G122" s="31"/>
      <c r="H122" s="31"/>
      <c r="I122" s="31"/>
      <c r="J122" s="31"/>
      <c r="K122" s="31"/>
    </row>
    <row r="123" spans="1:11" ht="15">
      <c r="A123" s="31"/>
      <c r="B123" s="31"/>
      <c r="C123" s="31"/>
      <c r="D123" s="31"/>
      <c r="E123" s="31"/>
      <c r="F123" s="31"/>
      <c r="G123" s="31"/>
      <c r="H123" s="31"/>
      <c r="I123" s="31"/>
      <c r="J123" s="31"/>
      <c r="K123" s="31"/>
    </row>
    <row r="124" spans="1:11" ht="15">
      <c r="A124" s="31"/>
      <c r="B124" s="31"/>
      <c r="C124" s="31"/>
      <c r="D124" s="31"/>
      <c r="E124" s="31"/>
      <c r="F124" s="31"/>
      <c r="G124" s="31"/>
      <c r="H124" s="31"/>
      <c r="I124" s="31"/>
      <c r="J124" s="31"/>
      <c r="K124" s="31"/>
    </row>
    <row r="125" spans="1:11" ht="15">
      <c r="A125" s="31"/>
      <c r="B125" s="31"/>
      <c r="C125" s="31"/>
      <c r="D125" s="31"/>
      <c r="E125" s="31"/>
      <c r="F125" s="31"/>
      <c r="G125" s="31"/>
      <c r="H125" s="31"/>
      <c r="I125" s="31"/>
      <c r="J125" s="31"/>
      <c r="K125" s="31"/>
    </row>
    <row r="126" spans="1:11" ht="15">
      <c r="A126" s="31"/>
      <c r="B126" s="31"/>
      <c r="C126" s="31"/>
      <c r="D126" s="31"/>
      <c r="E126" s="31"/>
      <c r="F126" s="31"/>
      <c r="G126" s="31"/>
      <c r="H126" s="31"/>
      <c r="I126" s="31"/>
      <c r="J126" s="31"/>
      <c r="K126" s="31"/>
    </row>
    <row r="127" spans="1:11" ht="15">
      <c r="A127" s="31"/>
      <c r="B127" s="31"/>
      <c r="C127" s="31"/>
      <c r="D127" s="31"/>
      <c r="E127" s="31"/>
      <c r="F127" s="31"/>
      <c r="G127" s="31"/>
      <c r="H127" s="31"/>
      <c r="I127" s="31"/>
      <c r="J127" s="31"/>
      <c r="K127" s="31"/>
    </row>
    <row r="128" spans="1:11" ht="15">
      <c r="A128" s="31"/>
      <c r="B128" s="31"/>
      <c r="C128" s="31"/>
      <c r="D128" s="31"/>
      <c r="E128" s="31"/>
      <c r="F128" s="31"/>
      <c r="G128" s="31"/>
      <c r="H128" s="31"/>
      <c r="I128" s="31"/>
      <c r="J128" s="31"/>
      <c r="K128" s="31"/>
    </row>
    <row r="129" spans="1:11" ht="15">
      <c r="A129" s="31"/>
      <c r="B129" s="31"/>
      <c r="C129" s="31"/>
      <c r="D129" s="31"/>
      <c r="E129" s="31"/>
      <c r="F129" s="31"/>
      <c r="G129" s="31"/>
      <c r="H129" s="31"/>
      <c r="I129" s="31"/>
      <c r="J129" s="31"/>
      <c r="K129" s="31"/>
    </row>
    <row r="130" spans="1:11" ht="15">
      <c r="A130" s="31"/>
      <c r="B130" s="31"/>
      <c r="C130" s="31"/>
      <c r="D130" s="31"/>
      <c r="E130" s="31"/>
      <c r="F130" s="31"/>
      <c r="G130" s="31"/>
      <c r="H130" s="31"/>
      <c r="I130" s="31"/>
      <c r="J130" s="31"/>
      <c r="K130" s="31"/>
    </row>
    <row r="131" spans="1:11" ht="15">
      <c r="A131" s="31"/>
      <c r="B131" s="31"/>
      <c r="C131" s="31"/>
      <c r="D131" s="31"/>
      <c r="E131" s="31"/>
      <c r="F131" s="31"/>
      <c r="G131" s="31"/>
      <c r="H131" s="31"/>
      <c r="I131" s="31"/>
      <c r="J131" s="31"/>
      <c r="K131" s="31"/>
    </row>
  </sheetData>
  <sheetProtection sheet="1" objects="1" scenarios="1"/>
  <printOptions/>
  <pageMargins left="0.75" right="0.75" top="1" bottom="1" header="0.5" footer="0.5"/>
  <pageSetup fitToHeight="1" fitToWidth="1"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9"/>
  <sheetViews>
    <sheetView tabSelected="1" zoomScale="75" zoomScaleNormal="75" zoomScalePageLayoutView="0" workbookViewId="0" topLeftCell="A1">
      <selection activeCell="B12" sqref="B12"/>
    </sheetView>
  </sheetViews>
  <sheetFormatPr defaultColWidth="9.140625" defaultRowHeight="12.75"/>
  <cols>
    <col min="1" max="1" width="39.140625" style="0" customWidth="1"/>
    <col min="2" max="2" width="24.7109375" style="0" customWidth="1"/>
    <col min="3" max="3" width="24.8515625" style="0" customWidth="1"/>
    <col min="4" max="4" width="24.7109375" style="0" customWidth="1"/>
  </cols>
  <sheetData>
    <row r="1" spans="1:2" ht="18">
      <c r="A1" s="67" t="s">
        <v>282</v>
      </c>
      <c r="B1" s="73">
        <f>'Signature Page'!$B$9</f>
        <v>10</v>
      </c>
    </row>
    <row r="2" spans="1:2" ht="18">
      <c r="A2" s="7" t="s">
        <v>54</v>
      </c>
      <c r="B2" s="30" t="s">
        <v>274</v>
      </c>
    </row>
    <row r="3" spans="3:4" ht="18">
      <c r="C3" s="81" t="s">
        <v>0</v>
      </c>
      <c r="D3" s="9"/>
    </row>
    <row r="4" ht="15.75">
      <c r="C4" s="76" t="s">
        <v>45</v>
      </c>
    </row>
    <row r="5" ht="15.75">
      <c r="C5" s="1"/>
    </row>
    <row r="6" spans="2:4" ht="12.75">
      <c r="B6" s="43" t="s">
        <v>167</v>
      </c>
      <c r="C6" s="43" t="s">
        <v>169</v>
      </c>
      <c r="D6" s="44"/>
    </row>
    <row r="7" spans="2:4" ht="12.75">
      <c r="B7" s="45" t="s">
        <v>168</v>
      </c>
      <c r="C7" s="45" t="s">
        <v>63</v>
      </c>
      <c r="D7" s="45" t="s">
        <v>66</v>
      </c>
    </row>
    <row r="8" spans="2:4" ht="12.75">
      <c r="B8" s="43" t="s">
        <v>45</v>
      </c>
      <c r="C8" s="45" t="s">
        <v>64</v>
      </c>
      <c r="D8" s="45" t="s">
        <v>45</v>
      </c>
    </row>
    <row r="9" ht="12.75">
      <c r="A9" s="12" t="s">
        <v>1</v>
      </c>
    </row>
    <row r="10" spans="1:4" ht="12.75">
      <c r="A10" s="2" t="s">
        <v>2</v>
      </c>
      <c r="B10" s="91">
        <v>390018</v>
      </c>
      <c r="C10" s="92"/>
      <c r="D10" s="92">
        <f aca="true" t="shared" si="0" ref="D10:D18">+B10+C10</f>
        <v>390018</v>
      </c>
    </row>
    <row r="11" spans="1:4" ht="12.75">
      <c r="A11" s="2" t="s">
        <v>47</v>
      </c>
      <c r="B11" s="91">
        <v>14638150</v>
      </c>
      <c r="C11" s="92"/>
      <c r="D11" s="92">
        <f t="shared" si="0"/>
        <v>14638150</v>
      </c>
    </row>
    <row r="12" spans="1:4" ht="12.75">
      <c r="A12" s="2" t="s">
        <v>46</v>
      </c>
      <c r="B12" s="91">
        <v>594681</v>
      </c>
      <c r="C12" s="92"/>
      <c r="D12" s="92">
        <f t="shared" si="0"/>
        <v>594681</v>
      </c>
    </row>
    <row r="13" spans="1:4" ht="12.75">
      <c r="A13" s="2" t="s">
        <v>5</v>
      </c>
      <c r="B13" s="91">
        <v>11655986</v>
      </c>
      <c r="C13" s="92"/>
      <c r="D13" s="92">
        <f t="shared" si="0"/>
        <v>11655986</v>
      </c>
    </row>
    <row r="14" spans="1:4" ht="12.75">
      <c r="A14" s="2" t="s">
        <v>3</v>
      </c>
      <c r="B14" s="91">
        <v>0</v>
      </c>
      <c r="C14" s="92"/>
      <c r="D14" s="92">
        <f t="shared" si="0"/>
        <v>0</v>
      </c>
    </row>
    <row r="15" spans="1:4" ht="12.75">
      <c r="A15" s="2" t="s">
        <v>11</v>
      </c>
      <c r="B15" s="93">
        <v>0</v>
      </c>
      <c r="C15" s="92"/>
      <c r="D15" s="92">
        <f t="shared" si="0"/>
        <v>0</v>
      </c>
    </row>
    <row r="16" spans="1:4" ht="12.75">
      <c r="A16" s="2" t="s">
        <v>48</v>
      </c>
      <c r="B16" s="93">
        <v>0</v>
      </c>
      <c r="C16" s="92"/>
      <c r="D16" s="92">
        <f t="shared" si="0"/>
        <v>0</v>
      </c>
    </row>
    <row r="17" spans="1:4" ht="12.75">
      <c r="A17" s="2" t="s">
        <v>29</v>
      </c>
      <c r="B17" s="93">
        <v>168701</v>
      </c>
      <c r="C17" s="92"/>
      <c r="D17" s="92">
        <f t="shared" si="0"/>
        <v>168701</v>
      </c>
    </row>
    <row r="18" spans="1:4" ht="12.75">
      <c r="A18" s="2" t="s">
        <v>30</v>
      </c>
      <c r="B18" s="94">
        <v>0</v>
      </c>
      <c r="C18" s="92"/>
      <c r="D18" s="95">
        <f t="shared" si="0"/>
        <v>0</v>
      </c>
    </row>
    <row r="19" spans="1:4" ht="12.75">
      <c r="A19" s="4" t="s">
        <v>35</v>
      </c>
      <c r="B19" s="92">
        <f>SUM(B10:B18)</f>
        <v>27447536</v>
      </c>
      <c r="C19" s="92"/>
      <c r="D19" s="92">
        <f>SUM(D10:D18)</f>
        <v>27447536</v>
      </c>
    </row>
    <row r="20" spans="2:4" ht="12.75">
      <c r="B20" s="92"/>
      <c r="C20" s="92"/>
      <c r="D20" s="92"/>
    </row>
    <row r="21" spans="1:4" ht="12.75">
      <c r="A21" s="12" t="s">
        <v>4</v>
      </c>
      <c r="B21" s="92"/>
      <c r="C21" s="92"/>
      <c r="D21" s="92"/>
    </row>
    <row r="22" spans="1:4" ht="12.75">
      <c r="A22" s="2" t="s">
        <v>6</v>
      </c>
      <c r="B22" s="91">
        <v>235892</v>
      </c>
      <c r="C22" s="92"/>
      <c r="D22" s="92">
        <f>+B22+C22</f>
        <v>235892</v>
      </c>
    </row>
    <row r="23" spans="1:4" ht="12.75">
      <c r="A23" s="2" t="s">
        <v>7</v>
      </c>
      <c r="B23" s="94">
        <v>276020</v>
      </c>
      <c r="C23" s="92"/>
      <c r="D23" s="95">
        <f>+B23+C23</f>
        <v>276020</v>
      </c>
    </row>
    <row r="24" spans="1:4" ht="12.75">
      <c r="A24" s="4" t="s">
        <v>36</v>
      </c>
      <c r="B24" s="92">
        <f>SUM(B22:B23)</f>
        <v>511912</v>
      </c>
      <c r="C24" s="92"/>
      <c r="D24" s="92">
        <f>SUM(D22:D23)</f>
        <v>511912</v>
      </c>
    </row>
    <row r="25" spans="2:4" ht="12.75">
      <c r="B25" s="92"/>
      <c r="C25" s="92"/>
      <c r="D25" s="92"/>
    </row>
    <row r="26" spans="1:4" ht="12.75">
      <c r="A26" s="12" t="s">
        <v>8</v>
      </c>
      <c r="B26" s="92"/>
      <c r="C26" s="92"/>
      <c r="D26" s="92"/>
    </row>
    <row r="27" spans="1:4" ht="12.75">
      <c r="A27" s="2" t="s">
        <v>31</v>
      </c>
      <c r="B27" s="91">
        <v>212865</v>
      </c>
      <c r="C27" s="92"/>
      <c r="D27" s="92">
        <f>+B27+C27</f>
        <v>212865</v>
      </c>
    </row>
    <row r="28" spans="1:4" ht="12.75">
      <c r="A28" s="2" t="s">
        <v>32</v>
      </c>
      <c r="B28" s="91">
        <v>0</v>
      </c>
      <c r="C28" s="92"/>
      <c r="D28" s="92">
        <f>+B28+C28</f>
        <v>0</v>
      </c>
    </row>
    <row r="29" spans="1:4" ht="12.75">
      <c r="A29" s="2" t="s">
        <v>9</v>
      </c>
      <c r="B29" s="91">
        <v>25000</v>
      </c>
      <c r="C29" s="92"/>
      <c r="D29" s="92">
        <f>+B29+C29</f>
        <v>25000</v>
      </c>
    </row>
    <row r="30" spans="1:4" ht="12.75">
      <c r="A30" s="2" t="s">
        <v>13</v>
      </c>
      <c r="B30" s="94">
        <v>4713524</v>
      </c>
      <c r="C30" s="92"/>
      <c r="D30" s="95">
        <f>+B30+C30</f>
        <v>4713524</v>
      </c>
    </row>
    <row r="31" spans="1:4" ht="12.75">
      <c r="A31" s="4" t="s">
        <v>37</v>
      </c>
      <c r="B31" s="92">
        <f>SUM(B27:B30)</f>
        <v>4951389</v>
      </c>
      <c r="C31" s="92"/>
      <c r="D31" s="92">
        <f>SUM(D27:D30)</f>
        <v>4951389</v>
      </c>
    </row>
    <row r="32" spans="2:4" ht="12.75">
      <c r="B32" s="92"/>
      <c r="C32" s="92"/>
      <c r="D32" s="92"/>
    </row>
    <row r="33" spans="1:4" ht="12.75">
      <c r="A33" s="12" t="s">
        <v>10</v>
      </c>
      <c r="B33" s="92"/>
      <c r="C33" s="92"/>
      <c r="D33" s="92"/>
    </row>
    <row r="34" spans="1:4" ht="12.75">
      <c r="A34" s="2" t="s">
        <v>12</v>
      </c>
      <c r="B34" s="92">
        <v>338775</v>
      </c>
      <c r="C34" s="92"/>
      <c r="D34" s="92">
        <f>+B34+C34</f>
        <v>338775</v>
      </c>
    </row>
    <row r="35" spans="1:4" ht="12.75">
      <c r="A35" s="2" t="s">
        <v>49</v>
      </c>
      <c r="B35" s="91">
        <v>5485744</v>
      </c>
      <c r="C35" s="92"/>
      <c r="D35" s="92">
        <f>+B35+C35</f>
        <v>5485744</v>
      </c>
    </row>
    <row r="36" spans="1:4" ht="12.75">
      <c r="A36" s="2" t="s">
        <v>33</v>
      </c>
      <c r="B36" s="94">
        <v>216551</v>
      </c>
      <c r="C36" s="92"/>
      <c r="D36" s="95">
        <f>+B36+C36</f>
        <v>216551</v>
      </c>
    </row>
    <row r="37" spans="1:4" ht="12.75">
      <c r="A37" s="4" t="s">
        <v>38</v>
      </c>
      <c r="B37" s="92">
        <f>SUM(B34:B36)</f>
        <v>6041070</v>
      </c>
      <c r="C37" s="92"/>
      <c r="D37" s="92">
        <f>SUM(D34:D36)</f>
        <v>6041070</v>
      </c>
    </row>
    <row r="38" spans="2:4" ht="12.75">
      <c r="B38" s="92"/>
      <c r="C38" s="92"/>
      <c r="D38" s="92"/>
    </row>
    <row r="39" spans="1:4" ht="12.75">
      <c r="A39" s="6" t="s">
        <v>34</v>
      </c>
      <c r="B39" s="96">
        <f>+B19+B24+B31+B37</f>
        <v>38951907</v>
      </c>
      <c r="C39" s="92"/>
      <c r="D39" s="96">
        <f>+D19+D24+D31+D37</f>
        <v>38951907</v>
      </c>
    </row>
  </sheetData>
  <sheetProtection/>
  <printOptions gridLines="1"/>
  <pageMargins left="0.75" right="0.75" top="0.75" bottom="0.75" header="0.5" footer="0.5"/>
  <pageSetup cellComments="atEnd" fitToHeight="1" fitToWidth="1" horizontalDpi="600" verticalDpi="600" orientation="landscape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zoomScale="75" zoomScaleNormal="75" zoomScalePageLayoutView="0" workbookViewId="0" topLeftCell="B1">
      <selection activeCell="L16" sqref="L16"/>
    </sheetView>
  </sheetViews>
  <sheetFormatPr defaultColWidth="9.140625" defaultRowHeight="12.75"/>
  <cols>
    <col min="1" max="1" width="45.140625" style="0" customWidth="1"/>
    <col min="2" max="3" width="13.28125" style="0" customWidth="1"/>
    <col min="4" max="4" width="14.00390625" style="0" bestFit="1" customWidth="1"/>
    <col min="5" max="8" width="13.28125" style="0" customWidth="1"/>
    <col min="9" max="9" width="14.00390625" style="0" bestFit="1" customWidth="1"/>
    <col min="10" max="10" width="13.28125" style="0" customWidth="1"/>
    <col min="11" max="11" width="14.00390625" style="0" bestFit="1" customWidth="1"/>
  </cols>
  <sheetData>
    <row r="1" spans="1:2" ht="18">
      <c r="A1" s="67" t="s">
        <v>282</v>
      </c>
      <c r="B1" s="70">
        <f>'Signature Page'!$B$9</f>
        <v>10</v>
      </c>
    </row>
    <row r="2" spans="1:2" ht="18">
      <c r="A2" s="7" t="s">
        <v>54</v>
      </c>
      <c r="B2" s="30" t="s">
        <v>274</v>
      </c>
    </row>
    <row r="3" spans="3:10" ht="18">
      <c r="C3" s="81" t="s">
        <v>0</v>
      </c>
      <c r="D3" s="5"/>
      <c r="E3" s="5"/>
      <c r="F3" s="5"/>
      <c r="G3" s="5"/>
      <c r="H3" s="5"/>
      <c r="J3" s="8"/>
    </row>
    <row r="4" ht="15.75">
      <c r="C4" s="76" t="s">
        <v>50</v>
      </c>
    </row>
    <row r="5" ht="15.75">
      <c r="J5" s="1"/>
    </row>
    <row r="6" spans="9:11" ht="12.75">
      <c r="I6" s="43" t="s">
        <v>219</v>
      </c>
      <c r="J6" s="43" t="s">
        <v>221</v>
      </c>
      <c r="K6" s="44"/>
    </row>
    <row r="7" spans="2:11" ht="12.75">
      <c r="B7" s="5" t="s">
        <v>206</v>
      </c>
      <c r="C7" s="5" t="s">
        <v>207</v>
      </c>
      <c r="D7" s="5" t="s">
        <v>208</v>
      </c>
      <c r="E7" s="5" t="s">
        <v>209</v>
      </c>
      <c r="F7" s="5" t="s">
        <v>210</v>
      </c>
      <c r="G7" s="5" t="s">
        <v>211</v>
      </c>
      <c r="H7" s="5" t="s">
        <v>212</v>
      </c>
      <c r="I7" s="43" t="s">
        <v>218</v>
      </c>
      <c r="J7" s="45" t="s">
        <v>63</v>
      </c>
      <c r="K7" s="45" t="s">
        <v>223</v>
      </c>
    </row>
    <row r="8" spans="2:11" ht="12.75">
      <c r="B8" s="77"/>
      <c r="C8" s="78" t="s">
        <v>213</v>
      </c>
      <c r="D8" s="78" t="s">
        <v>214</v>
      </c>
      <c r="E8" s="78" t="s">
        <v>215</v>
      </c>
      <c r="F8" s="78" t="s">
        <v>216</v>
      </c>
      <c r="G8" s="77"/>
      <c r="H8" s="77"/>
      <c r="I8" s="45" t="s">
        <v>220</v>
      </c>
      <c r="J8" s="45" t="s">
        <v>222</v>
      </c>
      <c r="K8" s="45" t="s">
        <v>220</v>
      </c>
    </row>
    <row r="9" spans="1:8" ht="14.25">
      <c r="A9" s="79" t="s">
        <v>14</v>
      </c>
      <c r="B9" s="42"/>
      <c r="C9" s="42"/>
      <c r="D9" s="42"/>
      <c r="E9" s="42"/>
      <c r="F9" s="42"/>
      <c r="G9" s="42"/>
      <c r="H9" s="42"/>
    </row>
    <row r="10" spans="1:11" ht="12.75">
      <c r="A10" s="2" t="s">
        <v>51</v>
      </c>
      <c r="B10" s="91"/>
      <c r="C10" s="91"/>
      <c r="D10" s="97">
        <v>11651397</v>
      </c>
      <c r="E10" s="91"/>
      <c r="F10" s="91"/>
      <c r="G10" s="91"/>
      <c r="H10" s="91"/>
      <c r="I10" s="92">
        <f>SUM(B10:H10)</f>
        <v>11651397</v>
      </c>
      <c r="J10" s="75"/>
      <c r="K10" s="92">
        <f>+I10+J10</f>
        <v>11651397</v>
      </c>
    </row>
    <row r="11" spans="1:11" ht="12.75">
      <c r="A11" s="2" t="s">
        <v>25</v>
      </c>
      <c r="B11" s="98">
        <v>1967697</v>
      </c>
      <c r="C11" s="98">
        <v>971164</v>
      </c>
      <c r="D11" s="98">
        <v>6084215</v>
      </c>
      <c r="E11" s="98">
        <v>256756</v>
      </c>
      <c r="F11" s="98">
        <v>64758</v>
      </c>
      <c r="G11" s="98">
        <v>0</v>
      </c>
      <c r="H11" s="98">
        <v>1487</v>
      </c>
      <c r="I11" s="95">
        <f>SUM(B11:H11)</f>
        <v>9346077</v>
      </c>
      <c r="J11" s="75"/>
      <c r="K11" s="95">
        <f>+I11+J11</f>
        <v>9346077</v>
      </c>
    </row>
    <row r="12" spans="1:11" ht="12.75">
      <c r="A12" s="4" t="s">
        <v>26</v>
      </c>
      <c r="B12" s="92">
        <f>SUM(B10:B11)</f>
        <v>1967697</v>
      </c>
      <c r="C12" s="92">
        <f aca="true" t="shared" si="0" ref="C12:H12">SUM(C10:C11)</f>
        <v>971164</v>
      </c>
      <c r="D12" s="92">
        <f t="shared" si="0"/>
        <v>17735612</v>
      </c>
      <c r="E12" s="92">
        <f t="shared" si="0"/>
        <v>256756</v>
      </c>
      <c r="F12" s="92">
        <f t="shared" si="0"/>
        <v>64758</v>
      </c>
      <c r="G12" s="92">
        <f t="shared" si="0"/>
        <v>0</v>
      </c>
      <c r="H12" s="92">
        <f t="shared" si="0"/>
        <v>1487</v>
      </c>
      <c r="I12" s="92">
        <f>SUM(B12:H12)</f>
        <v>20997474</v>
      </c>
      <c r="J12" s="75"/>
      <c r="K12" s="92">
        <f>SUM(K10:K11)</f>
        <v>20997474</v>
      </c>
    </row>
    <row r="13" spans="1:11" ht="14.25">
      <c r="A13" s="79" t="s">
        <v>15</v>
      </c>
      <c r="B13" s="92"/>
      <c r="C13" s="92"/>
      <c r="D13" s="92"/>
      <c r="E13" s="92"/>
      <c r="F13" s="92"/>
      <c r="G13" s="92"/>
      <c r="H13" s="92"/>
      <c r="I13" s="92"/>
      <c r="J13" s="75"/>
      <c r="K13" s="92"/>
    </row>
    <row r="14" spans="1:11" ht="12.75">
      <c r="A14" s="2" t="s">
        <v>41</v>
      </c>
      <c r="B14" s="97">
        <v>1490587</v>
      </c>
      <c r="C14" s="97">
        <v>747133</v>
      </c>
      <c r="D14" s="97">
        <v>2926965</v>
      </c>
      <c r="E14" s="97">
        <v>158608</v>
      </c>
      <c r="F14" s="97">
        <v>8248</v>
      </c>
      <c r="G14" s="97">
        <v>0</v>
      </c>
      <c r="H14" s="97">
        <v>9149</v>
      </c>
      <c r="I14" s="92">
        <f aca="true" t="shared" si="1" ref="I14:I20">SUM(B14:H14)</f>
        <v>5340690</v>
      </c>
      <c r="J14" s="75"/>
      <c r="K14" s="92">
        <f aca="true" t="shared" si="2" ref="K14:K19">+I14+J14</f>
        <v>5340690</v>
      </c>
    </row>
    <row r="15" spans="1:11" ht="12.75">
      <c r="A15" s="2" t="s">
        <v>42</v>
      </c>
      <c r="B15" s="97">
        <v>4112647</v>
      </c>
      <c r="C15" s="97">
        <v>1873026</v>
      </c>
      <c r="D15" s="97">
        <v>4685471</v>
      </c>
      <c r="E15" s="97">
        <v>371964</v>
      </c>
      <c r="F15" s="97">
        <v>82106</v>
      </c>
      <c r="G15" s="97">
        <v>0</v>
      </c>
      <c r="H15" s="97">
        <v>128298</v>
      </c>
      <c r="I15" s="99">
        <f t="shared" si="1"/>
        <v>11253512</v>
      </c>
      <c r="J15" s="75"/>
      <c r="K15" s="92">
        <f t="shared" si="2"/>
        <v>11253512</v>
      </c>
    </row>
    <row r="16" spans="1:11" ht="12.75">
      <c r="A16" s="2" t="s">
        <v>16</v>
      </c>
      <c r="B16" s="97">
        <v>161831</v>
      </c>
      <c r="C16" s="97">
        <v>71628</v>
      </c>
      <c r="D16" s="97">
        <v>166322</v>
      </c>
      <c r="E16" s="97">
        <v>7376</v>
      </c>
      <c r="F16" s="97">
        <v>0</v>
      </c>
      <c r="G16" s="97">
        <v>0</v>
      </c>
      <c r="H16" s="97">
        <v>7861</v>
      </c>
      <c r="I16" s="99">
        <f t="shared" si="1"/>
        <v>415018</v>
      </c>
      <c r="J16" s="75"/>
      <c r="K16" s="92">
        <f t="shared" si="2"/>
        <v>415018</v>
      </c>
    </row>
    <row r="17" spans="1:11" ht="12.75">
      <c r="A17" s="2" t="s">
        <v>52</v>
      </c>
      <c r="B17" s="97">
        <v>0</v>
      </c>
      <c r="C17" s="97">
        <v>0</v>
      </c>
      <c r="D17" s="97">
        <v>0</v>
      </c>
      <c r="E17" s="97">
        <v>0</v>
      </c>
      <c r="F17" s="97">
        <v>0</v>
      </c>
      <c r="G17" s="97">
        <v>0</v>
      </c>
      <c r="H17" s="97">
        <v>0</v>
      </c>
      <c r="I17" s="99">
        <f t="shared" si="1"/>
        <v>0</v>
      </c>
      <c r="J17" s="75"/>
      <c r="K17" s="92">
        <f t="shared" si="2"/>
        <v>0</v>
      </c>
    </row>
    <row r="18" spans="1:11" ht="12.75">
      <c r="A18" s="2" t="s">
        <v>39</v>
      </c>
      <c r="B18" s="97">
        <v>0</v>
      </c>
      <c r="C18" s="97">
        <v>0</v>
      </c>
      <c r="D18" s="97">
        <v>0</v>
      </c>
      <c r="E18" s="97">
        <v>0</v>
      </c>
      <c r="F18" s="97">
        <v>0</v>
      </c>
      <c r="G18" s="97">
        <v>0</v>
      </c>
      <c r="H18" s="97">
        <v>0</v>
      </c>
      <c r="I18" s="99">
        <f t="shared" si="1"/>
        <v>0</v>
      </c>
      <c r="J18" s="75"/>
      <c r="K18" s="92">
        <f t="shared" si="2"/>
        <v>0</v>
      </c>
    </row>
    <row r="19" spans="1:11" ht="12.75">
      <c r="A19" s="2" t="s">
        <v>40</v>
      </c>
      <c r="B19" s="98">
        <v>0</v>
      </c>
      <c r="C19" s="98">
        <v>0</v>
      </c>
      <c r="D19" s="98">
        <v>0</v>
      </c>
      <c r="E19" s="98">
        <v>0</v>
      </c>
      <c r="F19" s="98">
        <v>0</v>
      </c>
      <c r="G19" s="98">
        <v>0</v>
      </c>
      <c r="H19" s="98">
        <v>0</v>
      </c>
      <c r="I19" s="95">
        <f t="shared" si="1"/>
        <v>0</v>
      </c>
      <c r="J19" s="75"/>
      <c r="K19" s="95">
        <f t="shared" si="2"/>
        <v>0</v>
      </c>
    </row>
    <row r="20" spans="1:11" ht="12.75">
      <c r="A20" s="4" t="s">
        <v>17</v>
      </c>
      <c r="B20" s="92">
        <f aca="true" t="shared" si="3" ref="B20:H20">SUM(B14:B19)</f>
        <v>5765065</v>
      </c>
      <c r="C20" s="92">
        <f t="shared" si="3"/>
        <v>2691787</v>
      </c>
      <c r="D20" s="92">
        <f t="shared" si="3"/>
        <v>7778758</v>
      </c>
      <c r="E20" s="92">
        <f t="shared" si="3"/>
        <v>537948</v>
      </c>
      <c r="F20" s="92">
        <f t="shared" si="3"/>
        <v>90354</v>
      </c>
      <c r="G20" s="92">
        <f t="shared" si="3"/>
        <v>0</v>
      </c>
      <c r="H20" s="92">
        <f t="shared" si="3"/>
        <v>145308</v>
      </c>
      <c r="I20" s="92">
        <f t="shared" si="1"/>
        <v>17009220</v>
      </c>
      <c r="J20" s="75"/>
      <c r="K20" s="92">
        <f>SUM(K14:K19)</f>
        <v>17009220</v>
      </c>
    </row>
    <row r="21" spans="2:11" ht="12.75">
      <c r="B21" s="92"/>
      <c r="C21" s="92"/>
      <c r="D21" s="92"/>
      <c r="E21" s="92"/>
      <c r="F21" s="92"/>
      <c r="G21" s="92"/>
      <c r="H21" s="92"/>
      <c r="I21" s="92"/>
      <c r="J21" s="75"/>
      <c r="K21" s="92"/>
    </row>
    <row r="22" spans="1:11" ht="14.25">
      <c r="A22" s="79" t="s">
        <v>18</v>
      </c>
      <c r="B22" s="92"/>
      <c r="C22" s="92"/>
      <c r="D22" s="92"/>
      <c r="E22" s="92"/>
      <c r="F22" s="92"/>
      <c r="G22" s="92"/>
      <c r="H22" s="92"/>
      <c r="I22" s="92"/>
      <c r="J22" s="75"/>
      <c r="K22" s="92"/>
    </row>
    <row r="23" spans="1:11" ht="12.75">
      <c r="A23" s="2" t="s">
        <v>28</v>
      </c>
      <c r="B23" s="97">
        <v>8030</v>
      </c>
      <c r="C23" s="97">
        <v>3910</v>
      </c>
      <c r="D23" s="97">
        <v>13147</v>
      </c>
      <c r="E23" s="97">
        <v>567410</v>
      </c>
      <c r="F23" s="97">
        <v>0</v>
      </c>
      <c r="G23" s="97">
        <v>0</v>
      </c>
      <c r="H23" s="97">
        <v>0</v>
      </c>
      <c r="I23" s="99">
        <f>SUM(B23:H23)</f>
        <v>592497</v>
      </c>
      <c r="J23" s="75"/>
      <c r="K23" s="92">
        <f>+I23+J23</f>
        <v>592497</v>
      </c>
    </row>
    <row r="24" spans="1:11" ht="12.75">
      <c r="A24" s="2" t="s">
        <v>217</v>
      </c>
      <c r="B24" s="97">
        <v>0</v>
      </c>
      <c r="C24" s="97">
        <v>0</v>
      </c>
      <c r="D24" s="97">
        <v>0</v>
      </c>
      <c r="E24" s="97">
        <v>0</v>
      </c>
      <c r="F24" s="97">
        <v>0</v>
      </c>
      <c r="G24" s="97">
        <v>0</v>
      </c>
      <c r="H24" s="97">
        <v>0</v>
      </c>
      <c r="I24" s="99">
        <f>SUM(B24:H24)</f>
        <v>0</v>
      </c>
      <c r="J24" s="75"/>
      <c r="K24" s="92">
        <f>+I24+J24</f>
        <v>0</v>
      </c>
    </row>
    <row r="25" spans="1:11" ht="12.75">
      <c r="A25" s="2" t="s">
        <v>19</v>
      </c>
      <c r="B25" s="98">
        <v>0</v>
      </c>
      <c r="C25" s="98">
        <v>0</v>
      </c>
      <c r="D25" s="98">
        <v>0</v>
      </c>
      <c r="E25" s="98">
        <v>0</v>
      </c>
      <c r="F25" s="98">
        <v>0</v>
      </c>
      <c r="G25" s="98">
        <v>0</v>
      </c>
      <c r="H25" s="98">
        <v>0</v>
      </c>
      <c r="I25" s="95">
        <f>SUM(B25:H25)</f>
        <v>0</v>
      </c>
      <c r="J25" s="75"/>
      <c r="K25" s="95">
        <f>+I25+J25</f>
        <v>0</v>
      </c>
    </row>
    <row r="26" spans="1:11" ht="12.75">
      <c r="A26" s="4" t="s">
        <v>20</v>
      </c>
      <c r="B26" s="92">
        <f>SUM(B23:B25)</f>
        <v>8030</v>
      </c>
      <c r="C26" s="92">
        <f aca="true" t="shared" si="4" ref="C26:H26">SUM(C23:C25)</f>
        <v>3910</v>
      </c>
      <c r="D26" s="92">
        <f t="shared" si="4"/>
        <v>13147</v>
      </c>
      <c r="E26" s="92">
        <f t="shared" si="4"/>
        <v>567410</v>
      </c>
      <c r="F26" s="92">
        <f t="shared" si="4"/>
        <v>0</v>
      </c>
      <c r="G26" s="92">
        <f t="shared" si="4"/>
        <v>0</v>
      </c>
      <c r="H26" s="92">
        <f t="shared" si="4"/>
        <v>0</v>
      </c>
      <c r="I26" s="92">
        <f>SUM(B26:H26)</f>
        <v>592497</v>
      </c>
      <c r="J26" s="75"/>
      <c r="K26" s="92">
        <f>SUM(K23:K25)</f>
        <v>592497</v>
      </c>
    </row>
    <row r="27" spans="2:11" ht="12.75">
      <c r="B27" s="92"/>
      <c r="C27" s="92"/>
      <c r="D27" s="92"/>
      <c r="E27" s="92"/>
      <c r="F27" s="92"/>
      <c r="G27" s="92"/>
      <c r="H27" s="92"/>
      <c r="I27" s="92"/>
      <c r="J27" s="75"/>
      <c r="K27" s="92"/>
    </row>
    <row r="28" spans="1:11" ht="14.25">
      <c r="A28" s="79" t="s">
        <v>21</v>
      </c>
      <c r="B28" s="91"/>
      <c r="C28" s="91"/>
      <c r="D28" s="91"/>
      <c r="E28" s="91"/>
      <c r="F28" s="91"/>
      <c r="G28" s="91"/>
      <c r="H28" s="91"/>
      <c r="I28" s="92"/>
      <c r="J28" s="75"/>
      <c r="K28" s="92"/>
    </row>
    <row r="29" spans="1:11" ht="12.75">
      <c r="A29" s="2" t="s">
        <v>22</v>
      </c>
      <c r="B29" s="97">
        <v>0</v>
      </c>
      <c r="C29" s="97">
        <v>0</v>
      </c>
      <c r="D29" s="97">
        <v>0</v>
      </c>
      <c r="E29" s="97">
        <v>0</v>
      </c>
      <c r="F29" s="97">
        <v>0</v>
      </c>
      <c r="G29" s="97">
        <v>0</v>
      </c>
      <c r="H29" s="97">
        <v>0</v>
      </c>
      <c r="I29" s="92">
        <f>SUM(B29:H29)</f>
        <v>0</v>
      </c>
      <c r="J29" s="75"/>
      <c r="K29" s="92">
        <f>+I29+J29</f>
        <v>0</v>
      </c>
    </row>
    <row r="30" spans="1:11" ht="12.75">
      <c r="A30" s="2" t="s">
        <v>23</v>
      </c>
      <c r="B30" s="97">
        <v>0</v>
      </c>
      <c r="C30" s="97">
        <v>0</v>
      </c>
      <c r="D30" s="97">
        <v>0</v>
      </c>
      <c r="E30" s="97">
        <v>0</v>
      </c>
      <c r="F30" s="97">
        <v>0</v>
      </c>
      <c r="G30" s="97">
        <v>0</v>
      </c>
      <c r="H30" s="97">
        <v>0</v>
      </c>
      <c r="I30" s="92">
        <f>SUM(B30:H30)</f>
        <v>0</v>
      </c>
      <c r="J30" s="75"/>
      <c r="K30" s="92">
        <f>+I30+J30</f>
        <v>0</v>
      </c>
    </row>
    <row r="31" spans="1:11" ht="12.75">
      <c r="A31" s="2" t="s">
        <v>24</v>
      </c>
      <c r="B31" s="98">
        <v>0</v>
      </c>
      <c r="C31" s="98">
        <v>0</v>
      </c>
      <c r="D31" s="98">
        <v>0</v>
      </c>
      <c r="E31" s="98">
        <v>0</v>
      </c>
      <c r="F31" s="98">
        <v>0</v>
      </c>
      <c r="G31" s="98">
        <v>0</v>
      </c>
      <c r="H31" s="98"/>
      <c r="I31" s="95">
        <f>SUM(B31:H31)</f>
        <v>0</v>
      </c>
      <c r="J31" s="75"/>
      <c r="K31" s="95">
        <f>+I31+J31</f>
        <v>0</v>
      </c>
    </row>
    <row r="32" spans="1:11" ht="12.75">
      <c r="A32" s="4" t="s">
        <v>27</v>
      </c>
      <c r="B32" s="92">
        <f>SUM(B28:B31)</f>
        <v>0</v>
      </c>
      <c r="C32" s="92">
        <f aca="true" t="shared" si="5" ref="C32:H32">SUM(C28:C31)</f>
        <v>0</v>
      </c>
      <c r="D32" s="92">
        <f t="shared" si="5"/>
        <v>0</v>
      </c>
      <c r="E32" s="92">
        <f t="shared" si="5"/>
        <v>0</v>
      </c>
      <c r="F32" s="92">
        <f t="shared" si="5"/>
        <v>0</v>
      </c>
      <c r="G32" s="92">
        <f t="shared" si="5"/>
        <v>0</v>
      </c>
      <c r="H32" s="92">
        <f t="shared" si="5"/>
        <v>0</v>
      </c>
      <c r="I32" s="92">
        <f>SUM(B32:H32)</f>
        <v>0</v>
      </c>
      <c r="J32" s="75"/>
      <c r="K32" s="92">
        <f>SUM(K29:K31)</f>
        <v>0</v>
      </c>
    </row>
    <row r="33" spans="2:11" ht="12.75">
      <c r="B33" s="92"/>
      <c r="C33" s="92"/>
      <c r="D33" s="92"/>
      <c r="E33" s="92"/>
      <c r="F33" s="92"/>
      <c r="G33" s="92"/>
      <c r="H33" s="92"/>
      <c r="I33" s="92"/>
      <c r="J33" s="75"/>
      <c r="K33" s="92"/>
    </row>
    <row r="34" spans="1:11" ht="12.75">
      <c r="A34" s="12" t="s">
        <v>43</v>
      </c>
      <c r="B34" s="92"/>
      <c r="C34" s="92"/>
      <c r="D34" s="92"/>
      <c r="E34" s="92"/>
      <c r="F34" s="92"/>
      <c r="G34" s="91"/>
      <c r="H34" s="92"/>
      <c r="I34" s="92"/>
      <c r="J34" s="75"/>
      <c r="K34" s="92"/>
    </row>
    <row r="35" spans="1:11" ht="12.75">
      <c r="A35" s="2" t="s">
        <v>55</v>
      </c>
      <c r="B35" s="92"/>
      <c r="C35" s="92"/>
      <c r="D35" s="92"/>
      <c r="E35" s="92"/>
      <c r="F35" s="92"/>
      <c r="G35" s="100">
        <v>0</v>
      </c>
      <c r="H35" s="92"/>
      <c r="I35" s="101">
        <f>SUM(G35)</f>
        <v>0</v>
      </c>
      <c r="J35" s="75"/>
      <c r="K35" s="92">
        <f>+I35+J35</f>
        <v>0</v>
      </c>
    </row>
    <row r="36" spans="1:11" ht="12.75">
      <c r="A36" s="2" t="s">
        <v>56</v>
      </c>
      <c r="B36" s="102"/>
      <c r="C36" s="102"/>
      <c r="D36" s="102"/>
      <c r="E36" s="102"/>
      <c r="F36" s="102"/>
      <c r="G36" s="98">
        <v>0</v>
      </c>
      <c r="H36" s="102"/>
      <c r="I36" s="103">
        <f>SUM(G36)</f>
        <v>0</v>
      </c>
      <c r="J36" s="75"/>
      <c r="K36" s="95">
        <f>+I36+J36</f>
        <v>0</v>
      </c>
    </row>
    <row r="37" spans="1:11" ht="12.75">
      <c r="A37" s="6" t="s">
        <v>44</v>
      </c>
      <c r="B37" s="92"/>
      <c r="C37" s="92"/>
      <c r="D37" s="96"/>
      <c r="E37" s="92"/>
      <c r="F37" s="92"/>
      <c r="G37" s="104">
        <f>SUM(G35:G36)</f>
        <v>0</v>
      </c>
      <c r="H37" s="92"/>
      <c r="I37" s="105">
        <f>SUM(G37)</f>
        <v>0</v>
      </c>
      <c r="J37" s="75"/>
      <c r="K37" s="92">
        <f>SUM(K35:K36)</f>
        <v>0</v>
      </c>
    </row>
    <row r="38" spans="2:11" ht="12.75">
      <c r="B38" s="92"/>
      <c r="C38" s="92"/>
      <c r="D38" s="92"/>
      <c r="E38" s="92"/>
      <c r="F38" s="92"/>
      <c r="G38" s="92"/>
      <c r="H38" s="92"/>
      <c r="I38" s="92"/>
      <c r="J38" s="75"/>
      <c r="K38" s="92"/>
    </row>
    <row r="39" spans="1:11" ht="13.5" thickBot="1">
      <c r="A39" t="s">
        <v>65</v>
      </c>
      <c r="B39" s="92"/>
      <c r="C39" s="92"/>
      <c r="D39" s="92"/>
      <c r="E39" s="92"/>
      <c r="F39" s="92"/>
      <c r="G39" s="92"/>
      <c r="H39" s="92"/>
      <c r="I39" s="106">
        <f>+I12+I20+I26+I32+I37</f>
        <v>38599191</v>
      </c>
      <c r="J39" s="75"/>
      <c r="K39" s="106">
        <f>+K12+K20+K26+K32+K37</f>
        <v>38599191</v>
      </c>
    </row>
    <row r="40" spans="2:11" ht="13.5" thickTop="1">
      <c r="B40" s="92"/>
      <c r="C40" s="92"/>
      <c r="D40" s="92"/>
      <c r="E40" s="92"/>
      <c r="F40" s="92"/>
      <c r="G40" s="92"/>
      <c r="H40" s="92"/>
      <c r="I40" s="92"/>
      <c r="K40" s="92"/>
    </row>
    <row r="41" spans="1:11" ht="12.75">
      <c r="A41" t="s">
        <v>260</v>
      </c>
      <c r="B41" s="92"/>
      <c r="C41" s="92"/>
      <c r="D41" s="92"/>
      <c r="E41" s="92"/>
      <c r="F41" s="92"/>
      <c r="G41" s="92"/>
      <c r="H41" s="92"/>
      <c r="I41" s="107"/>
      <c r="J41" s="74"/>
      <c r="K41" s="127">
        <f>+I41+J41</f>
        <v>0</v>
      </c>
    </row>
    <row r="42" spans="2:11" ht="12.75">
      <c r="B42" s="92"/>
      <c r="C42" s="92"/>
      <c r="D42" s="92"/>
      <c r="E42" s="92"/>
      <c r="F42" s="92"/>
      <c r="G42" s="92"/>
      <c r="H42" s="92"/>
      <c r="I42" s="92"/>
      <c r="K42" s="92"/>
    </row>
    <row r="43" spans="1:11" ht="12.75">
      <c r="A43" t="s">
        <v>261</v>
      </c>
      <c r="B43" s="92"/>
      <c r="C43" s="92"/>
      <c r="D43" s="92"/>
      <c r="E43" s="92"/>
      <c r="F43" s="92"/>
      <c r="G43" s="92"/>
      <c r="H43" s="92"/>
      <c r="I43" s="92">
        <f>+I39+I41</f>
        <v>38599191</v>
      </c>
      <c r="K43" s="92">
        <f>+K39+K41</f>
        <v>38599191</v>
      </c>
    </row>
    <row r="44" spans="2:9" ht="12.75">
      <c r="B44" s="92"/>
      <c r="C44" s="92"/>
      <c r="D44" s="92"/>
      <c r="E44" s="92"/>
      <c r="F44" s="92"/>
      <c r="G44" s="92"/>
      <c r="H44" s="92"/>
      <c r="I44" s="92"/>
    </row>
  </sheetData>
  <sheetProtection/>
  <printOptions gridLines="1"/>
  <pageMargins left="0.75" right="0.75" top="0.5" bottom="0.5" header="0.5" footer="0.5"/>
  <pageSetup cellComments="atEnd" fitToHeight="1" fitToWidth="1" horizontalDpi="600" verticalDpi="600" orientation="landscape" scale="68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31.00390625" style="0" customWidth="1"/>
    <col min="2" max="2" width="18.8515625" style="0" customWidth="1"/>
    <col min="3" max="4" width="18.28125" style="0" customWidth="1"/>
  </cols>
  <sheetData>
    <row r="1" spans="1:2" ht="18">
      <c r="A1" s="67" t="s">
        <v>53</v>
      </c>
      <c r="B1" s="73">
        <f>'Signature Page'!$B$9</f>
        <v>10</v>
      </c>
    </row>
    <row r="2" spans="1:2" ht="18">
      <c r="A2" s="7" t="s">
        <v>54</v>
      </c>
      <c r="B2" s="30" t="s">
        <v>274</v>
      </c>
    </row>
    <row r="4" ht="18">
      <c r="B4" s="81" t="s">
        <v>0</v>
      </c>
    </row>
    <row r="5" ht="15.75">
      <c r="B5" s="76" t="s">
        <v>262</v>
      </c>
    </row>
    <row r="6" ht="12.75">
      <c r="C6" s="82"/>
    </row>
    <row r="7" spans="1:3" ht="12.75">
      <c r="A7" t="s">
        <v>263</v>
      </c>
      <c r="C7" s="82"/>
    </row>
    <row r="8" spans="1:3" ht="12.75">
      <c r="A8" t="s">
        <v>269</v>
      </c>
      <c r="C8" s="86">
        <v>116016</v>
      </c>
    </row>
    <row r="9" spans="1:3" ht="12.75">
      <c r="A9" t="s">
        <v>270</v>
      </c>
      <c r="C9" s="86">
        <v>55266</v>
      </c>
    </row>
    <row r="10" spans="1:3" ht="12.75">
      <c r="A10" t="s">
        <v>268</v>
      </c>
      <c r="C10" s="87">
        <v>-162384</v>
      </c>
    </row>
    <row r="11" ht="12.75">
      <c r="C11" s="84"/>
    </row>
    <row r="12" ht="12.75">
      <c r="C12" s="83">
        <f>SUM(C8:C10)</f>
        <v>8898</v>
      </c>
    </row>
    <row r="13" ht="12.75">
      <c r="C13" s="82"/>
    </row>
    <row r="14" spans="1:3" ht="12.75">
      <c r="A14" t="s">
        <v>264</v>
      </c>
      <c r="C14" s="82"/>
    </row>
    <row r="15" spans="1:3" ht="12.75">
      <c r="A15" t="s">
        <v>271</v>
      </c>
      <c r="C15" s="87">
        <v>171283</v>
      </c>
    </row>
    <row r="16" ht="12.75">
      <c r="C16" s="82"/>
    </row>
    <row r="17" spans="1:3" ht="12.75">
      <c r="A17" t="s">
        <v>265</v>
      </c>
      <c r="C17" s="82">
        <f>+C12-C15</f>
        <v>-162385</v>
      </c>
    </row>
    <row r="18" ht="12.75">
      <c r="C18" s="82"/>
    </row>
    <row r="19" spans="1:3" ht="12.75">
      <c r="A19" t="s">
        <v>266</v>
      </c>
      <c r="C19" s="87">
        <v>1882859</v>
      </c>
    </row>
    <row r="20" ht="12.75">
      <c r="C20" s="82"/>
    </row>
    <row r="21" spans="1:3" ht="13.5" thickBot="1">
      <c r="A21" t="s">
        <v>267</v>
      </c>
      <c r="C21" s="85">
        <f>+C17+C19</f>
        <v>1720474</v>
      </c>
    </row>
    <row r="22" ht="13.5" thickTop="1">
      <c r="C22" s="82"/>
    </row>
    <row r="23" ht="12.75">
      <c r="C23" s="82"/>
    </row>
  </sheetData>
  <sheetProtection sheet="1" objects="1" scenarios="1" selectLockedCells="1"/>
  <printOptions/>
  <pageMargins left="0.75" right="0.75" top="1" bottom="1" header="0.5" footer="0.5"/>
  <pageSetup horizontalDpi="600" verticalDpi="600" orientation="portrait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C67"/>
  <sheetViews>
    <sheetView zoomScalePageLayoutView="0" workbookViewId="0" topLeftCell="B1">
      <selection activeCell="D21" sqref="D21"/>
    </sheetView>
  </sheetViews>
  <sheetFormatPr defaultColWidth="9.140625" defaultRowHeight="12.75"/>
  <cols>
    <col min="1" max="1" width="18.57421875" style="0" customWidth="1"/>
    <col min="2" max="2" width="15.8515625" style="0" customWidth="1"/>
    <col min="3" max="3" width="14.00390625" style="0" bestFit="1" customWidth="1"/>
  </cols>
  <sheetData>
    <row r="1" spans="1:2" ht="18">
      <c r="A1" s="67" t="s">
        <v>53</v>
      </c>
      <c r="B1" s="70">
        <f>'Signature Page'!$B$9</f>
        <v>10</v>
      </c>
    </row>
    <row r="2" spans="1:2" ht="18">
      <c r="A2" s="68" t="s">
        <v>54</v>
      </c>
      <c r="B2" s="71" t="s">
        <v>274</v>
      </c>
    </row>
    <row r="3" ht="18">
      <c r="A3" s="10" t="s">
        <v>57</v>
      </c>
    </row>
    <row r="5" ht="15">
      <c r="A5" s="31" t="s">
        <v>60</v>
      </c>
    </row>
    <row r="7" spans="1:3" ht="12.75">
      <c r="A7" s="80" t="s">
        <v>58</v>
      </c>
      <c r="B7" s="80" t="s">
        <v>61</v>
      </c>
      <c r="C7" s="80" t="s">
        <v>59</v>
      </c>
    </row>
    <row r="8" spans="1:3" ht="15">
      <c r="A8" s="130" t="s">
        <v>293</v>
      </c>
      <c r="B8" s="130" t="s">
        <v>294</v>
      </c>
      <c r="C8" s="132">
        <v>1616102</v>
      </c>
    </row>
    <row r="9" spans="1:3" ht="15">
      <c r="A9" s="130" t="s">
        <v>295</v>
      </c>
      <c r="B9" s="130" t="s">
        <v>294</v>
      </c>
      <c r="C9" s="132">
        <v>462241</v>
      </c>
    </row>
    <row r="10" spans="1:3" ht="15">
      <c r="A10" s="130" t="s">
        <v>296</v>
      </c>
      <c r="B10" s="130" t="s">
        <v>294</v>
      </c>
      <c r="C10" s="132">
        <v>1029948</v>
      </c>
    </row>
    <row r="11" spans="1:3" ht="15">
      <c r="A11" s="130" t="s">
        <v>297</v>
      </c>
      <c r="B11" s="130" t="s">
        <v>294</v>
      </c>
      <c r="C11" s="132">
        <v>29925</v>
      </c>
    </row>
    <row r="12" spans="1:3" ht="15">
      <c r="A12" s="130" t="s">
        <v>298</v>
      </c>
      <c r="B12" s="130" t="s">
        <v>294</v>
      </c>
      <c r="C12" s="132">
        <v>1071620</v>
      </c>
    </row>
    <row r="13" spans="1:3" ht="15">
      <c r="A13" s="130" t="s">
        <v>299</v>
      </c>
      <c r="B13" s="131" t="s">
        <v>294</v>
      </c>
      <c r="C13" s="132">
        <v>6225</v>
      </c>
    </row>
    <row r="14" spans="1:3" ht="15">
      <c r="A14" s="130" t="s">
        <v>300</v>
      </c>
      <c r="B14" s="130" t="s">
        <v>294</v>
      </c>
      <c r="C14" s="132">
        <v>32752</v>
      </c>
    </row>
    <row r="15" spans="1:3" ht="15">
      <c r="A15" s="130" t="s">
        <v>301</v>
      </c>
      <c r="B15" s="130" t="s">
        <v>294</v>
      </c>
      <c r="C15" s="132">
        <v>667586</v>
      </c>
    </row>
    <row r="16" spans="1:3" ht="15">
      <c r="A16" s="130" t="s">
        <v>302</v>
      </c>
      <c r="B16" s="130" t="s">
        <v>294</v>
      </c>
      <c r="C16" s="132">
        <v>66054</v>
      </c>
    </row>
    <row r="17" spans="1:3" ht="15">
      <c r="A17" s="130" t="s">
        <v>303</v>
      </c>
      <c r="B17" s="130" t="s">
        <v>294</v>
      </c>
      <c r="C17" s="132">
        <v>6225</v>
      </c>
    </row>
    <row r="18" spans="1:3" ht="15">
      <c r="A18" s="131" t="s">
        <v>304</v>
      </c>
      <c r="B18" s="131" t="s">
        <v>294</v>
      </c>
      <c r="C18" s="132">
        <v>23981</v>
      </c>
    </row>
    <row r="19" spans="1:3" ht="15">
      <c r="A19" s="130" t="s">
        <v>305</v>
      </c>
      <c r="B19" s="130" t="s">
        <v>294</v>
      </c>
      <c r="C19" s="132">
        <v>593642</v>
      </c>
    </row>
    <row r="20" spans="1:3" ht="15">
      <c r="A20" s="130" t="s">
        <v>306</v>
      </c>
      <c r="B20" s="130" t="s">
        <v>294</v>
      </c>
      <c r="C20" s="132">
        <v>12975</v>
      </c>
    </row>
    <row r="21" spans="1:3" ht="15">
      <c r="A21" s="130" t="s">
        <v>307</v>
      </c>
      <c r="B21" s="130" t="s">
        <v>294</v>
      </c>
      <c r="C21" s="132">
        <v>149033</v>
      </c>
    </row>
    <row r="22" spans="1:3" ht="15">
      <c r="A22" s="130" t="s">
        <v>308</v>
      </c>
      <c r="B22" s="130" t="s">
        <v>294</v>
      </c>
      <c r="C22" s="132">
        <v>103886</v>
      </c>
    </row>
    <row r="23" spans="1:3" ht="15">
      <c r="A23" s="130" t="s">
        <v>309</v>
      </c>
      <c r="B23" s="130" t="s">
        <v>294</v>
      </c>
      <c r="C23" s="132">
        <v>441250</v>
      </c>
    </row>
    <row r="24" spans="1:3" ht="15">
      <c r="A24" s="130" t="s">
        <v>310</v>
      </c>
      <c r="B24" s="130" t="s">
        <v>294</v>
      </c>
      <c r="C24" s="132">
        <v>18200</v>
      </c>
    </row>
    <row r="25" spans="1:3" ht="15">
      <c r="A25" s="130" t="s">
        <v>311</v>
      </c>
      <c r="B25" s="130" t="s">
        <v>294</v>
      </c>
      <c r="C25" s="132">
        <v>721027</v>
      </c>
    </row>
    <row r="26" spans="1:3" ht="15">
      <c r="A26" s="130" t="s">
        <v>312</v>
      </c>
      <c r="B26" s="130" t="s">
        <v>294</v>
      </c>
      <c r="C26" s="132">
        <v>458375</v>
      </c>
    </row>
    <row r="27" spans="1:3" ht="15">
      <c r="A27" s="130" t="s">
        <v>313</v>
      </c>
      <c r="B27" s="130" t="s">
        <v>294</v>
      </c>
      <c r="C27" s="132">
        <v>1050571</v>
      </c>
    </row>
    <row r="28" spans="1:3" ht="15">
      <c r="A28" s="130" t="s">
        <v>314</v>
      </c>
      <c r="B28" s="130" t="s">
        <v>294</v>
      </c>
      <c r="C28" s="132">
        <v>910793</v>
      </c>
    </row>
    <row r="29" spans="1:3" ht="15">
      <c r="A29" s="131" t="s">
        <v>315</v>
      </c>
      <c r="B29" s="131" t="s">
        <v>294</v>
      </c>
      <c r="C29" s="132">
        <v>472597</v>
      </c>
    </row>
    <row r="30" spans="1:3" ht="15">
      <c r="A30" s="130" t="s">
        <v>316</v>
      </c>
      <c r="B30" s="130" t="s">
        <v>294</v>
      </c>
      <c r="C30" s="132">
        <v>5859</v>
      </c>
    </row>
    <row r="31" spans="1:3" ht="15">
      <c r="A31" s="130" t="s">
        <v>317</v>
      </c>
      <c r="B31" s="130" t="s">
        <v>294</v>
      </c>
      <c r="C31" s="132">
        <v>932066</v>
      </c>
    </row>
    <row r="32" spans="1:3" ht="15">
      <c r="A32" s="130" t="s">
        <v>318</v>
      </c>
      <c r="B32" s="130" t="s">
        <v>294</v>
      </c>
      <c r="C32" s="132">
        <v>558043</v>
      </c>
    </row>
    <row r="33" spans="1:3" ht="15">
      <c r="A33" s="130" t="s">
        <v>319</v>
      </c>
      <c r="B33" s="130" t="s">
        <v>294</v>
      </c>
      <c r="C33" s="132">
        <v>194100</v>
      </c>
    </row>
    <row r="34" spans="1:3" ht="15">
      <c r="A34" s="130" t="s">
        <v>320</v>
      </c>
      <c r="B34" s="130" t="s">
        <v>294</v>
      </c>
      <c r="C34" s="132">
        <v>20910</v>
      </c>
    </row>
    <row r="35" ht="12.75">
      <c r="C35" s="133"/>
    </row>
    <row r="36" spans="1:3" ht="12.75">
      <c r="A36" s="130" t="s">
        <v>321</v>
      </c>
      <c r="C36" s="133">
        <f>SUM(C8:C34)</f>
        <v>11655986</v>
      </c>
    </row>
    <row r="38" spans="1:2" ht="15">
      <c r="A38" s="31" t="s">
        <v>6</v>
      </c>
      <c r="B38" s="11"/>
    </row>
    <row r="40" spans="1:3" ht="12.75">
      <c r="A40" s="80" t="s">
        <v>53</v>
      </c>
      <c r="B40" s="5" t="s">
        <v>61</v>
      </c>
      <c r="C40" s="80" t="s">
        <v>59</v>
      </c>
    </row>
    <row r="41" spans="1:3" ht="12.75">
      <c r="A41" s="80"/>
      <c r="B41" s="5"/>
      <c r="C41" s="80"/>
    </row>
    <row r="42" spans="1:3" ht="12.75">
      <c r="A42" s="80"/>
      <c r="B42" s="5"/>
      <c r="C42" s="80"/>
    </row>
    <row r="44" ht="15">
      <c r="A44" s="31" t="s">
        <v>62</v>
      </c>
    </row>
    <row r="46" spans="1:3" ht="12.75">
      <c r="A46" s="12" t="s">
        <v>58</v>
      </c>
      <c r="B46" s="43" t="s">
        <v>61</v>
      </c>
      <c r="C46" s="80" t="s">
        <v>59</v>
      </c>
    </row>
    <row r="47" spans="1:3" ht="15">
      <c r="A47" s="130" t="s">
        <v>293</v>
      </c>
      <c r="B47" s="130" t="s">
        <v>294</v>
      </c>
      <c r="C47" s="132">
        <v>1711031</v>
      </c>
    </row>
    <row r="48" spans="1:3" ht="15">
      <c r="A48" s="131" t="s">
        <v>295</v>
      </c>
      <c r="B48" s="131" t="s">
        <v>294</v>
      </c>
      <c r="C48" s="132">
        <v>461208</v>
      </c>
    </row>
    <row r="49" spans="1:3" ht="15">
      <c r="A49" s="131" t="s">
        <v>296</v>
      </c>
      <c r="B49" s="131" t="s">
        <v>294</v>
      </c>
      <c r="C49" s="132">
        <v>1036173</v>
      </c>
    </row>
    <row r="50" spans="1:3" ht="15">
      <c r="A50" s="130" t="s">
        <v>298</v>
      </c>
      <c r="B50" s="130" t="s">
        <v>294</v>
      </c>
      <c r="C50" s="132">
        <v>1091570</v>
      </c>
    </row>
    <row r="51" spans="1:3" ht="15">
      <c r="A51" s="130" t="s">
        <v>301</v>
      </c>
      <c r="B51" s="130" t="s">
        <v>294</v>
      </c>
      <c r="C51" s="132">
        <v>651896</v>
      </c>
    </row>
    <row r="52" spans="1:3" ht="15">
      <c r="A52" s="130" t="s">
        <v>304</v>
      </c>
      <c r="B52" s="130" t="s">
        <v>294</v>
      </c>
      <c r="C52" s="132">
        <v>1506</v>
      </c>
    </row>
    <row r="53" spans="1:3" ht="15">
      <c r="A53" s="130" t="s">
        <v>305</v>
      </c>
      <c r="B53" s="130" t="s">
        <v>294</v>
      </c>
      <c r="C53" s="132">
        <v>625292</v>
      </c>
    </row>
    <row r="54" spans="1:3" ht="15">
      <c r="A54" s="130" t="s">
        <v>306</v>
      </c>
      <c r="B54" s="130" t="s">
        <v>294</v>
      </c>
      <c r="C54" s="132">
        <v>26</v>
      </c>
    </row>
    <row r="55" spans="1:3" ht="15">
      <c r="A55" s="130" t="s">
        <v>307</v>
      </c>
      <c r="B55" s="130" t="s">
        <v>294</v>
      </c>
      <c r="C55" s="132">
        <v>128897</v>
      </c>
    </row>
    <row r="56" spans="1:3" ht="15">
      <c r="A56" s="131" t="s">
        <v>308</v>
      </c>
      <c r="B56" s="131" t="s">
        <v>294</v>
      </c>
      <c r="C56" s="132">
        <v>124129</v>
      </c>
    </row>
    <row r="57" spans="1:3" ht="15">
      <c r="A57" s="130" t="s">
        <v>309</v>
      </c>
      <c r="B57" s="130" t="s">
        <v>294</v>
      </c>
      <c r="C57" s="132">
        <v>395928</v>
      </c>
    </row>
    <row r="58" spans="1:3" ht="15">
      <c r="A58" s="130" t="s">
        <v>311</v>
      </c>
      <c r="B58" s="130" t="s">
        <v>294</v>
      </c>
      <c r="C58" s="132">
        <v>707577</v>
      </c>
    </row>
    <row r="59" spans="1:3" ht="15">
      <c r="A59" s="130" t="s">
        <v>312</v>
      </c>
      <c r="B59" s="130" t="s">
        <v>294</v>
      </c>
      <c r="C59" s="132">
        <v>401627</v>
      </c>
    </row>
    <row r="60" spans="1:3" ht="15">
      <c r="A60" s="130" t="s">
        <v>313</v>
      </c>
      <c r="B60" s="130" t="s">
        <v>294</v>
      </c>
      <c r="C60" s="132">
        <v>1084826</v>
      </c>
    </row>
    <row r="61" spans="1:3" ht="15">
      <c r="A61" s="130" t="s">
        <v>314</v>
      </c>
      <c r="B61" s="130" t="s">
        <v>294</v>
      </c>
      <c r="C61" s="132">
        <v>1060328</v>
      </c>
    </row>
    <row r="62" spans="1:3" ht="15">
      <c r="A62" s="130" t="s">
        <v>315</v>
      </c>
      <c r="B62" s="130" t="s">
        <v>294</v>
      </c>
      <c r="C62" s="132">
        <v>455151</v>
      </c>
    </row>
    <row r="63" spans="1:3" ht="15">
      <c r="A63" s="130" t="s">
        <v>317</v>
      </c>
      <c r="B63" s="130" t="s">
        <v>294</v>
      </c>
      <c r="C63" s="132">
        <v>898599</v>
      </c>
    </row>
    <row r="64" spans="1:3" ht="15">
      <c r="A64" s="130" t="s">
        <v>318</v>
      </c>
      <c r="B64" s="130" t="s">
        <v>294</v>
      </c>
      <c r="C64" s="132">
        <v>591608</v>
      </c>
    </row>
    <row r="65" spans="1:3" ht="15">
      <c r="A65" s="130" t="s">
        <v>319</v>
      </c>
      <c r="B65" s="130" t="s">
        <v>294</v>
      </c>
      <c r="C65" s="132">
        <v>224025</v>
      </c>
    </row>
    <row r="66" ht="12.75">
      <c r="C66" s="133"/>
    </row>
    <row r="67" spans="1:3" ht="12.75">
      <c r="A67" s="130" t="s">
        <v>321</v>
      </c>
      <c r="C67" s="133">
        <f>SUM(C47:C65)</f>
        <v>11651397</v>
      </c>
    </row>
  </sheetData>
  <sheetProtection/>
  <printOptions/>
  <pageMargins left="0.75" right="0.75" top="1" bottom="1" header="0.5" footer="0.5"/>
  <pageSetup horizontalDpi="600" verticalDpi="600" orientation="portrait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4"/>
  <sheetViews>
    <sheetView zoomScalePageLayoutView="0" workbookViewId="0" topLeftCell="A28">
      <selection activeCell="H26" sqref="H26:H27"/>
    </sheetView>
  </sheetViews>
  <sheetFormatPr defaultColWidth="9.140625" defaultRowHeight="12.75"/>
  <cols>
    <col min="7" max="7" width="11.8515625" style="0" customWidth="1"/>
    <col min="8" max="8" width="18.00390625" style="0" customWidth="1"/>
    <col min="9" max="9" width="14.140625" style="0" customWidth="1"/>
  </cols>
  <sheetData>
    <row r="1" spans="1:8" ht="12.75">
      <c r="A1" s="12" t="s">
        <v>235</v>
      </c>
      <c r="B1" s="12"/>
      <c r="C1" s="12"/>
      <c r="D1" s="12"/>
      <c r="E1" s="12"/>
      <c r="F1" s="12"/>
      <c r="G1" s="12"/>
      <c r="H1" s="12"/>
    </row>
    <row r="2" spans="1:8" ht="12.75">
      <c r="A2" s="12"/>
      <c r="B2" s="12"/>
      <c r="C2" s="12"/>
      <c r="D2" s="12"/>
      <c r="E2" s="12"/>
      <c r="F2" s="12"/>
      <c r="G2" s="12"/>
      <c r="H2" s="12"/>
    </row>
    <row r="3" spans="1:8" ht="12.75">
      <c r="A3" s="12" t="s">
        <v>67</v>
      </c>
      <c r="B3" s="12"/>
      <c r="C3" s="12"/>
      <c r="D3" s="12"/>
      <c r="E3" s="12"/>
      <c r="F3" s="12"/>
      <c r="G3" s="12"/>
      <c r="H3" s="12"/>
    </row>
    <row r="4" spans="1:8" ht="12.75">
      <c r="A4" s="12" t="s">
        <v>68</v>
      </c>
      <c r="B4" s="12"/>
      <c r="C4" s="12"/>
      <c r="D4" s="12"/>
      <c r="E4" s="12"/>
      <c r="F4" s="12"/>
      <c r="G4" s="12"/>
      <c r="H4" s="12"/>
    </row>
    <row r="5" spans="1:8" ht="12.75">
      <c r="A5" s="12"/>
      <c r="B5" s="12"/>
      <c r="C5" s="12"/>
      <c r="D5" s="12"/>
      <c r="E5" s="12"/>
      <c r="F5" s="12"/>
      <c r="G5" s="12"/>
      <c r="H5" s="12"/>
    </row>
    <row r="6" spans="1:8" ht="12.75">
      <c r="A6" s="12" t="s">
        <v>69</v>
      </c>
      <c r="B6" s="12"/>
      <c r="C6" s="12"/>
      <c r="D6" s="12"/>
      <c r="E6" s="12"/>
      <c r="F6" s="12"/>
      <c r="G6" s="12"/>
      <c r="H6" s="12"/>
    </row>
    <row r="7" spans="1:8" ht="12.75">
      <c r="A7" s="12"/>
      <c r="B7" s="12"/>
      <c r="C7" s="12"/>
      <c r="D7" s="12"/>
      <c r="E7" s="12"/>
      <c r="F7" s="12"/>
      <c r="G7" s="12"/>
      <c r="H7" s="12"/>
    </row>
    <row r="8" spans="1:8" ht="12.75">
      <c r="A8" s="12" t="s">
        <v>70</v>
      </c>
      <c r="B8" s="12"/>
      <c r="C8" s="12"/>
      <c r="D8" s="12"/>
      <c r="E8" s="12"/>
      <c r="F8" s="12"/>
      <c r="G8" s="12"/>
      <c r="H8" s="12"/>
    </row>
    <row r="9" spans="1:8" ht="12.75">
      <c r="A9" s="12" t="s">
        <v>71</v>
      </c>
      <c r="B9" s="12"/>
      <c r="C9" s="12"/>
      <c r="D9" s="12"/>
      <c r="E9" s="12"/>
      <c r="F9" s="12"/>
      <c r="G9" s="12"/>
      <c r="H9" s="12"/>
    </row>
    <row r="10" spans="1:8" ht="12.75">
      <c r="A10" s="12"/>
      <c r="B10" s="12"/>
      <c r="C10" s="12"/>
      <c r="D10" s="12"/>
      <c r="E10" s="12"/>
      <c r="F10" s="12"/>
      <c r="G10" s="12"/>
      <c r="H10" s="12"/>
    </row>
    <row r="11" spans="1:8" ht="12.75">
      <c r="A11" s="12" t="s">
        <v>72</v>
      </c>
      <c r="B11" s="12"/>
      <c r="C11" s="12"/>
      <c r="D11" s="12"/>
      <c r="E11" s="12"/>
      <c r="F11" s="12"/>
      <c r="G11" s="12"/>
      <c r="H11" s="12"/>
    </row>
    <row r="12" spans="1:8" ht="12.75">
      <c r="A12" s="12" t="s">
        <v>73</v>
      </c>
      <c r="B12" s="12"/>
      <c r="C12" s="12"/>
      <c r="D12" s="12"/>
      <c r="E12" s="12"/>
      <c r="F12" s="12"/>
      <c r="G12" s="12"/>
      <c r="H12" s="12"/>
    </row>
    <row r="13" spans="1:8" ht="12.75">
      <c r="A13" s="12"/>
      <c r="B13" s="12"/>
      <c r="C13" s="12"/>
      <c r="D13" s="12"/>
      <c r="E13" s="12"/>
      <c r="F13" s="12"/>
      <c r="G13" s="12"/>
      <c r="H13" s="12"/>
    </row>
    <row r="14" spans="1:8" ht="12.75">
      <c r="A14" s="3" t="s">
        <v>186</v>
      </c>
      <c r="B14" s="12"/>
      <c r="C14" s="12"/>
      <c r="D14" s="12"/>
      <c r="E14" s="12"/>
      <c r="F14" s="12"/>
      <c r="G14" s="12"/>
      <c r="H14" s="12"/>
    </row>
    <row r="15" spans="1:8" ht="12.75">
      <c r="A15" s="3" t="s">
        <v>196</v>
      </c>
      <c r="B15" s="12"/>
      <c r="C15" s="12"/>
      <c r="D15" s="12"/>
      <c r="E15" s="12"/>
      <c r="F15" s="12"/>
      <c r="G15" s="12"/>
      <c r="H15" s="12"/>
    </row>
    <row r="16" spans="1:8" ht="12.75">
      <c r="A16" s="12"/>
      <c r="B16" s="12"/>
      <c r="C16" s="12"/>
      <c r="D16" s="12"/>
      <c r="E16" s="12"/>
      <c r="F16" s="12"/>
      <c r="G16" s="12"/>
      <c r="H16" s="12"/>
    </row>
    <row r="17" spans="1:8" ht="12.75">
      <c r="A17" s="12" t="s">
        <v>191</v>
      </c>
      <c r="B17" s="12"/>
      <c r="C17" s="12"/>
      <c r="D17" s="12"/>
      <c r="E17" s="12"/>
      <c r="F17" s="12"/>
      <c r="G17" s="12"/>
      <c r="H17" s="12"/>
    </row>
    <row r="18" spans="1:8" ht="12.75">
      <c r="A18" s="12" t="s">
        <v>190</v>
      </c>
      <c r="B18" s="12"/>
      <c r="C18" s="12"/>
      <c r="D18" s="12"/>
      <c r="E18" s="12"/>
      <c r="F18" s="12"/>
      <c r="G18" s="12"/>
      <c r="H18" s="12"/>
    </row>
    <row r="19" spans="1:8" ht="12.75">
      <c r="A19" s="12" t="s">
        <v>229</v>
      </c>
      <c r="B19" s="12"/>
      <c r="C19" s="12"/>
      <c r="D19" s="12"/>
      <c r="E19" s="12"/>
      <c r="F19" s="12"/>
      <c r="G19" s="12"/>
      <c r="H19" s="12"/>
    </row>
    <row r="20" spans="1:8" ht="12.75">
      <c r="A20" s="12" t="s">
        <v>230</v>
      </c>
      <c r="B20" s="12"/>
      <c r="C20" s="12"/>
      <c r="D20" s="12"/>
      <c r="E20" s="12"/>
      <c r="F20" s="12"/>
      <c r="G20" s="12"/>
      <c r="H20" s="12"/>
    </row>
    <row r="21" spans="1:8" ht="12.75">
      <c r="A21" s="12" t="s">
        <v>231</v>
      </c>
      <c r="B21" s="12"/>
      <c r="C21" s="12"/>
      <c r="D21" s="12"/>
      <c r="E21" s="12"/>
      <c r="F21" s="12"/>
      <c r="G21" s="12"/>
      <c r="H21" s="12"/>
    </row>
    <row r="22" spans="1:8" ht="12.75">
      <c r="A22" s="12"/>
      <c r="B22" s="12"/>
      <c r="C22" s="12"/>
      <c r="D22" s="12"/>
      <c r="E22" s="12"/>
      <c r="F22" s="12"/>
      <c r="G22" s="12"/>
      <c r="H22" s="12"/>
    </row>
    <row r="23" spans="1:8" ht="12.75">
      <c r="A23" s="12" t="s">
        <v>193</v>
      </c>
      <c r="B23" s="12"/>
      <c r="C23" s="12"/>
      <c r="D23" s="12"/>
      <c r="E23" s="12"/>
      <c r="F23" s="12"/>
      <c r="G23" s="12"/>
      <c r="H23" s="12"/>
    </row>
    <row r="24" spans="1:8" ht="12.75">
      <c r="A24" s="12" t="s">
        <v>192</v>
      </c>
      <c r="B24" s="12"/>
      <c r="C24" s="12"/>
      <c r="D24" s="12"/>
      <c r="E24" s="12"/>
      <c r="F24" s="12"/>
      <c r="G24" s="12"/>
      <c r="H24" s="12"/>
    </row>
    <row r="25" spans="1:8" ht="12.75">
      <c r="A25" s="3"/>
      <c r="B25" s="12"/>
      <c r="C25" s="12"/>
      <c r="D25" s="12"/>
      <c r="E25" s="12"/>
      <c r="F25" s="12"/>
      <c r="G25" s="12"/>
      <c r="H25" s="12"/>
    </row>
    <row r="26" spans="1:8" ht="12.75">
      <c r="A26" s="3" t="s">
        <v>189</v>
      </c>
      <c r="B26" s="12"/>
      <c r="C26" s="12"/>
      <c r="D26" s="12"/>
      <c r="E26" s="12"/>
      <c r="F26" s="12"/>
      <c r="G26" s="12"/>
      <c r="H26" s="12"/>
    </row>
    <row r="27" spans="1:8" ht="12.75">
      <c r="A27" s="12" t="s">
        <v>187</v>
      </c>
      <c r="B27" s="12"/>
      <c r="C27" s="12"/>
      <c r="D27" s="12"/>
      <c r="E27" s="12"/>
      <c r="F27" s="12"/>
      <c r="G27" s="12"/>
      <c r="H27" s="12"/>
    </row>
    <row r="28" spans="1:8" ht="12.75">
      <c r="A28" s="41" t="s">
        <v>197</v>
      </c>
      <c r="B28" s="12"/>
      <c r="C28" s="12"/>
      <c r="D28" s="12"/>
      <c r="E28" s="12"/>
      <c r="F28" s="12"/>
      <c r="G28" s="12"/>
      <c r="H28" s="12"/>
    </row>
    <row r="29" spans="1:8" ht="12.75">
      <c r="A29" s="41" t="s">
        <v>198</v>
      </c>
      <c r="B29" s="12"/>
      <c r="C29" s="12"/>
      <c r="D29" s="12"/>
      <c r="E29" s="12"/>
      <c r="F29" s="12"/>
      <c r="G29" s="12"/>
      <c r="H29" s="12"/>
    </row>
    <row r="30" spans="1:8" ht="12.75">
      <c r="A30" s="41" t="s">
        <v>199</v>
      </c>
      <c r="B30" s="12"/>
      <c r="C30" s="12"/>
      <c r="D30" s="12"/>
      <c r="E30" s="12"/>
      <c r="F30" s="12"/>
      <c r="G30" s="12"/>
      <c r="H30" s="12"/>
    </row>
    <row r="31" spans="1:8" ht="12.75">
      <c r="A31" s="41" t="s">
        <v>200</v>
      </c>
      <c r="B31" s="12"/>
      <c r="C31" s="12"/>
      <c r="D31" s="12"/>
      <c r="E31" s="12"/>
      <c r="F31" s="12"/>
      <c r="G31" s="12"/>
      <c r="H31" s="12"/>
    </row>
    <row r="32" spans="1:8" ht="12.75">
      <c r="A32" s="41" t="s">
        <v>201</v>
      </c>
      <c r="B32" s="12"/>
      <c r="C32" s="12"/>
      <c r="D32" s="12"/>
      <c r="E32" s="12"/>
      <c r="F32" s="12"/>
      <c r="G32" s="12"/>
      <c r="H32" s="12"/>
    </row>
    <row r="33" spans="1:8" ht="12.75">
      <c r="A33" s="12"/>
      <c r="B33" s="12"/>
      <c r="C33" s="12"/>
      <c r="D33" s="12"/>
      <c r="E33" s="12"/>
      <c r="F33" s="12"/>
      <c r="G33" s="12"/>
      <c r="H33" s="12"/>
    </row>
    <row r="34" spans="1:8" ht="12.75">
      <c r="A34" s="40" t="s">
        <v>188</v>
      </c>
      <c r="B34" s="12"/>
      <c r="C34" s="12"/>
      <c r="D34" s="12"/>
      <c r="E34" s="12"/>
      <c r="F34" s="12"/>
      <c r="G34" s="12"/>
      <c r="H34" s="12"/>
    </row>
    <row r="35" spans="1:8" ht="12.75">
      <c r="A35" s="41" t="s">
        <v>202</v>
      </c>
      <c r="B35" s="12"/>
      <c r="C35" s="12"/>
      <c r="D35" s="12"/>
      <c r="E35" s="12"/>
      <c r="F35" s="12"/>
      <c r="G35" s="12"/>
      <c r="H35" s="12"/>
    </row>
    <row r="36" spans="1:8" ht="12.75">
      <c r="A36" s="41" t="s">
        <v>203</v>
      </c>
      <c r="B36" s="12"/>
      <c r="C36" s="12"/>
      <c r="D36" s="12"/>
      <c r="E36" s="12"/>
      <c r="F36" s="12"/>
      <c r="G36" s="12"/>
      <c r="H36" s="12"/>
    </row>
    <row r="37" spans="1:8" ht="12.75">
      <c r="A37" s="41" t="s">
        <v>204</v>
      </c>
      <c r="B37" s="12"/>
      <c r="C37" s="12"/>
      <c r="D37" s="12"/>
      <c r="E37" s="12"/>
      <c r="F37" s="12"/>
      <c r="G37" s="12"/>
      <c r="H37" s="12"/>
    </row>
    <row r="38" spans="1:8" ht="12.75">
      <c r="A38" s="41" t="s">
        <v>205</v>
      </c>
      <c r="B38" s="12"/>
      <c r="C38" s="12"/>
      <c r="D38" s="12"/>
      <c r="E38" s="12"/>
      <c r="F38" s="12"/>
      <c r="G38" s="12"/>
      <c r="H38" s="12"/>
    </row>
    <row r="39" spans="1:8" ht="12.75">
      <c r="A39" s="12"/>
      <c r="B39" s="12"/>
      <c r="C39" s="12"/>
      <c r="D39" s="12"/>
      <c r="E39" s="12"/>
      <c r="F39" s="12"/>
      <c r="G39" s="12"/>
      <c r="H39" s="12"/>
    </row>
    <row r="40" spans="1:8" ht="12.75">
      <c r="A40" s="12" t="s">
        <v>195</v>
      </c>
      <c r="B40" s="12"/>
      <c r="C40" s="12"/>
      <c r="D40" s="12"/>
      <c r="E40" s="12"/>
      <c r="F40" s="12"/>
      <c r="G40" s="12"/>
      <c r="H40" s="12"/>
    </row>
    <row r="41" spans="1:8" ht="12.75">
      <c r="A41" s="40" t="s">
        <v>194</v>
      </c>
      <c r="B41" s="12"/>
      <c r="C41" s="12"/>
      <c r="D41" s="12"/>
      <c r="E41" s="12"/>
      <c r="F41" s="12"/>
      <c r="G41" s="12"/>
      <c r="H41" s="12"/>
    </row>
    <row r="42" spans="1:8" ht="12.75">
      <c r="A42" s="12"/>
      <c r="B42" s="12"/>
      <c r="C42" s="12"/>
      <c r="D42" s="12"/>
      <c r="E42" s="12"/>
      <c r="F42" s="12"/>
      <c r="G42" s="12"/>
      <c r="H42" s="12"/>
    </row>
    <row r="43" spans="1:8" ht="12.75">
      <c r="A43" s="12"/>
      <c r="B43" s="12"/>
      <c r="C43" s="12"/>
      <c r="D43" s="12"/>
      <c r="E43" s="12"/>
      <c r="F43" s="12"/>
      <c r="G43" s="12"/>
      <c r="H43" s="12"/>
    </row>
    <row r="44" spans="1:8" ht="12.75">
      <c r="A44" s="12"/>
      <c r="B44" s="12"/>
      <c r="C44" s="12"/>
      <c r="D44" s="12"/>
      <c r="E44" s="12"/>
      <c r="F44" s="12"/>
      <c r="G44" s="12"/>
      <c r="H44" s="12"/>
    </row>
    <row r="45" spans="1:8" ht="12.75">
      <c r="A45" s="12"/>
      <c r="B45" s="12"/>
      <c r="C45" s="12"/>
      <c r="D45" s="12"/>
      <c r="E45" s="12"/>
      <c r="F45" s="12"/>
      <c r="G45" s="12"/>
      <c r="H45" s="12"/>
    </row>
    <row r="46" spans="1:8" ht="12.75">
      <c r="A46" s="12"/>
      <c r="B46" s="12"/>
      <c r="C46" s="12"/>
      <c r="D46" s="12"/>
      <c r="E46" s="12"/>
      <c r="F46" s="12"/>
      <c r="G46" s="12"/>
      <c r="H46" s="12"/>
    </row>
    <row r="47" spans="1:8" ht="12.75">
      <c r="A47" s="12"/>
      <c r="B47" s="12"/>
      <c r="C47" s="12"/>
      <c r="D47" s="12"/>
      <c r="E47" s="12"/>
      <c r="F47" s="12"/>
      <c r="G47" s="12"/>
      <c r="H47" s="12"/>
    </row>
    <row r="48" spans="1:8" ht="12.75">
      <c r="A48" s="12"/>
      <c r="B48" s="12"/>
      <c r="C48" s="12"/>
      <c r="D48" s="12"/>
      <c r="E48" s="12"/>
      <c r="F48" s="12"/>
      <c r="G48" s="12"/>
      <c r="H48" s="12"/>
    </row>
    <row r="49" spans="1:8" ht="12.75">
      <c r="A49" s="12"/>
      <c r="B49" s="12"/>
      <c r="C49" s="12"/>
      <c r="D49" s="12"/>
      <c r="E49" s="12"/>
      <c r="F49" s="12"/>
      <c r="G49" s="12"/>
      <c r="H49" s="12"/>
    </row>
    <row r="50" spans="1:8" ht="12.75">
      <c r="A50" s="12"/>
      <c r="B50" s="12"/>
      <c r="C50" s="12"/>
      <c r="D50" s="12"/>
      <c r="E50" s="12"/>
      <c r="F50" s="12"/>
      <c r="G50" s="12"/>
      <c r="H50" s="12"/>
    </row>
    <row r="51" spans="1:8" ht="12.75">
      <c r="A51" s="12"/>
      <c r="B51" s="12"/>
      <c r="C51" s="12"/>
      <c r="D51" s="12"/>
      <c r="E51" s="12"/>
      <c r="F51" s="12"/>
      <c r="G51" s="12"/>
      <c r="H51" s="12"/>
    </row>
    <row r="52" spans="1:8" ht="12.75">
      <c r="A52" s="12"/>
      <c r="B52" s="12"/>
      <c r="C52" s="12"/>
      <c r="D52" s="12"/>
      <c r="E52" s="12"/>
      <c r="F52" s="12"/>
      <c r="G52" s="12"/>
      <c r="H52" s="12"/>
    </row>
    <row r="53" spans="1:8" ht="12.75">
      <c r="A53" s="12"/>
      <c r="B53" s="12"/>
      <c r="C53" s="12"/>
      <c r="D53" s="12"/>
      <c r="E53" s="12"/>
      <c r="F53" s="12"/>
      <c r="G53" s="12"/>
      <c r="H53" s="12"/>
    </row>
    <row r="54" spans="1:8" ht="12.75">
      <c r="A54" s="12"/>
      <c r="B54" s="12"/>
      <c r="C54" s="12"/>
      <c r="D54" s="12"/>
      <c r="E54" s="12"/>
      <c r="F54" s="12"/>
      <c r="G54" s="12"/>
      <c r="H54" s="12"/>
    </row>
  </sheetData>
  <sheetProtection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651"/>
  <sheetViews>
    <sheetView zoomScale="75" zoomScaleNormal="75" zoomScalePageLayoutView="0" workbookViewId="0" topLeftCell="A1">
      <pane ySplit="9" topLeftCell="A28" activePane="bottomLeft" state="frozen"/>
      <selection pane="topLeft" activeCell="B18" sqref="B18"/>
      <selection pane="bottomLeft" activeCell="D35" sqref="D35"/>
    </sheetView>
  </sheetViews>
  <sheetFormatPr defaultColWidth="21.28125" defaultRowHeight="12.75"/>
  <cols>
    <col min="1" max="1" width="19.8515625" style="0" customWidth="1"/>
    <col min="2" max="2" width="10.7109375" style="0" customWidth="1"/>
    <col min="3" max="3" width="8.7109375" style="0" customWidth="1"/>
    <col min="4" max="4" width="50.8515625" style="0" bestFit="1" customWidth="1"/>
    <col min="5" max="5" width="13.7109375" style="0" customWidth="1"/>
    <col min="6" max="6" width="17.8515625" style="0" customWidth="1"/>
    <col min="7" max="7" width="14.00390625" style="0" bestFit="1" customWidth="1"/>
    <col min="8" max="8" width="13.7109375" style="0" customWidth="1"/>
    <col min="9" max="9" width="14.7109375" style="0" customWidth="1"/>
  </cols>
  <sheetData>
    <row r="1" spans="1:2" ht="18">
      <c r="A1" s="67" t="s">
        <v>53</v>
      </c>
      <c r="B1" s="70">
        <v>10</v>
      </c>
    </row>
    <row r="2" spans="1:2" ht="18">
      <c r="A2" s="68" t="s">
        <v>54</v>
      </c>
      <c r="B2" s="71" t="s">
        <v>274</v>
      </c>
    </row>
    <row r="3" spans="1:2" ht="18">
      <c r="A3" s="68"/>
      <c r="B3" s="69"/>
    </row>
    <row r="4" spans="1:6" ht="12.75">
      <c r="A4" s="14" t="s">
        <v>74</v>
      </c>
      <c r="E4" t="s">
        <v>75</v>
      </c>
      <c r="F4" t="s">
        <v>283</v>
      </c>
    </row>
    <row r="5" spans="1:3" ht="12.75">
      <c r="A5" s="14" t="s">
        <v>237</v>
      </c>
      <c r="C5" t="s">
        <v>280</v>
      </c>
    </row>
    <row r="6" spans="1:6" ht="12.75">
      <c r="A6" s="14" t="s">
        <v>236</v>
      </c>
      <c r="E6" s="12" t="s">
        <v>285</v>
      </c>
      <c r="F6" s="126" t="s">
        <v>284</v>
      </c>
    </row>
    <row r="8" spans="1:9" ht="12.75">
      <c r="A8" s="14" t="s">
        <v>85</v>
      </c>
      <c r="E8" s="15" t="s">
        <v>76</v>
      </c>
      <c r="F8" s="15" t="s">
        <v>76</v>
      </c>
      <c r="G8" s="15" t="s">
        <v>77</v>
      </c>
      <c r="H8" s="15" t="s">
        <v>78</v>
      </c>
      <c r="I8" s="15" t="s">
        <v>79</v>
      </c>
    </row>
    <row r="9" spans="1:9" ht="12.75">
      <c r="A9" s="14" t="s">
        <v>176</v>
      </c>
      <c r="B9" s="14" t="s">
        <v>80</v>
      </c>
      <c r="C9" s="14" t="s">
        <v>81</v>
      </c>
      <c r="D9" s="14" t="s">
        <v>82</v>
      </c>
      <c r="E9" s="15" t="s">
        <v>83</v>
      </c>
      <c r="F9" s="15" t="s">
        <v>84</v>
      </c>
      <c r="G9" s="15" t="s">
        <v>85</v>
      </c>
      <c r="H9" s="15" t="s">
        <v>85</v>
      </c>
      <c r="I9" s="15" t="s">
        <v>85</v>
      </c>
    </row>
    <row r="11" spans="1:9" ht="14.25">
      <c r="A11" s="16" t="s">
        <v>86</v>
      </c>
      <c r="B11" s="16" t="s">
        <v>87</v>
      </c>
      <c r="C11" s="16" t="s">
        <v>88</v>
      </c>
      <c r="D11" s="14" t="s">
        <v>89</v>
      </c>
      <c r="E11" s="110">
        <v>64732</v>
      </c>
      <c r="F11" s="110">
        <v>64732</v>
      </c>
      <c r="G11" s="108">
        <v>97099</v>
      </c>
      <c r="H11" s="111"/>
      <c r="I11" s="108">
        <v>161831</v>
      </c>
    </row>
    <row r="12" spans="1:9" ht="14.25">
      <c r="A12" s="16" t="s">
        <v>86</v>
      </c>
      <c r="B12" s="16" t="s">
        <v>87</v>
      </c>
      <c r="C12" s="16" t="s">
        <v>90</v>
      </c>
      <c r="D12" s="14" t="s">
        <v>179</v>
      </c>
      <c r="E12" s="110">
        <v>28440</v>
      </c>
      <c r="F12" s="110">
        <v>28440</v>
      </c>
      <c r="G12" s="108">
        <v>42661</v>
      </c>
      <c r="H12" s="110"/>
      <c r="I12" s="108">
        <v>71101</v>
      </c>
    </row>
    <row r="13" spans="1:9" ht="14.25">
      <c r="A13" s="16" t="s">
        <v>86</v>
      </c>
      <c r="B13" s="16" t="s">
        <v>87</v>
      </c>
      <c r="C13" s="16" t="s">
        <v>91</v>
      </c>
      <c r="D13" s="14" t="s">
        <v>92</v>
      </c>
      <c r="E13" s="108">
        <f>+I13</f>
        <v>4209</v>
      </c>
      <c r="F13" s="108">
        <f>+I13</f>
        <v>4209</v>
      </c>
      <c r="G13" s="110"/>
      <c r="H13" s="110"/>
      <c r="I13" s="108">
        <v>4209</v>
      </c>
    </row>
    <row r="14" spans="1:9" ht="14.25">
      <c r="A14" s="16" t="s">
        <v>86</v>
      </c>
      <c r="B14" s="16" t="s">
        <v>87</v>
      </c>
      <c r="C14" s="16" t="s">
        <v>93</v>
      </c>
      <c r="D14" s="14" t="s">
        <v>94</v>
      </c>
      <c r="E14" s="110"/>
      <c r="F14" s="108">
        <f>+I14</f>
        <v>0</v>
      </c>
      <c r="G14" s="110"/>
      <c r="H14" s="111"/>
      <c r="I14" s="108">
        <v>0</v>
      </c>
    </row>
    <row r="15" spans="1:9" ht="14.25">
      <c r="A15" s="16" t="s">
        <v>86</v>
      </c>
      <c r="B15" s="16" t="s">
        <v>87</v>
      </c>
      <c r="C15" s="16" t="s">
        <v>95</v>
      </c>
      <c r="D15" s="14" t="s">
        <v>96</v>
      </c>
      <c r="E15" s="110"/>
      <c r="F15" s="108">
        <f>+I15</f>
        <v>0</v>
      </c>
      <c r="G15" s="110"/>
      <c r="H15" s="110"/>
      <c r="I15" s="108">
        <v>0</v>
      </c>
    </row>
    <row r="16" spans="1:9" ht="14.25">
      <c r="A16" s="16" t="s">
        <v>86</v>
      </c>
      <c r="B16" s="16" t="s">
        <v>87</v>
      </c>
      <c r="C16" s="16" t="s">
        <v>97</v>
      </c>
      <c r="D16" s="14" t="s">
        <v>178</v>
      </c>
      <c r="E16" s="110"/>
      <c r="F16" s="110"/>
      <c r="G16" s="108">
        <f>+I16</f>
        <v>23615</v>
      </c>
      <c r="H16" s="111"/>
      <c r="I16" s="108">
        <v>23615</v>
      </c>
    </row>
    <row r="17" spans="1:9" ht="14.25">
      <c r="A17" s="16" t="s">
        <v>86</v>
      </c>
      <c r="B17" s="16" t="s">
        <v>87</v>
      </c>
      <c r="C17" s="16" t="s">
        <v>98</v>
      </c>
      <c r="D17" s="14" t="s">
        <v>99</v>
      </c>
      <c r="E17" s="108">
        <f>+I17</f>
        <v>1384</v>
      </c>
      <c r="F17" s="108">
        <f>+I17</f>
        <v>1384</v>
      </c>
      <c r="G17" s="110"/>
      <c r="H17" s="110"/>
      <c r="I17" s="108">
        <v>1384</v>
      </c>
    </row>
    <row r="18" spans="1:9" ht="14.25">
      <c r="A18" s="16" t="s">
        <v>86</v>
      </c>
      <c r="B18" s="16" t="s">
        <v>87</v>
      </c>
      <c r="C18" s="16" t="s">
        <v>100</v>
      </c>
      <c r="D18" s="14" t="s">
        <v>177</v>
      </c>
      <c r="E18" s="108">
        <f>+I18</f>
        <v>0</v>
      </c>
      <c r="F18" s="108">
        <f>+I18</f>
        <v>0</v>
      </c>
      <c r="G18" s="110"/>
      <c r="H18" s="110"/>
      <c r="I18" s="108">
        <v>0</v>
      </c>
    </row>
    <row r="19" spans="1:9" ht="14.25">
      <c r="A19" s="16" t="s">
        <v>86</v>
      </c>
      <c r="B19" s="16" t="s">
        <v>87</v>
      </c>
      <c r="C19" s="16" t="s">
        <v>101</v>
      </c>
      <c r="D19" s="14" t="s">
        <v>180</v>
      </c>
      <c r="E19" s="108">
        <f>+I19</f>
        <v>0</v>
      </c>
      <c r="F19" s="108">
        <f>+I19</f>
        <v>0</v>
      </c>
      <c r="G19" s="110"/>
      <c r="H19" s="110"/>
      <c r="I19" s="108">
        <v>0</v>
      </c>
    </row>
    <row r="20" spans="1:9" ht="14.25">
      <c r="A20" s="16" t="s">
        <v>86</v>
      </c>
      <c r="B20" s="16" t="s">
        <v>87</v>
      </c>
      <c r="C20" s="16" t="s">
        <v>102</v>
      </c>
      <c r="D20" s="14" t="s">
        <v>181</v>
      </c>
      <c r="E20" s="110"/>
      <c r="F20" s="110"/>
      <c r="G20" s="110"/>
      <c r="H20" s="108">
        <f>+I20</f>
        <v>72938</v>
      </c>
      <c r="I20" s="108">
        <v>72938</v>
      </c>
    </row>
    <row r="21" spans="1:9" s="33" customFormat="1" ht="14.25">
      <c r="A21" s="34" t="s">
        <v>86</v>
      </c>
      <c r="B21" s="34" t="s">
        <v>87</v>
      </c>
      <c r="C21" s="34" t="s">
        <v>103</v>
      </c>
      <c r="D21" s="35" t="s">
        <v>104</v>
      </c>
      <c r="E21" s="112">
        <f>+I21</f>
        <v>64176</v>
      </c>
      <c r="F21" s="112">
        <f>+I21</f>
        <v>64176</v>
      </c>
      <c r="G21" s="112"/>
      <c r="H21" s="112"/>
      <c r="I21" s="112">
        <v>64176</v>
      </c>
    </row>
    <row r="22" spans="1:9" ht="14.25">
      <c r="A22" s="16" t="s">
        <v>86</v>
      </c>
      <c r="B22" s="16" t="s">
        <v>87</v>
      </c>
      <c r="C22" s="16" t="s">
        <v>105</v>
      </c>
      <c r="D22" s="14" t="s">
        <v>182</v>
      </c>
      <c r="E22" s="108">
        <f>+I22</f>
        <v>7376</v>
      </c>
      <c r="F22" s="108">
        <f>+I22</f>
        <v>7376</v>
      </c>
      <c r="G22" s="110"/>
      <c r="H22" s="110"/>
      <c r="I22" s="108">
        <v>7376</v>
      </c>
    </row>
    <row r="23" spans="1:9" ht="14.25">
      <c r="A23" s="16" t="s">
        <v>86</v>
      </c>
      <c r="B23" s="16" t="s">
        <v>87</v>
      </c>
      <c r="C23" s="16" t="s">
        <v>106</v>
      </c>
      <c r="D23" s="14" t="s">
        <v>150</v>
      </c>
      <c r="E23" s="110"/>
      <c r="F23" s="110"/>
      <c r="G23" s="110"/>
      <c r="H23" s="113">
        <f>+I23</f>
        <v>0</v>
      </c>
      <c r="I23" s="108">
        <v>0</v>
      </c>
    </row>
    <row r="24" spans="1:9" ht="14.25">
      <c r="A24" s="36" t="s">
        <v>86</v>
      </c>
      <c r="B24" s="36" t="s">
        <v>87</v>
      </c>
      <c r="C24" s="36" t="s">
        <v>107</v>
      </c>
      <c r="D24" s="37" t="s">
        <v>183</v>
      </c>
      <c r="E24" s="111"/>
      <c r="F24" s="111"/>
      <c r="G24" s="111"/>
      <c r="H24" s="79">
        <f>+I24</f>
        <v>0</v>
      </c>
      <c r="I24" s="114">
        <v>0</v>
      </c>
    </row>
    <row r="25" spans="1:9" ht="14.25">
      <c r="A25" s="38" t="s">
        <v>86</v>
      </c>
      <c r="B25" s="38" t="s">
        <v>87</v>
      </c>
      <c r="C25" s="38" t="s">
        <v>108</v>
      </c>
      <c r="D25" s="39" t="s">
        <v>109</v>
      </c>
      <c r="E25" s="108">
        <f>+I25</f>
        <v>527</v>
      </c>
      <c r="F25" s="108">
        <f>+I25</f>
        <v>527</v>
      </c>
      <c r="G25" s="110"/>
      <c r="H25" s="110"/>
      <c r="I25" s="108">
        <v>527</v>
      </c>
    </row>
    <row r="26" spans="1:9" ht="14.25">
      <c r="A26" s="36" t="s">
        <v>86</v>
      </c>
      <c r="B26" s="36" t="s">
        <v>87</v>
      </c>
      <c r="C26" s="36" t="s">
        <v>110</v>
      </c>
      <c r="D26" s="37" t="s">
        <v>111</v>
      </c>
      <c r="E26" s="111"/>
      <c r="F26" s="111"/>
      <c r="G26" s="79">
        <f>+I26</f>
        <v>0</v>
      </c>
      <c r="H26" s="111"/>
      <c r="I26" s="114">
        <v>0</v>
      </c>
    </row>
    <row r="27" spans="1:9" ht="14.25">
      <c r="A27" s="16" t="s">
        <v>86</v>
      </c>
      <c r="B27" s="16" t="s">
        <v>87</v>
      </c>
      <c r="C27" s="16" t="s">
        <v>112</v>
      </c>
      <c r="D27" s="14" t="s">
        <v>113</v>
      </c>
      <c r="E27" s="110"/>
      <c r="F27" s="110"/>
      <c r="G27" s="115">
        <f>+I27</f>
        <v>0</v>
      </c>
      <c r="H27" s="110"/>
      <c r="I27" s="108">
        <v>0</v>
      </c>
    </row>
    <row r="28" spans="1:9" ht="14.25">
      <c r="A28" s="16" t="s">
        <v>86</v>
      </c>
      <c r="B28" s="16" t="s">
        <v>87</v>
      </c>
      <c r="C28" s="16" t="s">
        <v>114</v>
      </c>
      <c r="D28" s="14" t="s">
        <v>115</v>
      </c>
      <c r="E28" s="110"/>
      <c r="F28" s="110"/>
      <c r="G28" s="108">
        <f>+I28</f>
        <v>0</v>
      </c>
      <c r="H28" s="110"/>
      <c r="I28" s="108">
        <v>0</v>
      </c>
    </row>
    <row r="29" spans="1:9" ht="14.25">
      <c r="A29" s="16" t="s">
        <v>86</v>
      </c>
      <c r="B29" s="16" t="s">
        <v>87</v>
      </c>
      <c r="C29" s="16" t="s">
        <v>116</v>
      </c>
      <c r="D29" s="14" t="s">
        <v>117</v>
      </c>
      <c r="E29" s="110"/>
      <c r="F29" s="110"/>
      <c r="G29" s="108">
        <f>+I29</f>
        <v>7861</v>
      </c>
      <c r="H29" s="110"/>
      <c r="I29" s="108">
        <v>7861</v>
      </c>
    </row>
    <row r="30" spans="1:9" ht="14.25">
      <c r="A30" s="34" t="s">
        <v>86</v>
      </c>
      <c r="B30" s="34" t="s">
        <v>118</v>
      </c>
      <c r="C30" s="34" t="s">
        <v>119</v>
      </c>
      <c r="D30" s="35" t="s">
        <v>184</v>
      </c>
      <c r="E30" s="112"/>
      <c r="F30" s="112"/>
      <c r="G30" s="112"/>
      <c r="H30" s="112">
        <f>+I30</f>
        <v>0</v>
      </c>
      <c r="I30" s="108">
        <v>0</v>
      </c>
    </row>
    <row r="31" spans="5:9" ht="14.25">
      <c r="E31" s="108"/>
      <c r="F31" s="108"/>
      <c r="G31" s="108"/>
      <c r="H31" s="108"/>
      <c r="I31" s="108"/>
    </row>
    <row r="32" spans="1:9" ht="14.25">
      <c r="A32" s="16" t="s">
        <v>86</v>
      </c>
      <c r="B32" s="16" t="s">
        <v>120</v>
      </c>
      <c r="C32" s="16" t="s">
        <v>119</v>
      </c>
      <c r="D32" s="14" t="s">
        <v>156</v>
      </c>
      <c r="E32" s="108">
        <f>SUM(E11:E31)</f>
        <v>170844</v>
      </c>
      <c r="F32" s="108">
        <f>SUM(F11:F31)</f>
        <v>170844</v>
      </c>
      <c r="G32" s="108">
        <f>SUM(G11:G31)</f>
        <v>171236</v>
      </c>
      <c r="H32" s="108">
        <f>SUM(H11:H31)</f>
        <v>72938</v>
      </c>
      <c r="I32" s="108">
        <f>SUM(I11:I31)</f>
        <v>415018</v>
      </c>
    </row>
    <row r="33" spans="1:9" ht="14.25">
      <c r="A33" s="16" t="s">
        <v>121</v>
      </c>
      <c r="B33" s="16" t="s">
        <v>120</v>
      </c>
      <c r="C33" s="16" t="s">
        <v>119</v>
      </c>
      <c r="D33" s="14" t="s">
        <v>122</v>
      </c>
      <c r="E33" s="110"/>
      <c r="F33" s="110"/>
      <c r="G33" s="108">
        <f>+I33</f>
        <v>212865</v>
      </c>
      <c r="H33" s="110"/>
      <c r="I33" s="108">
        <v>212865</v>
      </c>
    </row>
    <row r="34" spans="1:9" ht="14.25">
      <c r="A34" s="16" t="s">
        <v>123</v>
      </c>
      <c r="B34" s="16" t="s">
        <v>120</v>
      </c>
      <c r="C34" s="16" t="s">
        <v>119</v>
      </c>
      <c r="D34" s="14" t="s">
        <v>124</v>
      </c>
      <c r="E34" s="110"/>
      <c r="F34" s="110"/>
      <c r="G34" s="108">
        <f>+I34</f>
        <v>21981</v>
      </c>
      <c r="H34" s="110"/>
      <c r="I34" s="108">
        <v>21981</v>
      </c>
    </row>
    <row r="35" spans="1:9" ht="14.25">
      <c r="A35" s="16">
        <v>27</v>
      </c>
      <c r="B35" s="16" t="s">
        <v>120</v>
      </c>
      <c r="C35" s="16" t="s">
        <v>119</v>
      </c>
      <c r="D35" s="14" t="s">
        <v>125</v>
      </c>
      <c r="E35" s="110"/>
      <c r="F35" s="110"/>
      <c r="G35" s="108">
        <f>+I35</f>
        <v>3667012</v>
      </c>
      <c r="H35" s="110"/>
      <c r="I35" s="108">
        <v>3667012</v>
      </c>
    </row>
    <row r="36" spans="1:9" ht="14.25">
      <c r="A36" s="16" t="s">
        <v>126</v>
      </c>
      <c r="B36" s="16" t="s">
        <v>120</v>
      </c>
      <c r="C36" s="16" t="s">
        <v>119</v>
      </c>
      <c r="D36" s="14" t="s">
        <v>127</v>
      </c>
      <c r="E36" s="110"/>
      <c r="F36" s="110"/>
      <c r="G36" s="108">
        <f>+I36</f>
        <v>2352077</v>
      </c>
      <c r="H36" s="110"/>
      <c r="I36" s="108">
        <v>2352077</v>
      </c>
    </row>
    <row r="37" spans="1:9" ht="14.25">
      <c r="A37" s="16" t="s">
        <v>128</v>
      </c>
      <c r="B37" s="16" t="s">
        <v>120</v>
      </c>
      <c r="C37" s="16" t="s">
        <v>119</v>
      </c>
      <c r="D37" s="14" t="s">
        <v>157</v>
      </c>
      <c r="E37" s="110"/>
      <c r="F37" s="110"/>
      <c r="G37" s="110"/>
      <c r="H37" s="108">
        <f>+I37</f>
        <v>0</v>
      </c>
      <c r="I37" s="108">
        <v>0</v>
      </c>
    </row>
    <row r="38" spans="1:9" ht="14.25">
      <c r="A38" s="16" t="s">
        <v>129</v>
      </c>
      <c r="B38" s="16" t="s">
        <v>120</v>
      </c>
      <c r="C38" s="16" t="s">
        <v>119</v>
      </c>
      <c r="D38" s="14" t="s">
        <v>158</v>
      </c>
      <c r="E38" s="110"/>
      <c r="F38" s="110"/>
      <c r="G38" s="110"/>
      <c r="H38" s="115">
        <f>+I38</f>
        <v>257429</v>
      </c>
      <c r="I38" s="108">
        <v>257429</v>
      </c>
    </row>
    <row r="39" spans="1:9" ht="14.25">
      <c r="A39" s="16" t="s">
        <v>130</v>
      </c>
      <c r="B39" s="16" t="s">
        <v>120</v>
      </c>
      <c r="C39" s="16" t="s">
        <v>119</v>
      </c>
      <c r="D39" s="14" t="s">
        <v>159</v>
      </c>
      <c r="E39" s="110"/>
      <c r="F39" s="110"/>
      <c r="G39" s="108">
        <f>+I39</f>
        <v>0</v>
      </c>
      <c r="H39" s="116"/>
      <c r="I39" s="108">
        <v>0</v>
      </c>
    </row>
    <row r="40" spans="1:9" ht="14.25">
      <c r="A40" s="16" t="s">
        <v>131</v>
      </c>
      <c r="B40" s="16" t="s">
        <v>120</v>
      </c>
      <c r="C40" s="16" t="s">
        <v>119</v>
      </c>
      <c r="D40" s="14" t="s">
        <v>160</v>
      </c>
      <c r="E40" s="110"/>
      <c r="F40" s="110"/>
      <c r="G40" s="108">
        <v>3321139</v>
      </c>
      <c r="H40" s="110">
        <v>144532</v>
      </c>
      <c r="I40" s="108">
        <v>3465671</v>
      </c>
    </row>
    <row r="41" spans="1:9" ht="14.25">
      <c r="A41" s="16" t="s">
        <v>132</v>
      </c>
      <c r="B41" s="16" t="s">
        <v>120</v>
      </c>
      <c r="C41" s="16" t="s">
        <v>119</v>
      </c>
      <c r="D41" s="14" t="s">
        <v>161</v>
      </c>
      <c r="E41" s="110"/>
      <c r="F41" s="110"/>
      <c r="G41" s="117" t="s">
        <v>133</v>
      </c>
      <c r="H41" s="108">
        <f>+I41</f>
        <v>168701</v>
      </c>
      <c r="I41" s="108">
        <v>168701</v>
      </c>
    </row>
    <row r="42" spans="1:9" ht="14.25">
      <c r="A42" s="16" t="s">
        <v>134</v>
      </c>
      <c r="B42" s="16" t="s">
        <v>120</v>
      </c>
      <c r="C42" s="16" t="s">
        <v>119</v>
      </c>
      <c r="D42" s="14" t="s">
        <v>162</v>
      </c>
      <c r="E42" s="110">
        <v>120939</v>
      </c>
      <c r="F42" s="110">
        <v>120939</v>
      </c>
      <c r="G42" s="110"/>
      <c r="H42" s="108">
        <v>972967</v>
      </c>
      <c r="I42" s="108">
        <v>1093906</v>
      </c>
    </row>
    <row r="43" spans="1:9" ht="14.25">
      <c r="A43" s="16">
        <v>94</v>
      </c>
      <c r="B43" s="16" t="s">
        <v>120</v>
      </c>
      <c r="C43" s="16" t="s">
        <v>119</v>
      </c>
      <c r="D43" s="14" t="s">
        <v>163</v>
      </c>
      <c r="E43" s="110"/>
      <c r="F43" s="110"/>
      <c r="G43" s="110"/>
      <c r="H43" s="108">
        <f>+I43</f>
        <v>11651397</v>
      </c>
      <c r="I43" s="108">
        <v>11651397</v>
      </c>
    </row>
    <row r="44" spans="1:9" ht="14.25">
      <c r="A44" s="36" t="s">
        <v>135</v>
      </c>
      <c r="B44" s="36" t="s">
        <v>120</v>
      </c>
      <c r="C44" s="36" t="s">
        <v>119</v>
      </c>
      <c r="D44" s="37" t="s">
        <v>164</v>
      </c>
      <c r="E44" s="111"/>
      <c r="F44" s="111"/>
      <c r="G44" s="125">
        <f>+I44</f>
        <v>11042157</v>
      </c>
      <c r="H44" s="111"/>
      <c r="I44" s="108">
        <v>11042157</v>
      </c>
    </row>
    <row r="45" spans="1:9" ht="14.25">
      <c r="A45" s="16" t="s">
        <v>136</v>
      </c>
      <c r="B45" s="16" t="s">
        <v>120</v>
      </c>
      <c r="C45" s="16" t="s">
        <v>119</v>
      </c>
      <c r="D45" s="14" t="s">
        <v>165</v>
      </c>
      <c r="E45" s="110"/>
      <c r="F45" s="110"/>
      <c r="G45" s="108">
        <v>27270</v>
      </c>
      <c r="H45" s="110">
        <v>567410</v>
      </c>
      <c r="I45" s="108">
        <v>594680</v>
      </c>
    </row>
    <row r="46" spans="1:9" ht="14.25">
      <c r="A46" s="16" t="s">
        <v>137</v>
      </c>
      <c r="B46" s="16" t="s">
        <v>120</v>
      </c>
      <c r="C46" s="16" t="s">
        <v>119</v>
      </c>
      <c r="D46" s="14" t="s">
        <v>166</v>
      </c>
      <c r="E46" s="110"/>
      <c r="F46" s="110"/>
      <c r="G46" s="108">
        <f>+I46</f>
        <v>205380</v>
      </c>
      <c r="H46" s="110"/>
      <c r="I46" s="108">
        <v>205380</v>
      </c>
    </row>
    <row r="47" spans="5:9" ht="14.25">
      <c r="E47" s="108"/>
      <c r="F47" s="108"/>
      <c r="G47" s="108"/>
      <c r="H47" s="108"/>
      <c r="I47" s="108"/>
    </row>
    <row r="48" spans="4:9" ht="14.25">
      <c r="D48" s="14" t="s">
        <v>79</v>
      </c>
      <c r="E48" s="108">
        <f>SUM(E32:E47)</f>
        <v>291783</v>
      </c>
      <c r="F48" s="108">
        <f>SUM(F32:F47)</f>
        <v>291783</v>
      </c>
      <c r="G48" s="108">
        <f>SUM(G32:G47)</f>
        <v>21021117</v>
      </c>
      <c r="H48" s="108">
        <f>SUM(H32:H47)</f>
        <v>13835374</v>
      </c>
      <c r="I48" s="108">
        <f>SUM(I32:I47)</f>
        <v>35148274</v>
      </c>
    </row>
    <row r="49" spans="5:9" ht="14.25">
      <c r="E49" s="79"/>
      <c r="F49" s="79"/>
      <c r="G49" s="79"/>
      <c r="H49" s="79"/>
      <c r="I49" s="79"/>
    </row>
    <row r="50" spans="5:9" ht="14.25">
      <c r="E50" s="79"/>
      <c r="F50" s="79"/>
      <c r="G50" s="79"/>
      <c r="H50" s="79"/>
      <c r="I50" s="79"/>
    </row>
    <row r="51" spans="4:9" ht="14.25">
      <c r="D51" s="14" t="s">
        <v>138</v>
      </c>
      <c r="E51" s="79"/>
      <c r="F51" s="79"/>
      <c r="G51" s="79"/>
      <c r="H51" s="79"/>
      <c r="I51" s="79"/>
    </row>
    <row r="52" spans="5:9" ht="14.25">
      <c r="E52" s="79"/>
      <c r="F52" s="79"/>
      <c r="G52" s="79"/>
      <c r="H52" s="79"/>
      <c r="I52" s="118" t="s">
        <v>133</v>
      </c>
    </row>
    <row r="53" spans="4:9" ht="14.25">
      <c r="D53" s="14" t="s">
        <v>84</v>
      </c>
      <c r="E53" s="119">
        <f>F48/G48</f>
        <v>0.013880470766610547</v>
      </c>
      <c r="F53" s="79"/>
      <c r="G53" s="79"/>
      <c r="H53" s="79"/>
      <c r="I53" s="79"/>
    </row>
    <row r="54" spans="5:9" ht="14.25">
      <c r="E54" s="79"/>
      <c r="F54" s="79"/>
      <c r="G54" s="79"/>
      <c r="H54" s="79"/>
      <c r="I54" s="79"/>
    </row>
    <row r="55" spans="4:9" ht="14.25">
      <c r="D55" s="14" t="s">
        <v>83</v>
      </c>
      <c r="E55" s="119">
        <f>E48/(+G48+F48-E48)</f>
        <v>0.013880470766610547</v>
      </c>
      <c r="F55" s="79"/>
      <c r="G55" s="79"/>
      <c r="H55" s="79"/>
      <c r="I55" s="79"/>
    </row>
    <row r="56" spans="5:9" ht="9" customHeight="1">
      <c r="E56" s="79"/>
      <c r="F56" s="79"/>
      <c r="G56" s="79"/>
      <c r="H56" s="79"/>
      <c r="I56" s="79"/>
    </row>
    <row r="57" spans="4:5" ht="12.75">
      <c r="D57" s="13"/>
      <c r="E57" s="14"/>
    </row>
    <row r="58" ht="12.75">
      <c r="D58" s="14" t="s">
        <v>139</v>
      </c>
    </row>
    <row r="59" spans="4:9" ht="15">
      <c r="D59" s="28" t="s">
        <v>175</v>
      </c>
      <c r="E59" s="31">
        <v>0</v>
      </c>
      <c r="F59" s="31">
        <v>0</v>
      </c>
      <c r="G59" s="31">
        <v>0</v>
      </c>
      <c r="H59" s="31"/>
      <c r="I59" s="31"/>
    </row>
    <row r="60" spans="4:9" ht="15">
      <c r="D60" s="28" t="s">
        <v>140</v>
      </c>
      <c r="E60" s="31">
        <v>0</v>
      </c>
      <c r="F60" s="31">
        <v>0</v>
      </c>
      <c r="G60" s="31">
        <v>0</v>
      </c>
      <c r="H60" s="31"/>
      <c r="I60" s="31"/>
    </row>
    <row r="61" spans="4:9" ht="15">
      <c r="D61" s="28" t="s">
        <v>141</v>
      </c>
      <c r="E61" s="31">
        <v>0</v>
      </c>
      <c r="F61" s="31">
        <v>0</v>
      </c>
      <c r="G61" s="31">
        <v>0</v>
      </c>
      <c r="H61" s="31"/>
      <c r="I61" s="31"/>
    </row>
    <row r="62" spans="4:9" ht="15">
      <c r="D62" s="28" t="s">
        <v>142</v>
      </c>
      <c r="E62" s="124">
        <v>0</v>
      </c>
      <c r="F62" s="124">
        <v>0</v>
      </c>
      <c r="G62" s="124">
        <v>0</v>
      </c>
      <c r="H62" s="124"/>
      <c r="I62" s="124"/>
    </row>
    <row r="63" spans="1:9" ht="15">
      <c r="A63" s="14"/>
      <c r="B63" s="14"/>
      <c r="C63" s="14"/>
      <c r="D63" s="28" t="s">
        <v>143</v>
      </c>
      <c r="E63" s="124">
        <v>0</v>
      </c>
      <c r="F63" s="124">
        <v>0</v>
      </c>
      <c r="G63" s="124">
        <v>0</v>
      </c>
      <c r="H63" s="124"/>
      <c r="I63" s="124"/>
    </row>
    <row r="64" spans="4:9" ht="15">
      <c r="D64" s="28" t="s">
        <v>144</v>
      </c>
      <c r="E64" s="31"/>
      <c r="F64" s="31"/>
      <c r="G64" s="31"/>
      <c r="H64" s="31"/>
      <c r="I64" s="31"/>
    </row>
    <row r="65" spans="1:9" ht="15">
      <c r="A65" s="16"/>
      <c r="B65" s="16"/>
      <c r="C65" s="16"/>
      <c r="D65" s="29" t="s">
        <v>145</v>
      </c>
      <c r="E65" s="124">
        <v>0</v>
      </c>
      <c r="F65" s="124">
        <v>0</v>
      </c>
      <c r="G65" s="124">
        <v>0</v>
      </c>
      <c r="H65" s="109"/>
      <c r="I65" s="109"/>
    </row>
    <row r="66" spans="1:9" ht="15">
      <c r="A66" s="16"/>
      <c r="B66" s="16"/>
      <c r="C66" s="16"/>
      <c r="D66" s="28" t="s">
        <v>185</v>
      </c>
      <c r="E66" s="124">
        <v>0</v>
      </c>
      <c r="F66" s="124">
        <v>0</v>
      </c>
      <c r="G66" s="124">
        <v>0</v>
      </c>
      <c r="H66" s="109"/>
      <c r="I66" s="109"/>
    </row>
    <row r="67" spans="1:9" ht="15">
      <c r="A67" s="16"/>
      <c r="B67" s="16"/>
      <c r="C67" s="16"/>
      <c r="D67" s="14"/>
      <c r="E67" s="109"/>
      <c r="F67" s="109"/>
      <c r="G67" s="109"/>
      <c r="H67" s="109"/>
      <c r="I67" s="109"/>
    </row>
    <row r="68" spans="1:9" ht="15">
      <c r="A68" s="16"/>
      <c r="B68" s="16"/>
      <c r="C68" s="16"/>
      <c r="D68" s="14" t="s">
        <v>146</v>
      </c>
      <c r="E68" s="109"/>
      <c r="F68" s="109"/>
      <c r="G68" s="109"/>
      <c r="H68" s="109"/>
      <c r="I68" s="109"/>
    </row>
    <row r="69" spans="1:9" ht="15">
      <c r="A69" s="16"/>
      <c r="B69" s="16"/>
      <c r="C69" s="16"/>
      <c r="D69" s="28" t="s">
        <v>147</v>
      </c>
      <c r="E69" s="109"/>
      <c r="F69" s="109"/>
      <c r="G69" s="109"/>
      <c r="H69" s="109"/>
      <c r="I69" s="109"/>
    </row>
    <row r="70" spans="1:9" ht="15">
      <c r="A70" s="16"/>
      <c r="B70" s="16"/>
      <c r="C70" s="16"/>
      <c r="D70" s="29" t="s">
        <v>148</v>
      </c>
      <c r="E70" s="109">
        <v>0</v>
      </c>
      <c r="F70" s="109">
        <v>0</v>
      </c>
      <c r="G70" s="109">
        <v>0</v>
      </c>
      <c r="H70" s="109">
        <v>0</v>
      </c>
      <c r="I70" s="109"/>
    </row>
    <row r="71" spans="1:9" ht="15">
      <c r="A71" s="16"/>
      <c r="B71" s="16"/>
      <c r="C71" s="16"/>
      <c r="D71" s="28" t="s">
        <v>149</v>
      </c>
      <c r="E71" s="109">
        <v>0</v>
      </c>
      <c r="F71" s="109">
        <v>0</v>
      </c>
      <c r="G71" s="109">
        <v>0</v>
      </c>
      <c r="H71" s="109">
        <v>0</v>
      </c>
      <c r="I71" s="109"/>
    </row>
    <row r="72" spans="1:9" ht="15">
      <c r="A72" s="16"/>
      <c r="B72" s="16"/>
      <c r="C72" s="16"/>
      <c r="D72" s="28" t="s">
        <v>150</v>
      </c>
      <c r="E72" s="109">
        <v>0</v>
      </c>
      <c r="F72" s="109">
        <v>0</v>
      </c>
      <c r="G72" s="120">
        <v>0</v>
      </c>
      <c r="H72" s="109">
        <v>0</v>
      </c>
      <c r="I72" s="109"/>
    </row>
    <row r="73" spans="1:9" ht="15">
      <c r="A73" s="16"/>
      <c r="B73" s="16"/>
      <c r="C73" s="16"/>
      <c r="D73" s="28" t="s">
        <v>151</v>
      </c>
      <c r="E73" s="109">
        <v>0</v>
      </c>
      <c r="F73" s="109">
        <v>0</v>
      </c>
      <c r="G73" s="109">
        <v>0</v>
      </c>
      <c r="H73" s="109">
        <v>0</v>
      </c>
      <c r="I73" s="109"/>
    </row>
    <row r="74" spans="1:9" ht="15">
      <c r="A74" s="16"/>
      <c r="B74" s="16"/>
      <c r="C74" s="16"/>
      <c r="D74" s="28" t="s">
        <v>185</v>
      </c>
      <c r="E74" s="109">
        <v>0</v>
      </c>
      <c r="F74" s="109">
        <v>0</v>
      </c>
      <c r="G74" s="109">
        <v>0</v>
      </c>
      <c r="H74" s="109">
        <v>0</v>
      </c>
      <c r="I74" s="109"/>
    </row>
    <row r="75" spans="1:9" ht="15">
      <c r="A75" s="16"/>
      <c r="B75" s="16"/>
      <c r="C75" s="16"/>
      <c r="D75" s="14"/>
      <c r="E75" s="109"/>
      <c r="F75" s="109"/>
      <c r="G75" s="109"/>
      <c r="H75" s="109"/>
      <c r="I75" s="109"/>
    </row>
    <row r="76" spans="1:9" ht="15">
      <c r="A76" s="16"/>
      <c r="B76" s="16"/>
      <c r="C76" s="16"/>
      <c r="D76" s="14" t="s">
        <v>152</v>
      </c>
      <c r="E76" s="109">
        <f>+E48+SUM(E59:E67)-SUM(E69:E75)</f>
        <v>291783</v>
      </c>
      <c r="F76" s="109">
        <f>+F48+SUM(F59:F67)-SUM(F69:F75)</f>
        <v>291783</v>
      </c>
      <c r="G76" s="109">
        <f>+G48+SUM(G59:G67)-SUM(G69:G75)</f>
        <v>21021117</v>
      </c>
      <c r="H76" s="109">
        <f>+H48+SUM(H59:H67)-SUM(H69:H75)</f>
        <v>13835374</v>
      </c>
      <c r="I76" s="109">
        <f>+I48+SUM(I59:I65)-SUM(I69:I73)</f>
        <v>35148274</v>
      </c>
    </row>
    <row r="77" spans="1:9" ht="15">
      <c r="A77" s="16"/>
      <c r="B77" s="16"/>
      <c r="C77" s="16"/>
      <c r="D77" s="14"/>
      <c r="E77" s="122"/>
      <c r="F77" s="122"/>
      <c r="G77" s="109"/>
      <c r="H77" s="109"/>
      <c r="I77" s="109"/>
    </row>
    <row r="78" spans="1:9" ht="15">
      <c r="A78" s="16"/>
      <c r="B78" s="16"/>
      <c r="C78" s="16"/>
      <c r="D78" s="14" t="s">
        <v>153</v>
      </c>
      <c r="E78" s="123"/>
      <c r="F78" s="109"/>
      <c r="G78" s="109"/>
      <c r="H78" s="109"/>
      <c r="I78" s="109"/>
    </row>
    <row r="79" spans="1:9" ht="15">
      <c r="A79" s="16"/>
      <c r="B79" s="16"/>
      <c r="C79" s="16"/>
      <c r="D79" s="14"/>
      <c r="E79" s="109"/>
      <c r="F79" s="109"/>
      <c r="G79" s="109"/>
      <c r="H79" s="109"/>
      <c r="I79" s="109"/>
    </row>
    <row r="80" spans="1:9" ht="15">
      <c r="A80" s="19"/>
      <c r="B80" s="19"/>
      <c r="C80" s="19"/>
      <c r="D80" s="37" t="s">
        <v>84</v>
      </c>
      <c r="E80" s="123">
        <f>F76/G76</f>
        <v>0.013880470766610547</v>
      </c>
      <c r="F80" s="31"/>
      <c r="G80" s="31"/>
      <c r="H80" s="31"/>
      <c r="I80" s="121"/>
    </row>
    <row r="81" spans="1:9" ht="15">
      <c r="A81" s="16"/>
      <c r="B81" s="16"/>
      <c r="C81" s="16"/>
      <c r="D81" s="39"/>
      <c r="E81" s="109"/>
      <c r="F81" s="109"/>
      <c r="G81" s="109"/>
      <c r="H81" s="109"/>
      <c r="I81" s="109"/>
    </row>
    <row r="82" spans="1:9" ht="15">
      <c r="A82" s="19"/>
      <c r="B82" s="19"/>
      <c r="C82" s="19"/>
      <c r="D82" s="37" t="s">
        <v>83</v>
      </c>
      <c r="E82" s="123">
        <f>E76/(+G76+F76-E76)</f>
        <v>0.013880470766610547</v>
      </c>
      <c r="F82" s="31"/>
      <c r="G82" s="31"/>
      <c r="H82" s="31"/>
      <c r="I82" s="121"/>
    </row>
    <row r="83" spans="1:9" ht="12.75">
      <c r="A83" s="16"/>
      <c r="B83" s="16"/>
      <c r="C83" s="16"/>
      <c r="D83" s="14"/>
      <c r="E83" s="17"/>
      <c r="F83" s="17"/>
      <c r="G83" s="17"/>
      <c r="H83" s="17"/>
      <c r="I83" s="17"/>
    </row>
    <row r="84" spans="1:9" ht="12.75">
      <c r="A84" s="16"/>
      <c r="B84" s="16"/>
      <c r="C84" s="16"/>
      <c r="D84" s="14"/>
      <c r="E84" s="17"/>
      <c r="F84" s="17"/>
      <c r="G84" s="17"/>
      <c r="H84" s="17"/>
      <c r="I84" s="17"/>
    </row>
    <row r="85" spans="1:9" ht="12.75">
      <c r="A85" s="16"/>
      <c r="B85" s="16"/>
      <c r="C85" s="16"/>
      <c r="D85" s="14"/>
      <c r="E85" s="17"/>
      <c r="F85" s="17"/>
      <c r="G85" s="17"/>
      <c r="H85" s="17"/>
      <c r="I85" s="17"/>
    </row>
    <row r="86" spans="1:9" ht="12.75">
      <c r="A86" s="16"/>
      <c r="B86" s="16"/>
      <c r="C86" s="16"/>
      <c r="D86" s="14"/>
      <c r="E86" s="17"/>
      <c r="F86" s="17"/>
      <c r="G86" s="17"/>
      <c r="H86" s="18"/>
      <c r="I86" s="17"/>
    </row>
    <row r="87" spans="5:9" ht="12.75">
      <c r="E87" s="17"/>
      <c r="F87" s="17"/>
      <c r="G87" s="17"/>
      <c r="H87" s="17"/>
      <c r="I87" s="17"/>
    </row>
    <row r="88" spans="1:9" ht="12.75">
      <c r="A88" s="16"/>
      <c r="B88" s="16"/>
      <c r="C88" s="16"/>
      <c r="D88" s="14"/>
      <c r="E88" s="17"/>
      <c r="F88" s="17"/>
      <c r="G88" s="17"/>
      <c r="H88" s="17"/>
      <c r="I88" s="17"/>
    </row>
    <row r="89" spans="1:9" ht="12.75">
      <c r="A89" s="16"/>
      <c r="B89" s="16"/>
      <c r="C89" s="16"/>
      <c r="D89" s="14"/>
      <c r="E89" s="17"/>
      <c r="F89" s="17"/>
      <c r="G89" s="17"/>
      <c r="H89" s="17"/>
      <c r="I89" s="17"/>
    </row>
    <row r="90" spans="1:9" ht="12.75">
      <c r="A90" s="16"/>
      <c r="B90" s="16"/>
      <c r="C90" s="16"/>
      <c r="D90" s="14"/>
      <c r="E90" s="17"/>
      <c r="F90" s="17"/>
      <c r="G90" s="17"/>
      <c r="H90" s="17"/>
      <c r="I90" s="17"/>
    </row>
    <row r="91" spans="1:9" ht="12.75">
      <c r="A91" s="16"/>
      <c r="B91" s="16"/>
      <c r="C91" s="16"/>
      <c r="D91" s="14"/>
      <c r="E91" s="17"/>
      <c r="F91" s="17"/>
      <c r="G91" s="17"/>
      <c r="H91" s="17"/>
      <c r="I91" s="17"/>
    </row>
    <row r="92" spans="1:9" ht="12.75">
      <c r="A92" s="16"/>
      <c r="B92" s="16"/>
      <c r="C92" s="16"/>
      <c r="D92" s="14"/>
      <c r="E92" s="17"/>
      <c r="F92" s="17"/>
      <c r="G92" s="17"/>
      <c r="H92" s="17"/>
      <c r="I92" s="17"/>
    </row>
    <row r="93" spans="1:9" ht="12.75">
      <c r="A93" s="16"/>
      <c r="B93" s="16"/>
      <c r="C93" s="16"/>
      <c r="D93" s="14"/>
      <c r="E93" s="17"/>
      <c r="F93" s="17"/>
      <c r="G93" s="23"/>
      <c r="H93" s="17"/>
      <c r="I93" s="17"/>
    </row>
    <row r="94" spans="1:9" ht="12.75">
      <c r="A94" s="16"/>
      <c r="B94" s="16"/>
      <c r="C94" s="16"/>
      <c r="D94" s="14"/>
      <c r="E94" s="17"/>
      <c r="F94" s="17"/>
      <c r="G94" s="17"/>
      <c r="H94" s="17"/>
      <c r="I94" s="17"/>
    </row>
    <row r="95" spans="1:9" ht="12.75">
      <c r="A95" s="16"/>
      <c r="B95" s="16"/>
      <c r="C95" s="16"/>
      <c r="D95" s="14"/>
      <c r="E95" s="17"/>
      <c r="F95" s="17"/>
      <c r="G95" s="17"/>
      <c r="H95" s="17"/>
      <c r="I95" s="17"/>
    </row>
    <row r="96" spans="1:9" ht="12.75">
      <c r="A96" s="16"/>
      <c r="B96" s="16"/>
      <c r="C96" s="16"/>
      <c r="D96" s="14"/>
      <c r="E96" s="17"/>
      <c r="F96" s="17"/>
      <c r="G96" s="17"/>
      <c r="H96" s="17"/>
      <c r="I96" s="17"/>
    </row>
    <row r="97" spans="1:9" ht="12.75">
      <c r="A97" s="16"/>
      <c r="B97" s="16"/>
      <c r="C97" s="16"/>
      <c r="D97" s="14"/>
      <c r="E97" s="17"/>
      <c r="F97" s="17"/>
      <c r="G97" s="23"/>
      <c r="H97" s="18"/>
      <c r="I97" s="17"/>
    </row>
    <row r="98" spans="1:9" ht="12.75">
      <c r="A98" s="16"/>
      <c r="B98" s="16"/>
      <c r="C98" s="16"/>
      <c r="D98" s="14"/>
      <c r="E98" s="17"/>
      <c r="F98" s="17"/>
      <c r="G98" s="17"/>
      <c r="H98" s="17"/>
      <c r="I98" s="17"/>
    </row>
    <row r="99" spans="1:9" ht="12.75">
      <c r="A99" s="16"/>
      <c r="B99" s="16"/>
      <c r="C99" s="16"/>
      <c r="D99" s="14"/>
      <c r="E99" s="17"/>
      <c r="F99" s="17"/>
      <c r="G99" s="17"/>
      <c r="H99" s="17"/>
      <c r="I99" s="17"/>
    </row>
    <row r="100" spans="1:9" ht="12.75">
      <c r="A100" s="19"/>
      <c r="B100" s="19"/>
      <c r="C100" s="19"/>
      <c r="D100" s="20"/>
      <c r="G100" s="21"/>
      <c r="I100" s="21"/>
    </row>
    <row r="101" spans="1:9" ht="12.75">
      <c r="A101" s="16"/>
      <c r="B101" s="16"/>
      <c r="C101" s="16"/>
      <c r="D101" s="14"/>
      <c r="E101" s="17"/>
      <c r="F101" s="17"/>
      <c r="G101" s="17"/>
      <c r="H101" s="17"/>
      <c r="I101" s="17"/>
    </row>
    <row r="102" spans="1:9" ht="12.75">
      <c r="A102" s="16"/>
      <c r="B102" s="16"/>
      <c r="C102" s="16"/>
      <c r="D102" s="14"/>
      <c r="E102" s="17"/>
      <c r="F102" s="17"/>
      <c r="G102" s="17"/>
      <c r="H102" s="17"/>
      <c r="I102" s="17"/>
    </row>
    <row r="103" spans="5:9" ht="12.75">
      <c r="E103" s="17"/>
      <c r="F103" s="17"/>
      <c r="G103" s="17"/>
      <c r="H103" s="17"/>
      <c r="I103" s="17"/>
    </row>
    <row r="104" spans="4:9" ht="12.75">
      <c r="D104" s="14"/>
      <c r="E104" s="17"/>
      <c r="F104" s="17"/>
      <c r="G104" s="17"/>
      <c r="H104" s="17"/>
      <c r="I104" s="17"/>
    </row>
    <row r="107" ht="12.75">
      <c r="D107" s="14"/>
    </row>
    <row r="109" spans="4:5" ht="12.75">
      <c r="D109" s="14"/>
      <c r="E109" s="22"/>
    </row>
    <row r="111" spans="4:5" ht="12.75">
      <c r="D111" s="14"/>
      <c r="E111" s="22"/>
    </row>
    <row r="113" spans="4:5" ht="12.75">
      <c r="D113" s="13"/>
      <c r="E113" s="14"/>
    </row>
    <row r="114" ht="12.75">
      <c r="D114" s="14"/>
    </row>
    <row r="115" ht="12.75">
      <c r="D115" s="14"/>
    </row>
    <row r="116" ht="12.75">
      <c r="D116" s="14"/>
    </row>
    <row r="118" spans="5:9" ht="12.75">
      <c r="E118" s="15"/>
      <c r="F118" s="15"/>
      <c r="G118" s="15"/>
      <c r="H118" s="15"/>
      <c r="I118" s="15"/>
    </row>
    <row r="119" spans="1:9" ht="12.75">
      <c r="A119" s="14"/>
      <c r="B119" s="14"/>
      <c r="C119" s="14"/>
      <c r="D119" s="14"/>
      <c r="E119" s="15"/>
      <c r="F119" s="15"/>
      <c r="G119" s="15"/>
      <c r="H119" s="15"/>
      <c r="I119" s="15"/>
    </row>
    <row r="121" spans="1:9" ht="12.75">
      <c r="A121" s="16"/>
      <c r="B121" s="16"/>
      <c r="C121" s="16"/>
      <c r="D121" s="14"/>
      <c r="E121" s="17"/>
      <c r="F121" s="17"/>
      <c r="G121" s="17"/>
      <c r="H121" s="17"/>
      <c r="I121" s="17"/>
    </row>
    <row r="122" spans="1:9" ht="12.75">
      <c r="A122" s="16"/>
      <c r="B122" s="16"/>
      <c r="C122" s="16"/>
      <c r="D122" s="14"/>
      <c r="E122" s="17"/>
      <c r="F122" s="17"/>
      <c r="G122" s="17"/>
      <c r="H122" s="17"/>
      <c r="I122" s="17"/>
    </row>
    <row r="123" spans="1:9" ht="12.75">
      <c r="A123" s="16"/>
      <c r="B123" s="16"/>
      <c r="C123" s="16"/>
      <c r="D123" s="14"/>
      <c r="E123" s="17"/>
      <c r="F123" s="17"/>
      <c r="G123" s="17"/>
      <c r="H123" s="17"/>
      <c r="I123" s="17"/>
    </row>
    <row r="124" spans="1:9" ht="12.75">
      <c r="A124" s="16"/>
      <c r="B124" s="16"/>
      <c r="C124" s="16"/>
      <c r="D124" s="14"/>
      <c r="E124" s="17"/>
      <c r="F124" s="23"/>
      <c r="G124" s="17"/>
      <c r="H124" s="17"/>
      <c r="I124" s="17"/>
    </row>
    <row r="125" spans="1:9" ht="12.75">
      <c r="A125" s="16"/>
      <c r="B125" s="16"/>
      <c r="C125" s="16"/>
      <c r="D125" s="14"/>
      <c r="E125" s="17"/>
      <c r="F125" s="17"/>
      <c r="G125" s="17"/>
      <c r="H125" s="17"/>
      <c r="I125" s="17"/>
    </row>
    <row r="126" spans="1:9" ht="12.75">
      <c r="A126" s="16"/>
      <c r="B126" s="16"/>
      <c r="C126" s="16"/>
      <c r="D126" s="14"/>
      <c r="E126" s="17"/>
      <c r="F126" s="17"/>
      <c r="G126" s="17"/>
      <c r="H126" s="17"/>
      <c r="I126" s="17"/>
    </row>
    <row r="127" spans="1:9" ht="12.75">
      <c r="A127" s="16"/>
      <c r="B127" s="16"/>
      <c r="C127" s="16"/>
      <c r="D127" s="14"/>
      <c r="E127" s="17"/>
      <c r="F127" s="17"/>
      <c r="G127" s="17"/>
      <c r="H127" s="17"/>
      <c r="I127" s="17"/>
    </row>
    <row r="128" spans="1:9" ht="12.75">
      <c r="A128" s="16"/>
      <c r="B128" s="16"/>
      <c r="C128" s="16"/>
      <c r="D128" s="14"/>
      <c r="E128" s="17"/>
      <c r="F128" s="17"/>
      <c r="G128" s="17"/>
      <c r="H128" s="17"/>
      <c r="I128" s="17"/>
    </row>
    <row r="129" spans="1:9" ht="12.75">
      <c r="A129" s="16"/>
      <c r="B129" s="16"/>
      <c r="C129" s="16"/>
      <c r="D129" s="14"/>
      <c r="E129" s="17"/>
      <c r="F129" s="17"/>
      <c r="G129" s="17"/>
      <c r="H129" s="17"/>
      <c r="I129" s="17"/>
    </row>
    <row r="130" spans="1:9" ht="12.75">
      <c r="A130" s="16"/>
      <c r="B130" s="16"/>
      <c r="C130" s="16"/>
      <c r="D130" s="14"/>
      <c r="E130" s="17"/>
      <c r="F130" s="17"/>
      <c r="G130" s="17"/>
      <c r="H130" s="17"/>
      <c r="I130" s="17"/>
    </row>
    <row r="131" spans="1:9" ht="12.75">
      <c r="A131" s="16"/>
      <c r="B131" s="16"/>
      <c r="C131" s="16"/>
      <c r="D131" s="14"/>
      <c r="E131" s="17"/>
      <c r="F131" s="17"/>
      <c r="G131" s="17"/>
      <c r="H131" s="17"/>
      <c r="I131" s="17"/>
    </row>
    <row r="132" spans="1:9" ht="12.75">
      <c r="A132" s="16"/>
      <c r="B132" s="16"/>
      <c r="C132" s="16"/>
      <c r="D132" s="14"/>
      <c r="E132" s="17"/>
      <c r="F132" s="17"/>
      <c r="G132" s="17"/>
      <c r="H132" s="17"/>
      <c r="I132" s="17"/>
    </row>
    <row r="133" spans="1:9" ht="12.75">
      <c r="A133" s="16"/>
      <c r="B133" s="16"/>
      <c r="C133" s="16"/>
      <c r="D133" s="14"/>
      <c r="E133" s="17"/>
      <c r="F133" s="17"/>
      <c r="G133" s="17"/>
      <c r="H133" s="18"/>
      <c r="I133" s="17"/>
    </row>
    <row r="134" spans="1:9" ht="12.75">
      <c r="A134" s="19"/>
      <c r="B134" s="19"/>
      <c r="C134" s="19"/>
      <c r="D134" s="20"/>
      <c r="I134" s="21"/>
    </row>
    <row r="135" spans="1:9" ht="12.75">
      <c r="A135" s="16"/>
      <c r="B135" s="16"/>
      <c r="C135" s="16"/>
      <c r="D135" s="14"/>
      <c r="E135" s="17"/>
      <c r="F135" s="17"/>
      <c r="G135" s="17"/>
      <c r="H135" s="17"/>
      <c r="I135" s="17"/>
    </row>
    <row r="136" spans="1:9" ht="12.75">
      <c r="A136" s="19"/>
      <c r="B136" s="19"/>
      <c r="C136" s="19"/>
      <c r="D136" s="20"/>
      <c r="I136" s="21"/>
    </row>
    <row r="137" spans="1:9" ht="12.75">
      <c r="A137" s="16"/>
      <c r="B137" s="16"/>
      <c r="C137" s="16"/>
      <c r="D137" s="14"/>
      <c r="E137" s="17"/>
      <c r="F137" s="17"/>
      <c r="G137" s="17"/>
      <c r="H137" s="17"/>
      <c r="I137" s="17"/>
    </row>
    <row r="138" spans="1:9" ht="12.75">
      <c r="A138" s="16"/>
      <c r="B138" s="16"/>
      <c r="C138" s="16"/>
      <c r="D138" s="14"/>
      <c r="E138" s="17"/>
      <c r="F138" s="17"/>
      <c r="G138" s="17"/>
      <c r="H138" s="17"/>
      <c r="I138" s="17"/>
    </row>
    <row r="139" spans="1:9" ht="12.75">
      <c r="A139" s="16"/>
      <c r="B139" s="16"/>
      <c r="C139" s="16"/>
      <c r="D139" s="14"/>
      <c r="E139" s="17"/>
      <c r="F139" s="17"/>
      <c r="G139" s="17"/>
      <c r="H139" s="17"/>
      <c r="I139" s="17"/>
    </row>
    <row r="140" spans="1:9" ht="12.75">
      <c r="A140" s="16"/>
      <c r="B140" s="16"/>
      <c r="C140" s="16"/>
      <c r="D140" s="14"/>
      <c r="E140" s="17"/>
      <c r="F140" s="17"/>
      <c r="G140" s="17"/>
      <c r="H140" s="24"/>
      <c r="I140" s="17"/>
    </row>
    <row r="141" spans="5:9" ht="12.75">
      <c r="E141" s="17"/>
      <c r="F141" s="17"/>
      <c r="G141" s="17"/>
      <c r="H141" s="17"/>
      <c r="I141" s="17"/>
    </row>
    <row r="142" spans="1:9" ht="12.75">
      <c r="A142" s="16"/>
      <c r="B142" s="16"/>
      <c r="C142" s="16"/>
      <c r="D142" s="14"/>
      <c r="E142" s="17"/>
      <c r="F142" s="17"/>
      <c r="G142" s="17"/>
      <c r="H142" s="17"/>
      <c r="I142" s="17"/>
    </row>
    <row r="143" spans="1:9" ht="12.75">
      <c r="A143" s="16"/>
      <c r="B143" s="16"/>
      <c r="C143" s="16"/>
      <c r="D143" s="14"/>
      <c r="E143" s="17"/>
      <c r="F143" s="17"/>
      <c r="G143" s="17"/>
      <c r="H143" s="17"/>
      <c r="I143" s="17"/>
    </row>
    <row r="144" spans="1:9" ht="12.75">
      <c r="A144" s="16"/>
      <c r="B144" s="16"/>
      <c r="C144" s="16"/>
      <c r="D144" s="14"/>
      <c r="E144" s="17"/>
      <c r="F144" s="17"/>
      <c r="G144" s="17"/>
      <c r="H144" s="17"/>
      <c r="I144" s="17"/>
    </row>
    <row r="145" spans="1:9" ht="12.75">
      <c r="A145" s="16"/>
      <c r="B145" s="16"/>
      <c r="C145" s="16"/>
      <c r="D145" s="14"/>
      <c r="E145" s="17"/>
      <c r="F145" s="17"/>
      <c r="G145" s="17"/>
      <c r="H145" s="17"/>
      <c r="I145" s="17"/>
    </row>
    <row r="146" spans="1:9" ht="12.75">
      <c r="A146" s="16"/>
      <c r="B146" s="16"/>
      <c r="C146" s="16"/>
      <c r="D146" s="14"/>
      <c r="E146" s="17"/>
      <c r="F146" s="17"/>
      <c r="G146" s="17"/>
      <c r="H146" s="17"/>
      <c r="I146" s="17"/>
    </row>
    <row r="147" spans="1:9" ht="12.75">
      <c r="A147" s="16"/>
      <c r="B147" s="16"/>
      <c r="C147" s="16"/>
      <c r="D147" s="14"/>
      <c r="E147" s="17"/>
      <c r="F147" s="17"/>
      <c r="G147" s="23"/>
      <c r="H147" s="17"/>
      <c r="I147" s="17"/>
    </row>
    <row r="148" spans="1:9" ht="12.75">
      <c r="A148" s="16"/>
      <c r="B148" s="16"/>
      <c r="C148" s="16"/>
      <c r="D148" s="14"/>
      <c r="E148" s="17"/>
      <c r="F148" s="17"/>
      <c r="G148" s="17"/>
      <c r="H148" s="17"/>
      <c r="I148" s="17"/>
    </row>
    <row r="149" spans="1:9" ht="12.75">
      <c r="A149" s="16"/>
      <c r="B149" s="16"/>
      <c r="C149" s="16"/>
      <c r="D149" s="14"/>
      <c r="E149" s="17"/>
      <c r="F149" s="17"/>
      <c r="G149" s="17"/>
      <c r="H149" s="23"/>
      <c r="I149" s="17"/>
    </row>
    <row r="150" spans="1:9" ht="12.75">
      <c r="A150" s="16"/>
      <c r="B150" s="16"/>
      <c r="C150" s="16"/>
      <c r="D150" s="14"/>
      <c r="E150" s="17"/>
      <c r="F150" s="17"/>
      <c r="G150" s="17"/>
      <c r="H150" s="17"/>
      <c r="I150" s="17"/>
    </row>
    <row r="151" spans="1:9" ht="12.75">
      <c r="A151" s="16"/>
      <c r="B151" s="16"/>
      <c r="C151" s="16"/>
      <c r="D151" s="14"/>
      <c r="E151" s="17"/>
      <c r="F151" s="17"/>
      <c r="G151" s="23"/>
      <c r="H151" s="17"/>
      <c r="I151" s="17"/>
    </row>
    <row r="152" spans="1:9" ht="12.75">
      <c r="A152" s="16"/>
      <c r="B152" s="16"/>
      <c r="C152" s="16"/>
      <c r="D152" s="14"/>
      <c r="E152" s="17"/>
      <c r="F152" s="17"/>
      <c r="G152" s="17"/>
      <c r="H152" s="17"/>
      <c r="I152" s="17"/>
    </row>
    <row r="153" spans="1:9" ht="12.75">
      <c r="A153" s="16"/>
      <c r="B153" s="16"/>
      <c r="C153" s="16"/>
      <c r="D153" s="14"/>
      <c r="E153" s="17"/>
      <c r="F153" s="17"/>
      <c r="G153" s="17"/>
      <c r="H153" s="17"/>
      <c r="I153" s="17"/>
    </row>
    <row r="154" spans="1:9" ht="12.75">
      <c r="A154" s="19"/>
      <c r="B154" s="19"/>
      <c r="C154" s="19"/>
      <c r="D154" s="20"/>
      <c r="G154" s="21"/>
      <c r="I154" s="21"/>
    </row>
    <row r="155" spans="1:9" ht="12.75">
      <c r="A155" s="16"/>
      <c r="B155" s="16"/>
      <c r="C155" s="16"/>
      <c r="D155" s="14"/>
      <c r="E155" s="17"/>
      <c r="F155" s="17"/>
      <c r="G155" s="17"/>
      <c r="H155" s="17"/>
      <c r="I155" s="17"/>
    </row>
    <row r="156" spans="1:9" ht="12.75">
      <c r="A156" s="16"/>
      <c r="B156" s="16"/>
      <c r="C156" s="16"/>
      <c r="D156" s="14"/>
      <c r="E156" s="17"/>
      <c r="F156" s="17"/>
      <c r="G156" s="17"/>
      <c r="H156" s="17"/>
      <c r="I156" s="17"/>
    </row>
    <row r="157" spans="5:9" ht="12.75">
      <c r="E157" s="17"/>
      <c r="F157" s="17"/>
      <c r="G157" s="17"/>
      <c r="H157" s="17"/>
      <c r="I157" s="17"/>
    </row>
    <row r="158" spans="4:9" ht="12.75">
      <c r="D158" s="14"/>
      <c r="E158" s="17"/>
      <c r="F158" s="17"/>
      <c r="G158" s="17"/>
      <c r="H158" s="17"/>
      <c r="I158" s="17"/>
    </row>
    <row r="161" ht="12.75">
      <c r="D161" s="14"/>
    </row>
    <row r="163" spans="4:5" ht="12.75">
      <c r="D163" s="14"/>
      <c r="E163" s="22"/>
    </row>
    <row r="165" spans="4:5" ht="12.75">
      <c r="D165" s="14"/>
      <c r="E165" s="22"/>
    </row>
    <row r="167" spans="4:5" ht="12.75">
      <c r="D167" s="13"/>
      <c r="E167" s="14"/>
    </row>
    <row r="168" ht="12.75">
      <c r="D168" s="14"/>
    </row>
    <row r="169" ht="12.75">
      <c r="D169" s="14"/>
    </row>
    <row r="170" ht="12.75">
      <c r="D170" s="14"/>
    </row>
    <row r="172" spans="5:9" ht="12.75">
      <c r="E172" s="15"/>
      <c r="F172" s="15"/>
      <c r="G172" s="15"/>
      <c r="H172" s="15"/>
      <c r="I172" s="15"/>
    </row>
    <row r="173" spans="1:9" ht="12.75">
      <c r="A173" s="14"/>
      <c r="B173" s="14"/>
      <c r="C173" s="14"/>
      <c r="D173" s="16"/>
      <c r="E173" s="15"/>
      <c r="F173" s="15"/>
      <c r="G173" s="15"/>
      <c r="H173" s="15"/>
      <c r="I173" s="15"/>
    </row>
    <row r="175" spans="1:9" ht="12.75">
      <c r="A175" s="16"/>
      <c r="B175" s="16"/>
      <c r="C175" s="16"/>
      <c r="D175" s="14"/>
      <c r="E175" s="17"/>
      <c r="F175" s="17"/>
      <c r="G175" s="17"/>
      <c r="H175" s="17"/>
      <c r="I175" s="17"/>
    </row>
    <row r="176" spans="1:9" ht="12.75">
      <c r="A176" s="16"/>
      <c r="B176" s="16"/>
      <c r="C176" s="16"/>
      <c r="D176" s="14"/>
      <c r="E176" s="17"/>
      <c r="F176" s="17"/>
      <c r="G176" s="17"/>
      <c r="H176" s="17"/>
      <c r="I176" s="17"/>
    </row>
    <row r="177" spans="1:9" ht="12.75">
      <c r="A177" s="16"/>
      <c r="B177" s="16"/>
      <c r="C177" s="16"/>
      <c r="D177" s="14"/>
      <c r="E177" s="17"/>
      <c r="F177" s="17"/>
      <c r="G177" s="17"/>
      <c r="H177" s="17"/>
      <c r="I177" s="17"/>
    </row>
    <row r="178" spans="1:9" ht="12.75">
      <c r="A178" s="16"/>
      <c r="B178" s="16"/>
      <c r="C178" s="16"/>
      <c r="D178" s="14"/>
      <c r="E178" s="17"/>
      <c r="F178" s="17"/>
      <c r="G178" s="17"/>
      <c r="H178" s="17"/>
      <c r="I178" s="17"/>
    </row>
    <row r="179" spans="1:9" ht="12.75">
      <c r="A179" s="16"/>
      <c r="B179" s="16"/>
      <c r="C179" s="16"/>
      <c r="D179" s="14"/>
      <c r="E179" s="17"/>
      <c r="F179" s="17"/>
      <c r="G179" s="17"/>
      <c r="H179" s="17"/>
      <c r="I179" s="17"/>
    </row>
    <row r="180" spans="1:9" ht="12.75">
      <c r="A180" s="16"/>
      <c r="B180" s="16"/>
      <c r="C180" s="16"/>
      <c r="D180" s="14"/>
      <c r="E180" s="17"/>
      <c r="F180" s="17"/>
      <c r="G180" s="17"/>
      <c r="H180" s="17"/>
      <c r="I180" s="17"/>
    </row>
    <row r="181" spans="1:9" ht="12.75">
      <c r="A181" s="16"/>
      <c r="B181" s="16"/>
      <c r="C181" s="16"/>
      <c r="D181" s="14"/>
      <c r="E181" s="17"/>
      <c r="F181" s="17"/>
      <c r="G181" s="17"/>
      <c r="H181" s="17"/>
      <c r="I181" s="17"/>
    </row>
    <row r="182" spans="1:9" ht="12.75">
      <c r="A182" s="16"/>
      <c r="B182" s="16"/>
      <c r="C182" s="16"/>
      <c r="D182" s="14"/>
      <c r="E182" s="17"/>
      <c r="F182" s="17"/>
      <c r="G182" s="17"/>
      <c r="H182" s="17"/>
      <c r="I182" s="17"/>
    </row>
    <row r="183" spans="1:9" ht="12.75">
      <c r="A183" s="16"/>
      <c r="B183" s="16"/>
      <c r="C183" s="16"/>
      <c r="D183" s="14"/>
      <c r="E183" s="17"/>
      <c r="F183" s="17"/>
      <c r="G183" s="17"/>
      <c r="H183" s="17"/>
      <c r="I183" s="17"/>
    </row>
    <row r="184" spans="1:9" ht="12.75">
      <c r="A184" s="16"/>
      <c r="B184" s="16"/>
      <c r="C184" s="16"/>
      <c r="D184" s="14"/>
      <c r="E184" s="17"/>
      <c r="F184" s="17"/>
      <c r="G184" s="17"/>
      <c r="H184" s="18"/>
      <c r="I184" s="17"/>
    </row>
    <row r="185" spans="1:9" ht="12.75">
      <c r="A185" s="16"/>
      <c r="B185" s="16"/>
      <c r="C185" s="16"/>
      <c r="D185" s="14"/>
      <c r="E185" s="17"/>
      <c r="F185" s="17"/>
      <c r="G185" s="17"/>
      <c r="H185" s="17"/>
      <c r="I185" s="17"/>
    </row>
    <row r="186" spans="1:9" ht="12.75">
      <c r="A186" s="16"/>
      <c r="B186" s="16"/>
      <c r="C186" s="16"/>
      <c r="D186" s="14"/>
      <c r="E186" s="17"/>
      <c r="F186" s="17"/>
      <c r="G186" s="17"/>
      <c r="H186" s="17"/>
      <c r="I186" s="17"/>
    </row>
    <row r="187" spans="1:9" ht="12.75">
      <c r="A187" s="16"/>
      <c r="B187" s="16"/>
      <c r="C187" s="16"/>
      <c r="D187" s="14"/>
      <c r="E187" s="17"/>
      <c r="F187" s="23"/>
      <c r="G187" s="17"/>
      <c r="H187" s="17"/>
      <c r="I187" s="17"/>
    </row>
    <row r="188" spans="1:9" ht="12.75">
      <c r="A188" s="19"/>
      <c r="B188" s="19"/>
      <c r="C188" s="19"/>
      <c r="D188" s="20"/>
      <c r="I188" s="21"/>
    </row>
    <row r="189" spans="1:9" ht="12.75">
      <c r="A189" s="16"/>
      <c r="B189" s="16"/>
      <c r="C189" s="16"/>
      <c r="D189" s="14"/>
      <c r="E189" s="17"/>
      <c r="F189" s="17"/>
      <c r="G189" s="17"/>
      <c r="H189" s="17"/>
      <c r="I189" s="17"/>
    </row>
    <row r="190" spans="1:9" ht="12.75">
      <c r="A190" s="19"/>
      <c r="B190" s="19"/>
      <c r="C190" s="19"/>
      <c r="D190" s="20"/>
      <c r="I190" s="21"/>
    </row>
    <row r="191" spans="1:9" ht="12.75">
      <c r="A191" s="16"/>
      <c r="B191" s="16"/>
      <c r="C191" s="16"/>
      <c r="D191" s="14"/>
      <c r="E191" s="17"/>
      <c r="F191" s="17"/>
      <c r="G191" s="17"/>
      <c r="H191" s="17"/>
      <c r="I191" s="17"/>
    </row>
    <row r="192" spans="1:9" ht="12.75">
      <c r="A192" s="16"/>
      <c r="B192" s="16"/>
      <c r="C192" s="16"/>
      <c r="D192" s="14"/>
      <c r="E192" s="17"/>
      <c r="F192" s="17"/>
      <c r="G192" s="17"/>
      <c r="H192" s="17"/>
      <c r="I192" s="17"/>
    </row>
    <row r="193" spans="1:9" ht="12.75">
      <c r="A193" s="16"/>
      <c r="B193" s="16"/>
      <c r="C193" s="16"/>
      <c r="D193" s="14"/>
      <c r="E193" s="17"/>
      <c r="F193" s="17"/>
      <c r="G193" s="17"/>
      <c r="H193" s="17"/>
      <c r="I193" s="17"/>
    </row>
    <row r="194" spans="1:9" ht="12.75">
      <c r="A194" s="16"/>
      <c r="B194" s="16"/>
      <c r="C194" s="16"/>
      <c r="D194" s="14"/>
      <c r="E194" s="17"/>
      <c r="F194" s="17"/>
      <c r="H194" s="17"/>
      <c r="I194" s="17"/>
    </row>
    <row r="195" spans="5:9" ht="12.75">
      <c r="E195" s="17"/>
      <c r="F195" s="17"/>
      <c r="G195" s="17"/>
      <c r="H195" s="17"/>
      <c r="I195" s="17"/>
    </row>
    <row r="196" spans="1:9" ht="12.75">
      <c r="A196" s="16"/>
      <c r="B196" s="16"/>
      <c r="C196" s="16"/>
      <c r="D196" s="14"/>
      <c r="E196" s="17"/>
      <c r="F196" s="17"/>
      <c r="G196" s="17"/>
      <c r="H196" s="17"/>
      <c r="I196" s="17"/>
    </row>
    <row r="197" spans="1:9" ht="12.75">
      <c r="A197" s="16"/>
      <c r="B197" s="16"/>
      <c r="C197" s="16"/>
      <c r="D197" s="14"/>
      <c r="E197" s="17"/>
      <c r="F197" s="17"/>
      <c r="G197" s="17"/>
      <c r="H197" s="17"/>
      <c r="I197" s="17"/>
    </row>
    <row r="198" spans="1:9" ht="12.75">
      <c r="A198" s="16"/>
      <c r="B198" s="16"/>
      <c r="C198" s="16"/>
      <c r="D198" s="14"/>
      <c r="E198" s="17"/>
      <c r="F198" s="17"/>
      <c r="G198" s="17"/>
      <c r="H198" s="17"/>
      <c r="I198" s="17"/>
    </row>
    <row r="199" spans="1:9" ht="12.75">
      <c r="A199" s="16"/>
      <c r="B199" s="16"/>
      <c r="C199" s="16"/>
      <c r="D199" s="14"/>
      <c r="E199" s="17"/>
      <c r="F199" s="17"/>
      <c r="G199" s="17"/>
      <c r="H199" s="17"/>
      <c r="I199" s="17"/>
    </row>
    <row r="200" spans="1:9" ht="12.75">
      <c r="A200" s="16"/>
      <c r="B200" s="16"/>
      <c r="C200" s="16"/>
      <c r="D200" s="14"/>
      <c r="E200" s="17"/>
      <c r="F200" s="17"/>
      <c r="G200" s="17"/>
      <c r="H200" s="17"/>
      <c r="I200" s="17"/>
    </row>
    <row r="201" spans="1:9" ht="12.75">
      <c r="A201" s="16"/>
      <c r="B201" s="16"/>
      <c r="C201" s="16"/>
      <c r="D201" s="14"/>
      <c r="E201" s="17"/>
      <c r="F201" s="17"/>
      <c r="G201" s="23"/>
      <c r="H201" s="17"/>
      <c r="I201" s="17"/>
    </row>
    <row r="202" spans="1:9" ht="12.75">
      <c r="A202" s="16"/>
      <c r="B202" s="16"/>
      <c r="C202" s="16"/>
      <c r="D202" s="14"/>
      <c r="E202" s="17"/>
      <c r="F202" s="17"/>
      <c r="G202" s="17"/>
      <c r="H202" s="17"/>
      <c r="I202" s="17"/>
    </row>
    <row r="203" spans="1:9" ht="12.75">
      <c r="A203" s="16"/>
      <c r="B203" s="16"/>
      <c r="C203" s="16"/>
      <c r="D203" s="14"/>
      <c r="E203" s="17"/>
      <c r="F203" s="17"/>
      <c r="G203" s="17"/>
      <c r="H203" s="23"/>
      <c r="I203" s="17"/>
    </row>
    <row r="204" spans="1:9" ht="12.75">
      <c r="A204" s="16"/>
      <c r="B204" s="16"/>
      <c r="C204" s="16"/>
      <c r="D204" s="14"/>
      <c r="E204" s="17"/>
      <c r="F204" s="17"/>
      <c r="G204" s="17"/>
      <c r="H204" s="17"/>
      <c r="I204" s="17"/>
    </row>
    <row r="205" spans="1:9" ht="12.75">
      <c r="A205" s="16"/>
      <c r="B205" s="16"/>
      <c r="C205" s="16"/>
      <c r="D205" s="14"/>
      <c r="E205" s="17"/>
      <c r="F205" s="17"/>
      <c r="G205" s="23"/>
      <c r="H205" s="17"/>
      <c r="I205" s="17"/>
    </row>
    <row r="206" spans="1:9" ht="12.75">
      <c r="A206" s="16"/>
      <c r="B206" s="16"/>
      <c r="C206" s="16"/>
      <c r="D206" s="14"/>
      <c r="E206" s="17"/>
      <c r="F206" s="17"/>
      <c r="G206" s="17"/>
      <c r="H206" s="17"/>
      <c r="I206" s="17"/>
    </row>
    <row r="207" spans="1:9" ht="12.75">
      <c r="A207" s="16"/>
      <c r="B207" s="16"/>
      <c r="C207" s="16"/>
      <c r="D207" s="14"/>
      <c r="E207" s="17"/>
      <c r="F207" s="17"/>
      <c r="G207" s="17"/>
      <c r="H207" s="17"/>
      <c r="I207" s="17"/>
    </row>
    <row r="208" spans="1:9" ht="12.75">
      <c r="A208" s="19"/>
      <c r="B208" s="19"/>
      <c r="C208" s="19"/>
      <c r="D208" s="20"/>
      <c r="G208" s="21"/>
      <c r="I208" s="21"/>
    </row>
    <row r="209" spans="1:9" ht="12.75">
      <c r="A209" s="16"/>
      <c r="B209" s="16"/>
      <c r="C209" s="16"/>
      <c r="D209" s="14"/>
      <c r="E209" s="17"/>
      <c r="F209" s="17"/>
      <c r="G209" s="17"/>
      <c r="H209" s="17"/>
      <c r="I209" s="17"/>
    </row>
    <row r="210" spans="1:9" ht="12.75">
      <c r="A210" s="16"/>
      <c r="B210" s="16"/>
      <c r="C210" s="16"/>
      <c r="D210" s="14"/>
      <c r="E210" s="17"/>
      <c r="F210" s="17"/>
      <c r="G210" s="17"/>
      <c r="H210" s="17"/>
      <c r="I210" s="17"/>
    </row>
    <row r="211" spans="5:9" ht="12.75">
      <c r="E211" s="17"/>
      <c r="F211" s="17"/>
      <c r="G211" s="17"/>
      <c r="H211" s="17"/>
      <c r="I211" s="17"/>
    </row>
    <row r="212" spans="4:9" ht="12.75">
      <c r="D212" s="14"/>
      <c r="E212" s="17"/>
      <c r="F212" s="17"/>
      <c r="G212" s="17"/>
      <c r="H212" s="17"/>
      <c r="I212" s="17"/>
    </row>
    <row r="215" ht="12.75">
      <c r="D215" s="14"/>
    </row>
    <row r="217" spans="4:5" ht="12.75">
      <c r="D217" s="14"/>
      <c r="E217" s="22"/>
    </row>
    <row r="219" spans="4:5" ht="12.75">
      <c r="D219" s="14"/>
      <c r="E219" s="22"/>
    </row>
    <row r="221" spans="4:5" ht="12.75">
      <c r="D221" s="13"/>
      <c r="E221" s="14"/>
    </row>
    <row r="222" ht="12.75">
      <c r="D222" s="14"/>
    </row>
    <row r="223" ht="12.75">
      <c r="D223" s="14"/>
    </row>
    <row r="224" ht="12.75">
      <c r="D224" s="14"/>
    </row>
    <row r="226" spans="5:9" ht="12.75">
      <c r="E226" s="15"/>
      <c r="F226" s="15"/>
      <c r="G226" s="15"/>
      <c r="H226" s="15"/>
      <c r="I226" s="15"/>
    </row>
    <row r="227" spans="1:9" ht="12.75">
      <c r="A227" s="14"/>
      <c r="B227" s="14"/>
      <c r="C227" s="14"/>
      <c r="D227" s="14"/>
      <c r="E227" s="15"/>
      <c r="F227" s="15"/>
      <c r="G227" s="15"/>
      <c r="H227" s="15"/>
      <c r="I227" s="15"/>
    </row>
    <row r="229" spans="1:9" ht="12.75">
      <c r="A229" s="16"/>
      <c r="B229" s="16"/>
      <c r="C229" s="16"/>
      <c r="D229" s="14"/>
      <c r="E229" s="17"/>
      <c r="F229" s="17"/>
      <c r="G229" s="17"/>
      <c r="H229" s="17"/>
      <c r="I229" s="17"/>
    </row>
    <row r="230" spans="1:9" ht="12.75">
      <c r="A230" s="16"/>
      <c r="B230" s="16"/>
      <c r="C230" s="16"/>
      <c r="D230" s="14"/>
      <c r="E230" s="17"/>
      <c r="F230" s="17"/>
      <c r="G230" s="17"/>
      <c r="H230" s="17"/>
      <c r="I230" s="17"/>
    </row>
    <row r="231" spans="1:9" ht="12.75">
      <c r="A231" s="16"/>
      <c r="B231" s="16"/>
      <c r="C231" s="16"/>
      <c r="D231" s="14"/>
      <c r="E231" s="17"/>
      <c r="F231" s="17"/>
      <c r="G231" s="23"/>
      <c r="H231" s="17"/>
      <c r="I231" s="17"/>
    </row>
    <row r="232" spans="1:9" ht="12.75">
      <c r="A232" s="16"/>
      <c r="B232" s="16"/>
      <c r="C232" s="16"/>
      <c r="D232" s="14"/>
      <c r="E232" s="17"/>
      <c r="F232" s="17"/>
      <c r="G232" s="17"/>
      <c r="H232" s="17"/>
      <c r="I232" s="17"/>
    </row>
    <row r="233" spans="1:9" ht="12.75">
      <c r="A233" s="16"/>
      <c r="B233" s="16"/>
      <c r="C233" s="16"/>
      <c r="D233" s="14"/>
      <c r="E233" s="17"/>
      <c r="F233" s="17"/>
      <c r="G233" s="17"/>
      <c r="H233" s="17"/>
      <c r="I233" s="17"/>
    </row>
    <row r="234" spans="1:9" ht="12.75">
      <c r="A234" s="16"/>
      <c r="B234" s="16"/>
      <c r="C234" s="16"/>
      <c r="D234" s="14"/>
      <c r="E234" s="17"/>
      <c r="F234" s="17"/>
      <c r="G234" s="17"/>
      <c r="H234" s="17"/>
      <c r="I234" s="17"/>
    </row>
    <row r="235" spans="1:9" ht="12.75">
      <c r="A235" s="16"/>
      <c r="B235" s="16"/>
      <c r="C235" s="16"/>
      <c r="D235" s="14"/>
      <c r="E235" s="17"/>
      <c r="F235" s="17"/>
      <c r="G235" s="17"/>
      <c r="H235" s="17"/>
      <c r="I235" s="17"/>
    </row>
    <row r="236" spans="1:9" ht="12.75">
      <c r="A236" s="25"/>
      <c r="B236" s="16"/>
      <c r="C236" s="16"/>
      <c r="D236" s="14"/>
      <c r="E236" s="17"/>
      <c r="F236" s="17"/>
      <c r="G236" s="17"/>
      <c r="H236" s="17"/>
      <c r="I236" s="17"/>
    </row>
    <row r="237" spans="1:9" ht="12.75">
      <c r="A237" s="16"/>
      <c r="B237" s="16"/>
      <c r="C237" s="16"/>
      <c r="D237" s="14"/>
      <c r="E237" s="17"/>
      <c r="F237" s="17"/>
      <c r="G237" s="17"/>
      <c r="H237" s="17"/>
      <c r="I237" s="17"/>
    </row>
    <row r="238" spans="1:9" ht="12.75">
      <c r="A238" s="16"/>
      <c r="B238" s="16"/>
      <c r="C238" s="16"/>
      <c r="D238" s="14"/>
      <c r="E238" s="17"/>
      <c r="F238" s="17"/>
      <c r="G238" s="17"/>
      <c r="H238" s="17"/>
      <c r="I238" s="17"/>
    </row>
    <row r="239" spans="1:9" ht="12.75">
      <c r="A239" s="16"/>
      <c r="B239" s="16"/>
      <c r="C239" s="16"/>
      <c r="D239" s="14"/>
      <c r="E239" s="17"/>
      <c r="F239" s="17"/>
      <c r="G239" s="17"/>
      <c r="H239" s="17"/>
      <c r="I239" s="17"/>
    </row>
    <row r="240" spans="1:9" ht="12.75">
      <c r="A240" s="16"/>
      <c r="B240" s="16"/>
      <c r="C240" s="16"/>
      <c r="D240" s="14"/>
      <c r="E240" s="17"/>
      <c r="F240" s="17"/>
      <c r="G240" s="17"/>
      <c r="H240" s="17"/>
      <c r="I240" s="17"/>
    </row>
    <row r="241" spans="1:9" ht="12.75">
      <c r="A241" s="16"/>
      <c r="B241" s="16"/>
      <c r="C241" s="16"/>
      <c r="D241" s="14"/>
      <c r="E241" s="17"/>
      <c r="F241" s="17"/>
      <c r="G241" s="17"/>
      <c r="H241" s="17"/>
      <c r="I241" s="17"/>
    </row>
    <row r="242" spans="1:9" ht="12.75">
      <c r="A242" s="19"/>
      <c r="B242" s="19"/>
      <c r="C242" s="19"/>
      <c r="D242" s="20"/>
      <c r="H242" s="26"/>
      <c r="I242" s="21"/>
    </row>
    <row r="243" spans="1:9" ht="12.75">
      <c r="A243" s="16"/>
      <c r="B243" s="16"/>
      <c r="C243" s="16"/>
      <c r="D243" s="14"/>
      <c r="E243" s="17"/>
      <c r="F243" s="17"/>
      <c r="G243" s="17"/>
      <c r="H243" s="17"/>
      <c r="I243" s="17"/>
    </row>
    <row r="244" spans="1:9" ht="12.75">
      <c r="A244" s="19"/>
      <c r="B244" s="19"/>
      <c r="C244" s="19"/>
      <c r="D244" s="20"/>
      <c r="I244" s="21"/>
    </row>
    <row r="245" spans="1:9" ht="12.75">
      <c r="A245" s="16"/>
      <c r="B245" s="16"/>
      <c r="C245" s="16"/>
      <c r="D245" s="14"/>
      <c r="E245" s="17"/>
      <c r="F245" s="17"/>
      <c r="G245" s="17"/>
      <c r="H245" s="17"/>
      <c r="I245" s="17"/>
    </row>
    <row r="246" spans="1:9" ht="12.75">
      <c r="A246" s="16"/>
      <c r="B246" s="16"/>
      <c r="C246" s="16"/>
      <c r="D246" s="14"/>
      <c r="E246" s="17"/>
      <c r="F246" s="17"/>
      <c r="G246" s="17"/>
      <c r="H246" s="17"/>
      <c r="I246" s="17"/>
    </row>
    <row r="247" spans="1:9" ht="12.75">
      <c r="A247" s="16"/>
      <c r="B247" s="16"/>
      <c r="C247" s="16"/>
      <c r="D247" s="14"/>
      <c r="E247" s="17"/>
      <c r="F247" s="17"/>
      <c r="G247" s="17"/>
      <c r="H247" s="17"/>
      <c r="I247" s="17"/>
    </row>
    <row r="248" spans="1:9" ht="12.75">
      <c r="A248" s="16"/>
      <c r="B248" s="16"/>
      <c r="C248" s="16"/>
      <c r="D248" s="14"/>
      <c r="E248" s="17"/>
      <c r="F248" s="17"/>
      <c r="G248" s="17"/>
      <c r="H248" s="17"/>
      <c r="I248" s="17"/>
    </row>
    <row r="249" spans="5:9" ht="12.75">
      <c r="E249" s="17"/>
      <c r="F249" s="17"/>
      <c r="G249" s="17"/>
      <c r="H249" s="17"/>
      <c r="I249" s="17"/>
    </row>
    <row r="250" spans="1:9" ht="12.75">
      <c r="A250" s="16"/>
      <c r="B250" s="16"/>
      <c r="C250" s="16"/>
      <c r="D250" s="14"/>
      <c r="E250" s="17"/>
      <c r="F250" s="17"/>
      <c r="G250" s="17"/>
      <c r="H250" s="17"/>
      <c r="I250" s="17"/>
    </row>
    <row r="251" spans="1:9" ht="12.75">
      <c r="A251" s="16"/>
      <c r="B251" s="16"/>
      <c r="C251" s="16"/>
      <c r="D251" s="14"/>
      <c r="E251" s="17"/>
      <c r="F251" s="17"/>
      <c r="G251" s="17"/>
      <c r="H251" s="17"/>
      <c r="I251" s="17"/>
    </row>
    <row r="252" spans="1:9" ht="12.75">
      <c r="A252" s="16"/>
      <c r="B252" s="16"/>
      <c r="C252" s="16"/>
      <c r="D252" s="14"/>
      <c r="E252" s="17"/>
      <c r="F252" s="17"/>
      <c r="G252" s="17"/>
      <c r="H252" s="17"/>
      <c r="I252" s="17"/>
    </row>
    <row r="253" spans="1:9" ht="12.75">
      <c r="A253" s="16"/>
      <c r="B253" s="16"/>
      <c r="C253" s="16"/>
      <c r="D253" s="14"/>
      <c r="E253" s="17"/>
      <c r="F253" s="17"/>
      <c r="G253" s="17"/>
      <c r="H253" s="17"/>
      <c r="I253" s="17"/>
    </row>
    <row r="254" spans="1:9" ht="12.75">
      <c r="A254" s="16"/>
      <c r="B254" s="16"/>
      <c r="C254" s="16"/>
      <c r="D254" s="14"/>
      <c r="E254" s="17"/>
      <c r="F254" s="17"/>
      <c r="G254" s="17"/>
      <c r="H254" s="17"/>
      <c r="I254" s="17"/>
    </row>
    <row r="255" spans="1:9" ht="12.75">
      <c r="A255" s="16"/>
      <c r="B255" s="16"/>
      <c r="C255" s="16"/>
      <c r="D255" s="14"/>
      <c r="E255" s="17"/>
      <c r="F255" s="17"/>
      <c r="G255" s="23"/>
      <c r="H255" s="17"/>
      <c r="I255" s="17"/>
    </row>
    <row r="256" spans="1:9" ht="12.75">
      <c r="A256" s="16"/>
      <c r="B256" s="16"/>
      <c r="C256" s="16"/>
      <c r="D256" s="14"/>
      <c r="E256" s="17"/>
      <c r="F256" s="17"/>
      <c r="G256" s="17"/>
      <c r="H256" s="17"/>
      <c r="I256" s="17"/>
    </row>
    <row r="257" spans="1:9" ht="12.75">
      <c r="A257" s="16"/>
      <c r="B257" s="16"/>
      <c r="C257" s="16"/>
      <c r="D257" s="14"/>
      <c r="E257" s="17"/>
      <c r="F257" s="17"/>
      <c r="G257" s="17"/>
      <c r="H257" s="17"/>
      <c r="I257" s="17"/>
    </row>
    <row r="258" spans="1:9" ht="12.75">
      <c r="A258" s="16"/>
      <c r="B258" s="16"/>
      <c r="C258" s="16"/>
      <c r="D258" s="14"/>
      <c r="E258" s="17"/>
      <c r="F258" s="17"/>
      <c r="G258" s="17"/>
      <c r="H258" s="17"/>
      <c r="I258" s="17"/>
    </row>
    <row r="259" spans="1:9" ht="12.75">
      <c r="A259" s="16"/>
      <c r="B259" s="16"/>
      <c r="C259" s="16"/>
      <c r="D259" s="14"/>
      <c r="E259" s="17"/>
      <c r="F259" s="17"/>
      <c r="G259" s="23"/>
      <c r="H259" s="17"/>
      <c r="I259" s="17"/>
    </row>
    <row r="260" spans="1:9" ht="12.75">
      <c r="A260" s="16"/>
      <c r="B260" s="16"/>
      <c r="C260" s="16"/>
      <c r="D260" s="14"/>
      <c r="E260" s="17"/>
      <c r="F260" s="17"/>
      <c r="G260" s="17"/>
      <c r="H260" s="17"/>
      <c r="I260" s="17"/>
    </row>
    <row r="261" spans="1:9" ht="12.75">
      <c r="A261" s="16"/>
      <c r="B261" s="16"/>
      <c r="C261" s="16"/>
      <c r="D261" s="14"/>
      <c r="E261" s="17"/>
      <c r="F261" s="17"/>
      <c r="G261" s="17"/>
      <c r="H261" s="17"/>
      <c r="I261" s="17"/>
    </row>
    <row r="262" spans="1:9" ht="12.75">
      <c r="A262" s="19"/>
      <c r="B262" s="19"/>
      <c r="C262" s="19"/>
      <c r="D262" s="20"/>
      <c r="G262" s="21"/>
      <c r="I262" s="21"/>
    </row>
    <row r="263" spans="1:9" ht="12.75">
      <c r="A263" s="16"/>
      <c r="B263" s="16"/>
      <c r="C263" s="16"/>
      <c r="D263" s="14"/>
      <c r="E263" s="17"/>
      <c r="F263" s="17"/>
      <c r="G263" s="17"/>
      <c r="H263" s="17"/>
      <c r="I263" s="17"/>
    </row>
    <row r="264" spans="1:9" ht="12.75">
      <c r="A264" s="16"/>
      <c r="B264" s="16"/>
      <c r="C264" s="16"/>
      <c r="D264" s="14"/>
      <c r="E264" s="17"/>
      <c r="F264" s="17"/>
      <c r="G264" s="17"/>
      <c r="H264" s="17"/>
      <c r="I264" s="17"/>
    </row>
    <row r="265" spans="5:9" ht="12.75">
      <c r="E265" s="17"/>
      <c r="F265" s="17"/>
      <c r="G265" s="17"/>
      <c r="H265" s="17"/>
      <c r="I265" s="17"/>
    </row>
    <row r="266" spans="4:9" ht="12.75">
      <c r="D266" s="14"/>
      <c r="E266" s="17"/>
      <c r="F266" s="17"/>
      <c r="G266" s="17"/>
      <c r="H266" s="17"/>
      <c r="I266" s="17"/>
    </row>
    <row r="269" ht="12.75">
      <c r="D269" s="14"/>
    </row>
    <row r="271" spans="4:5" ht="12.75">
      <c r="D271" s="14"/>
      <c r="E271" s="22"/>
    </row>
    <row r="273" spans="4:5" ht="12.75">
      <c r="D273" s="14"/>
      <c r="E273" s="22"/>
    </row>
    <row r="275" spans="4:5" ht="12.75">
      <c r="D275" s="13"/>
      <c r="E275" s="14"/>
    </row>
    <row r="276" ht="12.75">
      <c r="D276" s="14"/>
    </row>
    <row r="277" ht="12.75">
      <c r="D277" s="14"/>
    </row>
    <row r="278" ht="12.75">
      <c r="D278" s="14"/>
    </row>
    <row r="280" spans="5:9" ht="12.75">
      <c r="E280" s="15"/>
      <c r="F280" s="15"/>
      <c r="G280" s="15"/>
      <c r="H280" s="15"/>
      <c r="I280" s="15"/>
    </row>
    <row r="281" spans="1:9" ht="12.75">
      <c r="A281" s="14"/>
      <c r="B281" s="14"/>
      <c r="C281" s="14"/>
      <c r="D281" s="14"/>
      <c r="E281" s="15"/>
      <c r="F281" s="15"/>
      <c r="G281" s="15"/>
      <c r="H281" s="15"/>
      <c r="I281" s="15"/>
    </row>
    <row r="283" spans="1:9" ht="12.75">
      <c r="A283" s="16"/>
      <c r="B283" s="16"/>
      <c r="C283" s="16"/>
      <c r="D283" s="14"/>
      <c r="E283" s="17"/>
      <c r="F283" s="17"/>
      <c r="G283" s="17"/>
      <c r="H283" s="17"/>
      <c r="I283" s="17"/>
    </row>
    <row r="284" spans="1:9" ht="12.75">
      <c r="A284" s="16"/>
      <c r="B284" s="16"/>
      <c r="C284" s="16"/>
      <c r="D284" s="14"/>
      <c r="E284" s="17"/>
      <c r="F284" s="17"/>
      <c r="G284" s="17"/>
      <c r="H284" s="17"/>
      <c r="I284" s="17"/>
    </row>
    <row r="285" spans="1:9" ht="12.75">
      <c r="A285" s="16"/>
      <c r="B285" s="16"/>
      <c r="C285" s="16"/>
      <c r="D285" s="14"/>
      <c r="E285" s="17"/>
      <c r="F285" s="17"/>
      <c r="G285" s="17"/>
      <c r="H285" s="17"/>
      <c r="I285" s="17"/>
    </row>
    <row r="286" spans="1:9" ht="12.75">
      <c r="A286" s="16"/>
      <c r="B286" s="16"/>
      <c r="C286" s="16"/>
      <c r="D286" s="14"/>
      <c r="E286" s="17"/>
      <c r="F286" s="17"/>
      <c r="G286" s="17"/>
      <c r="H286" s="17"/>
      <c r="I286" s="17"/>
    </row>
    <row r="287" spans="1:9" ht="12.75">
      <c r="A287" s="16"/>
      <c r="B287" s="16"/>
      <c r="C287" s="16"/>
      <c r="D287" s="14"/>
      <c r="E287" s="17"/>
      <c r="F287" s="17"/>
      <c r="G287" s="17"/>
      <c r="H287" s="17"/>
      <c r="I287" s="17"/>
    </row>
    <row r="288" spans="1:9" ht="12.75">
      <c r="A288" s="16"/>
      <c r="B288" s="16"/>
      <c r="C288" s="16"/>
      <c r="D288" s="14"/>
      <c r="E288" s="17"/>
      <c r="F288" s="17"/>
      <c r="G288" s="17"/>
      <c r="H288" s="17"/>
      <c r="I288" s="17"/>
    </row>
    <row r="289" spans="1:9" ht="12.75">
      <c r="A289" s="16"/>
      <c r="B289" s="16"/>
      <c r="C289" s="16"/>
      <c r="D289" s="14"/>
      <c r="E289" s="17"/>
      <c r="F289" s="17"/>
      <c r="G289" s="17"/>
      <c r="H289" s="17"/>
      <c r="I289" s="17"/>
    </row>
    <row r="290" spans="1:9" ht="12.75">
      <c r="A290" s="16"/>
      <c r="B290" s="16"/>
      <c r="C290" s="16"/>
      <c r="D290" s="14"/>
      <c r="E290" s="23"/>
      <c r="F290" s="17"/>
      <c r="G290" s="17"/>
      <c r="H290" s="17"/>
      <c r="I290" s="17"/>
    </row>
    <row r="291" spans="1:9" ht="12.75">
      <c r="A291" s="16"/>
      <c r="B291" s="16"/>
      <c r="C291" s="16"/>
      <c r="D291" s="14"/>
      <c r="E291" s="17"/>
      <c r="F291" s="17"/>
      <c r="G291" s="17"/>
      <c r="H291" s="17"/>
      <c r="I291" s="17"/>
    </row>
    <row r="292" spans="1:9" ht="12.75">
      <c r="A292" s="16"/>
      <c r="B292" s="16"/>
      <c r="C292" s="16"/>
      <c r="D292" s="14"/>
      <c r="E292" s="17"/>
      <c r="F292" s="17"/>
      <c r="G292" s="17"/>
      <c r="H292" s="17"/>
      <c r="I292" s="17"/>
    </row>
    <row r="293" spans="1:9" ht="12.75">
      <c r="A293" s="16"/>
      <c r="B293" s="16"/>
      <c r="C293" s="16"/>
      <c r="D293" s="14"/>
      <c r="E293" s="17"/>
      <c r="F293" s="17"/>
      <c r="G293" s="17"/>
      <c r="H293" s="17"/>
      <c r="I293" s="17"/>
    </row>
    <row r="294" spans="1:9" ht="12.75">
      <c r="A294" s="16"/>
      <c r="B294" s="16"/>
      <c r="C294" s="16"/>
      <c r="D294" s="14"/>
      <c r="E294" s="17"/>
      <c r="F294" s="17"/>
      <c r="G294" s="17"/>
      <c r="H294" s="17"/>
      <c r="I294" s="17"/>
    </row>
    <row r="295" spans="1:9" ht="12.75">
      <c r="A295" s="16"/>
      <c r="B295" s="16"/>
      <c r="C295" s="16"/>
      <c r="D295" s="14"/>
      <c r="E295" s="17"/>
      <c r="F295" s="17"/>
      <c r="G295" s="17"/>
      <c r="H295" s="17"/>
      <c r="I295" s="17"/>
    </row>
    <row r="296" spans="1:9" ht="12.75">
      <c r="A296" s="19"/>
      <c r="B296" s="19"/>
      <c r="C296" s="19"/>
      <c r="D296" s="20"/>
      <c r="H296" s="21"/>
      <c r="I296" s="21"/>
    </row>
    <row r="297" spans="1:9" ht="12.75">
      <c r="A297" s="16"/>
      <c r="B297" s="16"/>
      <c r="C297" s="16"/>
      <c r="D297" s="14"/>
      <c r="E297" s="17"/>
      <c r="F297" s="17"/>
      <c r="G297" s="17"/>
      <c r="H297" s="17"/>
      <c r="I297" s="17"/>
    </row>
    <row r="298" spans="1:9" ht="12.75">
      <c r="A298" s="19"/>
      <c r="B298" s="19"/>
      <c r="C298" s="19"/>
      <c r="D298" s="20"/>
      <c r="I298" s="21"/>
    </row>
    <row r="299" spans="1:9" ht="12.75">
      <c r="A299" s="16"/>
      <c r="B299" s="16"/>
      <c r="C299" s="16"/>
      <c r="D299" s="14"/>
      <c r="E299" s="17"/>
      <c r="F299" s="17"/>
      <c r="G299" s="17"/>
      <c r="H299" s="17"/>
      <c r="I299" s="17"/>
    </row>
    <row r="300" spans="1:9" ht="12.75">
      <c r="A300" s="16"/>
      <c r="B300" s="16"/>
      <c r="C300" s="16"/>
      <c r="D300" s="14"/>
      <c r="E300" s="17"/>
      <c r="F300" s="17"/>
      <c r="G300" s="23"/>
      <c r="H300" s="17"/>
      <c r="I300" s="17"/>
    </row>
    <row r="301" spans="1:9" ht="12.75">
      <c r="A301" s="16"/>
      <c r="B301" s="16"/>
      <c r="C301" s="16"/>
      <c r="D301" s="14"/>
      <c r="E301" s="17"/>
      <c r="F301" s="17"/>
      <c r="G301" s="17"/>
      <c r="H301" s="17"/>
      <c r="I301" s="17"/>
    </row>
    <row r="302" spans="1:9" ht="12.75">
      <c r="A302" s="16"/>
      <c r="B302" s="16"/>
      <c r="C302" s="16"/>
      <c r="D302" s="14"/>
      <c r="E302" s="17"/>
      <c r="F302" s="17"/>
      <c r="G302" s="17"/>
      <c r="H302" s="23"/>
      <c r="I302" s="17"/>
    </row>
    <row r="303" spans="5:9" ht="12.75">
      <c r="E303" s="17"/>
      <c r="F303" s="17"/>
      <c r="G303" s="17"/>
      <c r="H303" s="17"/>
      <c r="I303" s="17"/>
    </row>
    <row r="304" spans="1:9" ht="12.75">
      <c r="A304" s="16"/>
      <c r="B304" s="16"/>
      <c r="C304" s="16"/>
      <c r="D304" s="14"/>
      <c r="E304" s="17"/>
      <c r="F304" s="17"/>
      <c r="G304" s="17"/>
      <c r="H304" s="17"/>
      <c r="I304" s="17"/>
    </row>
    <row r="305" spans="1:9" ht="12.75">
      <c r="A305" s="16"/>
      <c r="B305" s="16"/>
      <c r="C305" s="16"/>
      <c r="D305" s="14"/>
      <c r="E305" s="17"/>
      <c r="F305" s="17"/>
      <c r="G305" s="17"/>
      <c r="H305" s="17"/>
      <c r="I305" s="17"/>
    </row>
    <row r="306" spans="1:9" ht="12.75">
      <c r="A306" s="16"/>
      <c r="B306" s="16"/>
      <c r="C306" s="16"/>
      <c r="D306" s="14"/>
      <c r="E306" s="17"/>
      <c r="F306" s="17"/>
      <c r="G306" s="17"/>
      <c r="H306" s="17"/>
      <c r="I306" s="17"/>
    </row>
    <row r="307" spans="1:9" ht="12.75">
      <c r="A307" s="16"/>
      <c r="B307" s="16"/>
      <c r="C307" s="16"/>
      <c r="D307" s="14"/>
      <c r="E307" s="17"/>
      <c r="F307" s="17"/>
      <c r="G307" s="17"/>
      <c r="H307" s="17"/>
      <c r="I307" s="17"/>
    </row>
    <row r="308" spans="1:9" ht="12.75">
      <c r="A308" s="16"/>
      <c r="B308" s="16"/>
      <c r="C308" s="16"/>
      <c r="D308" s="14"/>
      <c r="E308" s="17"/>
      <c r="F308" s="17"/>
      <c r="G308" s="17"/>
      <c r="H308" s="17"/>
      <c r="I308" s="17"/>
    </row>
    <row r="309" spans="1:9" ht="12.75">
      <c r="A309" s="16"/>
      <c r="B309" s="16"/>
      <c r="C309" s="16"/>
      <c r="D309" s="14"/>
      <c r="E309" s="17"/>
      <c r="F309" s="17"/>
      <c r="G309" s="23"/>
      <c r="H309" s="17"/>
      <c r="I309" s="17"/>
    </row>
    <row r="310" spans="1:9" ht="12.75">
      <c r="A310" s="16"/>
      <c r="B310" s="16"/>
      <c r="C310" s="16"/>
      <c r="D310" s="14"/>
      <c r="E310" s="17"/>
      <c r="F310" s="17"/>
      <c r="G310" s="17"/>
      <c r="H310" s="23"/>
      <c r="I310" s="17"/>
    </row>
    <row r="311" spans="1:9" ht="12.75">
      <c r="A311" s="16"/>
      <c r="B311" s="16"/>
      <c r="C311" s="16"/>
      <c r="D311" s="14"/>
      <c r="E311" s="17"/>
      <c r="F311" s="17"/>
      <c r="G311" s="17"/>
      <c r="H311" s="23"/>
      <c r="I311" s="17"/>
    </row>
    <row r="312" spans="1:9" ht="12.75">
      <c r="A312" s="16"/>
      <c r="B312" s="16"/>
      <c r="C312" s="16"/>
      <c r="D312" s="14"/>
      <c r="E312" s="17"/>
      <c r="F312" s="17"/>
      <c r="G312" s="17"/>
      <c r="H312" s="17"/>
      <c r="I312" s="17"/>
    </row>
    <row r="313" spans="1:9" ht="12.75">
      <c r="A313" s="16"/>
      <c r="B313" s="16"/>
      <c r="C313" s="16"/>
      <c r="D313" s="14"/>
      <c r="E313" s="17"/>
      <c r="F313" s="17"/>
      <c r="G313" s="23"/>
      <c r="H313" s="18"/>
      <c r="I313" s="17"/>
    </row>
    <row r="314" spans="1:9" ht="12.75">
      <c r="A314" s="16"/>
      <c r="B314" s="16"/>
      <c r="C314" s="16"/>
      <c r="D314" s="14"/>
      <c r="E314" s="17"/>
      <c r="F314" s="17"/>
      <c r="G314" s="17"/>
      <c r="H314" s="17"/>
      <c r="I314" s="17"/>
    </row>
    <row r="315" spans="1:9" ht="12.75">
      <c r="A315" s="16"/>
      <c r="B315" s="16"/>
      <c r="C315" s="16"/>
      <c r="D315" s="14"/>
      <c r="E315" s="17"/>
      <c r="F315" s="17"/>
      <c r="G315" s="17"/>
      <c r="H315" s="17"/>
      <c r="I315" s="17"/>
    </row>
    <row r="316" spans="1:9" ht="12.75">
      <c r="A316" s="19"/>
      <c r="B316" s="19"/>
      <c r="C316" s="19"/>
      <c r="D316" s="20"/>
      <c r="G316" s="21"/>
      <c r="I316" s="21"/>
    </row>
    <row r="317" spans="1:9" ht="12.75">
      <c r="A317" s="16"/>
      <c r="B317" s="16"/>
      <c r="C317" s="16"/>
      <c r="D317" s="14"/>
      <c r="E317" s="17"/>
      <c r="F317" s="17"/>
      <c r="G317" s="17"/>
      <c r="H317" s="17"/>
      <c r="I317" s="17"/>
    </row>
    <row r="318" spans="1:9" ht="12.75">
      <c r="A318" s="16"/>
      <c r="B318" s="16"/>
      <c r="C318" s="16"/>
      <c r="D318" s="14"/>
      <c r="E318" s="17"/>
      <c r="F318" s="17"/>
      <c r="G318" s="17"/>
      <c r="H318" s="17"/>
      <c r="I318" s="17"/>
    </row>
    <row r="319" spans="1:9" ht="12.75">
      <c r="A319" s="20"/>
      <c r="E319" s="17"/>
      <c r="F319" s="17"/>
      <c r="G319" s="17"/>
      <c r="H319" s="17"/>
      <c r="I319" s="17"/>
    </row>
    <row r="320" spans="4:9" ht="12.75">
      <c r="D320" s="14"/>
      <c r="E320" s="17"/>
      <c r="F320" s="17"/>
      <c r="G320" s="17"/>
      <c r="H320" s="17"/>
      <c r="I320" s="17"/>
    </row>
    <row r="323" ht="12.75">
      <c r="D323" s="14"/>
    </row>
    <row r="325" spans="4:5" ht="12.75">
      <c r="D325" s="14"/>
      <c r="E325" s="22"/>
    </row>
    <row r="327" spans="4:5" ht="12.75">
      <c r="D327" s="14"/>
      <c r="E327" s="22"/>
    </row>
    <row r="329" spans="4:5" ht="12.75">
      <c r="D329" s="13"/>
      <c r="E329" s="14"/>
    </row>
    <row r="330" ht="12.75">
      <c r="D330" s="14"/>
    </row>
    <row r="331" ht="12.75">
      <c r="D331" s="14"/>
    </row>
    <row r="332" ht="12.75">
      <c r="D332" s="14"/>
    </row>
    <row r="334" spans="5:9" ht="12.75">
      <c r="E334" s="15"/>
      <c r="F334" s="15"/>
      <c r="G334" s="15"/>
      <c r="H334" s="15"/>
      <c r="I334" s="15"/>
    </row>
    <row r="335" spans="1:9" ht="12.75">
      <c r="A335" s="14"/>
      <c r="B335" s="14"/>
      <c r="C335" s="14"/>
      <c r="D335" s="14"/>
      <c r="E335" s="15"/>
      <c r="F335" s="15"/>
      <c r="G335" s="15"/>
      <c r="H335" s="15"/>
      <c r="I335" s="15"/>
    </row>
    <row r="337" spans="1:9" ht="12.75">
      <c r="A337" s="16"/>
      <c r="B337" s="16"/>
      <c r="C337" s="16"/>
      <c r="D337" s="14"/>
      <c r="E337" s="17"/>
      <c r="F337" s="17"/>
      <c r="G337" s="17"/>
      <c r="H337" s="17"/>
      <c r="I337" s="17"/>
    </row>
    <row r="338" spans="1:9" ht="12.75">
      <c r="A338" s="16"/>
      <c r="B338" s="16"/>
      <c r="C338" s="16"/>
      <c r="D338" s="14"/>
      <c r="E338" s="17"/>
      <c r="F338" s="17"/>
      <c r="G338" s="17"/>
      <c r="H338" s="17"/>
      <c r="I338" s="17"/>
    </row>
    <row r="339" spans="1:9" ht="12.75">
      <c r="A339" s="16"/>
      <c r="B339" s="16"/>
      <c r="C339" s="16"/>
      <c r="D339" s="14"/>
      <c r="E339" s="17"/>
      <c r="F339" s="17"/>
      <c r="G339" s="17"/>
      <c r="H339" s="17"/>
      <c r="I339" s="17"/>
    </row>
    <row r="340" spans="1:9" ht="12.75">
      <c r="A340" s="16"/>
      <c r="B340" s="16"/>
      <c r="C340" s="16"/>
      <c r="D340" s="14"/>
      <c r="E340" s="17"/>
      <c r="F340" s="24"/>
      <c r="G340" s="17"/>
      <c r="H340" s="17"/>
      <c r="I340" s="17"/>
    </row>
    <row r="341" spans="1:9" ht="12.75">
      <c r="A341" s="16"/>
      <c r="B341" s="16"/>
      <c r="C341" s="16"/>
      <c r="D341" s="14"/>
      <c r="E341" s="17"/>
      <c r="F341" s="17"/>
      <c r="G341" s="17"/>
      <c r="H341" s="17"/>
      <c r="I341" s="17"/>
    </row>
    <row r="342" spans="1:9" ht="12.75">
      <c r="A342" s="16"/>
      <c r="B342" s="16"/>
      <c r="C342" s="16"/>
      <c r="D342" s="14"/>
      <c r="E342" s="17"/>
      <c r="F342" s="17"/>
      <c r="G342" s="17"/>
      <c r="H342" s="17"/>
      <c r="I342" s="17"/>
    </row>
    <row r="343" spans="1:9" ht="12.75">
      <c r="A343" s="16"/>
      <c r="B343" s="16"/>
      <c r="C343" s="16"/>
      <c r="D343" s="14"/>
      <c r="E343" s="17"/>
      <c r="F343" s="17"/>
      <c r="G343" s="17"/>
      <c r="H343" s="17"/>
      <c r="I343" s="17"/>
    </row>
    <row r="344" spans="1:9" ht="12.75">
      <c r="A344" s="25"/>
      <c r="B344" s="16"/>
      <c r="C344" s="16"/>
      <c r="D344" s="14"/>
      <c r="E344" s="17"/>
      <c r="F344" s="17"/>
      <c r="G344" s="17"/>
      <c r="H344" s="17"/>
      <c r="I344" s="17"/>
    </row>
    <row r="345" spans="1:9" ht="12.75">
      <c r="A345" s="16"/>
      <c r="B345" s="16"/>
      <c r="C345" s="16"/>
      <c r="D345" s="14"/>
      <c r="E345" s="17"/>
      <c r="F345" s="17"/>
      <c r="G345" s="17"/>
      <c r="H345" s="17"/>
      <c r="I345" s="17"/>
    </row>
    <row r="346" spans="1:9" ht="12.75">
      <c r="A346" s="16"/>
      <c r="B346" s="16"/>
      <c r="C346" s="16"/>
      <c r="D346" s="14"/>
      <c r="E346" s="17"/>
      <c r="F346" s="17"/>
      <c r="G346" s="17"/>
      <c r="H346" s="17"/>
      <c r="I346" s="17"/>
    </row>
    <row r="347" spans="1:9" ht="12.75">
      <c r="A347" s="16"/>
      <c r="B347" s="16"/>
      <c r="C347" s="16"/>
      <c r="D347" s="14"/>
      <c r="E347" s="17"/>
      <c r="F347" s="17"/>
      <c r="G347" s="17"/>
      <c r="H347" s="17"/>
      <c r="I347" s="17"/>
    </row>
    <row r="348" spans="1:9" ht="12.75">
      <c r="A348" s="16"/>
      <c r="B348" s="16"/>
      <c r="C348" s="16"/>
      <c r="D348" s="14"/>
      <c r="E348" s="17"/>
      <c r="F348" s="17"/>
      <c r="G348" s="23"/>
      <c r="H348" s="17"/>
      <c r="I348" s="17"/>
    </row>
    <row r="349" spans="1:9" ht="12.75">
      <c r="A349" s="16"/>
      <c r="B349" s="16"/>
      <c r="C349" s="16"/>
      <c r="D349" s="14"/>
      <c r="E349" s="17"/>
      <c r="F349" s="17"/>
      <c r="G349" s="17"/>
      <c r="H349" s="17"/>
      <c r="I349" s="17"/>
    </row>
    <row r="350" spans="1:9" ht="12.75">
      <c r="A350" s="19"/>
      <c r="B350" s="19"/>
      <c r="C350" s="19"/>
      <c r="D350" s="20"/>
      <c r="I350" s="21"/>
    </row>
    <row r="351" spans="1:9" ht="12.75">
      <c r="A351" s="16"/>
      <c r="B351" s="16"/>
      <c r="C351" s="16"/>
      <c r="D351" s="14"/>
      <c r="E351" s="17"/>
      <c r="F351" s="17"/>
      <c r="G351" s="17"/>
      <c r="H351" s="17"/>
      <c r="I351" s="17"/>
    </row>
    <row r="352" spans="1:9" ht="12.75">
      <c r="A352" s="19"/>
      <c r="B352" s="19"/>
      <c r="C352" s="19"/>
      <c r="D352" s="20"/>
      <c r="G352" s="21"/>
      <c r="I352" s="21"/>
    </row>
    <row r="353" spans="1:9" ht="12.75">
      <c r="A353" s="16"/>
      <c r="B353" s="16"/>
      <c r="C353" s="16"/>
      <c r="D353" s="14"/>
      <c r="E353" s="17"/>
      <c r="F353" s="17"/>
      <c r="G353" s="23"/>
      <c r="H353" s="17"/>
      <c r="I353" s="17"/>
    </row>
    <row r="354" spans="1:9" ht="12.75">
      <c r="A354" s="16"/>
      <c r="B354" s="16"/>
      <c r="C354" s="16"/>
      <c r="D354" s="14"/>
      <c r="E354" s="17"/>
      <c r="F354" s="17"/>
      <c r="G354" s="17"/>
      <c r="H354" s="17"/>
      <c r="I354" s="17"/>
    </row>
    <row r="355" spans="1:9" ht="12.75">
      <c r="A355" s="16"/>
      <c r="B355" s="16"/>
      <c r="C355" s="16"/>
      <c r="D355" s="14"/>
      <c r="E355" s="17"/>
      <c r="F355" s="17"/>
      <c r="G355" s="17"/>
      <c r="H355" s="17"/>
      <c r="I355" s="17"/>
    </row>
    <row r="356" spans="1:9" ht="12.75">
      <c r="A356" s="16"/>
      <c r="B356" s="16"/>
      <c r="C356" s="16"/>
      <c r="D356" s="14"/>
      <c r="E356" s="17"/>
      <c r="F356" s="17"/>
      <c r="G356" s="17"/>
      <c r="H356" s="17"/>
      <c r="I356" s="17"/>
    </row>
    <row r="357" spans="5:9" ht="12.75">
      <c r="E357" s="17"/>
      <c r="F357" s="17"/>
      <c r="G357" s="17"/>
      <c r="H357" s="17"/>
      <c r="I357" s="17"/>
    </row>
    <row r="358" spans="1:9" ht="12.75">
      <c r="A358" s="16"/>
      <c r="B358" s="16"/>
      <c r="C358" s="16"/>
      <c r="D358" s="14"/>
      <c r="E358" s="17"/>
      <c r="F358" s="17"/>
      <c r="G358" s="17"/>
      <c r="H358" s="17"/>
      <c r="I358" s="17"/>
    </row>
    <row r="359" spans="1:9" ht="12.75">
      <c r="A359" s="16"/>
      <c r="B359" s="16"/>
      <c r="C359" s="16"/>
      <c r="D359" s="14"/>
      <c r="E359" s="17"/>
      <c r="F359" s="17"/>
      <c r="G359" s="17"/>
      <c r="H359" s="17"/>
      <c r="I359" s="17"/>
    </row>
    <row r="360" spans="1:9" ht="12.75">
      <c r="A360" s="16"/>
      <c r="B360" s="16"/>
      <c r="C360" s="16"/>
      <c r="D360" s="14"/>
      <c r="E360" s="17"/>
      <c r="F360" s="17"/>
      <c r="G360" s="17"/>
      <c r="H360" s="17"/>
      <c r="I360" s="17"/>
    </row>
    <row r="361" spans="1:9" ht="12.75">
      <c r="A361" s="16"/>
      <c r="B361" s="16"/>
      <c r="C361" s="16"/>
      <c r="D361" s="14"/>
      <c r="E361" s="17"/>
      <c r="F361" s="17"/>
      <c r="G361" s="17"/>
      <c r="H361" s="17"/>
      <c r="I361" s="17"/>
    </row>
    <row r="362" spans="1:9" ht="12.75">
      <c r="A362" s="16"/>
      <c r="B362" s="16"/>
      <c r="C362" s="16"/>
      <c r="D362" s="14"/>
      <c r="E362" s="17"/>
      <c r="F362" s="17"/>
      <c r="G362" s="17"/>
      <c r="H362" s="17"/>
      <c r="I362" s="17"/>
    </row>
    <row r="363" spans="1:9" ht="12.75">
      <c r="A363" s="16"/>
      <c r="B363" s="16"/>
      <c r="C363" s="16"/>
      <c r="D363" s="14"/>
      <c r="E363" s="17"/>
      <c r="F363" s="17"/>
      <c r="G363" s="23"/>
      <c r="H363" s="17"/>
      <c r="I363" s="17"/>
    </row>
    <row r="364" spans="1:9" ht="12.75">
      <c r="A364" s="16"/>
      <c r="B364" s="16"/>
      <c r="C364" s="16"/>
      <c r="D364" s="14"/>
      <c r="E364" s="17"/>
      <c r="F364" s="17"/>
      <c r="G364" s="17"/>
      <c r="H364" s="23"/>
      <c r="I364" s="17"/>
    </row>
    <row r="365" spans="1:9" ht="12.75">
      <c r="A365" s="16"/>
      <c r="B365" s="16"/>
      <c r="C365" s="16"/>
      <c r="D365" s="14"/>
      <c r="E365" s="17"/>
      <c r="F365" s="17"/>
      <c r="G365" s="17"/>
      <c r="H365" s="23"/>
      <c r="I365" s="17"/>
    </row>
    <row r="366" spans="1:9" ht="12.75">
      <c r="A366" s="16"/>
      <c r="B366" s="16"/>
      <c r="C366" s="16"/>
      <c r="D366" s="14"/>
      <c r="E366" s="17"/>
      <c r="F366" s="17"/>
      <c r="G366" s="17"/>
      <c r="H366" s="17"/>
      <c r="I366" s="17"/>
    </row>
    <row r="367" spans="1:9" ht="12.75">
      <c r="A367" s="16"/>
      <c r="B367" s="16"/>
      <c r="C367" s="16"/>
      <c r="D367" s="14"/>
      <c r="E367" s="17"/>
      <c r="F367" s="17"/>
      <c r="G367" s="23"/>
      <c r="H367" s="17"/>
      <c r="I367" s="17"/>
    </row>
    <row r="368" spans="1:9" ht="12.75">
      <c r="A368" s="16"/>
      <c r="B368" s="16"/>
      <c r="C368" s="16"/>
      <c r="D368" s="14"/>
      <c r="E368" s="17"/>
      <c r="F368" s="17"/>
      <c r="G368" s="17"/>
      <c r="H368" s="17"/>
      <c r="I368" s="17"/>
    </row>
    <row r="369" spans="1:9" ht="12.75">
      <c r="A369" s="16"/>
      <c r="B369" s="16"/>
      <c r="C369" s="16"/>
      <c r="D369" s="14"/>
      <c r="E369" s="17"/>
      <c r="F369" s="17"/>
      <c r="G369" s="17"/>
      <c r="H369" s="17"/>
      <c r="I369" s="17"/>
    </row>
    <row r="370" spans="1:9" ht="12.75">
      <c r="A370" s="19"/>
      <c r="B370" s="19"/>
      <c r="C370" s="19"/>
      <c r="D370" s="20"/>
      <c r="G370" s="21"/>
      <c r="I370" s="21"/>
    </row>
    <row r="371" spans="1:9" ht="12.75">
      <c r="A371" s="16"/>
      <c r="B371" s="16"/>
      <c r="C371" s="16"/>
      <c r="D371" s="14"/>
      <c r="E371" s="17"/>
      <c r="F371" s="17"/>
      <c r="G371" s="23"/>
      <c r="H371" s="17"/>
      <c r="I371" s="17"/>
    </row>
    <row r="372" spans="1:9" ht="12.75">
      <c r="A372" s="16"/>
      <c r="B372" s="16"/>
      <c r="C372" s="16"/>
      <c r="D372" s="14"/>
      <c r="E372" s="17"/>
      <c r="F372" s="17"/>
      <c r="G372" s="17"/>
      <c r="H372" s="17"/>
      <c r="I372" s="17"/>
    </row>
    <row r="373" spans="5:9" ht="12.75">
      <c r="E373" s="17"/>
      <c r="F373" s="17"/>
      <c r="G373" s="17"/>
      <c r="H373" s="17"/>
      <c r="I373" s="17"/>
    </row>
    <row r="374" spans="4:9" ht="12.75">
      <c r="D374" s="14"/>
      <c r="E374" s="17"/>
      <c r="F374" s="17"/>
      <c r="G374" s="17"/>
      <c r="H374" s="17"/>
      <c r="I374" s="17"/>
    </row>
    <row r="377" ht="12.75">
      <c r="D377" s="14"/>
    </row>
    <row r="379" spans="4:5" ht="12.75">
      <c r="D379" s="14"/>
      <c r="E379" s="22"/>
    </row>
    <row r="381" spans="4:5" ht="12.75">
      <c r="D381" s="14"/>
      <c r="E381" s="22"/>
    </row>
    <row r="383" spans="4:5" ht="12.75">
      <c r="D383" s="13"/>
      <c r="E383" s="14"/>
    </row>
    <row r="384" ht="12.75">
      <c r="D384" s="14"/>
    </row>
    <row r="385" ht="12.75">
      <c r="D385" s="14"/>
    </row>
    <row r="386" ht="12.75">
      <c r="D386" s="14"/>
    </row>
    <row r="388" spans="5:9" ht="12.75">
      <c r="E388" s="15"/>
      <c r="F388" s="15"/>
      <c r="G388" s="15"/>
      <c r="H388" s="15"/>
      <c r="I388" s="15"/>
    </row>
    <row r="389" spans="1:9" ht="12.75">
      <c r="A389" s="14"/>
      <c r="B389" s="14"/>
      <c r="C389" s="14"/>
      <c r="D389" s="14"/>
      <c r="E389" s="15"/>
      <c r="F389" s="15"/>
      <c r="G389" s="15"/>
      <c r="H389" s="15"/>
      <c r="I389" s="15"/>
    </row>
    <row r="391" spans="1:9" ht="12.75">
      <c r="A391" s="16"/>
      <c r="B391" s="16"/>
      <c r="C391" s="16"/>
      <c r="D391" s="14"/>
      <c r="E391" s="17"/>
      <c r="F391" s="17"/>
      <c r="G391" s="17"/>
      <c r="H391" s="17"/>
      <c r="I391" s="17"/>
    </row>
    <row r="392" spans="1:9" ht="12.75">
      <c r="A392" s="16"/>
      <c r="B392" s="16"/>
      <c r="C392" s="16"/>
      <c r="D392" s="14"/>
      <c r="E392" s="17"/>
      <c r="F392" s="17"/>
      <c r="G392" s="17"/>
      <c r="H392" s="17"/>
      <c r="I392" s="17"/>
    </row>
    <row r="393" spans="1:9" ht="12.75">
      <c r="A393" s="16"/>
      <c r="B393" s="16"/>
      <c r="C393" s="16"/>
      <c r="D393" s="14"/>
      <c r="E393" s="17"/>
      <c r="F393" s="17"/>
      <c r="G393" s="17"/>
      <c r="H393" s="17"/>
      <c r="I393" s="17"/>
    </row>
    <row r="394" spans="1:9" ht="12.75">
      <c r="A394" s="16"/>
      <c r="B394" s="16"/>
      <c r="C394" s="16"/>
      <c r="D394" s="14"/>
      <c r="E394" s="17"/>
      <c r="F394" s="17"/>
      <c r="G394" s="17"/>
      <c r="H394" s="17"/>
      <c r="I394" s="17"/>
    </row>
    <row r="395" spans="1:9" ht="12.75">
      <c r="A395" s="16"/>
      <c r="B395" s="16"/>
      <c r="C395" s="16"/>
      <c r="D395" s="14"/>
      <c r="E395" s="17"/>
      <c r="F395" s="17"/>
      <c r="G395" s="17"/>
      <c r="H395" s="17"/>
      <c r="I395" s="17"/>
    </row>
    <row r="396" spans="1:9" ht="12.75">
      <c r="A396" s="16"/>
      <c r="B396" s="16"/>
      <c r="C396" s="16"/>
      <c r="D396" s="14"/>
      <c r="E396" s="17"/>
      <c r="F396" s="23"/>
      <c r="G396" s="17"/>
      <c r="H396" s="17"/>
      <c r="I396" s="17"/>
    </row>
    <row r="397" spans="1:9" ht="12.75">
      <c r="A397" s="16"/>
      <c r="B397" s="16"/>
      <c r="C397" s="16"/>
      <c r="D397" s="14"/>
      <c r="E397" s="17"/>
      <c r="F397" s="17"/>
      <c r="G397" s="17"/>
      <c r="H397" s="17"/>
      <c r="I397" s="17"/>
    </row>
    <row r="398" spans="1:9" ht="12.75">
      <c r="A398" s="16"/>
      <c r="B398" s="16"/>
      <c r="C398" s="16"/>
      <c r="D398" s="14"/>
      <c r="E398" s="23"/>
      <c r="F398" s="23"/>
      <c r="G398" s="17"/>
      <c r="H398" s="17"/>
      <c r="I398" s="17"/>
    </row>
    <row r="399" spans="1:9" ht="12.75">
      <c r="A399" s="16"/>
      <c r="B399" s="16"/>
      <c r="C399" s="16"/>
      <c r="D399" s="14"/>
      <c r="E399" s="17"/>
      <c r="F399" s="17"/>
      <c r="G399" s="17"/>
      <c r="H399" s="17"/>
      <c r="I399" s="17"/>
    </row>
    <row r="400" spans="1:9" ht="12.75">
      <c r="A400" s="16"/>
      <c r="B400" s="16"/>
      <c r="C400" s="16"/>
      <c r="D400" s="14"/>
      <c r="E400" s="17"/>
      <c r="F400" s="17"/>
      <c r="G400" s="17"/>
      <c r="H400" s="17"/>
      <c r="I400" s="17"/>
    </row>
    <row r="401" spans="1:9" ht="12.75">
      <c r="A401" s="16"/>
      <c r="B401" s="16"/>
      <c r="C401" s="16"/>
      <c r="D401" s="14"/>
      <c r="E401" s="17"/>
      <c r="F401" s="17"/>
      <c r="G401" s="17"/>
      <c r="H401" s="17"/>
      <c r="I401" s="17"/>
    </row>
    <row r="402" spans="1:9" ht="12.75">
      <c r="A402" s="16"/>
      <c r="B402" s="16"/>
      <c r="C402" s="16"/>
      <c r="D402" s="14"/>
      <c r="E402" s="17"/>
      <c r="F402" s="17"/>
      <c r="G402" s="17"/>
      <c r="H402" s="17"/>
      <c r="I402" s="17"/>
    </row>
    <row r="403" spans="1:9" ht="12.75">
      <c r="A403" s="16"/>
      <c r="B403" s="16"/>
      <c r="C403" s="16"/>
      <c r="D403" s="14"/>
      <c r="E403" s="17"/>
      <c r="F403" s="17"/>
      <c r="G403" s="17"/>
      <c r="H403" s="23"/>
      <c r="I403" s="17"/>
    </row>
    <row r="404" spans="1:9" ht="12.75">
      <c r="A404" s="19"/>
      <c r="B404" s="19"/>
      <c r="C404" s="19"/>
      <c r="D404" s="20"/>
      <c r="I404" s="21"/>
    </row>
    <row r="405" spans="1:9" ht="12.75">
      <c r="A405" s="16"/>
      <c r="B405" s="16"/>
      <c r="C405" s="16"/>
      <c r="D405" s="14"/>
      <c r="E405" s="23"/>
      <c r="F405" s="23"/>
      <c r="G405" s="23"/>
      <c r="H405" s="17"/>
      <c r="I405" s="17"/>
    </row>
    <row r="406" spans="1:9" ht="12.75">
      <c r="A406" s="19"/>
      <c r="B406" s="19"/>
      <c r="C406" s="19"/>
      <c r="D406" s="20"/>
      <c r="I406" s="21"/>
    </row>
    <row r="407" spans="1:9" ht="12.75">
      <c r="A407" s="25"/>
      <c r="B407" s="16"/>
      <c r="C407" s="16"/>
      <c r="D407" s="14"/>
      <c r="E407" s="17"/>
      <c r="F407" s="17"/>
      <c r="G407" s="17"/>
      <c r="H407" s="17"/>
      <c r="I407" s="17"/>
    </row>
    <row r="408" spans="1:9" ht="12.75">
      <c r="A408" s="16"/>
      <c r="B408" s="16"/>
      <c r="C408" s="16"/>
      <c r="D408" s="14"/>
      <c r="E408" s="17"/>
      <c r="F408" s="17"/>
      <c r="G408" s="17"/>
      <c r="H408" s="17"/>
      <c r="I408" s="17"/>
    </row>
    <row r="409" spans="1:9" ht="12.75">
      <c r="A409" s="16"/>
      <c r="B409" s="16"/>
      <c r="C409" s="16"/>
      <c r="D409" s="14"/>
      <c r="E409" s="17"/>
      <c r="F409" s="17"/>
      <c r="G409" s="17"/>
      <c r="H409" s="17"/>
      <c r="I409" s="17"/>
    </row>
    <row r="410" spans="1:9" ht="12.75">
      <c r="A410" s="16"/>
      <c r="B410" s="16"/>
      <c r="C410" s="16"/>
      <c r="D410" s="14"/>
      <c r="E410" s="17"/>
      <c r="F410" s="17"/>
      <c r="G410" s="17"/>
      <c r="H410" s="23"/>
      <c r="I410" s="17"/>
    </row>
    <row r="411" spans="5:9" ht="12.75">
      <c r="E411" s="17"/>
      <c r="F411" s="17"/>
      <c r="G411" s="17"/>
      <c r="H411" s="17"/>
      <c r="I411" s="17"/>
    </row>
    <row r="412" spans="1:9" ht="12.75">
      <c r="A412" s="16"/>
      <c r="B412" s="16"/>
      <c r="C412" s="16"/>
      <c r="D412" s="14"/>
      <c r="E412" s="17"/>
      <c r="F412" s="17"/>
      <c r="G412" s="17"/>
      <c r="H412" s="17"/>
      <c r="I412" s="17"/>
    </row>
    <row r="413" spans="1:9" ht="12.75">
      <c r="A413" s="16"/>
      <c r="B413" s="16"/>
      <c r="C413" s="16"/>
      <c r="D413" s="14"/>
      <c r="E413" s="17"/>
      <c r="F413" s="17"/>
      <c r="G413" s="17"/>
      <c r="H413" s="17"/>
      <c r="I413" s="17"/>
    </row>
    <row r="414" spans="1:9" ht="12.75">
      <c r="A414" s="16"/>
      <c r="B414" s="16"/>
      <c r="C414" s="16"/>
      <c r="D414" s="14"/>
      <c r="E414" s="17"/>
      <c r="F414" s="17"/>
      <c r="G414" s="17"/>
      <c r="H414" s="17"/>
      <c r="I414" s="17"/>
    </row>
    <row r="415" spans="1:9" ht="12.75">
      <c r="A415" s="16"/>
      <c r="B415" s="16"/>
      <c r="C415" s="16"/>
      <c r="D415" s="14"/>
      <c r="E415" s="17"/>
      <c r="F415" s="17"/>
      <c r="G415" s="17"/>
      <c r="H415" s="17"/>
      <c r="I415" s="17"/>
    </row>
    <row r="416" spans="1:9" ht="12.75">
      <c r="A416" s="16"/>
      <c r="B416" s="16"/>
      <c r="C416" s="16"/>
      <c r="D416" s="14"/>
      <c r="E416" s="17"/>
      <c r="F416" s="17"/>
      <c r="G416" s="17"/>
      <c r="H416" s="17"/>
      <c r="I416" s="17"/>
    </row>
    <row r="417" spans="1:9" ht="12.75">
      <c r="A417" s="16"/>
      <c r="B417" s="16"/>
      <c r="C417" s="16"/>
      <c r="D417" s="14"/>
      <c r="E417" s="17"/>
      <c r="F417" s="17"/>
      <c r="G417" s="23"/>
      <c r="H417" s="17"/>
      <c r="I417" s="17"/>
    </row>
    <row r="418" spans="1:9" ht="12.75">
      <c r="A418" s="16"/>
      <c r="B418" s="16"/>
      <c r="C418" s="16"/>
      <c r="D418" s="14"/>
      <c r="E418" s="17"/>
      <c r="F418" s="17"/>
      <c r="G418" s="17"/>
      <c r="H418" s="23"/>
      <c r="I418" s="17"/>
    </row>
    <row r="419" spans="1:9" ht="12.75">
      <c r="A419" s="16"/>
      <c r="B419" s="16"/>
      <c r="C419" s="16"/>
      <c r="D419" s="14"/>
      <c r="E419" s="17"/>
      <c r="F419" s="17"/>
      <c r="G419" s="17"/>
      <c r="H419" s="23"/>
      <c r="I419" s="17"/>
    </row>
    <row r="420" spans="1:9" ht="12.75">
      <c r="A420" s="16"/>
      <c r="B420" s="16"/>
      <c r="C420" s="16"/>
      <c r="D420" s="14"/>
      <c r="E420" s="17"/>
      <c r="F420" s="17"/>
      <c r="G420" s="17"/>
      <c r="H420" s="17"/>
      <c r="I420" s="17"/>
    </row>
    <row r="421" spans="1:9" ht="12.75">
      <c r="A421" s="16"/>
      <c r="B421" s="16"/>
      <c r="C421" s="16"/>
      <c r="D421" s="14"/>
      <c r="E421" s="17"/>
      <c r="F421" s="17"/>
      <c r="G421" s="23"/>
      <c r="H421" s="17"/>
      <c r="I421" s="17"/>
    </row>
    <row r="422" spans="1:9" ht="12.75">
      <c r="A422" s="16"/>
      <c r="B422" s="16"/>
      <c r="C422" s="16"/>
      <c r="D422" s="14"/>
      <c r="E422" s="17"/>
      <c r="F422" s="17"/>
      <c r="G422" s="17"/>
      <c r="H422" s="17"/>
      <c r="I422" s="17"/>
    </row>
    <row r="423" spans="1:9" ht="12.75">
      <c r="A423" s="16"/>
      <c r="B423" s="16"/>
      <c r="C423" s="16"/>
      <c r="D423" s="14"/>
      <c r="E423" s="17"/>
      <c r="F423" s="17"/>
      <c r="G423" s="17"/>
      <c r="H423" s="17"/>
      <c r="I423" s="17"/>
    </row>
    <row r="424" spans="1:9" ht="12.75">
      <c r="A424" s="19"/>
      <c r="B424" s="19"/>
      <c r="C424" s="19"/>
      <c r="D424" s="20"/>
      <c r="G424" s="21"/>
      <c r="I424" s="21"/>
    </row>
    <row r="425" spans="1:9" ht="12.75">
      <c r="A425" s="16"/>
      <c r="B425" s="16"/>
      <c r="C425" s="16"/>
      <c r="D425" s="14"/>
      <c r="E425" s="17"/>
      <c r="F425" s="17"/>
      <c r="G425" s="17"/>
      <c r="H425" s="17"/>
      <c r="I425" s="17"/>
    </row>
    <row r="426" spans="1:9" ht="12.75">
      <c r="A426" s="16"/>
      <c r="B426" s="16"/>
      <c r="C426" s="16"/>
      <c r="D426" s="14"/>
      <c r="E426" s="17"/>
      <c r="F426" s="17"/>
      <c r="G426" s="17"/>
      <c r="H426" s="17"/>
      <c r="I426" s="17"/>
    </row>
    <row r="427" spans="5:9" ht="12.75">
      <c r="E427" s="17"/>
      <c r="F427" s="17"/>
      <c r="H427" s="17"/>
      <c r="I427" s="17"/>
    </row>
    <row r="428" spans="4:9" ht="12.75">
      <c r="D428" s="14"/>
      <c r="E428" s="17"/>
      <c r="F428" s="17"/>
      <c r="G428" s="17"/>
      <c r="H428" s="17"/>
      <c r="I428" s="17"/>
    </row>
    <row r="431" ht="12.75">
      <c r="D431" s="14"/>
    </row>
    <row r="433" spans="4:5" ht="12.75">
      <c r="D433" s="14"/>
      <c r="E433" s="22"/>
    </row>
    <row r="435" spans="4:5" ht="12.75">
      <c r="D435" s="14"/>
      <c r="E435" s="22"/>
    </row>
    <row r="437" spans="4:5" ht="12.75">
      <c r="D437" s="13"/>
      <c r="E437" s="14"/>
    </row>
    <row r="438" ht="12.75">
      <c r="D438" s="14"/>
    </row>
    <row r="439" ht="12.75">
      <c r="D439" s="14"/>
    </row>
    <row r="440" ht="12.75">
      <c r="D440" s="14"/>
    </row>
    <row r="442" spans="5:9" ht="12.75">
      <c r="E442" s="15"/>
      <c r="F442" s="15"/>
      <c r="G442" s="15"/>
      <c r="H442" s="15"/>
      <c r="I442" s="15"/>
    </row>
    <row r="443" spans="1:9" ht="12.75">
      <c r="A443" s="14"/>
      <c r="B443" s="14"/>
      <c r="C443" s="14"/>
      <c r="D443" s="14"/>
      <c r="E443" s="15"/>
      <c r="F443" s="15"/>
      <c r="G443" s="15"/>
      <c r="H443" s="15"/>
      <c r="I443" s="15"/>
    </row>
    <row r="445" spans="1:9" ht="12.75">
      <c r="A445" s="16"/>
      <c r="B445" s="16"/>
      <c r="C445" s="16"/>
      <c r="D445" s="14"/>
      <c r="E445" s="17"/>
      <c r="F445" s="17"/>
      <c r="G445" s="17"/>
      <c r="H445" s="17"/>
      <c r="I445" s="17"/>
    </row>
    <row r="446" spans="1:9" ht="12.75">
      <c r="A446" s="16"/>
      <c r="B446" s="16"/>
      <c r="C446" s="16"/>
      <c r="D446" s="14"/>
      <c r="E446" s="17"/>
      <c r="F446" s="17"/>
      <c r="G446" s="17"/>
      <c r="H446" s="17"/>
      <c r="I446" s="17"/>
    </row>
    <row r="447" spans="1:9" ht="12.75">
      <c r="A447" s="16"/>
      <c r="B447" s="16"/>
      <c r="C447" s="16"/>
      <c r="D447" s="14"/>
      <c r="E447" s="17"/>
      <c r="F447" s="17"/>
      <c r="G447" s="17"/>
      <c r="H447" s="17"/>
      <c r="I447" s="17"/>
    </row>
    <row r="448" spans="1:9" ht="12.75">
      <c r="A448" s="16"/>
      <c r="B448" s="16"/>
      <c r="C448" s="16"/>
      <c r="D448" s="14"/>
      <c r="E448" s="17"/>
      <c r="F448" s="23"/>
      <c r="G448" s="17"/>
      <c r="H448" s="17"/>
      <c r="I448" s="17"/>
    </row>
    <row r="449" spans="1:9" ht="12.75">
      <c r="A449" s="16"/>
      <c r="B449" s="16"/>
      <c r="C449" s="16"/>
      <c r="D449" s="14"/>
      <c r="E449" s="17"/>
      <c r="F449" s="17"/>
      <c r="G449" s="17"/>
      <c r="H449" s="17"/>
      <c r="I449" s="17"/>
    </row>
    <row r="450" spans="1:9" ht="12.75">
      <c r="A450" s="16"/>
      <c r="B450" s="16"/>
      <c r="C450" s="16"/>
      <c r="D450" s="14"/>
      <c r="E450" s="17"/>
      <c r="F450" s="17"/>
      <c r="G450" s="17"/>
      <c r="H450" s="17"/>
      <c r="I450" s="17"/>
    </row>
    <row r="451" spans="1:9" ht="12.75">
      <c r="A451" s="16"/>
      <c r="B451" s="16"/>
      <c r="C451" s="16"/>
      <c r="D451" s="14"/>
      <c r="E451" s="17"/>
      <c r="F451" s="17"/>
      <c r="G451" s="23"/>
      <c r="H451" s="17"/>
      <c r="I451" s="17"/>
    </row>
    <row r="452" spans="1:9" ht="12.75">
      <c r="A452" s="16"/>
      <c r="B452" s="16"/>
      <c r="C452" s="16"/>
      <c r="D452" s="14"/>
      <c r="E452" s="17"/>
      <c r="F452" s="17"/>
      <c r="G452" s="17"/>
      <c r="H452" s="17"/>
      <c r="I452" s="17"/>
    </row>
    <row r="453" spans="1:9" ht="12.75">
      <c r="A453" s="16"/>
      <c r="B453" s="16"/>
      <c r="C453" s="16"/>
      <c r="D453" s="14"/>
      <c r="E453" s="17"/>
      <c r="F453" s="17"/>
      <c r="G453" s="17"/>
      <c r="H453" s="17"/>
      <c r="I453" s="17"/>
    </row>
    <row r="454" spans="1:9" ht="12.75">
      <c r="A454" s="25"/>
      <c r="B454" s="16"/>
      <c r="C454" s="16"/>
      <c r="D454" s="14"/>
      <c r="E454" s="17"/>
      <c r="F454" s="17"/>
      <c r="G454" s="17"/>
      <c r="H454" s="17"/>
      <c r="I454" s="17"/>
    </row>
    <row r="455" spans="1:9" ht="12.75">
      <c r="A455" s="16"/>
      <c r="B455" s="16"/>
      <c r="C455" s="16"/>
      <c r="D455" s="14"/>
      <c r="E455" s="17"/>
      <c r="F455" s="17"/>
      <c r="G455" s="17"/>
      <c r="H455" s="17"/>
      <c r="I455" s="17"/>
    </row>
    <row r="456" spans="1:9" ht="12.75">
      <c r="A456" s="16"/>
      <c r="B456" s="16"/>
      <c r="C456" s="16"/>
      <c r="D456" s="14"/>
      <c r="E456" s="17"/>
      <c r="F456" s="17"/>
      <c r="G456" s="17"/>
      <c r="H456" s="17"/>
      <c r="I456" s="17"/>
    </row>
    <row r="457" spans="1:9" ht="12.75">
      <c r="A457" s="16"/>
      <c r="B457" s="16"/>
      <c r="C457" s="16"/>
      <c r="D457" s="14"/>
      <c r="E457" s="17"/>
      <c r="F457" s="17"/>
      <c r="G457" s="17"/>
      <c r="H457" s="17"/>
      <c r="I457" s="17"/>
    </row>
    <row r="458" spans="1:9" ht="12.75">
      <c r="A458" s="19"/>
      <c r="B458" s="19"/>
      <c r="C458" s="19"/>
      <c r="D458" s="20"/>
      <c r="I458" s="21"/>
    </row>
    <row r="459" spans="1:9" ht="12.75">
      <c r="A459" s="16"/>
      <c r="B459" s="16"/>
      <c r="C459" s="16"/>
      <c r="D459" s="14"/>
      <c r="E459" s="17"/>
      <c r="F459" s="17"/>
      <c r="G459" s="17"/>
      <c r="H459" s="17"/>
      <c r="I459" s="17"/>
    </row>
    <row r="460" spans="1:9" ht="12.75">
      <c r="A460" s="19"/>
      <c r="B460" s="19"/>
      <c r="C460" s="19"/>
      <c r="D460" s="20"/>
      <c r="I460" s="21"/>
    </row>
    <row r="461" spans="1:9" ht="12.75">
      <c r="A461" s="25"/>
      <c r="B461" s="16"/>
      <c r="C461" s="16"/>
      <c r="D461" s="14"/>
      <c r="E461" s="17"/>
      <c r="F461" s="17"/>
      <c r="G461" s="17"/>
      <c r="H461" s="17"/>
      <c r="I461" s="17"/>
    </row>
    <row r="462" spans="1:9" ht="12.75">
      <c r="A462" s="16"/>
      <c r="B462" s="16"/>
      <c r="C462" s="16"/>
      <c r="D462" s="14"/>
      <c r="E462" s="17"/>
      <c r="F462" s="17"/>
      <c r="G462" s="17"/>
      <c r="H462" s="17"/>
      <c r="I462" s="17"/>
    </row>
    <row r="463" spans="1:9" ht="12.75">
      <c r="A463" s="16"/>
      <c r="B463" s="16"/>
      <c r="C463" s="16"/>
      <c r="D463" s="14"/>
      <c r="E463" s="17"/>
      <c r="F463" s="17"/>
      <c r="G463" s="17"/>
      <c r="H463" s="17"/>
      <c r="I463" s="17"/>
    </row>
    <row r="464" spans="1:9" ht="12.75">
      <c r="A464" s="16"/>
      <c r="B464" s="16"/>
      <c r="C464" s="16"/>
      <c r="D464" s="14"/>
      <c r="E464" s="17"/>
      <c r="F464" s="17"/>
      <c r="G464" s="17"/>
      <c r="H464" s="17"/>
      <c r="I464" s="17"/>
    </row>
    <row r="465" spans="1:9" ht="12.75">
      <c r="A465" s="20"/>
      <c r="E465" s="17"/>
      <c r="F465" s="17"/>
      <c r="G465" s="17"/>
      <c r="H465" s="17"/>
      <c r="I465" s="17"/>
    </row>
    <row r="466" spans="1:9" ht="12.75">
      <c r="A466" s="16"/>
      <c r="B466" s="16"/>
      <c r="C466" s="16"/>
      <c r="D466" s="14"/>
      <c r="E466" s="17"/>
      <c r="F466" s="17"/>
      <c r="G466" s="17"/>
      <c r="H466" s="17"/>
      <c r="I466" s="17"/>
    </row>
    <row r="467" spans="1:9" ht="12.75">
      <c r="A467" s="16"/>
      <c r="B467" s="16"/>
      <c r="C467" s="16"/>
      <c r="D467" s="14"/>
      <c r="E467" s="17"/>
      <c r="F467" s="17"/>
      <c r="G467" s="17"/>
      <c r="H467" s="17"/>
      <c r="I467" s="17"/>
    </row>
    <row r="468" spans="1:9" ht="12.75">
      <c r="A468" s="16"/>
      <c r="B468" s="16"/>
      <c r="C468" s="16"/>
      <c r="D468" s="14"/>
      <c r="E468" s="17"/>
      <c r="F468" s="17"/>
      <c r="G468" s="23"/>
      <c r="H468" s="17"/>
      <c r="I468" s="17"/>
    </row>
    <row r="469" spans="1:9" ht="12.75">
      <c r="A469" s="16"/>
      <c r="B469" s="16"/>
      <c r="C469" s="16"/>
      <c r="D469" s="14"/>
      <c r="E469" s="17"/>
      <c r="F469" s="17"/>
      <c r="G469" s="17"/>
      <c r="H469" s="17"/>
      <c r="I469" s="17"/>
    </row>
    <row r="470" spans="1:9" ht="12.75">
      <c r="A470" s="16"/>
      <c r="B470" s="16"/>
      <c r="C470" s="16"/>
      <c r="D470" s="14"/>
      <c r="E470" s="17"/>
      <c r="F470" s="17"/>
      <c r="G470" s="17"/>
      <c r="H470" s="17"/>
      <c r="I470" s="17"/>
    </row>
    <row r="471" spans="1:9" ht="12.75">
      <c r="A471" s="16"/>
      <c r="B471" s="16"/>
      <c r="C471" s="16"/>
      <c r="D471" s="14"/>
      <c r="E471" s="17"/>
      <c r="F471" s="17"/>
      <c r="G471" s="23"/>
      <c r="H471" s="17"/>
      <c r="I471" s="17"/>
    </row>
    <row r="472" spans="1:9" ht="12.75">
      <c r="A472" s="16"/>
      <c r="B472" s="16"/>
      <c r="C472" s="16"/>
      <c r="D472" s="14"/>
      <c r="E472" s="17"/>
      <c r="F472" s="17"/>
      <c r="G472" s="17"/>
      <c r="H472" s="17"/>
      <c r="I472" s="17"/>
    </row>
    <row r="473" spans="1:9" ht="12.75">
      <c r="A473" s="16"/>
      <c r="B473" s="16"/>
      <c r="C473" s="16"/>
      <c r="D473" s="14"/>
      <c r="E473" s="17"/>
      <c r="F473" s="17"/>
      <c r="G473" s="17"/>
      <c r="H473" s="23"/>
      <c r="I473" s="17"/>
    </row>
    <row r="474" spans="1:9" ht="12.75">
      <c r="A474" s="16"/>
      <c r="B474" s="16"/>
      <c r="C474" s="16"/>
      <c r="D474" s="14"/>
      <c r="E474" s="17"/>
      <c r="F474" s="17"/>
      <c r="G474" s="24"/>
      <c r="H474" s="17"/>
      <c r="I474" s="17"/>
    </row>
    <row r="475" spans="1:9" ht="12.75">
      <c r="A475" s="16"/>
      <c r="B475" s="16"/>
      <c r="C475" s="16"/>
      <c r="D475" s="14"/>
      <c r="E475" s="17"/>
      <c r="F475" s="17"/>
      <c r="G475" s="23"/>
      <c r="H475" s="17"/>
      <c r="I475" s="17"/>
    </row>
    <row r="476" spans="1:9" ht="12.75">
      <c r="A476" s="16"/>
      <c r="B476" s="16"/>
      <c r="C476" s="16"/>
      <c r="D476" s="14"/>
      <c r="E476" s="17"/>
      <c r="F476" s="17"/>
      <c r="G476" s="17"/>
      <c r="H476" s="17"/>
      <c r="I476" s="17"/>
    </row>
    <row r="477" spans="1:9" ht="12.75">
      <c r="A477" s="16"/>
      <c r="B477" s="16"/>
      <c r="C477" s="16"/>
      <c r="D477" s="14"/>
      <c r="E477" s="17"/>
      <c r="F477" s="17"/>
      <c r="G477" s="17"/>
      <c r="H477" s="23"/>
      <c r="I477" s="17"/>
    </row>
    <row r="478" spans="1:9" ht="12.75">
      <c r="A478" s="19"/>
      <c r="B478" s="19"/>
      <c r="C478" s="19"/>
      <c r="D478" s="20"/>
      <c r="G478" s="21"/>
      <c r="I478" s="21"/>
    </row>
    <row r="479" spans="1:9" ht="12.75">
      <c r="A479" s="16"/>
      <c r="B479" s="16"/>
      <c r="C479" s="16"/>
      <c r="D479" s="14"/>
      <c r="E479" s="17"/>
      <c r="F479" s="17"/>
      <c r="G479" s="18"/>
      <c r="H479" s="17"/>
      <c r="I479" s="17"/>
    </row>
    <row r="480" spans="1:9" ht="12.75">
      <c r="A480" s="16"/>
      <c r="B480" s="16"/>
      <c r="C480" s="16"/>
      <c r="D480" s="14"/>
      <c r="E480" s="17"/>
      <c r="F480" s="17"/>
      <c r="G480" s="17"/>
      <c r="H480" s="17"/>
      <c r="I480" s="17"/>
    </row>
    <row r="481" spans="5:9" ht="12.75">
      <c r="E481" s="17"/>
      <c r="F481" s="17"/>
      <c r="G481" s="17"/>
      <c r="H481" s="17"/>
      <c r="I481" s="17"/>
    </row>
    <row r="482" spans="4:9" ht="12.75">
      <c r="D482" s="14"/>
      <c r="E482" s="17"/>
      <c r="F482" s="17"/>
      <c r="G482" s="17"/>
      <c r="H482" s="17"/>
      <c r="I482" s="17"/>
    </row>
    <row r="485" ht="12.75">
      <c r="D485" s="14"/>
    </row>
    <row r="487" spans="4:5" ht="12.75">
      <c r="D487" s="14"/>
      <c r="E487" s="22"/>
    </row>
    <row r="489" spans="4:5" ht="12.75">
      <c r="D489" s="14"/>
      <c r="E489" s="22"/>
    </row>
    <row r="491" spans="4:5" ht="12.75">
      <c r="D491" s="13"/>
      <c r="E491" s="14"/>
    </row>
    <row r="492" ht="12.75">
      <c r="D492" s="14"/>
    </row>
    <row r="493" ht="12.75">
      <c r="D493" s="14"/>
    </row>
    <row r="494" ht="12.75">
      <c r="D494" s="14"/>
    </row>
    <row r="496" spans="5:9" ht="12.75">
      <c r="E496" s="15"/>
      <c r="F496" s="15"/>
      <c r="G496" s="15"/>
      <c r="H496" s="15"/>
      <c r="I496" s="15"/>
    </row>
    <row r="497" spans="1:9" ht="12.75">
      <c r="A497" s="14"/>
      <c r="B497" s="14"/>
      <c r="C497" s="14"/>
      <c r="D497" s="14"/>
      <c r="E497" s="15"/>
      <c r="F497" s="15"/>
      <c r="G497" s="15"/>
      <c r="H497" s="15"/>
      <c r="I497" s="15"/>
    </row>
    <row r="498" ht="12.75">
      <c r="G498" s="20"/>
    </row>
    <row r="499" spans="1:9" ht="12.75">
      <c r="A499" s="16"/>
      <c r="B499" s="16"/>
      <c r="C499" s="16"/>
      <c r="D499" s="14"/>
      <c r="E499" s="17"/>
      <c r="F499" s="17"/>
      <c r="G499" s="17"/>
      <c r="H499" s="17"/>
      <c r="I499" s="17"/>
    </row>
    <row r="500" spans="1:9" ht="12.75">
      <c r="A500" s="16"/>
      <c r="B500" s="16"/>
      <c r="C500" s="16"/>
      <c r="D500" s="14"/>
      <c r="E500" s="17"/>
      <c r="F500" s="17"/>
      <c r="G500" s="17"/>
      <c r="H500" s="17"/>
      <c r="I500" s="17"/>
    </row>
    <row r="501" spans="1:9" ht="12.75">
      <c r="A501" s="16"/>
      <c r="B501" s="16"/>
      <c r="C501" s="16"/>
      <c r="D501" s="14"/>
      <c r="E501" s="17"/>
      <c r="F501" s="17"/>
      <c r="G501" s="17"/>
      <c r="H501" s="17"/>
      <c r="I501" s="17"/>
    </row>
    <row r="502" spans="1:9" ht="12.75">
      <c r="A502" s="16"/>
      <c r="B502" s="16"/>
      <c r="C502" s="16"/>
      <c r="D502" s="14"/>
      <c r="F502" s="20"/>
      <c r="G502" s="17"/>
      <c r="H502" s="17"/>
      <c r="I502" s="17"/>
    </row>
    <row r="503" spans="1:9" ht="12.75">
      <c r="A503" s="16"/>
      <c r="B503" s="16"/>
      <c r="C503" s="16"/>
      <c r="D503" s="14"/>
      <c r="E503" s="17"/>
      <c r="F503" s="17"/>
      <c r="G503" s="17"/>
      <c r="H503" s="17"/>
      <c r="I503" s="17"/>
    </row>
    <row r="504" spans="1:9" ht="12.75">
      <c r="A504" s="16"/>
      <c r="B504" s="16"/>
      <c r="C504" s="16"/>
      <c r="D504" s="14"/>
      <c r="E504" s="17"/>
      <c r="F504" s="17"/>
      <c r="G504" s="17"/>
      <c r="H504" s="17"/>
      <c r="I504" s="17"/>
    </row>
    <row r="505" spans="1:9" ht="12.75">
      <c r="A505" s="16"/>
      <c r="B505" s="16"/>
      <c r="C505" s="16"/>
      <c r="D505" s="14"/>
      <c r="E505" s="18"/>
      <c r="F505" s="18"/>
      <c r="G505" s="17"/>
      <c r="H505" s="17"/>
      <c r="I505" s="17"/>
    </row>
    <row r="506" spans="1:9" ht="12.75">
      <c r="A506" s="16"/>
      <c r="B506" s="16"/>
      <c r="C506" s="16"/>
      <c r="D506" s="14"/>
      <c r="E506" s="23"/>
      <c r="F506" s="23"/>
      <c r="G506" s="17"/>
      <c r="H506" s="17"/>
      <c r="I506" s="17"/>
    </row>
    <row r="507" spans="1:9" ht="12.75">
      <c r="A507" s="16"/>
      <c r="B507" s="16"/>
      <c r="C507" s="16"/>
      <c r="D507" s="14"/>
      <c r="E507" s="17"/>
      <c r="F507" s="17"/>
      <c r="G507" s="17"/>
      <c r="H507" s="17"/>
      <c r="I507" s="17"/>
    </row>
    <row r="508" spans="1:9" ht="12.75">
      <c r="A508" s="16"/>
      <c r="B508" s="16"/>
      <c r="C508" s="16"/>
      <c r="D508" s="14"/>
      <c r="E508" s="17"/>
      <c r="F508" s="17"/>
      <c r="G508" s="17"/>
      <c r="H508" s="27"/>
      <c r="I508" s="17"/>
    </row>
    <row r="509" spans="1:9" ht="12.75">
      <c r="A509" s="16"/>
      <c r="B509" s="16"/>
      <c r="C509" s="16"/>
      <c r="D509" s="14"/>
      <c r="E509" s="17"/>
      <c r="F509" s="17"/>
      <c r="G509" s="17"/>
      <c r="H509" s="17"/>
      <c r="I509" s="17"/>
    </row>
    <row r="510" spans="1:9" ht="12.75">
      <c r="A510" s="16"/>
      <c r="B510" s="16"/>
      <c r="C510" s="16"/>
      <c r="D510" s="14"/>
      <c r="E510" s="17"/>
      <c r="F510" s="17"/>
      <c r="G510" s="17"/>
      <c r="H510" s="17"/>
      <c r="I510" s="17"/>
    </row>
    <row r="511" spans="1:9" ht="12.75">
      <c r="A511" s="16"/>
      <c r="B511" s="16"/>
      <c r="C511" s="16"/>
      <c r="D511" s="14"/>
      <c r="E511" s="17"/>
      <c r="F511" s="17"/>
      <c r="G511" s="17"/>
      <c r="H511" s="27"/>
      <c r="I511" s="17"/>
    </row>
    <row r="512" spans="1:9" ht="12.75">
      <c r="A512" s="19"/>
      <c r="B512" s="19"/>
      <c r="C512" s="19"/>
      <c r="D512" s="20"/>
      <c r="H512" s="20"/>
      <c r="I512" s="21"/>
    </row>
    <row r="513" spans="1:9" ht="12.75">
      <c r="A513" s="16"/>
      <c r="B513" s="16"/>
      <c r="C513" s="16"/>
      <c r="D513" s="14"/>
      <c r="E513" s="17"/>
      <c r="F513" s="17"/>
      <c r="G513" s="17"/>
      <c r="H513" s="17"/>
      <c r="I513" s="17"/>
    </row>
    <row r="514" spans="1:9" ht="12.75">
      <c r="A514" s="19"/>
      <c r="B514" s="19"/>
      <c r="C514" s="19"/>
      <c r="D514" s="20"/>
      <c r="I514" s="21"/>
    </row>
    <row r="515" spans="1:9" ht="12.75">
      <c r="A515" s="16"/>
      <c r="B515" s="16"/>
      <c r="C515" s="16"/>
      <c r="D515" s="14"/>
      <c r="E515" s="17"/>
      <c r="F515" s="17"/>
      <c r="G515" s="17"/>
      <c r="H515" s="17"/>
      <c r="I515" s="17"/>
    </row>
    <row r="516" spans="1:9" ht="12.75">
      <c r="A516" s="16"/>
      <c r="B516" s="16"/>
      <c r="C516" s="16"/>
      <c r="D516" s="14"/>
      <c r="E516" s="17"/>
      <c r="F516" s="17"/>
      <c r="G516" s="23"/>
      <c r="H516" s="17"/>
      <c r="I516" s="17"/>
    </row>
    <row r="517" spans="1:9" ht="12.75">
      <c r="A517" s="16"/>
      <c r="B517" s="16"/>
      <c r="C517" s="16"/>
      <c r="D517" s="14"/>
      <c r="E517" s="17"/>
      <c r="F517" s="17"/>
      <c r="G517" s="17"/>
      <c r="H517" s="17"/>
      <c r="I517" s="17"/>
    </row>
    <row r="518" spans="1:9" ht="12.75">
      <c r="A518" s="16"/>
      <c r="B518" s="16"/>
      <c r="C518" s="16"/>
      <c r="D518" s="14"/>
      <c r="E518" s="17"/>
      <c r="F518" s="17"/>
      <c r="G518" s="17"/>
      <c r="H518" s="23"/>
      <c r="I518" s="17"/>
    </row>
    <row r="519" spans="5:9" ht="12.75">
      <c r="E519" s="17"/>
      <c r="F519" s="17"/>
      <c r="G519" s="17"/>
      <c r="H519" s="17"/>
      <c r="I519" s="17"/>
    </row>
    <row r="520" spans="1:9" ht="12.75">
      <c r="A520" s="16"/>
      <c r="B520" s="16"/>
      <c r="C520" s="16"/>
      <c r="D520" s="14"/>
      <c r="E520" s="17"/>
      <c r="F520" s="17"/>
      <c r="G520" s="17"/>
      <c r="H520" s="17"/>
      <c r="I520" s="17"/>
    </row>
    <row r="521" spans="1:9" ht="12.75">
      <c r="A521" s="16"/>
      <c r="B521" s="16"/>
      <c r="C521" s="16"/>
      <c r="D521" s="14"/>
      <c r="E521" s="17"/>
      <c r="F521" s="17"/>
      <c r="G521" s="17"/>
      <c r="H521" s="17"/>
      <c r="I521" s="17"/>
    </row>
    <row r="522" spans="1:9" ht="12.75">
      <c r="A522" s="16"/>
      <c r="B522" s="16"/>
      <c r="C522" s="16"/>
      <c r="D522" s="14"/>
      <c r="E522" s="17"/>
      <c r="F522" s="17"/>
      <c r="G522" s="17"/>
      <c r="H522" s="17"/>
      <c r="I522" s="17"/>
    </row>
    <row r="523" spans="1:9" ht="12.75">
      <c r="A523" s="16"/>
      <c r="B523" s="16"/>
      <c r="C523" s="16"/>
      <c r="D523" s="14"/>
      <c r="E523" s="17"/>
      <c r="F523" s="17"/>
      <c r="G523" s="17"/>
      <c r="H523" s="17"/>
      <c r="I523" s="17"/>
    </row>
    <row r="524" spans="1:9" ht="12.75">
      <c r="A524" s="16"/>
      <c r="B524" s="16"/>
      <c r="C524" s="16"/>
      <c r="D524" s="14"/>
      <c r="E524" s="17"/>
      <c r="F524" s="17"/>
      <c r="G524" s="17"/>
      <c r="H524" s="17"/>
      <c r="I524" s="17"/>
    </row>
    <row r="525" spans="1:9" ht="12.75">
      <c r="A525" s="16"/>
      <c r="B525" s="16"/>
      <c r="C525" s="16"/>
      <c r="D525" s="14"/>
      <c r="E525" s="17"/>
      <c r="F525" s="17"/>
      <c r="G525" s="23"/>
      <c r="H525" s="17"/>
      <c r="I525" s="17"/>
    </row>
    <row r="526" spans="1:9" ht="12.75">
      <c r="A526" s="16"/>
      <c r="B526" s="16"/>
      <c r="C526" s="16"/>
      <c r="D526" s="14"/>
      <c r="E526" s="17"/>
      <c r="F526" s="17"/>
      <c r="H526" s="17"/>
      <c r="I526" s="17"/>
    </row>
    <row r="527" spans="1:9" ht="12.75">
      <c r="A527" s="16"/>
      <c r="B527" s="16"/>
      <c r="C527" s="16"/>
      <c r="D527" s="14"/>
      <c r="E527" s="17"/>
      <c r="F527" s="17"/>
      <c r="G527" s="17"/>
      <c r="H527" s="23"/>
      <c r="I527" s="17"/>
    </row>
    <row r="528" spans="1:9" ht="12.75">
      <c r="A528" s="16"/>
      <c r="B528" s="16"/>
      <c r="C528" s="16"/>
      <c r="D528" s="14"/>
      <c r="E528" s="17"/>
      <c r="F528" s="17"/>
      <c r="G528" s="17"/>
      <c r="H528" s="17"/>
      <c r="I528" s="17"/>
    </row>
    <row r="529" spans="1:9" ht="12.75">
      <c r="A529" s="16"/>
      <c r="B529" s="16"/>
      <c r="C529" s="16"/>
      <c r="D529" s="14"/>
      <c r="E529" s="17"/>
      <c r="F529" s="17"/>
      <c r="G529" s="23"/>
      <c r="H529" s="17"/>
      <c r="I529" s="17"/>
    </row>
    <row r="530" spans="1:9" ht="12.75">
      <c r="A530" s="16"/>
      <c r="B530" s="16"/>
      <c r="C530" s="16"/>
      <c r="D530" s="14"/>
      <c r="E530" s="17"/>
      <c r="F530" s="17"/>
      <c r="G530" s="17"/>
      <c r="H530" s="17"/>
      <c r="I530" s="17"/>
    </row>
    <row r="531" spans="1:9" ht="12.75">
      <c r="A531" s="16"/>
      <c r="B531" s="16"/>
      <c r="C531" s="16"/>
      <c r="D531" s="14"/>
      <c r="E531" s="17"/>
      <c r="F531" s="17"/>
      <c r="G531" s="17"/>
      <c r="H531" s="17"/>
      <c r="I531" s="17"/>
    </row>
    <row r="532" spans="1:9" ht="12.75">
      <c r="A532" s="19"/>
      <c r="B532" s="19"/>
      <c r="C532" s="19"/>
      <c r="D532" s="20"/>
      <c r="G532" s="21"/>
      <c r="I532" s="21"/>
    </row>
    <row r="533" spans="1:9" ht="12.75">
      <c r="A533" s="16"/>
      <c r="B533" s="16"/>
      <c r="C533" s="16"/>
      <c r="D533" s="14"/>
      <c r="E533" s="17"/>
      <c r="F533" s="17"/>
      <c r="G533" s="17"/>
      <c r="H533" s="17"/>
      <c r="I533" s="17"/>
    </row>
    <row r="534" spans="1:9" ht="12.75">
      <c r="A534" s="16"/>
      <c r="B534" s="16"/>
      <c r="C534" s="16"/>
      <c r="D534" s="14"/>
      <c r="E534" s="17"/>
      <c r="F534" s="17"/>
      <c r="G534" s="17"/>
      <c r="H534" s="17"/>
      <c r="I534" s="17"/>
    </row>
    <row r="535" spans="5:9" ht="12.75">
      <c r="E535" s="17"/>
      <c r="F535" s="17"/>
      <c r="G535" s="23"/>
      <c r="H535" s="17"/>
      <c r="I535" s="17"/>
    </row>
    <row r="536" spans="4:9" ht="12.75">
      <c r="D536" s="14"/>
      <c r="E536" s="17"/>
      <c r="F536" s="17"/>
      <c r="G536" s="17"/>
      <c r="H536" s="17"/>
      <c r="I536" s="17"/>
    </row>
    <row r="539" ht="12.75">
      <c r="D539" s="14"/>
    </row>
    <row r="541" spans="4:5" ht="12.75">
      <c r="D541" s="14"/>
      <c r="E541" s="22"/>
    </row>
    <row r="543" spans="4:5" ht="12.75">
      <c r="D543" s="14"/>
      <c r="E543" s="22"/>
    </row>
    <row r="545" spans="4:5" ht="12.75">
      <c r="D545" s="13"/>
      <c r="E545" s="14"/>
    </row>
    <row r="546" ht="12.75">
      <c r="D546" s="14"/>
    </row>
    <row r="547" ht="12.75">
      <c r="D547" s="14"/>
    </row>
    <row r="548" ht="12.75">
      <c r="D548" s="14"/>
    </row>
    <row r="550" spans="5:9" ht="12.75">
      <c r="E550" s="15"/>
      <c r="F550" s="15"/>
      <c r="G550" s="15"/>
      <c r="H550" s="15"/>
      <c r="I550" s="15"/>
    </row>
    <row r="551" spans="1:9" ht="12.75">
      <c r="A551" s="14"/>
      <c r="B551" s="14"/>
      <c r="C551" s="14"/>
      <c r="D551" s="14"/>
      <c r="E551" s="15"/>
      <c r="F551" s="15"/>
      <c r="G551" s="15"/>
      <c r="H551" s="15"/>
      <c r="I551" s="15"/>
    </row>
    <row r="553" spans="1:9" ht="12.75">
      <c r="A553" s="16"/>
      <c r="B553" s="16"/>
      <c r="C553" s="16"/>
      <c r="D553" s="14"/>
      <c r="E553" s="17"/>
      <c r="F553" s="17"/>
      <c r="G553" s="17"/>
      <c r="H553" s="17"/>
      <c r="I553" s="17"/>
    </row>
    <row r="554" spans="1:9" ht="12.75">
      <c r="A554" s="16"/>
      <c r="B554" s="16"/>
      <c r="C554" s="16"/>
      <c r="D554" s="14"/>
      <c r="E554" s="17"/>
      <c r="F554" s="17"/>
      <c r="G554" s="17"/>
      <c r="H554" s="17"/>
      <c r="I554" s="17"/>
    </row>
    <row r="555" spans="1:9" ht="12.75">
      <c r="A555" s="16"/>
      <c r="B555" s="16"/>
      <c r="C555" s="16"/>
      <c r="D555" s="14"/>
      <c r="E555" s="17"/>
      <c r="F555" s="17"/>
      <c r="G555" s="17"/>
      <c r="H555" s="17"/>
      <c r="I555" s="17"/>
    </row>
    <row r="556" spans="1:9" ht="12.75">
      <c r="A556" s="16"/>
      <c r="B556" s="16"/>
      <c r="C556" s="16"/>
      <c r="D556" s="14"/>
      <c r="E556" s="23"/>
      <c r="F556" s="17"/>
      <c r="G556" s="17"/>
      <c r="H556" s="17"/>
      <c r="I556" s="17"/>
    </row>
    <row r="557" spans="1:9" ht="12.75">
      <c r="A557" s="16"/>
      <c r="B557" s="16"/>
      <c r="C557" s="16"/>
      <c r="D557" s="14"/>
      <c r="E557" s="17"/>
      <c r="F557" s="17"/>
      <c r="G557" s="17"/>
      <c r="H557" s="17"/>
      <c r="I557" s="17"/>
    </row>
    <row r="558" spans="1:9" ht="12.75">
      <c r="A558" s="16"/>
      <c r="B558" s="16"/>
      <c r="C558" s="16"/>
      <c r="D558" s="14"/>
      <c r="E558" s="17"/>
      <c r="F558" s="17"/>
      <c r="G558" s="17"/>
      <c r="H558" s="17"/>
      <c r="I558" s="17"/>
    </row>
    <row r="559" spans="1:9" ht="12.75">
      <c r="A559" s="16"/>
      <c r="B559" s="16"/>
      <c r="C559" s="16"/>
      <c r="D559" s="14"/>
      <c r="E559" s="17"/>
      <c r="F559" s="17"/>
      <c r="G559" s="17"/>
      <c r="H559" s="17"/>
      <c r="I559" s="17"/>
    </row>
    <row r="560" spans="1:9" ht="12.75">
      <c r="A560" s="16"/>
      <c r="B560" s="16"/>
      <c r="C560" s="16"/>
      <c r="D560" s="14"/>
      <c r="E560" s="17"/>
      <c r="F560" s="17"/>
      <c r="G560" s="17"/>
      <c r="H560" s="17"/>
      <c r="I560" s="17"/>
    </row>
    <row r="561" spans="1:9" ht="12.75">
      <c r="A561" s="16"/>
      <c r="B561" s="16"/>
      <c r="C561" s="16"/>
      <c r="D561" s="14"/>
      <c r="E561" s="17"/>
      <c r="F561" s="17"/>
      <c r="G561" s="17"/>
      <c r="H561" s="17"/>
      <c r="I561" s="17"/>
    </row>
    <row r="562" spans="1:9" ht="12.75">
      <c r="A562" s="16"/>
      <c r="B562" s="16"/>
      <c r="C562" s="16"/>
      <c r="D562" s="14"/>
      <c r="E562" s="17"/>
      <c r="F562" s="17"/>
      <c r="G562" s="17"/>
      <c r="H562" s="17"/>
      <c r="I562" s="17"/>
    </row>
    <row r="563" spans="1:9" ht="12.75">
      <c r="A563" s="16"/>
      <c r="B563" s="16"/>
      <c r="C563" s="16"/>
      <c r="D563" s="14"/>
      <c r="E563" s="17"/>
      <c r="F563" s="17"/>
      <c r="G563" s="17"/>
      <c r="H563" s="17"/>
      <c r="I563" s="17"/>
    </row>
    <row r="564" spans="1:9" ht="12.75">
      <c r="A564" s="16"/>
      <c r="B564" s="16"/>
      <c r="C564" s="16"/>
      <c r="D564" s="14"/>
      <c r="E564" s="17"/>
      <c r="F564" s="17"/>
      <c r="G564" s="17"/>
      <c r="H564" s="17"/>
      <c r="I564" s="17"/>
    </row>
    <row r="565" spans="1:9" ht="12.75">
      <c r="A565" s="16"/>
      <c r="B565" s="16"/>
      <c r="C565" s="16"/>
      <c r="D565" s="14"/>
      <c r="E565" s="17"/>
      <c r="F565" s="17"/>
      <c r="G565" s="17"/>
      <c r="H565" s="21"/>
      <c r="I565" s="17"/>
    </row>
    <row r="566" spans="1:9" ht="12.75">
      <c r="A566" s="19"/>
      <c r="B566" s="19"/>
      <c r="C566" s="19"/>
      <c r="D566" s="20"/>
      <c r="I566" s="21"/>
    </row>
    <row r="567" spans="1:9" ht="12.75">
      <c r="A567" s="16"/>
      <c r="B567" s="16"/>
      <c r="C567" s="16"/>
      <c r="D567" s="14"/>
      <c r="E567" s="17"/>
      <c r="F567" s="17"/>
      <c r="G567" s="17"/>
      <c r="H567" s="17"/>
      <c r="I567" s="17"/>
    </row>
    <row r="568" spans="1:9" ht="12.75">
      <c r="A568" s="19"/>
      <c r="B568" s="19"/>
      <c r="C568" s="19"/>
      <c r="D568" s="20"/>
      <c r="I568" s="21"/>
    </row>
    <row r="569" spans="1:9" ht="12.75">
      <c r="A569" s="16"/>
      <c r="B569" s="16"/>
      <c r="C569" s="16"/>
      <c r="D569" s="14"/>
      <c r="E569" s="17"/>
      <c r="F569" s="17"/>
      <c r="G569" s="23"/>
      <c r="H569" s="17"/>
      <c r="I569" s="17"/>
    </row>
    <row r="570" spans="1:9" ht="12.75">
      <c r="A570" s="16"/>
      <c r="B570" s="16"/>
      <c r="C570" s="16"/>
      <c r="D570" s="14"/>
      <c r="E570" s="17"/>
      <c r="F570" s="17"/>
      <c r="G570" s="17"/>
      <c r="H570" s="17"/>
      <c r="I570" s="17"/>
    </row>
    <row r="571" spans="1:9" ht="12.75">
      <c r="A571" s="16"/>
      <c r="B571" s="16"/>
      <c r="C571" s="16"/>
      <c r="D571" s="14"/>
      <c r="E571" s="17"/>
      <c r="F571" s="17"/>
      <c r="G571" s="17"/>
      <c r="H571" s="17"/>
      <c r="I571" s="17"/>
    </row>
    <row r="572" spans="1:9" ht="12.75">
      <c r="A572" s="16"/>
      <c r="B572" s="16"/>
      <c r="C572" s="16"/>
      <c r="D572" s="14"/>
      <c r="E572" s="17"/>
      <c r="F572" s="17"/>
      <c r="G572" s="17"/>
      <c r="H572" s="17"/>
      <c r="I572" s="17"/>
    </row>
    <row r="573" spans="5:9" ht="12.75">
      <c r="E573" s="17"/>
      <c r="F573" s="17"/>
      <c r="G573" s="17"/>
      <c r="H573" s="17"/>
      <c r="I573" s="17"/>
    </row>
    <row r="574" spans="1:9" ht="12.75">
      <c r="A574" s="16"/>
      <c r="B574" s="16"/>
      <c r="C574" s="16"/>
      <c r="D574" s="14"/>
      <c r="E574" s="17"/>
      <c r="F574" s="17"/>
      <c r="G574" s="17"/>
      <c r="H574" s="17"/>
      <c r="I574" s="17"/>
    </row>
    <row r="575" spans="1:9" ht="12.75">
      <c r="A575" s="16"/>
      <c r="B575" s="16"/>
      <c r="C575" s="16"/>
      <c r="D575" s="14"/>
      <c r="E575" s="17"/>
      <c r="F575" s="17"/>
      <c r="G575" s="17"/>
      <c r="H575" s="17"/>
      <c r="I575" s="17"/>
    </row>
    <row r="576" spans="1:9" ht="12.75">
      <c r="A576" s="16"/>
      <c r="B576" s="16"/>
      <c r="C576" s="16"/>
      <c r="D576" s="14"/>
      <c r="E576" s="17"/>
      <c r="F576" s="17"/>
      <c r="G576" s="17"/>
      <c r="H576" s="17"/>
      <c r="I576" s="17"/>
    </row>
    <row r="577" spans="1:9" ht="12.75">
      <c r="A577" s="16"/>
      <c r="B577" s="16"/>
      <c r="C577" s="16"/>
      <c r="D577" s="14"/>
      <c r="E577" s="17"/>
      <c r="F577" s="17"/>
      <c r="G577" s="17"/>
      <c r="H577" s="17"/>
      <c r="I577" s="17"/>
    </row>
    <row r="578" spans="1:9" ht="12.75">
      <c r="A578" s="16"/>
      <c r="B578" s="16"/>
      <c r="C578" s="16"/>
      <c r="D578" s="14"/>
      <c r="E578" s="17"/>
      <c r="F578" s="17"/>
      <c r="G578" s="17"/>
      <c r="H578" s="17"/>
      <c r="I578" s="17"/>
    </row>
    <row r="579" spans="1:9" ht="12.75">
      <c r="A579" s="16"/>
      <c r="B579" s="16"/>
      <c r="C579" s="16"/>
      <c r="D579" s="14"/>
      <c r="E579" s="17"/>
      <c r="F579" s="17"/>
      <c r="G579" s="23"/>
      <c r="H579" s="17"/>
      <c r="I579" s="17"/>
    </row>
    <row r="580" spans="1:9" ht="12.75">
      <c r="A580" s="16"/>
      <c r="B580" s="16"/>
      <c r="C580" s="16"/>
      <c r="D580" s="14"/>
      <c r="E580" s="17"/>
      <c r="F580" s="17"/>
      <c r="G580" s="17"/>
      <c r="H580" s="17"/>
      <c r="I580" s="17"/>
    </row>
    <row r="581" spans="1:9" ht="12.75">
      <c r="A581" s="16"/>
      <c r="B581" s="16"/>
      <c r="C581" s="16"/>
      <c r="D581" s="14"/>
      <c r="E581" s="17"/>
      <c r="F581" s="17"/>
      <c r="G581" s="17"/>
      <c r="H581" s="23"/>
      <c r="I581" s="17"/>
    </row>
    <row r="582" spans="1:9" ht="12.75">
      <c r="A582" s="16"/>
      <c r="B582" s="16"/>
      <c r="C582" s="16"/>
      <c r="D582" s="14"/>
      <c r="E582" s="17"/>
      <c r="F582" s="17"/>
      <c r="G582" s="17"/>
      <c r="H582" s="23"/>
      <c r="I582" s="17"/>
    </row>
    <row r="583" spans="1:9" ht="12.75">
      <c r="A583" s="16"/>
      <c r="B583" s="16"/>
      <c r="C583" s="16"/>
      <c r="D583" s="14"/>
      <c r="E583" s="17"/>
      <c r="F583" s="17"/>
      <c r="G583" s="23"/>
      <c r="H583" s="17"/>
      <c r="I583" s="17"/>
    </row>
    <row r="584" spans="1:9" ht="12.75">
      <c r="A584" s="16"/>
      <c r="B584" s="16"/>
      <c r="C584" s="16"/>
      <c r="D584" s="14"/>
      <c r="E584" s="17"/>
      <c r="F584" s="17"/>
      <c r="G584" s="17"/>
      <c r="H584" s="17"/>
      <c r="I584" s="17"/>
    </row>
    <row r="585" spans="1:9" ht="12.75">
      <c r="A585" s="16"/>
      <c r="B585" s="16"/>
      <c r="C585" s="16"/>
      <c r="D585" s="14"/>
      <c r="E585" s="17"/>
      <c r="F585" s="17"/>
      <c r="G585" s="17"/>
      <c r="H585" s="17"/>
      <c r="I585" s="17"/>
    </row>
    <row r="586" spans="1:9" ht="12.75">
      <c r="A586" s="19"/>
      <c r="B586" s="19"/>
      <c r="C586" s="19"/>
      <c r="D586" s="20"/>
      <c r="G586" s="21"/>
      <c r="I586" s="21"/>
    </row>
    <row r="587" spans="1:9" ht="12.75">
      <c r="A587" s="16"/>
      <c r="B587" s="16"/>
      <c r="C587" s="16"/>
      <c r="D587" s="14"/>
      <c r="E587" s="17"/>
      <c r="F587" s="17"/>
      <c r="G587" s="17"/>
      <c r="H587" s="17"/>
      <c r="I587" s="17"/>
    </row>
    <row r="588" spans="1:9" ht="12.75">
      <c r="A588" s="16"/>
      <c r="B588" s="16"/>
      <c r="C588" s="16"/>
      <c r="D588" s="14"/>
      <c r="E588" s="17"/>
      <c r="F588" s="17"/>
      <c r="G588" s="17"/>
      <c r="H588" s="17"/>
      <c r="I588" s="17"/>
    </row>
    <row r="589" spans="5:9" ht="12.75">
      <c r="E589" s="17"/>
      <c r="F589" s="17"/>
      <c r="G589" s="17"/>
      <c r="H589" s="17"/>
      <c r="I589" s="17"/>
    </row>
    <row r="590" spans="4:9" ht="12.75">
      <c r="D590" s="14"/>
      <c r="E590" s="17"/>
      <c r="F590" s="17"/>
      <c r="G590" s="17"/>
      <c r="H590" s="17"/>
      <c r="I590" s="17"/>
    </row>
    <row r="593" ht="12.75">
      <c r="D593" s="14"/>
    </row>
    <row r="595" spans="4:5" ht="12.75">
      <c r="D595" s="14"/>
      <c r="E595" s="22"/>
    </row>
    <row r="597" spans="4:5" ht="12.75">
      <c r="D597" s="14"/>
      <c r="E597" s="22"/>
    </row>
    <row r="599" spans="4:5" ht="12.75">
      <c r="D599" s="13"/>
      <c r="E599" s="14"/>
    </row>
    <row r="600" ht="12.75">
      <c r="D600" s="14"/>
    </row>
    <row r="601" ht="12.75">
      <c r="D601" s="14"/>
    </row>
    <row r="602" ht="12.75">
      <c r="D602" s="14"/>
    </row>
    <row r="604" spans="5:9" ht="12.75">
      <c r="E604" s="15"/>
      <c r="F604" s="15"/>
      <c r="G604" s="15"/>
      <c r="H604" s="15"/>
      <c r="I604" s="15"/>
    </row>
    <row r="605" spans="1:9" ht="12.75">
      <c r="A605" s="14"/>
      <c r="B605" s="14"/>
      <c r="C605" s="14"/>
      <c r="D605" s="14"/>
      <c r="E605" s="15"/>
      <c r="F605" s="15"/>
      <c r="G605" s="15"/>
      <c r="H605" s="15"/>
      <c r="I605" s="15"/>
    </row>
    <row r="607" spans="1:9" ht="12.75">
      <c r="A607" s="16"/>
      <c r="B607" s="16"/>
      <c r="C607" s="16"/>
      <c r="D607" s="14"/>
      <c r="E607" s="17"/>
      <c r="F607" s="17"/>
      <c r="G607" s="17"/>
      <c r="H607" s="17"/>
      <c r="I607" s="17"/>
    </row>
    <row r="608" spans="1:9" ht="12.75">
      <c r="A608" s="16"/>
      <c r="B608" s="16"/>
      <c r="C608" s="16"/>
      <c r="D608" s="14"/>
      <c r="E608" s="17"/>
      <c r="F608" s="17"/>
      <c r="G608" s="17"/>
      <c r="H608" s="17"/>
      <c r="I608" s="17"/>
    </row>
    <row r="609" spans="1:9" ht="12.75">
      <c r="A609" s="16"/>
      <c r="B609" s="16"/>
      <c r="C609" s="16"/>
      <c r="D609" s="14"/>
      <c r="E609" s="17"/>
      <c r="F609" s="17"/>
      <c r="G609" s="17"/>
      <c r="H609" s="17"/>
      <c r="I609" s="17"/>
    </row>
    <row r="610" spans="1:9" ht="12.75">
      <c r="A610" s="16"/>
      <c r="B610" s="16"/>
      <c r="C610" s="16"/>
      <c r="D610" s="14"/>
      <c r="E610" s="17"/>
      <c r="F610" s="17"/>
      <c r="G610" s="17"/>
      <c r="H610" s="17"/>
      <c r="I610" s="17"/>
    </row>
    <row r="611" spans="1:9" ht="12.75">
      <c r="A611" s="16"/>
      <c r="B611" s="16"/>
      <c r="C611" s="16"/>
      <c r="D611" s="14"/>
      <c r="E611" s="17"/>
      <c r="F611" s="17"/>
      <c r="G611" s="17"/>
      <c r="H611" s="17"/>
      <c r="I611" s="17"/>
    </row>
    <row r="612" spans="1:9" ht="12.75">
      <c r="A612" s="16"/>
      <c r="B612" s="16"/>
      <c r="C612" s="16"/>
      <c r="D612" s="14"/>
      <c r="E612" s="17"/>
      <c r="F612" s="17"/>
      <c r="G612" s="17"/>
      <c r="H612" s="17"/>
      <c r="I612" s="17"/>
    </row>
    <row r="613" spans="1:9" ht="12.75">
      <c r="A613" s="16"/>
      <c r="B613" s="16"/>
      <c r="C613" s="16"/>
      <c r="D613" s="14"/>
      <c r="E613" s="17"/>
      <c r="F613" s="17"/>
      <c r="G613" s="17"/>
      <c r="H613" s="17"/>
      <c r="I613" s="17"/>
    </row>
    <row r="614" spans="1:9" ht="12.75">
      <c r="A614" s="16"/>
      <c r="B614" s="16"/>
      <c r="C614" s="16"/>
      <c r="D614" s="14"/>
      <c r="E614" s="17"/>
      <c r="F614" s="17"/>
      <c r="G614" s="17"/>
      <c r="H614" s="17"/>
      <c r="I614" s="17"/>
    </row>
    <row r="615" spans="1:9" ht="12.75">
      <c r="A615" s="16"/>
      <c r="B615" s="16"/>
      <c r="C615" s="16"/>
      <c r="D615" s="14"/>
      <c r="E615" s="17"/>
      <c r="F615" s="17"/>
      <c r="G615" s="17"/>
      <c r="H615" s="17"/>
      <c r="I615" s="17"/>
    </row>
    <row r="616" spans="1:9" ht="12.75">
      <c r="A616" s="16"/>
      <c r="B616" s="16"/>
      <c r="C616" s="16"/>
      <c r="D616" s="14"/>
      <c r="E616" s="17"/>
      <c r="F616" s="17"/>
      <c r="G616" s="17"/>
      <c r="H616" s="17"/>
      <c r="I616" s="17"/>
    </row>
    <row r="617" spans="1:9" ht="12.75">
      <c r="A617" s="16"/>
      <c r="B617" s="16"/>
      <c r="C617" s="16"/>
      <c r="D617" s="14"/>
      <c r="E617" s="17"/>
      <c r="F617" s="17"/>
      <c r="G617" s="17"/>
      <c r="H617" s="17"/>
      <c r="I617" s="17"/>
    </row>
    <row r="618" spans="1:9" ht="12.75">
      <c r="A618" s="16"/>
      <c r="B618" s="16"/>
      <c r="C618" s="16"/>
      <c r="D618" s="14"/>
      <c r="E618" s="17"/>
      <c r="F618" s="17"/>
      <c r="G618" s="17"/>
      <c r="H618" s="17"/>
      <c r="I618" s="17"/>
    </row>
    <row r="619" spans="1:9" ht="12.75">
      <c r="A619" s="16"/>
      <c r="B619" s="16"/>
      <c r="C619" s="16"/>
      <c r="D619" s="14"/>
      <c r="E619" s="17"/>
      <c r="F619" s="17"/>
      <c r="G619" s="17"/>
      <c r="H619" s="17"/>
      <c r="I619" s="17"/>
    </row>
    <row r="620" spans="1:9" ht="12.75">
      <c r="A620" s="19"/>
      <c r="B620" s="19"/>
      <c r="C620" s="19"/>
      <c r="D620" s="20"/>
      <c r="H620" s="21"/>
      <c r="I620" s="21"/>
    </row>
    <row r="621" spans="1:9" ht="12.75">
      <c r="A621" s="16"/>
      <c r="B621" s="16"/>
      <c r="C621" s="16"/>
      <c r="D621" s="14"/>
      <c r="E621" s="17"/>
      <c r="F621" s="17"/>
      <c r="G621" s="17"/>
      <c r="H621" s="17"/>
      <c r="I621" s="17"/>
    </row>
    <row r="622" spans="1:9" ht="12.75">
      <c r="A622" s="19"/>
      <c r="B622" s="19"/>
      <c r="C622" s="19"/>
      <c r="D622" s="20"/>
      <c r="G622" s="20"/>
      <c r="I622" s="21"/>
    </row>
    <row r="623" spans="1:9" ht="12.75">
      <c r="A623" s="16"/>
      <c r="B623" s="16"/>
      <c r="C623" s="16"/>
      <c r="D623" s="14"/>
      <c r="E623" s="17"/>
      <c r="F623" s="17"/>
      <c r="G623" s="17"/>
      <c r="H623" s="17"/>
      <c r="I623" s="17"/>
    </row>
    <row r="624" spans="1:9" ht="12.75">
      <c r="A624" s="16"/>
      <c r="B624" s="16"/>
      <c r="C624" s="16"/>
      <c r="D624" s="14"/>
      <c r="E624" s="17"/>
      <c r="F624" s="17"/>
      <c r="G624" s="17"/>
      <c r="H624" s="17"/>
      <c r="I624" s="17"/>
    </row>
    <row r="625" spans="1:9" ht="12.75">
      <c r="A625" s="16"/>
      <c r="B625" s="16"/>
      <c r="C625" s="16"/>
      <c r="D625" s="14"/>
      <c r="E625" s="17"/>
      <c r="F625" s="17"/>
      <c r="G625" s="17"/>
      <c r="H625" s="17"/>
      <c r="I625" s="17"/>
    </row>
    <row r="626" spans="1:9" ht="12.75">
      <c r="A626" s="16"/>
      <c r="B626" s="16"/>
      <c r="C626" s="16"/>
      <c r="D626" s="14"/>
      <c r="E626" s="17"/>
      <c r="F626" s="17"/>
      <c r="G626" s="17"/>
      <c r="H626" s="17"/>
      <c r="I626" s="17"/>
    </row>
    <row r="627" spans="1:9" ht="12.75">
      <c r="A627" s="20"/>
      <c r="E627" s="17"/>
      <c r="F627" s="17"/>
      <c r="G627" s="17"/>
      <c r="H627" s="17"/>
      <c r="I627" s="17"/>
    </row>
    <row r="628" spans="1:9" ht="12.75">
      <c r="A628" s="16"/>
      <c r="B628" s="16"/>
      <c r="C628" s="16"/>
      <c r="D628" s="14"/>
      <c r="E628" s="17"/>
      <c r="F628" s="17"/>
      <c r="G628" s="17"/>
      <c r="H628" s="17"/>
      <c r="I628" s="17"/>
    </row>
    <row r="629" spans="1:9" ht="12.75">
      <c r="A629" s="16"/>
      <c r="B629" s="16"/>
      <c r="C629" s="16"/>
      <c r="D629" s="14"/>
      <c r="E629" s="17"/>
      <c r="F629" s="17"/>
      <c r="G629" s="17"/>
      <c r="H629" s="17"/>
      <c r="I629" s="17"/>
    </row>
    <row r="630" spans="1:9" ht="12.75">
      <c r="A630" s="16"/>
      <c r="B630" s="16"/>
      <c r="C630" s="16"/>
      <c r="D630" s="14"/>
      <c r="E630" s="17"/>
      <c r="F630" s="17"/>
      <c r="G630" s="24"/>
      <c r="H630" s="17"/>
      <c r="I630" s="17"/>
    </row>
    <row r="631" spans="1:9" ht="12.75">
      <c r="A631" s="16"/>
      <c r="B631" s="16"/>
      <c r="C631" s="16"/>
      <c r="D631" s="14"/>
      <c r="E631" s="17"/>
      <c r="F631" s="17"/>
      <c r="G631" s="17"/>
      <c r="H631" s="17"/>
      <c r="I631" s="17"/>
    </row>
    <row r="632" spans="1:9" ht="12.75">
      <c r="A632" s="16"/>
      <c r="B632" s="16"/>
      <c r="C632" s="16"/>
      <c r="D632" s="14"/>
      <c r="E632" s="17"/>
      <c r="F632" s="17"/>
      <c r="G632" s="17"/>
      <c r="H632" s="17"/>
      <c r="I632" s="17"/>
    </row>
    <row r="633" spans="1:9" ht="12.75">
      <c r="A633" s="16"/>
      <c r="B633" s="16"/>
      <c r="C633" s="16"/>
      <c r="D633" s="14"/>
      <c r="E633" s="17"/>
      <c r="F633" s="17"/>
      <c r="G633" s="23"/>
      <c r="H633" s="17"/>
      <c r="I633" s="17"/>
    </row>
    <row r="634" spans="1:9" ht="12.75">
      <c r="A634" s="16"/>
      <c r="B634" s="16"/>
      <c r="C634" s="16"/>
      <c r="D634" s="14"/>
      <c r="E634" s="17"/>
      <c r="F634" s="17"/>
      <c r="G634" s="17"/>
      <c r="H634" s="17"/>
      <c r="I634" s="17"/>
    </row>
    <row r="635" spans="1:9" ht="12.75">
      <c r="A635" s="16"/>
      <c r="B635" s="16"/>
      <c r="C635" s="16"/>
      <c r="D635" s="14"/>
      <c r="E635" s="17"/>
      <c r="F635" s="17"/>
      <c r="G635" s="17"/>
      <c r="H635" s="23"/>
      <c r="I635" s="17"/>
    </row>
    <row r="636" spans="1:9" ht="12.75">
      <c r="A636" s="16"/>
      <c r="B636" s="16"/>
      <c r="C636" s="16"/>
      <c r="D636" s="14"/>
      <c r="E636" s="17"/>
      <c r="F636" s="17"/>
      <c r="G636" s="17"/>
      <c r="H636" s="17"/>
      <c r="I636" s="17"/>
    </row>
    <row r="637" spans="1:9" ht="12.75">
      <c r="A637" s="16"/>
      <c r="B637" s="16"/>
      <c r="C637" s="16"/>
      <c r="D637" s="14"/>
      <c r="E637" s="17"/>
      <c r="F637" s="17"/>
      <c r="G637" s="23"/>
      <c r="H637" s="17"/>
      <c r="I637" s="17"/>
    </row>
    <row r="638" spans="1:9" ht="12.75">
      <c r="A638" s="16"/>
      <c r="B638" s="16"/>
      <c r="C638" s="16"/>
      <c r="D638" s="14"/>
      <c r="E638" s="17"/>
      <c r="F638" s="17"/>
      <c r="G638" s="17"/>
      <c r="H638" s="17"/>
      <c r="I638" s="17"/>
    </row>
    <row r="639" spans="1:9" ht="12.75">
      <c r="A639" s="16"/>
      <c r="B639" s="16"/>
      <c r="C639" s="16"/>
      <c r="D639" s="14"/>
      <c r="E639" s="17"/>
      <c r="F639" s="17"/>
      <c r="G639" s="17"/>
      <c r="H639" s="17"/>
      <c r="I639" s="17"/>
    </row>
    <row r="640" spans="1:9" ht="12.75">
      <c r="A640" s="19"/>
      <c r="B640" s="19"/>
      <c r="C640" s="19"/>
      <c r="D640" s="20"/>
      <c r="G640" s="21"/>
      <c r="I640" s="21"/>
    </row>
    <row r="641" spans="1:9" ht="12.75">
      <c r="A641" s="16"/>
      <c r="B641" s="16"/>
      <c r="C641" s="16"/>
      <c r="D641" s="14"/>
      <c r="E641" s="17"/>
      <c r="F641" s="17"/>
      <c r="G641" s="17"/>
      <c r="H641" s="17"/>
      <c r="I641" s="17"/>
    </row>
    <row r="642" spans="1:9" ht="12.75">
      <c r="A642" s="16"/>
      <c r="B642" s="16"/>
      <c r="C642" s="16"/>
      <c r="D642" s="14"/>
      <c r="E642" s="17"/>
      <c r="F642" s="17"/>
      <c r="G642" s="17"/>
      <c r="H642" s="17"/>
      <c r="I642" s="17"/>
    </row>
    <row r="643" spans="5:9" ht="12.75">
      <c r="E643" s="17"/>
      <c r="F643" s="17"/>
      <c r="G643" s="17"/>
      <c r="H643" s="17"/>
      <c r="I643" s="17"/>
    </row>
    <row r="644" spans="4:9" ht="12.75">
      <c r="D644" s="14"/>
      <c r="E644" s="17"/>
      <c r="F644" s="17"/>
      <c r="G644" s="17"/>
      <c r="H644" s="17"/>
      <c r="I644" s="17"/>
    </row>
    <row r="647" ht="12.75">
      <c r="D647" s="14"/>
    </row>
    <row r="649" spans="4:5" ht="12.75">
      <c r="D649" s="14"/>
      <c r="E649" s="22"/>
    </row>
    <row r="651" spans="4:5" ht="12.75">
      <c r="D651" s="14"/>
      <c r="E651" s="22"/>
    </row>
  </sheetData>
  <sheetProtection/>
  <printOptions/>
  <pageMargins left="0.75" right="0.75" top="1" bottom="1" header="0.5" footer="0.5"/>
  <pageSetup horizontalDpi="600" verticalDpi="600" orientation="landscape" scale="70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Public Instruction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PI-1523 CESA Annual Report</dc:title>
  <dc:subject>Forms</dc:subject>
  <dc:creator>Kathy Guralski</dc:creator>
  <cp:keywords>CESA,annual,report,forms,PI-1523</cp:keywords>
  <dc:description>The excel form that CESA's file annually</dc:description>
  <cp:lastModifiedBy>Bruce W. Anderson</cp:lastModifiedBy>
  <cp:lastPrinted>2010-03-31T13:15:33Z</cp:lastPrinted>
  <dcterms:created xsi:type="dcterms:W3CDTF">2001-10-16T14:04:43Z</dcterms:created>
  <dcterms:modified xsi:type="dcterms:W3CDTF">2013-01-04T19:26:27Z</dcterms:modified>
  <cp:category>CESA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